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donline-my.sharepoint.com/personal/kesh_chauhan_ag_gov_au/Documents/Home Drive/Data/NEW DASH/"/>
    </mc:Choice>
  </mc:AlternateContent>
  <xr:revisionPtr revIDLastSave="147" documentId="8_{6A66C5FD-E571-4CC2-B7E7-268E3141A84E}" xr6:coauthVersionLast="47" xr6:coauthVersionMax="47" xr10:uidLastSave="{47E48BF8-2C54-4DA6-B569-D4E8CF4568BE}"/>
  <bookViews>
    <workbookView xWindow="-120" yWindow="-120" windowWidth="29040" windowHeight="15720" xr2:uid="{00000000-000D-0000-FFFF-FFFF00000000}"/>
  </bookViews>
  <sheets>
    <sheet name="Non-Lodger" sheetId="1" r:id="rId1"/>
    <sheet name="Associates" sheetId="2" r:id="rId2"/>
    <sheet name="Look Up" sheetId="3" r:id="rId3"/>
    <sheet name="ASX300" sheetId="4" r:id="rId4"/>
    <sheet name="ASX_Listed_Companies_26-08-2025" sheetId="5" r:id="rId5"/>
  </sheets>
  <externalReferences>
    <externalReference r:id="rId6"/>
  </externalReferences>
  <definedNames>
    <definedName name="_xlnm._FilterDatabase" localSheetId="4" hidden="1">'ASX_Listed_Companies_26-08-2025'!$A$1:$G$1892</definedName>
    <definedName name="_xlnm._FilterDatabase" localSheetId="3" hidden="1">'ASX300'!$A$1:$B$1</definedName>
    <definedName name="_xlnm._FilterDatabase" localSheetId="0" hidden="1">'Non-Lodger'!$B$1:$AR$1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/>
  <c r="D1273" i="1" a="1"/>
  <c r="D1273" i="1" s="1"/>
  <c r="D1274" i="1" a="1"/>
  <c r="D1274" i="1" s="1"/>
  <c r="D1275" i="1" a="1"/>
  <c r="D1275" i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/>
  <c r="D1345" i="1" a="1"/>
  <c r="D1345" i="1" s="1"/>
  <c r="D1346" i="1" a="1"/>
  <c r="D1346" i="1" s="1"/>
  <c r="D1347" i="1" a="1"/>
  <c r="D1347" i="1" s="1"/>
  <c r="D2" i="1" a="1"/>
  <c r="D2" i="1" s="1"/>
  <c r="G1892" i="5" a="1"/>
  <c r="G1892" i="5" s="1"/>
  <c r="C1892" i="5"/>
  <c r="G1891" i="5" a="1"/>
  <c r="G1891" i="5" s="1"/>
  <c r="C1891" i="5"/>
  <c r="G1890" i="5"/>
  <c r="G1890" i="5" a="1"/>
  <c r="C1890" i="5"/>
  <c r="G1889" i="5" a="1"/>
  <c r="G1889" i="5" s="1"/>
  <c r="C1889" i="5"/>
  <c r="G1888" i="5"/>
  <c r="G1888" i="5" a="1"/>
  <c r="C1888" i="5"/>
  <c r="G1887" i="5"/>
  <c r="G1887" i="5" a="1"/>
  <c r="C1887" i="5"/>
  <c r="G1886" i="5"/>
  <c r="G1886" i="5" a="1"/>
  <c r="C1886" i="5"/>
  <c r="G1885" i="5" a="1"/>
  <c r="G1885" i="5" s="1"/>
  <c r="C1885" i="5"/>
  <c r="G1884" i="5" a="1"/>
  <c r="G1884" i="5" s="1"/>
  <c r="C1884" i="5"/>
  <c r="G1883" i="5" a="1"/>
  <c r="G1883" i="5" s="1"/>
  <c r="C1883" i="5"/>
  <c r="G1882" i="5" a="1"/>
  <c r="G1882" i="5" s="1"/>
  <c r="C1882" i="5"/>
  <c r="G1881" i="5" a="1"/>
  <c r="G1881" i="5" s="1"/>
  <c r="C1881" i="5"/>
  <c r="G1880" i="5"/>
  <c r="G1880" i="5" a="1"/>
  <c r="C1880" i="5"/>
  <c r="G1879" i="5"/>
  <c r="G1879" i="5" a="1"/>
  <c r="C1879" i="5"/>
  <c r="G1878" i="5"/>
  <c r="G1878" i="5" a="1"/>
  <c r="C1878" i="5"/>
  <c r="G1877" i="5" a="1"/>
  <c r="G1877" i="5" s="1"/>
  <c r="C1877" i="5"/>
  <c r="G1876" i="5" a="1"/>
  <c r="G1876" i="5" s="1"/>
  <c r="C1876" i="5"/>
  <c r="G1875" i="5" a="1"/>
  <c r="G1875" i="5" s="1"/>
  <c r="C1875" i="5"/>
  <c r="G1874" i="5"/>
  <c r="G1874" i="5" a="1"/>
  <c r="C1874" i="5"/>
  <c r="G1873" i="5"/>
  <c r="G1873" i="5" a="1"/>
  <c r="C1873" i="5"/>
  <c r="G1872" i="5"/>
  <c r="G1872" i="5" a="1"/>
  <c r="C1872" i="5"/>
  <c r="G1871" i="5"/>
  <c r="G1871" i="5" a="1"/>
  <c r="C1871" i="5"/>
  <c r="G1870" i="5" a="1"/>
  <c r="G1870" i="5" s="1"/>
  <c r="C1870" i="5"/>
  <c r="G1869" i="5" a="1"/>
  <c r="G1869" i="5" s="1"/>
  <c r="C1869" i="5"/>
  <c r="G1868" i="5" a="1"/>
  <c r="G1868" i="5" s="1"/>
  <c r="C1868" i="5"/>
  <c r="G1867" i="5" a="1"/>
  <c r="G1867" i="5" s="1"/>
  <c r="C1867" i="5"/>
  <c r="G1866" i="5" a="1"/>
  <c r="G1866" i="5" s="1"/>
  <c r="C1866" i="5"/>
  <c r="G1865" i="5"/>
  <c r="G1865" i="5" a="1"/>
  <c r="C1865" i="5"/>
  <c r="G1864" i="5"/>
  <c r="G1864" i="5" a="1"/>
  <c r="C1864" i="5"/>
  <c r="G1863" i="5"/>
  <c r="G1863" i="5" a="1"/>
  <c r="C1863" i="5"/>
  <c r="G1862" i="5" a="1"/>
  <c r="G1862" i="5" s="1"/>
  <c r="C1862" i="5"/>
  <c r="G1861" i="5" a="1"/>
  <c r="G1861" i="5" s="1"/>
  <c r="C1861" i="5"/>
  <c r="G1860" i="5" a="1"/>
  <c r="G1860" i="5" s="1"/>
  <c r="C1860" i="5"/>
  <c r="G1859" i="5" a="1"/>
  <c r="G1859" i="5" s="1"/>
  <c r="C1859" i="5"/>
  <c r="G1858" i="5"/>
  <c r="G1858" i="5" a="1"/>
  <c r="C1858" i="5"/>
  <c r="G1857" i="5"/>
  <c r="G1857" i="5" a="1"/>
  <c r="C1857" i="5"/>
  <c r="G1856" i="5"/>
  <c r="G1856" i="5" a="1"/>
  <c r="C1856" i="5"/>
  <c r="G1855" i="5"/>
  <c r="G1855" i="5" a="1"/>
  <c r="C1855" i="5"/>
  <c r="G1854" i="5" a="1"/>
  <c r="G1854" i="5" s="1"/>
  <c r="C1854" i="5"/>
  <c r="G1853" i="5" a="1"/>
  <c r="G1853" i="5" s="1"/>
  <c r="C1853" i="5"/>
  <c r="G1852" i="5" a="1"/>
  <c r="G1852" i="5" s="1"/>
  <c r="C1852" i="5"/>
  <c r="G1851" i="5" a="1"/>
  <c r="G1851" i="5" s="1"/>
  <c r="C1851" i="5"/>
  <c r="G1850" i="5" a="1"/>
  <c r="G1850" i="5" s="1"/>
  <c r="C1850" i="5"/>
  <c r="G1849" i="5" a="1"/>
  <c r="G1849" i="5" s="1"/>
  <c r="C1849" i="5"/>
  <c r="G1848" i="5"/>
  <c r="G1848" i="5" a="1"/>
  <c r="C1848" i="5"/>
  <c r="G1847" i="5"/>
  <c r="G1847" i="5" a="1"/>
  <c r="C1847" i="5"/>
  <c r="G1846" i="5"/>
  <c r="G1846" i="5" a="1"/>
  <c r="C1846" i="5"/>
  <c r="G1845" i="5" a="1"/>
  <c r="G1845" i="5" s="1"/>
  <c r="C1845" i="5"/>
  <c r="G1844" i="5" a="1"/>
  <c r="G1844" i="5" s="1"/>
  <c r="C1844" i="5"/>
  <c r="G1843" i="5" a="1"/>
  <c r="G1843" i="5" s="1"/>
  <c r="C1843" i="5"/>
  <c r="G1842" i="5"/>
  <c r="G1842" i="5" a="1"/>
  <c r="C1842" i="5"/>
  <c r="G1841" i="5" a="1"/>
  <c r="G1841" i="5" s="1"/>
  <c r="C1841" i="5"/>
  <c r="G1840" i="5"/>
  <c r="G1840" i="5" a="1"/>
  <c r="C1840" i="5"/>
  <c r="G1839" i="5"/>
  <c r="G1839" i="5" a="1"/>
  <c r="C1839" i="5"/>
  <c r="G1838" i="5"/>
  <c r="G1838" i="5" a="1"/>
  <c r="C1838" i="5"/>
  <c r="G1837" i="5" a="1"/>
  <c r="G1837" i="5" s="1"/>
  <c r="C1837" i="5"/>
  <c r="G1836" i="5" a="1"/>
  <c r="G1836" i="5" s="1"/>
  <c r="C1836" i="5"/>
  <c r="G1835" i="5" a="1"/>
  <c r="G1835" i="5" s="1"/>
  <c r="C1835" i="5"/>
  <c r="G1834" i="5" a="1"/>
  <c r="G1834" i="5" s="1"/>
  <c r="C1834" i="5"/>
  <c r="G1833" i="5" a="1"/>
  <c r="G1833" i="5" s="1"/>
  <c r="C1833" i="5"/>
  <c r="G1832" i="5"/>
  <c r="G1832" i="5" a="1"/>
  <c r="C1832" i="5"/>
  <c r="G1831" i="5"/>
  <c r="G1831" i="5" a="1"/>
  <c r="C1831" i="5"/>
  <c r="G1830" i="5"/>
  <c r="G1830" i="5" a="1"/>
  <c r="C1830" i="5"/>
  <c r="G1829" i="5" a="1"/>
  <c r="G1829" i="5" s="1"/>
  <c r="C1829" i="5"/>
  <c r="G1828" i="5" a="1"/>
  <c r="G1828" i="5" s="1"/>
  <c r="C1828" i="5"/>
  <c r="G1827" i="5" a="1"/>
  <c r="G1827" i="5" s="1"/>
  <c r="C1827" i="5"/>
  <c r="G1826" i="5"/>
  <c r="G1826" i="5" a="1"/>
  <c r="C1826" i="5"/>
  <c r="G1825" i="5" a="1"/>
  <c r="G1825" i="5" s="1"/>
  <c r="C1825" i="5"/>
  <c r="G1824" i="5"/>
  <c r="G1824" i="5" a="1"/>
  <c r="C1824" i="5"/>
  <c r="G1823" i="5"/>
  <c r="G1823" i="5" a="1"/>
  <c r="C1823" i="5"/>
  <c r="G1822" i="5"/>
  <c r="G1822" i="5" a="1"/>
  <c r="C1822" i="5"/>
  <c r="G1821" i="5" a="1"/>
  <c r="G1821" i="5" s="1"/>
  <c r="C1821" i="5"/>
  <c r="G1820" i="5" a="1"/>
  <c r="G1820" i="5" s="1"/>
  <c r="C1820" i="5"/>
  <c r="G1819" i="5" a="1"/>
  <c r="G1819" i="5" s="1"/>
  <c r="C1819" i="5"/>
  <c r="G1818" i="5" a="1"/>
  <c r="G1818" i="5" s="1"/>
  <c r="C1818" i="5"/>
  <c r="G1817" i="5" a="1"/>
  <c r="G1817" i="5" s="1"/>
  <c r="C1817" i="5"/>
  <c r="G1816" i="5"/>
  <c r="G1816" i="5" a="1"/>
  <c r="C1816" i="5"/>
  <c r="G1815" i="5"/>
  <c r="G1815" i="5" a="1"/>
  <c r="C1815" i="5"/>
  <c r="G1814" i="5"/>
  <c r="G1814" i="5" a="1"/>
  <c r="C1814" i="5"/>
  <c r="G1813" i="5" a="1"/>
  <c r="G1813" i="5" s="1"/>
  <c r="C1813" i="5"/>
  <c r="G1812" i="5" a="1"/>
  <c r="G1812" i="5" s="1"/>
  <c r="C1812" i="5"/>
  <c r="G1811" i="5" a="1"/>
  <c r="G1811" i="5" s="1"/>
  <c r="C1811" i="5"/>
  <c r="G1810" i="5"/>
  <c r="G1810" i="5" a="1"/>
  <c r="C1810" i="5"/>
  <c r="G1809" i="5" a="1"/>
  <c r="G1809" i="5" s="1"/>
  <c r="C1809" i="5"/>
  <c r="G1808" i="5"/>
  <c r="G1808" i="5" a="1"/>
  <c r="C1808" i="5"/>
  <c r="G1807" i="5"/>
  <c r="G1807" i="5" a="1"/>
  <c r="C1807" i="5"/>
  <c r="G1806" i="5" a="1"/>
  <c r="G1806" i="5" s="1"/>
  <c r="C1806" i="5"/>
  <c r="G1805" i="5" a="1"/>
  <c r="G1805" i="5" s="1"/>
  <c r="C1805" i="5"/>
  <c r="G1804" i="5" a="1"/>
  <c r="G1804" i="5" s="1"/>
  <c r="C1804" i="5"/>
  <c r="G1803" i="5" a="1"/>
  <c r="G1803" i="5" s="1"/>
  <c r="C1803" i="5"/>
  <c r="G1802" i="5"/>
  <c r="G1802" i="5" a="1"/>
  <c r="C1802" i="5"/>
  <c r="G1801" i="5" a="1"/>
  <c r="G1801" i="5" s="1"/>
  <c r="C1801" i="5"/>
  <c r="G1800" i="5"/>
  <c r="G1800" i="5" a="1"/>
  <c r="C1800" i="5"/>
  <c r="G1799" i="5"/>
  <c r="G1799" i="5" a="1"/>
  <c r="C1799" i="5"/>
  <c r="G1798" i="5" a="1"/>
  <c r="G1798" i="5" s="1"/>
  <c r="C1798" i="5"/>
  <c r="G1797" i="5" a="1"/>
  <c r="G1797" i="5" s="1"/>
  <c r="C1797" i="5"/>
  <c r="G1796" i="5" a="1"/>
  <c r="G1796" i="5" s="1"/>
  <c r="C1796" i="5"/>
  <c r="G1795" i="5" a="1"/>
  <c r="G1795" i="5" s="1"/>
  <c r="C1795" i="5"/>
  <c r="G1794" i="5"/>
  <c r="G1794" i="5" a="1"/>
  <c r="C1794" i="5"/>
  <c r="G1793" i="5" a="1"/>
  <c r="G1793" i="5" s="1"/>
  <c r="C1793" i="5"/>
  <c r="G1792" i="5"/>
  <c r="G1792" i="5" a="1"/>
  <c r="C1792" i="5"/>
  <c r="G1791" i="5"/>
  <c r="G1791" i="5" a="1"/>
  <c r="C1791" i="5"/>
  <c r="G1790" i="5" a="1"/>
  <c r="G1790" i="5" s="1"/>
  <c r="C1790" i="5"/>
  <c r="G1789" i="5" a="1"/>
  <c r="G1789" i="5" s="1"/>
  <c r="C1789" i="5"/>
  <c r="G1788" i="5" a="1"/>
  <c r="G1788" i="5" s="1"/>
  <c r="C1788" i="5"/>
  <c r="G1787" i="5" a="1"/>
  <c r="G1787" i="5" s="1"/>
  <c r="C1787" i="5"/>
  <c r="G1786" i="5" a="1"/>
  <c r="G1786" i="5" s="1"/>
  <c r="C1786" i="5"/>
  <c r="G1785" i="5" a="1"/>
  <c r="G1785" i="5" s="1"/>
  <c r="C1785" i="5"/>
  <c r="G1784" i="5"/>
  <c r="G1784" i="5" a="1"/>
  <c r="C1784" i="5"/>
  <c r="G1783" i="5"/>
  <c r="G1783" i="5" a="1"/>
  <c r="C1783" i="5"/>
  <c r="G1782" i="5" a="1"/>
  <c r="G1782" i="5" s="1"/>
  <c r="C1782" i="5"/>
  <c r="G1781" i="5" a="1"/>
  <c r="G1781" i="5" s="1"/>
  <c r="C1781" i="5"/>
  <c r="G1780" i="5" a="1"/>
  <c r="G1780" i="5" s="1"/>
  <c r="C1780" i="5"/>
  <c r="G1779" i="5" a="1"/>
  <c r="G1779" i="5" s="1"/>
  <c r="C1779" i="5"/>
  <c r="G1778" i="5" a="1"/>
  <c r="G1778" i="5" s="1"/>
  <c r="C1778" i="5"/>
  <c r="G1777" i="5" a="1"/>
  <c r="G1777" i="5" s="1"/>
  <c r="C1777" i="5"/>
  <c r="G1776" i="5"/>
  <c r="G1776" i="5" a="1"/>
  <c r="C1776" i="5"/>
  <c r="G1775" i="5"/>
  <c r="G1775" i="5" a="1"/>
  <c r="C1775" i="5"/>
  <c r="G1774" i="5" a="1"/>
  <c r="G1774" i="5" s="1"/>
  <c r="C1774" i="5"/>
  <c r="G1773" i="5" a="1"/>
  <c r="G1773" i="5" s="1"/>
  <c r="C1773" i="5"/>
  <c r="G1772" i="5" a="1"/>
  <c r="G1772" i="5" s="1"/>
  <c r="C1772" i="5"/>
  <c r="G1771" i="5" a="1"/>
  <c r="G1771" i="5" s="1"/>
  <c r="C1771" i="5"/>
  <c r="G1770" i="5" a="1"/>
  <c r="G1770" i="5" s="1"/>
  <c r="C1770" i="5"/>
  <c r="G1769" i="5" a="1"/>
  <c r="G1769" i="5" s="1"/>
  <c r="C1769" i="5"/>
  <c r="G1768" i="5"/>
  <c r="G1768" i="5" a="1"/>
  <c r="C1768" i="5"/>
  <c r="G1767" i="5"/>
  <c r="G1767" i="5" a="1"/>
  <c r="C1767" i="5"/>
  <c r="G1766" i="5" a="1"/>
  <c r="G1766" i="5" s="1"/>
  <c r="C1766" i="5"/>
  <c r="G1765" i="5" a="1"/>
  <c r="G1765" i="5" s="1"/>
  <c r="C1765" i="5"/>
  <c r="G1764" i="5" a="1"/>
  <c r="G1764" i="5" s="1"/>
  <c r="C1764" i="5"/>
  <c r="G1763" i="5" a="1"/>
  <c r="G1763" i="5" s="1"/>
  <c r="C1763" i="5"/>
  <c r="G1762" i="5" a="1"/>
  <c r="G1762" i="5" s="1"/>
  <c r="C1762" i="5"/>
  <c r="G1761" i="5" a="1"/>
  <c r="G1761" i="5" s="1"/>
  <c r="C1761" i="5"/>
  <c r="G1760" i="5"/>
  <c r="G1760" i="5" a="1"/>
  <c r="C1760" i="5"/>
  <c r="G1759" i="5"/>
  <c r="G1759" i="5" a="1"/>
  <c r="C1759" i="5"/>
  <c r="G1758" i="5" a="1"/>
  <c r="G1758" i="5" s="1"/>
  <c r="C1758" i="5"/>
  <c r="G1757" i="5" a="1"/>
  <c r="G1757" i="5" s="1"/>
  <c r="C1757" i="5"/>
  <c r="G1756" i="5" a="1"/>
  <c r="G1756" i="5" s="1"/>
  <c r="C1756" i="5"/>
  <c r="G1755" i="5" a="1"/>
  <c r="G1755" i="5" s="1"/>
  <c r="C1755" i="5"/>
  <c r="G1754" i="5" a="1"/>
  <c r="G1754" i="5" s="1"/>
  <c r="C1754" i="5"/>
  <c r="G1753" i="5" a="1"/>
  <c r="G1753" i="5" s="1"/>
  <c r="C1753" i="5"/>
  <c r="G1752" i="5"/>
  <c r="G1752" i="5" a="1"/>
  <c r="C1752" i="5"/>
  <c r="G1751" i="5"/>
  <c r="G1751" i="5" a="1"/>
  <c r="C1751" i="5"/>
  <c r="G1750" i="5" a="1"/>
  <c r="G1750" i="5" s="1"/>
  <c r="C1750" i="5"/>
  <c r="G1749" i="5" a="1"/>
  <c r="G1749" i="5" s="1"/>
  <c r="C1749" i="5"/>
  <c r="G1748" i="5" a="1"/>
  <c r="G1748" i="5" s="1"/>
  <c r="C1748" i="5"/>
  <c r="G1747" i="5" a="1"/>
  <c r="G1747" i="5" s="1"/>
  <c r="C1747" i="5"/>
  <c r="G1746" i="5"/>
  <c r="G1746" i="5" a="1"/>
  <c r="C1746" i="5"/>
  <c r="G1745" i="5" a="1"/>
  <c r="G1745" i="5" s="1"/>
  <c r="C1745" i="5"/>
  <c r="G1744" i="5"/>
  <c r="G1744" i="5" a="1"/>
  <c r="C1744" i="5"/>
  <c r="G1743" i="5"/>
  <c r="G1743" i="5" a="1"/>
  <c r="C1743" i="5"/>
  <c r="G1742" i="5" a="1"/>
  <c r="G1742" i="5" s="1"/>
  <c r="C1742" i="5"/>
  <c r="G1741" i="5" a="1"/>
  <c r="G1741" i="5" s="1"/>
  <c r="C1741" i="5"/>
  <c r="G1740" i="5" a="1"/>
  <c r="G1740" i="5" s="1"/>
  <c r="C1740" i="5"/>
  <c r="G1739" i="5" a="1"/>
  <c r="G1739" i="5" s="1"/>
  <c r="C1739" i="5"/>
  <c r="G1738" i="5"/>
  <c r="G1738" i="5" a="1"/>
  <c r="C1738" i="5"/>
  <c r="G1737" i="5" a="1"/>
  <c r="G1737" i="5" s="1"/>
  <c r="C1737" i="5"/>
  <c r="G1736" i="5"/>
  <c r="G1736" i="5" a="1"/>
  <c r="C1736" i="5"/>
  <c r="G1735" i="5"/>
  <c r="G1735" i="5" a="1"/>
  <c r="C1735" i="5"/>
  <c r="G1734" i="5" a="1"/>
  <c r="G1734" i="5" s="1"/>
  <c r="C1734" i="5"/>
  <c r="G1733" i="5" a="1"/>
  <c r="G1733" i="5" s="1"/>
  <c r="C1733" i="5"/>
  <c r="G1732" i="5" a="1"/>
  <c r="G1732" i="5" s="1"/>
  <c r="C1732" i="5"/>
  <c r="G1731" i="5" a="1"/>
  <c r="G1731" i="5" s="1"/>
  <c r="C1731" i="5"/>
  <c r="G1730" i="5"/>
  <c r="G1730" i="5" a="1"/>
  <c r="C1730" i="5"/>
  <c r="G1729" i="5" a="1"/>
  <c r="G1729" i="5" s="1"/>
  <c r="C1729" i="5"/>
  <c r="G1728" i="5"/>
  <c r="G1728" i="5" a="1"/>
  <c r="C1728" i="5"/>
  <c r="G1727" i="5"/>
  <c r="G1727" i="5" a="1"/>
  <c r="C1727" i="5"/>
  <c r="G1726" i="5" a="1"/>
  <c r="G1726" i="5" s="1"/>
  <c r="C1726" i="5"/>
  <c r="G1725" i="5" a="1"/>
  <c r="G1725" i="5" s="1"/>
  <c r="C1725" i="5"/>
  <c r="G1724" i="5" a="1"/>
  <c r="G1724" i="5" s="1"/>
  <c r="C1724" i="5"/>
  <c r="G1723" i="5" a="1"/>
  <c r="G1723" i="5" s="1"/>
  <c r="C1723" i="5"/>
  <c r="G1722" i="5" a="1"/>
  <c r="G1722" i="5" s="1"/>
  <c r="C1722" i="5"/>
  <c r="G1721" i="5" a="1"/>
  <c r="G1721" i="5" s="1"/>
  <c r="C1721" i="5"/>
  <c r="G1720" i="5"/>
  <c r="G1720" i="5" a="1"/>
  <c r="C1720" i="5"/>
  <c r="G1719" i="5"/>
  <c r="G1719" i="5" a="1"/>
  <c r="C1719" i="5"/>
  <c r="G1718" i="5" a="1"/>
  <c r="G1718" i="5" s="1"/>
  <c r="C1718" i="5"/>
  <c r="G1717" i="5" a="1"/>
  <c r="G1717" i="5" s="1"/>
  <c r="C1717" i="5"/>
  <c r="G1716" i="5" a="1"/>
  <c r="G1716" i="5" s="1"/>
  <c r="C1716" i="5"/>
  <c r="G1715" i="5" a="1"/>
  <c r="G1715" i="5" s="1"/>
  <c r="C1715" i="5"/>
  <c r="G1714" i="5" a="1"/>
  <c r="G1714" i="5" s="1"/>
  <c r="C1714" i="5"/>
  <c r="G1713" i="5" a="1"/>
  <c r="G1713" i="5" s="1"/>
  <c r="C1713" i="5"/>
  <c r="G1712" i="5"/>
  <c r="G1712" i="5" a="1"/>
  <c r="C1712" i="5"/>
  <c r="G1711" i="5"/>
  <c r="G1711" i="5" a="1"/>
  <c r="C1711" i="5"/>
  <c r="G1710" i="5" a="1"/>
  <c r="G1710" i="5" s="1"/>
  <c r="C1710" i="5"/>
  <c r="G1709" i="5" a="1"/>
  <c r="G1709" i="5" s="1"/>
  <c r="C1709" i="5"/>
  <c r="G1708" i="5" a="1"/>
  <c r="G1708" i="5" s="1"/>
  <c r="C1708" i="5"/>
  <c r="G1707" i="5" a="1"/>
  <c r="G1707" i="5" s="1"/>
  <c r="C1707" i="5"/>
  <c r="G1706" i="5" a="1"/>
  <c r="G1706" i="5" s="1"/>
  <c r="C1706" i="5"/>
  <c r="G1705" i="5" a="1"/>
  <c r="G1705" i="5" s="1"/>
  <c r="C1705" i="5"/>
  <c r="G1704" i="5"/>
  <c r="G1704" i="5" a="1"/>
  <c r="C1704" i="5"/>
  <c r="G1703" i="5"/>
  <c r="G1703" i="5" a="1"/>
  <c r="C1703" i="5"/>
  <c r="G1702" i="5" a="1"/>
  <c r="G1702" i="5" s="1"/>
  <c r="C1702" i="5"/>
  <c r="G1701" i="5" a="1"/>
  <c r="G1701" i="5" s="1"/>
  <c r="C1701" i="5"/>
  <c r="G1700" i="5" a="1"/>
  <c r="G1700" i="5" s="1"/>
  <c r="C1700" i="5"/>
  <c r="G1699" i="5" a="1"/>
  <c r="G1699" i="5" s="1"/>
  <c r="C1699" i="5"/>
  <c r="G1698" i="5" a="1"/>
  <c r="G1698" i="5" s="1"/>
  <c r="C1698" i="5"/>
  <c r="G1697" i="5" a="1"/>
  <c r="G1697" i="5" s="1"/>
  <c r="C1697" i="5"/>
  <c r="G1696" i="5"/>
  <c r="G1696" i="5" a="1"/>
  <c r="C1696" i="5"/>
  <c r="G1695" i="5"/>
  <c r="G1695" i="5" a="1"/>
  <c r="C1695" i="5"/>
  <c r="G1694" i="5" a="1"/>
  <c r="G1694" i="5" s="1"/>
  <c r="C1694" i="5"/>
  <c r="G1693" i="5" a="1"/>
  <c r="G1693" i="5" s="1"/>
  <c r="C1693" i="5"/>
  <c r="G1692" i="5" a="1"/>
  <c r="G1692" i="5" s="1"/>
  <c r="C1692" i="5"/>
  <c r="G1691" i="5" a="1"/>
  <c r="G1691" i="5" s="1"/>
  <c r="C1691" i="5"/>
  <c r="G1690" i="5" a="1"/>
  <c r="G1690" i="5" s="1"/>
  <c r="C1690" i="5"/>
  <c r="G1689" i="5" a="1"/>
  <c r="G1689" i="5" s="1"/>
  <c r="C1689" i="5"/>
  <c r="G1688" i="5"/>
  <c r="G1688" i="5" a="1"/>
  <c r="C1688" i="5"/>
  <c r="G1687" i="5"/>
  <c r="G1687" i="5" a="1"/>
  <c r="C1687" i="5"/>
  <c r="G1686" i="5" a="1"/>
  <c r="G1686" i="5" s="1"/>
  <c r="C1686" i="5"/>
  <c r="G1685" i="5" a="1"/>
  <c r="G1685" i="5" s="1"/>
  <c r="C1685" i="5"/>
  <c r="G1684" i="5" a="1"/>
  <c r="G1684" i="5" s="1"/>
  <c r="C1684" i="5"/>
  <c r="G1683" i="5" a="1"/>
  <c r="G1683" i="5" s="1"/>
  <c r="C1683" i="5"/>
  <c r="G1682" i="5"/>
  <c r="G1682" i="5" a="1"/>
  <c r="C1682" i="5"/>
  <c r="G1681" i="5" a="1"/>
  <c r="G1681" i="5" s="1"/>
  <c r="C1681" i="5"/>
  <c r="G1680" i="5"/>
  <c r="G1680" i="5" a="1"/>
  <c r="C1680" i="5"/>
  <c r="G1679" i="5"/>
  <c r="G1679" i="5" a="1"/>
  <c r="C1679" i="5"/>
  <c r="G1678" i="5" a="1"/>
  <c r="G1678" i="5" s="1"/>
  <c r="C1678" i="5"/>
  <c r="G1677" i="5" a="1"/>
  <c r="G1677" i="5" s="1"/>
  <c r="C1677" i="5"/>
  <c r="G1676" i="5" a="1"/>
  <c r="G1676" i="5" s="1"/>
  <c r="C1676" i="5"/>
  <c r="G1675" i="5" a="1"/>
  <c r="G1675" i="5" s="1"/>
  <c r="C1675" i="5"/>
  <c r="G1674" i="5"/>
  <c r="G1674" i="5" a="1"/>
  <c r="C1674" i="5"/>
  <c r="G1673" i="5" a="1"/>
  <c r="G1673" i="5" s="1"/>
  <c r="C1673" i="5"/>
  <c r="G1672" i="5"/>
  <c r="G1672" i="5" a="1"/>
  <c r="C1672" i="5"/>
  <c r="G1671" i="5"/>
  <c r="G1671" i="5" a="1"/>
  <c r="C1671" i="5"/>
  <c r="G1670" i="5" a="1"/>
  <c r="G1670" i="5" s="1"/>
  <c r="C1670" i="5"/>
  <c r="G1669" i="5" a="1"/>
  <c r="G1669" i="5" s="1"/>
  <c r="C1669" i="5"/>
  <c r="G1668" i="5" a="1"/>
  <c r="G1668" i="5" s="1"/>
  <c r="C1668" i="5"/>
  <c r="G1667" i="5" a="1"/>
  <c r="G1667" i="5" s="1"/>
  <c r="C1667" i="5"/>
  <c r="G1666" i="5"/>
  <c r="G1666" i="5" a="1"/>
  <c r="C1666" i="5"/>
  <c r="G1665" i="5" a="1"/>
  <c r="G1665" i="5" s="1"/>
  <c r="C1665" i="5"/>
  <c r="G1664" i="5"/>
  <c r="G1664" i="5" a="1"/>
  <c r="C1664" i="5"/>
  <c r="G1663" i="5"/>
  <c r="G1663" i="5" a="1"/>
  <c r="C1663" i="5"/>
  <c r="G1662" i="5" a="1"/>
  <c r="G1662" i="5" s="1"/>
  <c r="C1662" i="5"/>
  <c r="G1661" i="5" a="1"/>
  <c r="G1661" i="5" s="1"/>
  <c r="C1661" i="5"/>
  <c r="G1660" i="5" a="1"/>
  <c r="G1660" i="5" s="1"/>
  <c r="C1660" i="5"/>
  <c r="G1659" i="5" a="1"/>
  <c r="G1659" i="5" s="1"/>
  <c r="C1659" i="5"/>
  <c r="G1658" i="5" a="1"/>
  <c r="G1658" i="5" s="1"/>
  <c r="C1658" i="5"/>
  <c r="G1657" i="5" a="1"/>
  <c r="G1657" i="5" s="1"/>
  <c r="C1657" i="5"/>
  <c r="G1656" i="5"/>
  <c r="G1656" i="5" a="1"/>
  <c r="C1656" i="5"/>
  <c r="G1655" i="5"/>
  <c r="G1655" i="5" a="1"/>
  <c r="C1655" i="5"/>
  <c r="G1654" i="5" a="1"/>
  <c r="G1654" i="5" s="1"/>
  <c r="C1654" i="5"/>
  <c r="G1653" i="5" a="1"/>
  <c r="G1653" i="5" s="1"/>
  <c r="C1653" i="5"/>
  <c r="G1652" i="5" a="1"/>
  <c r="G1652" i="5" s="1"/>
  <c r="C1652" i="5"/>
  <c r="G1651" i="5" a="1"/>
  <c r="G1651" i="5" s="1"/>
  <c r="C1651" i="5"/>
  <c r="G1650" i="5" a="1"/>
  <c r="G1650" i="5" s="1"/>
  <c r="C1650" i="5"/>
  <c r="G1649" i="5" a="1"/>
  <c r="G1649" i="5" s="1"/>
  <c r="C1649" i="5"/>
  <c r="G1648" i="5"/>
  <c r="G1648" i="5" a="1"/>
  <c r="C1648" i="5"/>
  <c r="G1647" i="5"/>
  <c r="G1647" i="5" a="1"/>
  <c r="C1647" i="5"/>
  <c r="G1646" i="5" a="1"/>
  <c r="G1646" i="5" s="1"/>
  <c r="C1646" i="5"/>
  <c r="G1645" i="5" a="1"/>
  <c r="G1645" i="5" s="1"/>
  <c r="C1645" i="5"/>
  <c r="G1644" i="5" a="1"/>
  <c r="G1644" i="5" s="1"/>
  <c r="C1644" i="5"/>
  <c r="G1643" i="5" a="1"/>
  <c r="G1643" i="5" s="1"/>
  <c r="C1643" i="5"/>
  <c r="G1642" i="5" a="1"/>
  <c r="G1642" i="5" s="1"/>
  <c r="C1642" i="5"/>
  <c r="G1641" i="5" a="1"/>
  <c r="G1641" i="5" s="1"/>
  <c r="C1641" i="5"/>
  <c r="G1640" i="5"/>
  <c r="G1640" i="5" a="1"/>
  <c r="C1640" i="5"/>
  <c r="G1639" i="5"/>
  <c r="G1639" i="5" a="1"/>
  <c r="C1639" i="5"/>
  <c r="G1638" i="5" a="1"/>
  <c r="G1638" i="5" s="1"/>
  <c r="C1638" i="5"/>
  <c r="G1637" i="5" a="1"/>
  <c r="G1637" i="5" s="1"/>
  <c r="C1637" i="5"/>
  <c r="G1636" i="5" a="1"/>
  <c r="G1636" i="5" s="1"/>
  <c r="C1636" i="5"/>
  <c r="G1635" i="5" a="1"/>
  <c r="G1635" i="5" s="1"/>
  <c r="C1635" i="5"/>
  <c r="G1634" i="5" a="1"/>
  <c r="G1634" i="5" s="1"/>
  <c r="C1634" i="5"/>
  <c r="G1633" i="5" a="1"/>
  <c r="G1633" i="5" s="1"/>
  <c r="C1633" i="5"/>
  <c r="G1632" i="5"/>
  <c r="G1632" i="5" a="1"/>
  <c r="C1632" i="5"/>
  <c r="G1631" i="5"/>
  <c r="G1631" i="5" a="1"/>
  <c r="C1631" i="5"/>
  <c r="G1630" i="5" a="1"/>
  <c r="G1630" i="5" s="1"/>
  <c r="C1630" i="5"/>
  <c r="G1629" i="5" a="1"/>
  <c r="G1629" i="5" s="1"/>
  <c r="C1629" i="5"/>
  <c r="G1628" i="5" a="1"/>
  <c r="G1628" i="5" s="1"/>
  <c r="C1628" i="5"/>
  <c r="G1627" i="5" a="1"/>
  <c r="G1627" i="5" s="1"/>
  <c r="C1627" i="5"/>
  <c r="G1626" i="5" a="1"/>
  <c r="G1626" i="5" s="1"/>
  <c r="C1626" i="5"/>
  <c r="G1625" i="5" a="1"/>
  <c r="G1625" i="5" s="1"/>
  <c r="C1625" i="5"/>
  <c r="G1624" i="5"/>
  <c r="G1624" i="5" a="1"/>
  <c r="C1624" i="5"/>
  <c r="G1623" i="5"/>
  <c r="G1623" i="5" a="1"/>
  <c r="C1623" i="5"/>
  <c r="G1622" i="5" a="1"/>
  <c r="G1622" i="5" s="1"/>
  <c r="C1622" i="5"/>
  <c r="G1621" i="5" a="1"/>
  <c r="G1621" i="5" s="1"/>
  <c r="C1621" i="5"/>
  <c r="G1620" i="5" a="1"/>
  <c r="G1620" i="5" s="1"/>
  <c r="C1620" i="5"/>
  <c r="G1619" i="5" a="1"/>
  <c r="G1619" i="5" s="1"/>
  <c r="C1619" i="5"/>
  <c r="G1618" i="5"/>
  <c r="G1618" i="5" a="1"/>
  <c r="C1618" i="5"/>
  <c r="G1617" i="5" a="1"/>
  <c r="G1617" i="5" s="1"/>
  <c r="C1617" i="5"/>
  <c r="G1616" i="5"/>
  <c r="G1616" i="5" a="1"/>
  <c r="C1616" i="5"/>
  <c r="G1615" i="5"/>
  <c r="G1615" i="5" a="1"/>
  <c r="C1615" i="5"/>
  <c r="G1614" i="5" a="1"/>
  <c r="G1614" i="5" s="1"/>
  <c r="C1614" i="5"/>
  <c r="G1613" i="5" a="1"/>
  <c r="G1613" i="5" s="1"/>
  <c r="C1613" i="5"/>
  <c r="G1612" i="5" a="1"/>
  <c r="G1612" i="5" s="1"/>
  <c r="C1612" i="5"/>
  <c r="G1611" i="5" a="1"/>
  <c r="G1611" i="5" s="1"/>
  <c r="C1611" i="5"/>
  <c r="G1610" i="5"/>
  <c r="G1610" i="5" a="1"/>
  <c r="C1610" i="5"/>
  <c r="G1609" i="5" a="1"/>
  <c r="G1609" i="5" s="1"/>
  <c r="C1609" i="5"/>
  <c r="G1608" i="5"/>
  <c r="G1608" i="5" a="1"/>
  <c r="C1608" i="5"/>
  <c r="G1607" i="5"/>
  <c r="G1607" i="5" a="1"/>
  <c r="C1607" i="5"/>
  <c r="G1606" i="5" a="1"/>
  <c r="G1606" i="5" s="1"/>
  <c r="C1606" i="5"/>
  <c r="G1605" i="5" a="1"/>
  <c r="G1605" i="5" s="1"/>
  <c r="C1605" i="5"/>
  <c r="G1604" i="5" a="1"/>
  <c r="G1604" i="5" s="1"/>
  <c r="C1604" i="5"/>
  <c r="G1603" i="5" a="1"/>
  <c r="G1603" i="5" s="1"/>
  <c r="C1603" i="5"/>
  <c r="G1602" i="5"/>
  <c r="G1602" i="5" a="1"/>
  <c r="C1602" i="5"/>
  <c r="G1601" i="5" a="1"/>
  <c r="G1601" i="5" s="1"/>
  <c r="C1601" i="5"/>
  <c r="G1600" i="5"/>
  <c r="G1600" i="5" a="1"/>
  <c r="C1600" i="5"/>
  <c r="G1599" i="5"/>
  <c r="G1599" i="5" a="1"/>
  <c r="C1599" i="5"/>
  <c r="G1598" i="5" a="1"/>
  <c r="G1598" i="5" s="1"/>
  <c r="C1598" i="5"/>
  <c r="G1597" i="5" a="1"/>
  <c r="G1597" i="5" s="1"/>
  <c r="C1597" i="5"/>
  <c r="G1596" i="5" a="1"/>
  <c r="G1596" i="5" s="1"/>
  <c r="C1596" i="5"/>
  <c r="G1595" i="5" a="1"/>
  <c r="G1595" i="5" s="1"/>
  <c r="C1595" i="5"/>
  <c r="G1594" i="5" a="1"/>
  <c r="G1594" i="5" s="1"/>
  <c r="C1594" i="5"/>
  <c r="G1593" i="5" a="1"/>
  <c r="G1593" i="5" s="1"/>
  <c r="C1593" i="5"/>
  <c r="G1592" i="5"/>
  <c r="G1592" i="5" a="1"/>
  <c r="C1592" i="5"/>
  <c r="G1591" i="5"/>
  <c r="G1591" i="5" a="1"/>
  <c r="C1591" i="5"/>
  <c r="G1590" i="5" a="1"/>
  <c r="G1590" i="5" s="1"/>
  <c r="C1590" i="5"/>
  <c r="G1589" i="5" a="1"/>
  <c r="G1589" i="5" s="1"/>
  <c r="C1589" i="5"/>
  <c r="G1588" i="5" a="1"/>
  <c r="G1588" i="5" s="1"/>
  <c r="C1588" i="5"/>
  <c r="G1587" i="5" a="1"/>
  <c r="G1587" i="5" s="1"/>
  <c r="C1587" i="5"/>
  <c r="G1586" i="5" a="1"/>
  <c r="G1586" i="5" s="1"/>
  <c r="C1586" i="5"/>
  <c r="G1585" i="5" a="1"/>
  <c r="G1585" i="5" s="1"/>
  <c r="C1585" i="5"/>
  <c r="G1584" i="5"/>
  <c r="G1584" i="5" a="1"/>
  <c r="C1584" i="5"/>
  <c r="G1583" i="5"/>
  <c r="G1583" i="5" a="1"/>
  <c r="C1583" i="5"/>
  <c r="G1582" i="5" a="1"/>
  <c r="G1582" i="5" s="1"/>
  <c r="C1582" i="5"/>
  <c r="G1581" i="5" a="1"/>
  <c r="G1581" i="5" s="1"/>
  <c r="C1581" i="5"/>
  <c r="G1580" i="5" a="1"/>
  <c r="G1580" i="5" s="1"/>
  <c r="C1580" i="5"/>
  <c r="G1579" i="5" a="1"/>
  <c r="G1579" i="5" s="1"/>
  <c r="C1579" i="5"/>
  <c r="G1578" i="5" a="1"/>
  <c r="G1578" i="5" s="1"/>
  <c r="C1578" i="5"/>
  <c r="G1577" i="5" a="1"/>
  <c r="G1577" i="5" s="1"/>
  <c r="C1577" i="5"/>
  <c r="G1576" i="5"/>
  <c r="G1576" i="5" a="1"/>
  <c r="C1576" i="5"/>
  <c r="G1575" i="5"/>
  <c r="G1575" i="5" a="1"/>
  <c r="C1575" i="5"/>
  <c r="G1574" i="5" a="1"/>
  <c r="G1574" i="5" s="1"/>
  <c r="C1574" i="5"/>
  <c r="G1573" i="5" a="1"/>
  <c r="G1573" i="5" s="1"/>
  <c r="C1573" i="5"/>
  <c r="G1572" i="5" a="1"/>
  <c r="G1572" i="5" s="1"/>
  <c r="C1572" i="5"/>
  <c r="G1571" i="5" a="1"/>
  <c r="G1571" i="5" s="1"/>
  <c r="C1571" i="5"/>
  <c r="G1570" i="5" a="1"/>
  <c r="G1570" i="5" s="1"/>
  <c r="C1570" i="5"/>
  <c r="G1569" i="5" a="1"/>
  <c r="G1569" i="5" s="1"/>
  <c r="C1569" i="5"/>
  <c r="G1568" i="5"/>
  <c r="G1568" i="5" a="1"/>
  <c r="C1568" i="5"/>
  <c r="G1567" i="5"/>
  <c r="G1567" i="5" a="1"/>
  <c r="C1567" i="5"/>
  <c r="G1566" i="5" a="1"/>
  <c r="G1566" i="5" s="1"/>
  <c r="C1566" i="5"/>
  <c r="G1565" i="5" a="1"/>
  <c r="G1565" i="5" s="1"/>
  <c r="C1565" i="5"/>
  <c r="G1564" i="5" a="1"/>
  <c r="G1564" i="5" s="1"/>
  <c r="C1564" i="5"/>
  <c r="G1563" i="5" a="1"/>
  <c r="G1563" i="5" s="1"/>
  <c r="C1563" i="5"/>
  <c r="G1562" i="5" a="1"/>
  <c r="G1562" i="5" s="1"/>
  <c r="C1562" i="5"/>
  <c r="G1561" i="5" a="1"/>
  <c r="G1561" i="5" s="1"/>
  <c r="C1561" i="5"/>
  <c r="G1560" i="5"/>
  <c r="G1560" i="5" a="1"/>
  <c r="C1560" i="5"/>
  <c r="G1559" i="5"/>
  <c r="G1559" i="5" a="1"/>
  <c r="C1559" i="5"/>
  <c r="G1558" i="5" a="1"/>
  <c r="G1558" i="5" s="1"/>
  <c r="C1558" i="5"/>
  <c r="G1557" i="5" a="1"/>
  <c r="G1557" i="5" s="1"/>
  <c r="C1557" i="5"/>
  <c r="G1556" i="5" a="1"/>
  <c r="G1556" i="5" s="1"/>
  <c r="C1556" i="5"/>
  <c r="G1555" i="5" a="1"/>
  <c r="G1555" i="5" s="1"/>
  <c r="C1555" i="5"/>
  <c r="G1554" i="5"/>
  <c r="G1554" i="5" a="1"/>
  <c r="C1554" i="5"/>
  <c r="G1553" i="5" a="1"/>
  <c r="G1553" i="5" s="1"/>
  <c r="C1553" i="5"/>
  <c r="G1552" i="5"/>
  <c r="G1552" i="5" a="1"/>
  <c r="C1552" i="5"/>
  <c r="G1551" i="5"/>
  <c r="G1551" i="5" a="1"/>
  <c r="C1551" i="5"/>
  <c r="G1550" i="5" a="1"/>
  <c r="G1550" i="5" s="1"/>
  <c r="C1550" i="5"/>
  <c r="G1549" i="5" a="1"/>
  <c r="G1549" i="5" s="1"/>
  <c r="C1549" i="5"/>
  <c r="G1548" i="5" a="1"/>
  <c r="G1548" i="5" s="1"/>
  <c r="C1548" i="5"/>
  <c r="G1547" i="5" a="1"/>
  <c r="G1547" i="5" s="1"/>
  <c r="C1547" i="5"/>
  <c r="G1546" i="5"/>
  <c r="G1546" i="5" a="1"/>
  <c r="C1546" i="5"/>
  <c r="G1545" i="5" a="1"/>
  <c r="G1545" i="5" s="1"/>
  <c r="C1545" i="5"/>
  <c r="G1544" i="5"/>
  <c r="G1544" i="5" a="1"/>
  <c r="C1544" i="5"/>
  <c r="G1543" i="5"/>
  <c r="G1543" i="5" a="1"/>
  <c r="C1543" i="5"/>
  <c r="G1542" i="5" a="1"/>
  <c r="G1542" i="5" s="1"/>
  <c r="C1542" i="5"/>
  <c r="G1541" i="5" a="1"/>
  <c r="G1541" i="5" s="1"/>
  <c r="C1541" i="5"/>
  <c r="G1540" i="5" a="1"/>
  <c r="G1540" i="5" s="1"/>
  <c r="C1540" i="5"/>
  <c r="G1539" i="5" a="1"/>
  <c r="G1539" i="5" s="1"/>
  <c r="C1539" i="5"/>
  <c r="G1538" i="5"/>
  <c r="G1538" i="5" a="1"/>
  <c r="C1538" i="5"/>
  <c r="G1537" i="5" a="1"/>
  <c r="G1537" i="5" s="1"/>
  <c r="C1537" i="5"/>
  <c r="G1536" i="5"/>
  <c r="G1536" i="5" a="1"/>
  <c r="C1536" i="5"/>
  <c r="G1535" i="5"/>
  <c r="G1535" i="5" a="1"/>
  <c r="C1535" i="5"/>
  <c r="G1534" i="5" a="1"/>
  <c r="G1534" i="5" s="1"/>
  <c r="C1534" i="5"/>
  <c r="G1533" i="5" a="1"/>
  <c r="G1533" i="5" s="1"/>
  <c r="C1533" i="5"/>
  <c r="G1532" i="5" a="1"/>
  <c r="G1532" i="5" s="1"/>
  <c r="C1532" i="5"/>
  <c r="G1531" i="5" a="1"/>
  <c r="G1531" i="5" s="1"/>
  <c r="C1531" i="5"/>
  <c r="G1530" i="5" a="1"/>
  <c r="G1530" i="5" s="1"/>
  <c r="C1530" i="5"/>
  <c r="G1529" i="5" a="1"/>
  <c r="G1529" i="5" s="1"/>
  <c r="C1529" i="5"/>
  <c r="G1528" i="5"/>
  <c r="G1528" i="5" a="1"/>
  <c r="C1528" i="5"/>
  <c r="G1527" i="5"/>
  <c r="G1527" i="5" a="1"/>
  <c r="C1527" i="5"/>
  <c r="G1526" i="5" a="1"/>
  <c r="G1526" i="5" s="1"/>
  <c r="C1526" i="5"/>
  <c r="G1525" i="5" a="1"/>
  <c r="G1525" i="5" s="1"/>
  <c r="C1525" i="5"/>
  <c r="G1524" i="5" a="1"/>
  <c r="G1524" i="5" s="1"/>
  <c r="C1524" i="5"/>
  <c r="G1523" i="5" a="1"/>
  <c r="G1523" i="5" s="1"/>
  <c r="C1523" i="5"/>
  <c r="G1522" i="5" a="1"/>
  <c r="G1522" i="5" s="1"/>
  <c r="C1522" i="5"/>
  <c r="G1521" i="5" a="1"/>
  <c r="G1521" i="5" s="1"/>
  <c r="C1521" i="5"/>
  <c r="G1520" i="5"/>
  <c r="G1520" i="5" a="1"/>
  <c r="C1520" i="5"/>
  <c r="G1519" i="5"/>
  <c r="G1519" i="5" a="1"/>
  <c r="C1519" i="5"/>
  <c r="G1518" i="5" a="1"/>
  <c r="G1518" i="5" s="1"/>
  <c r="C1518" i="5"/>
  <c r="G1517" i="5" a="1"/>
  <c r="G1517" i="5" s="1"/>
  <c r="C1517" i="5"/>
  <c r="G1516" i="5" a="1"/>
  <c r="G1516" i="5" s="1"/>
  <c r="C1516" i="5"/>
  <c r="G1515" i="5" a="1"/>
  <c r="G1515" i="5" s="1"/>
  <c r="C1515" i="5"/>
  <c r="G1514" i="5" a="1"/>
  <c r="G1514" i="5" s="1"/>
  <c r="C1514" i="5"/>
  <c r="G1513" i="5" a="1"/>
  <c r="G1513" i="5" s="1"/>
  <c r="C1513" i="5"/>
  <c r="G1512" i="5"/>
  <c r="G1512" i="5" a="1"/>
  <c r="C1512" i="5"/>
  <c r="G1511" i="5"/>
  <c r="G1511" i="5" a="1"/>
  <c r="C1511" i="5"/>
  <c r="G1510" i="5" a="1"/>
  <c r="G1510" i="5" s="1"/>
  <c r="C1510" i="5"/>
  <c r="G1509" i="5" a="1"/>
  <c r="G1509" i="5" s="1"/>
  <c r="C1509" i="5"/>
  <c r="G1508" i="5" a="1"/>
  <c r="G1508" i="5" s="1"/>
  <c r="C1508" i="5"/>
  <c r="G1507" i="5" a="1"/>
  <c r="G1507" i="5" s="1"/>
  <c r="C1507" i="5"/>
  <c r="G1506" i="5" a="1"/>
  <c r="G1506" i="5" s="1"/>
  <c r="C1506" i="5"/>
  <c r="G1505" i="5" a="1"/>
  <c r="G1505" i="5" s="1"/>
  <c r="C1505" i="5"/>
  <c r="G1504" i="5"/>
  <c r="G1504" i="5" a="1"/>
  <c r="C1504" i="5"/>
  <c r="G1503" i="5"/>
  <c r="G1503" i="5" a="1"/>
  <c r="C1503" i="5"/>
  <c r="G1502" i="5" a="1"/>
  <c r="G1502" i="5" s="1"/>
  <c r="C1502" i="5"/>
  <c r="G1501" i="5" a="1"/>
  <c r="G1501" i="5" s="1"/>
  <c r="C1501" i="5"/>
  <c r="G1500" i="5" a="1"/>
  <c r="G1500" i="5" s="1"/>
  <c r="C1500" i="5"/>
  <c r="G1499" i="5" a="1"/>
  <c r="G1499" i="5" s="1"/>
  <c r="C1499" i="5"/>
  <c r="G1498" i="5" a="1"/>
  <c r="G1498" i="5" s="1"/>
  <c r="C1498" i="5"/>
  <c r="G1497" i="5" a="1"/>
  <c r="G1497" i="5" s="1"/>
  <c r="C1497" i="5"/>
  <c r="G1496" i="5"/>
  <c r="G1496" i="5" a="1"/>
  <c r="C1496" i="5"/>
  <c r="G1495" i="5"/>
  <c r="G1495" i="5" a="1"/>
  <c r="C1495" i="5"/>
  <c r="G1494" i="5" a="1"/>
  <c r="G1494" i="5" s="1"/>
  <c r="C1494" i="5"/>
  <c r="G1493" i="5" a="1"/>
  <c r="G1493" i="5" s="1"/>
  <c r="C1493" i="5"/>
  <c r="G1492" i="5" a="1"/>
  <c r="G1492" i="5" s="1"/>
  <c r="C1492" i="5"/>
  <c r="G1491" i="5" a="1"/>
  <c r="G1491" i="5" s="1"/>
  <c r="C1491" i="5"/>
  <c r="G1490" i="5"/>
  <c r="G1490" i="5" a="1"/>
  <c r="C1490" i="5"/>
  <c r="G1489" i="5" a="1"/>
  <c r="G1489" i="5" s="1"/>
  <c r="C1489" i="5"/>
  <c r="G1488" i="5"/>
  <c r="G1488" i="5" a="1"/>
  <c r="C1488" i="5"/>
  <c r="G1487" i="5"/>
  <c r="G1487" i="5" a="1"/>
  <c r="C1487" i="5"/>
  <c r="G1486" i="5" a="1"/>
  <c r="G1486" i="5" s="1"/>
  <c r="C1486" i="5"/>
  <c r="G1485" i="5" a="1"/>
  <c r="G1485" i="5" s="1"/>
  <c r="C1485" i="5"/>
  <c r="G1484" i="5" a="1"/>
  <c r="G1484" i="5" s="1"/>
  <c r="C1484" i="5"/>
  <c r="G1483" i="5" a="1"/>
  <c r="G1483" i="5" s="1"/>
  <c r="C1483" i="5"/>
  <c r="G1482" i="5"/>
  <c r="G1482" i="5" a="1"/>
  <c r="C1482" i="5"/>
  <c r="G1481" i="5" a="1"/>
  <c r="G1481" i="5" s="1"/>
  <c r="C1481" i="5"/>
  <c r="G1480" i="5"/>
  <c r="G1480" i="5" a="1"/>
  <c r="C1480" i="5"/>
  <c r="G1479" i="5"/>
  <c r="G1479" i="5" a="1"/>
  <c r="C1479" i="5"/>
  <c r="G1478" i="5" a="1"/>
  <c r="G1478" i="5" s="1"/>
  <c r="C1478" i="5"/>
  <c r="G1477" i="5" a="1"/>
  <c r="G1477" i="5" s="1"/>
  <c r="C1477" i="5"/>
  <c r="G1476" i="5" a="1"/>
  <c r="G1476" i="5" s="1"/>
  <c r="C1476" i="5"/>
  <c r="G1475" i="5" a="1"/>
  <c r="G1475" i="5" s="1"/>
  <c r="C1475" i="5"/>
  <c r="G1474" i="5"/>
  <c r="G1474" i="5" a="1"/>
  <c r="C1474" i="5"/>
  <c r="G1473" i="5" a="1"/>
  <c r="G1473" i="5" s="1"/>
  <c r="C1473" i="5"/>
  <c r="G1472" i="5"/>
  <c r="G1472" i="5" a="1"/>
  <c r="C1472" i="5"/>
  <c r="G1471" i="5"/>
  <c r="G1471" i="5" a="1"/>
  <c r="C1471" i="5"/>
  <c r="G1470" i="5" a="1"/>
  <c r="G1470" i="5" s="1"/>
  <c r="C1470" i="5"/>
  <c r="G1469" i="5" a="1"/>
  <c r="G1469" i="5" s="1"/>
  <c r="C1469" i="5"/>
  <c r="G1468" i="5" a="1"/>
  <c r="G1468" i="5" s="1"/>
  <c r="C1468" i="5"/>
  <c r="G1467" i="5" a="1"/>
  <c r="G1467" i="5" s="1"/>
  <c r="C1467" i="5"/>
  <c r="G1466" i="5" a="1"/>
  <c r="G1466" i="5" s="1"/>
  <c r="C1466" i="5"/>
  <c r="G1465" i="5" a="1"/>
  <c r="G1465" i="5" s="1"/>
  <c r="C1465" i="5"/>
  <c r="G1464" i="5"/>
  <c r="G1464" i="5" a="1"/>
  <c r="C1464" i="5"/>
  <c r="G1463" i="5"/>
  <c r="G1463" i="5" a="1"/>
  <c r="C1463" i="5"/>
  <c r="G1462" i="5" a="1"/>
  <c r="G1462" i="5" s="1"/>
  <c r="C1462" i="5"/>
  <c r="G1461" i="5" a="1"/>
  <c r="G1461" i="5" s="1"/>
  <c r="C1461" i="5"/>
  <c r="G1460" i="5" a="1"/>
  <c r="G1460" i="5" s="1"/>
  <c r="C1460" i="5"/>
  <c r="G1459" i="5" a="1"/>
  <c r="G1459" i="5" s="1"/>
  <c r="C1459" i="5"/>
  <c r="G1458" i="5" a="1"/>
  <c r="G1458" i="5" s="1"/>
  <c r="C1458" i="5"/>
  <c r="G1457" i="5" a="1"/>
  <c r="G1457" i="5" s="1"/>
  <c r="C1457" i="5"/>
  <c r="G1456" i="5"/>
  <c r="G1456" i="5" a="1"/>
  <c r="C1456" i="5"/>
  <c r="G1455" i="5"/>
  <c r="G1455" i="5" a="1"/>
  <c r="C1455" i="5"/>
  <c r="G1454" i="5" a="1"/>
  <c r="G1454" i="5" s="1"/>
  <c r="C1454" i="5"/>
  <c r="G1453" i="5" a="1"/>
  <c r="G1453" i="5" s="1"/>
  <c r="C1453" i="5"/>
  <c r="G1452" i="5" a="1"/>
  <c r="G1452" i="5" s="1"/>
  <c r="C1452" i="5"/>
  <c r="G1451" i="5" a="1"/>
  <c r="G1451" i="5" s="1"/>
  <c r="C1451" i="5"/>
  <c r="G1450" i="5" a="1"/>
  <c r="G1450" i="5" s="1"/>
  <c r="C1450" i="5"/>
  <c r="G1449" i="5" a="1"/>
  <c r="G1449" i="5" s="1"/>
  <c r="C1449" i="5"/>
  <c r="G1448" i="5"/>
  <c r="G1448" i="5" a="1"/>
  <c r="C1448" i="5"/>
  <c r="G1447" i="5"/>
  <c r="G1447" i="5" a="1"/>
  <c r="C1447" i="5"/>
  <c r="G1446" i="5" a="1"/>
  <c r="G1446" i="5" s="1"/>
  <c r="C1446" i="5"/>
  <c r="G1445" i="5" a="1"/>
  <c r="G1445" i="5" s="1"/>
  <c r="C1445" i="5"/>
  <c r="G1444" i="5" a="1"/>
  <c r="G1444" i="5" s="1"/>
  <c r="C1444" i="5"/>
  <c r="G1443" i="5" a="1"/>
  <c r="G1443" i="5" s="1"/>
  <c r="C1443" i="5"/>
  <c r="G1442" i="5" a="1"/>
  <c r="G1442" i="5" s="1"/>
  <c r="C1442" i="5"/>
  <c r="G1441" i="5" a="1"/>
  <c r="G1441" i="5" s="1"/>
  <c r="C1441" i="5"/>
  <c r="G1440" i="5"/>
  <c r="G1440" i="5" a="1"/>
  <c r="C1440" i="5"/>
  <c r="G1439" i="5"/>
  <c r="G1439" i="5" a="1"/>
  <c r="C1439" i="5"/>
  <c r="G1438" i="5" a="1"/>
  <c r="G1438" i="5" s="1"/>
  <c r="C1438" i="5"/>
  <c r="G1437" i="5" a="1"/>
  <c r="G1437" i="5" s="1"/>
  <c r="C1437" i="5"/>
  <c r="G1436" i="5" a="1"/>
  <c r="G1436" i="5" s="1"/>
  <c r="C1436" i="5"/>
  <c r="G1435" i="5" a="1"/>
  <c r="G1435" i="5" s="1"/>
  <c r="C1435" i="5"/>
  <c r="G1434" i="5" a="1"/>
  <c r="G1434" i="5" s="1"/>
  <c r="C1434" i="5"/>
  <c r="G1433" i="5" a="1"/>
  <c r="G1433" i="5" s="1"/>
  <c r="C1433" i="5"/>
  <c r="G1432" i="5"/>
  <c r="G1432" i="5" a="1"/>
  <c r="C1432" i="5"/>
  <c r="G1431" i="5"/>
  <c r="G1431" i="5" a="1"/>
  <c r="C1431" i="5"/>
  <c r="G1430" i="5" a="1"/>
  <c r="G1430" i="5" s="1"/>
  <c r="C1430" i="5"/>
  <c r="G1429" i="5" a="1"/>
  <c r="G1429" i="5" s="1"/>
  <c r="C1429" i="5"/>
  <c r="G1428" i="5" a="1"/>
  <c r="G1428" i="5" s="1"/>
  <c r="C1428" i="5"/>
  <c r="G1427" i="5" a="1"/>
  <c r="G1427" i="5" s="1"/>
  <c r="C1427" i="5"/>
  <c r="G1426" i="5"/>
  <c r="G1426" i="5" a="1"/>
  <c r="C1426" i="5"/>
  <c r="G1425" i="5" a="1"/>
  <c r="G1425" i="5" s="1"/>
  <c r="C1425" i="5"/>
  <c r="G1424" i="5"/>
  <c r="G1424" i="5" a="1"/>
  <c r="C1424" i="5"/>
  <c r="G1423" i="5"/>
  <c r="G1423" i="5" a="1"/>
  <c r="C1423" i="5"/>
  <c r="G1422" i="5" a="1"/>
  <c r="G1422" i="5" s="1"/>
  <c r="C1422" i="5"/>
  <c r="G1421" i="5" a="1"/>
  <c r="G1421" i="5" s="1"/>
  <c r="C1421" i="5"/>
  <c r="G1420" i="5" a="1"/>
  <c r="G1420" i="5" s="1"/>
  <c r="C1420" i="5"/>
  <c r="G1419" i="5" a="1"/>
  <c r="G1419" i="5" s="1"/>
  <c r="C1419" i="5"/>
  <c r="G1418" i="5"/>
  <c r="G1418" i="5" a="1"/>
  <c r="C1418" i="5"/>
  <c r="G1417" i="5" a="1"/>
  <c r="G1417" i="5" s="1"/>
  <c r="C1417" i="5"/>
  <c r="G1416" i="5"/>
  <c r="G1416" i="5" a="1"/>
  <c r="C1416" i="5"/>
  <c r="G1415" i="5"/>
  <c r="G1415" i="5" a="1"/>
  <c r="C1415" i="5"/>
  <c r="G1414" i="5" a="1"/>
  <c r="G1414" i="5" s="1"/>
  <c r="C1414" i="5"/>
  <c r="G1413" i="5" a="1"/>
  <c r="G1413" i="5" s="1"/>
  <c r="C1413" i="5"/>
  <c r="G1412" i="5" a="1"/>
  <c r="G1412" i="5" s="1"/>
  <c r="C1412" i="5"/>
  <c r="G1411" i="5" a="1"/>
  <c r="G1411" i="5" s="1"/>
  <c r="C1411" i="5"/>
  <c r="G1410" i="5"/>
  <c r="G1410" i="5" a="1"/>
  <c r="C1410" i="5"/>
  <c r="G1409" i="5" a="1"/>
  <c r="G1409" i="5" s="1"/>
  <c r="C1409" i="5"/>
  <c r="G1408" i="5"/>
  <c r="G1408" i="5" a="1"/>
  <c r="C1408" i="5"/>
  <c r="G1407" i="5"/>
  <c r="G1407" i="5" a="1"/>
  <c r="C1407" i="5"/>
  <c r="G1406" i="5" a="1"/>
  <c r="G1406" i="5" s="1"/>
  <c r="C1406" i="5"/>
  <c r="G1405" i="5" a="1"/>
  <c r="G1405" i="5" s="1"/>
  <c r="C1405" i="5"/>
  <c r="G1404" i="5" a="1"/>
  <c r="G1404" i="5" s="1"/>
  <c r="C1404" i="5"/>
  <c r="G1403" i="5" a="1"/>
  <c r="G1403" i="5" s="1"/>
  <c r="C1403" i="5"/>
  <c r="G1402" i="5" a="1"/>
  <c r="G1402" i="5" s="1"/>
  <c r="C1402" i="5"/>
  <c r="G1401" i="5" a="1"/>
  <c r="G1401" i="5" s="1"/>
  <c r="C1401" i="5"/>
  <c r="G1400" i="5"/>
  <c r="G1400" i="5" a="1"/>
  <c r="C1400" i="5"/>
  <c r="G1399" i="5"/>
  <c r="G1399" i="5" a="1"/>
  <c r="C1399" i="5"/>
  <c r="G1398" i="5" a="1"/>
  <c r="G1398" i="5" s="1"/>
  <c r="C1398" i="5"/>
  <c r="G1397" i="5" a="1"/>
  <c r="G1397" i="5" s="1"/>
  <c r="C1397" i="5"/>
  <c r="G1396" i="5" a="1"/>
  <c r="G1396" i="5" s="1"/>
  <c r="C1396" i="5"/>
  <c r="G1395" i="5" a="1"/>
  <c r="G1395" i="5" s="1"/>
  <c r="C1395" i="5"/>
  <c r="G1394" i="5" a="1"/>
  <c r="G1394" i="5" s="1"/>
  <c r="C1394" i="5"/>
  <c r="G1393" i="5" a="1"/>
  <c r="G1393" i="5" s="1"/>
  <c r="C1393" i="5"/>
  <c r="G1392" i="5"/>
  <c r="G1392" i="5" a="1"/>
  <c r="C1392" i="5"/>
  <c r="G1391" i="5"/>
  <c r="G1391" i="5" a="1"/>
  <c r="C1391" i="5"/>
  <c r="G1390" i="5" a="1"/>
  <c r="G1390" i="5" s="1"/>
  <c r="C1390" i="5"/>
  <c r="G1389" i="5" a="1"/>
  <c r="G1389" i="5" s="1"/>
  <c r="C1389" i="5"/>
  <c r="G1388" i="5" a="1"/>
  <c r="G1388" i="5" s="1"/>
  <c r="C1388" i="5"/>
  <c r="G1387" i="5" a="1"/>
  <c r="G1387" i="5" s="1"/>
  <c r="C1387" i="5"/>
  <c r="G1386" i="5" a="1"/>
  <c r="G1386" i="5" s="1"/>
  <c r="C1386" i="5"/>
  <c r="G1385" i="5" a="1"/>
  <c r="G1385" i="5" s="1"/>
  <c r="C1385" i="5"/>
  <c r="G1384" i="5"/>
  <c r="G1384" i="5" a="1"/>
  <c r="C1384" i="5"/>
  <c r="G1383" i="5"/>
  <c r="G1383" i="5" a="1"/>
  <c r="C1383" i="5"/>
  <c r="G1382" i="5" a="1"/>
  <c r="G1382" i="5" s="1"/>
  <c r="C1382" i="5"/>
  <c r="G1381" i="5" a="1"/>
  <c r="G1381" i="5" s="1"/>
  <c r="C1381" i="5"/>
  <c r="G1380" i="5" a="1"/>
  <c r="G1380" i="5" s="1"/>
  <c r="C1380" i="5"/>
  <c r="G1379" i="5" a="1"/>
  <c r="G1379" i="5" s="1"/>
  <c r="C1379" i="5"/>
  <c r="G1378" i="5" a="1"/>
  <c r="G1378" i="5" s="1"/>
  <c r="C1378" i="5"/>
  <c r="G1377" i="5" a="1"/>
  <c r="G1377" i="5" s="1"/>
  <c r="C1377" i="5"/>
  <c r="G1376" i="5"/>
  <c r="G1376" i="5" a="1"/>
  <c r="C1376" i="5"/>
  <c r="G1375" i="5"/>
  <c r="G1375" i="5" a="1"/>
  <c r="C1375" i="5"/>
  <c r="G1374" i="5" a="1"/>
  <c r="G1374" i="5" s="1"/>
  <c r="C1374" i="5"/>
  <c r="G1373" i="5" a="1"/>
  <c r="G1373" i="5" s="1"/>
  <c r="C1373" i="5"/>
  <c r="G1372" i="5" a="1"/>
  <c r="G1372" i="5" s="1"/>
  <c r="C1372" i="5"/>
  <c r="G1371" i="5" a="1"/>
  <c r="G1371" i="5" s="1"/>
  <c r="C1371" i="5"/>
  <c r="G1370" i="5" a="1"/>
  <c r="G1370" i="5" s="1"/>
  <c r="C1370" i="5"/>
  <c r="G1369" i="5" a="1"/>
  <c r="G1369" i="5" s="1"/>
  <c r="C1369" i="5"/>
  <c r="G1368" i="5"/>
  <c r="G1368" i="5" a="1"/>
  <c r="C1368" i="5"/>
  <c r="G1367" i="5"/>
  <c r="G1367" i="5" a="1"/>
  <c r="C1367" i="5"/>
  <c r="G1366" i="5" a="1"/>
  <c r="G1366" i="5" s="1"/>
  <c r="C1366" i="5"/>
  <c r="G1365" i="5" a="1"/>
  <c r="G1365" i="5" s="1"/>
  <c r="C1365" i="5"/>
  <c r="G1364" i="5" a="1"/>
  <c r="G1364" i="5" s="1"/>
  <c r="C1364" i="5"/>
  <c r="G1363" i="5" a="1"/>
  <c r="G1363" i="5" s="1"/>
  <c r="C1363" i="5"/>
  <c r="G1362" i="5"/>
  <c r="G1362" i="5" a="1"/>
  <c r="C1362" i="5"/>
  <c r="G1361" i="5" a="1"/>
  <c r="G1361" i="5" s="1"/>
  <c r="C1361" i="5"/>
  <c r="G1360" i="5"/>
  <c r="G1360" i="5" a="1"/>
  <c r="C1360" i="5"/>
  <c r="G1359" i="5"/>
  <c r="G1359" i="5" a="1"/>
  <c r="C1359" i="5"/>
  <c r="G1358" i="5" a="1"/>
  <c r="G1358" i="5" s="1"/>
  <c r="C1358" i="5"/>
  <c r="G1357" i="5" a="1"/>
  <c r="G1357" i="5" s="1"/>
  <c r="C1357" i="5"/>
  <c r="G1356" i="5" a="1"/>
  <c r="G1356" i="5" s="1"/>
  <c r="C1356" i="5"/>
  <c r="G1355" i="5" a="1"/>
  <c r="G1355" i="5" s="1"/>
  <c r="C1355" i="5"/>
  <c r="G1354" i="5"/>
  <c r="G1354" i="5" a="1"/>
  <c r="C1354" i="5"/>
  <c r="G1353" i="5" a="1"/>
  <c r="G1353" i="5" s="1"/>
  <c r="C1353" i="5"/>
  <c r="G1352" i="5"/>
  <c r="G1352" i="5" a="1"/>
  <c r="C1352" i="5"/>
  <c r="G1351" i="5"/>
  <c r="G1351" i="5" a="1"/>
  <c r="C1351" i="5"/>
  <c r="G1350" i="5" a="1"/>
  <c r="G1350" i="5" s="1"/>
  <c r="C1350" i="5"/>
  <c r="G1349" i="5" a="1"/>
  <c r="G1349" i="5" s="1"/>
  <c r="C1349" i="5"/>
  <c r="G1348" i="5" a="1"/>
  <c r="G1348" i="5" s="1"/>
  <c r="C1348" i="5"/>
  <c r="G1347" i="5" a="1"/>
  <c r="G1347" i="5" s="1"/>
  <c r="C1347" i="5"/>
  <c r="G1346" i="5"/>
  <c r="G1346" i="5" a="1"/>
  <c r="C1346" i="5"/>
  <c r="G1345" i="5" a="1"/>
  <c r="G1345" i="5" s="1"/>
  <c r="C1345" i="5"/>
  <c r="G1344" i="5"/>
  <c r="G1344" i="5" a="1"/>
  <c r="C1344" i="5"/>
  <c r="G1343" i="5"/>
  <c r="G1343" i="5" a="1"/>
  <c r="C1343" i="5"/>
  <c r="G1342" i="5" a="1"/>
  <c r="G1342" i="5" s="1"/>
  <c r="C1342" i="5"/>
  <c r="G1341" i="5" a="1"/>
  <c r="G1341" i="5" s="1"/>
  <c r="C1341" i="5"/>
  <c r="G1340" i="5" a="1"/>
  <c r="G1340" i="5" s="1"/>
  <c r="C1340" i="5"/>
  <c r="G1339" i="5" a="1"/>
  <c r="G1339" i="5" s="1"/>
  <c r="C1339" i="5"/>
  <c r="G1338" i="5" a="1"/>
  <c r="G1338" i="5" s="1"/>
  <c r="C1338" i="5"/>
  <c r="G1337" i="5" a="1"/>
  <c r="G1337" i="5" s="1"/>
  <c r="C1337" i="5"/>
  <c r="G1336" i="5"/>
  <c r="G1336" i="5" a="1"/>
  <c r="C1336" i="5"/>
  <c r="G1335" i="5"/>
  <c r="G1335" i="5" a="1"/>
  <c r="C1335" i="5"/>
  <c r="G1334" i="5" a="1"/>
  <c r="G1334" i="5" s="1"/>
  <c r="C1334" i="5"/>
  <c r="G1333" i="5" a="1"/>
  <c r="G1333" i="5" s="1"/>
  <c r="C1333" i="5"/>
  <c r="G1332" i="5" a="1"/>
  <c r="G1332" i="5" s="1"/>
  <c r="C1332" i="5"/>
  <c r="G1331" i="5" a="1"/>
  <c r="G1331" i="5" s="1"/>
  <c r="C1331" i="5"/>
  <c r="G1330" i="5" a="1"/>
  <c r="G1330" i="5" s="1"/>
  <c r="C1330" i="5"/>
  <c r="G1329" i="5" a="1"/>
  <c r="G1329" i="5" s="1"/>
  <c r="C1329" i="5"/>
  <c r="G1328" i="5"/>
  <c r="G1328" i="5" a="1"/>
  <c r="C1328" i="5"/>
  <c r="G1327" i="5"/>
  <c r="G1327" i="5" a="1"/>
  <c r="C1327" i="5"/>
  <c r="G1326" i="5" a="1"/>
  <c r="G1326" i="5" s="1"/>
  <c r="C1326" i="5"/>
  <c r="G1325" i="5" a="1"/>
  <c r="G1325" i="5" s="1"/>
  <c r="C1325" i="5"/>
  <c r="G1324" i="5" a="1"/>
  <c r="G1324" i="5" s="1"/>
  <c r="C1324" i="5"/>
  <c r="G1323" i="5" a="1"/>
  <c r="G1323" i="5" s="1"/>
  <c r="C1323" i="5"/>
  <c r="G1322" i="5" a="1"/>
  <c r="G1322" i="5" s="1"/>
  <c r="C1322" i="5"/>
  <c r="G1321" i="5" a="1"/>
  <c r="G1321" i="5" s="1"/>
  <c r="C1321" i="5"/>
  <c r="G1320" i="5"/>
  <c r="G1320" i="5" a="1"/>
  <c r="C1320" i="5"/>
  <c r="G1319" i="5"/>
  <c r="G1319" i="5" a="1"/>
  <c r="C1319" i="5"/>
  <c r="G1318" i="5" a="1"/>
  <c r="G1318" i="5" s="1"/>
  <c r="C1318" i="5"/>
  <c r="G1317" i="5" a="1"/>
  <c r="G1317" i="5" s="1"/>
  <c r="C1317" i="5"/>
  <c r="G1316" i="5" a="1"/>
  <c r="G1316" i="5" s="1"/>
  <c r="C1316" i="5"/>
  <c r="G1315" i="5" a="1"/>
  <c r="G1315" i="5" s="1"/>
  <c r="C1315" i="5"/>
  <c r="G1314" i="5" a="1"/>
  <c r="G1314" i="5" s="1"/>
  <c r="C1314" i="5"/>
  <c r="G1313" i="5" a="1"/>
  <c r="G1313" i="5" s="1"/>
  <c r="C1313" i="5"/>
  <c r="G1312" i="5"/>
  <c r="G1312" i="5" a="1"/>
  <c r="C1312" i="5"/>
  <c r="G1311" i="5"/>
  <c r="G1311" i="5" a="1"/>
  <c r="C1311" i="5"/>
  <c r="G1310" i="5" a="1"/>
  <c r="G1310" i="5" s="1"/>
  <c r="C1310" i="5"/>
  <c r="G1309" i="5" a="1"/>
  <c r="G1309" i="5" s="1"/>
  <c r="C1309" i="5"/>
  <c r="G1308" i="5" a="1"/>
  <c r="G1308" i="5" s="1"/>
  <c r="C1308" i="5"/>
  <c r="G1307" i="5" a="1"/>
  <c r="G1307" i="5" s="1"/>
  <c r="C1307" i="5"/>
  <c r="G1306" i="5" a="1"/>
  <c r="G1306" i="5" s="1"/>
  <c r="C1306" i="5"/>
  <c r="G1305" i="5" a="1"/>
  <c r="G1305" i="5" s="1"/>
  <c r="C1305" i="5"/>
  <c r="G1304" i="5"/>
  <c r="G1304" i="5" a="1"/>
  <c r="C1304" i="5"/>
  <c r="G1303" i="5"/>
  <c r="G1303" i="5" a="1"/>
  <c r="C1303" i="5"/>
  <c r="G1302" i="5" a="1"/>
  <c r="G1302" i="5" s="1"/>
  <c r="C1302" i="5"/>
  <c r="G1301" i="5" a="1"/>
  <c r="G1301" i="5" s="1"/>
  <c r="C1301" i="5"/>
  <c r="G1300" i="5" a="1"/>
  <c r="G1300" i="5" s="1"/>
  <c r="C1300" i="5"/>
  <c r="G1299" i="5" a="1"/>
  <c r="G1299" i="5" s="1"/>
  <c r="C1299" i="5"/>
  <c r="G1298" i="5"/>
  <c r="G1298" i="5" a="1"/>
  <c r="C1298" i="5"/>
  <c r="G1297" i="5" a="1"/>
  <c r="G1297" i="5" s="1"/>
  <c r="C1297" i="5"/>
  <c r="G1296" i="5"/>
  <c r="G1296" i="5" a="1"/>
  <c r="C1296" i="5"/>
  <c r="G1295" i="5"/>
  <c r="G1295" i="5" a="1"/>
  <c r="C1295" i="5"/>
  <c r="G1294" i="5" a="1"/>
  <c r="G1294" i="5" s="1"/>
  <c r="C1294" i="5"/>
  <c r="G1293" i="5" a="1"/>
  <c r="G1293" i="5" s="1"/>
  <c r="C1293" i="5"/>
  <c r="G1292" i="5" a="1"/>
  <c r="G1292" i="5" s="1"/>
  <c r="C1292" i="5"/>
  <c r="G1291" i="5" a="1"/>
  <c r="G1291" i="5" s="1"/>
  <c r="C1291" i="5"/>
  <c r="G1290" i="5"/>
  <c r="G1290" i="5" a="1"/>
  <c r="C1290" i="5"/>
  <c r="G1289" i="5" a="1"/>
  <c r="G1289" i="5" s="1"/>
  <c r="C1289" i="5"/>
  <c r="G1288" i="5"/>
  <c r="G1288" i="5" a="1"/>
  <c r="C1288" i="5"/>
  <c r="G1287" i="5"/>
  <c r="G1287" i="5" a="1"/>
  <c r="C1287" i="5"/>
  <c r="G1286" i="5" a="1"/>
  <c r="G1286" i="5" s="1"/>
  <c r="C1286" i="5"/>
  <c r="G1285" i="5" a="1"/>
  <c r="G1285" i="5" s="1"/>
  <c r="C1285" i="5"/>
  <c r="G1284" i="5" a="1"/>
  <c r="G1284" i="5" s="1"/>
  <c r="C1284" i="5"/>
  <c r="G1283" i="5" a="1"/>
  <c r="G1283" i="5" s="1"/>
  <c r="C1283" i="5"/>
  <c r="G1282" i="5"/>
  <c r="G1282" i="5" a="1"/>
  <c r="C1282" i="5"/>
  <c r="G1281" i="5" a="1"/>
  <c r="G1281" i="5" s="1"/>
  <c r="C1281" i="5"/>
  <c r="G1280" i="5"/>
  <c r="G1280" i="5" a="1"/>
  <c r="C1280" i="5"/>
  <c r="G1279" i="5"/>
  <c r="G1279" i="5" a="1"/>
  <c r="C1279" i="5"/>
  <c r="G1278" i="5" a="1"/>
  <c r="G1278" i="5" s="1"/>
  <c r="C1278" i="5"/>
  <c r="G1277" i="5" a="1"/>
  <c r="G1277" i="5" s="1"/>
  <c r="C1277" i="5"/>
  <c r="G1276" i="5" a="1"/>
  <c r="G1276" i="5" s="1"/>
  <c r="C1276" i="5"/>
  <c r="G1275" i="5" a="1"/>
  <c r="G1275" i="5" s="1"/>
  <c r="C1275" i="5"/>
  <c r="G1274" i="5" a="1"/>
  <c r="G1274" i="5" s="1"/>
  <c r="C1274" i="5"/>
  <c r="G1273" i="5" a="1"/>
  <c r="G1273" i="5" s="1"/>
  <c r="C1273" i="5"/>
  <c r="G1272" i="5"/>
  <c r="G1272" i="5" a="1"/>
  <c r="C1272" i="5"/>
  <c r="G1271" i="5"/>
  <c r="G1271" i="5" a="1"/>
  <c r="C1271" i="5"/>
  <c r="G1270" i="5" a="1"/>
  <c r="G1270" i="5" s="1"/>
  <c r="C1270" i="5"/>
  <c r="G1269" i="5" a="1"/>
  <c r="G1269" i="5" s="1"/>
  <c r="C1269" i="5"/>
  <c r="G1268" i="5" a="1"/>
  <c r="G1268" i="5" s="1"/>
  <c r="C1268" i="5"/>
  <c r="G1267" i="5" a="1"/>
  <c r="G1267" i="5" s="1"/>
  <c r="C1267" i="5"/>
  <c r="G1266" i="5" a="1"/>
  <c r="G1266" i="5" s="1"/>
  <c r="C1266" i="5"/>
  <c r="G1265" i="5" a="1"/>
  <c r="G1265" i="5" s="1"/>
  <c r="C1265" i="5"/>
  <c r="G1264" i="5"/>
  <c r="G1264" i="5" a="1"/>
  <c r="C1264" i="5"/>
  <c r="G1263" i="5"/>
  <c r="G1263" i="5" a="1"/>
  <c r="C1263" i="5"/>
  <c r="G1262" i="5" a="1"/>
  <c r="G1262" i="5" s="1"/>
  <c r="C1262" i="5"/>
  <c r="G1261" i="5" a="1"/>
  <c r="G1261" i="5" s="1"/>
  <c r="C1261" i="5"/>
  <c r="G1260" i="5" a="1"/>
  <c r="G1260" i="5" s="1"/>
  <c r="C1260" i="5"/>
  <c r="G1259" i="5" a="1"/>
  <c r="G1259" i="5" s="1"/>
  <c r="C1259" i="5"/>
  <c r="G1258" i="5" a="1"/>
  <c r="G1258" i="5" s="1"/>
  <c r="C1258" i="5"/>
  <c r="G1257" i="5" a="1"/>
  <c r="G1257" i="5" s="1"/>
  <c r="C1257" i="5"/>
  <c r="G1256" i="5"/>
  <c r="G1256" i="5" a="1"/>
  <c r="C1256" i="5"/>
  <c r="G1255" i="5"/>
  <c r="G1255" i="5" a="1"/>
  <c r="C1255" i="5"/>
  <c r="G1254" i="5" a="1"/>
  <c r="G1254" i="5" s="1"/>
  <c r="C1254" i="5"/>
  <c r="G1253" i="5" a="1"/>
  <c r="G1253" i="5" s="1"/>
  <c r="C1253" i="5"/>
  <c r="G1252" i="5" a="1"/>
  <c r="G1252" i="5" s="1"/>
  <c r="C1252" i="5"/>
  <c r="G1251" i="5"/>
  <c r="G1251" i="5" a="1"/>
  <c r="C1251" i="5"/>
  <c r="G1250" i="5"/>
  <c r="G1250" i="5" a="1"/>
  <c r="C1250" i="5"/>
  <c r="G1249" i="5" a="1"/>
  <c r="G1249" i="5" s="1"/>
  <c r="C1249" i="5"/>
  <c r="G1248" i="5"/>
  <c r="G1248" i="5" a="1"/>
  <c r="C1248" i="5"/>
  <c r="G1247" i="5"/>
  <c r="G1247" i="5" a="1"/>
  <c r="C1247" i="5"/>
  <c r="G1246" i="5" a="1"/>
  <c r="G1246" i="5" s="1"/>
  <c r="C1246" i="5"/>
  <c r="G1245" i="5" a="1"/>
  <c r="G1245" i="5" s="1"/>
  <c r="C1245" i="5"/>
  <c r="G1244" i="5" a="1"/>
  <c r="G1244" i="5" s="1"/>
  <c r="C1244" i="5"/>
  <c r="G1243" i="5" a="1"/>
  <c r="G1243" i="5" s="1"/>
  <c r="C1243" i="5"/>
  <c r="G1242" i="5" a="1"/>
  <c r="G1242" i="5" s="1"/>
  <c r="C1242" i="5"/>
  <c r="G1241" i="5" a="1"/>
  <c r="G1241" i="5" s="1"/>
  <c r="C1241" i="5"/>
  <c r="G1240" i="5"/>
  <c r="G1240" i="5" a="1"/>
  <c r="C1240" i="5"/>
  <c r="G1239" i="5"/>
  <c r="G1239" i="5" a="1"/>
  <c r="C1239" i="5"/>
  <c r="G1238" i="5" a="1"/>
  <c r="G1238" i="5" s="1"/>
  <c r="C1238" i="5"/>
  <c r="G1237" i="5" a="1"/>
  <c r="G1237" i="5" s="1"/>
  <c r="C1237" i="5"/>
  <c r="G1236" i="5" a="1"/>
  <c r="G1236" i="5" s="1"/>
  <c r="C1236" i="5"/>
  <c r="G1235" i="5"/>
  <c r="G1235" i="5" a="1"/>
  <c r="C1235" i="5"/>
  <c r="G1234" i="5"/>
  <c r="G1234" i="5" a="1"/>
  <c r="C1234" i="5"/>
  <c r="G1233" i="5" a="1"/>
  <c r="G1233" i="5" s="1"/>
  <c r="C1233" i="5"/>
  <c r="G1232" i="5"/>
  <c r="G1232" i="5" a="1"/>
  <c r="C1232" i="5"/>
  <c r="G1231" i="5"/>
  <c r="G1231" i="5" a="1"/>
  <c r="C1231" i="5"/>
  <c r="G1230" i="5" a="1"/>
  <c r="G1230" i="5" s="1"/>
  <c r="C1230" i="5"/>
  <c r="G1229" i="5" a="1"/>
  <c r="G1229" i="5" s="1"/>
  <c r="C1229" i="5"/>
  <c r="G1228" i="5" a="1"/>
  <c r="G1228" i="5" s="1"/>
  <c r="C1228" i="5"/>
  <c r="G1227" i="5" a="1"/>
  <c r="G1227" i="5" s="1"/>
  <c r="C1227" i="5"/>
  <c r="G1226" i="5" a="1"/>
  <c r="G1226" i="5" s="1"/>
  <c r="C1226" i="5"/>
  <c r="G1225" i="5" a="1"/>
  <c r="G1225" i="5" s="1"/>
  <c r="C1225" i="5"/>
  <c r="G1224" i="5"/>
  <c r="G1224" i="5" a="1"/>
  <c r="C1224" i="5"/>
  <c r="G1223" i="5"/>
  <c r="G1223" i="5" a="1"/>
  <c r="C1223" i="5"/>
  <c r="G1222" i="5" a="1"/>
  <c r="G1222" i="5" s="1"/>
  <c r="C1222" i="5"/>
  <c r="G1221" i="5" a="1"/>
  <c r="G1221" i="5" s="1"/>
  <c r="C1221" i="5"/>
  <c r="G1220" i="5" a="1"/>
  <c r="G1220" i="5" s="1"/>
  <c r="C1220" i="5"/>
  <c r="G1219" i="5" a="1"/>
  <c r="G1219" i="5" s="1"/>
  <c r="C1219" i="5"/>
  <c r="G1218" i="5" a="1"/>
  <c r="G1218" i="5" s="1"/>
  <c r="C1218" i="5"/>
  <c r="G1217" i="5"/>
  <c r="G1217" i="5" a="1"/>
  <c r="C1217" i="5"/>
  <c r="G1216" i="5"/>
  <c r="G1216" i="5" a="1"/>
  <c r="C1216" i="5"/>
  <c r="G1215" i="5"/>
  <c r="G1215" i="5" a="1"/>
  <c r="C1215" i="5"/>
  <c r="G1214" i="5" a="1"/>
  <c r="G1214" i="5" s="1"/>
  <c r="C1214" i="5"/>
  <c r="G1213" i="5" a="1"/>
  <c r="G1213" i="5" s="1"/>
  <c r="C1213" i="5"/>
  <c r="G1212" i="5" a="1"/>
  <c r="G1212" i="5" s="1"/>
  <c r="C1212" i="5"/>
  <c r="G1211" i="5" a="1"/>
  <c r="G1211" i="5" s="1"/>
  <c r="C1211" i="5"/>
  <c r="G1210" i="5" a="1"/>
  <c r="G1210" i="5" s="1"/>
  <c r="C1210" i="5"/>
  <c r="G1209" i="5"/>
  <c r="G1209" i="5" a="1"/>
  <c r="C1209" i="5"/>
  <c r="G1208" i="5"/>
  <c r="G1208" i="5" a="1"/>
  <c r="C1208" i="5"/>
  <c r="G1207" i="5"/>
  <c r="G1207" i="5" a="1"/>
  <c r="C1207" i="5"/>
  <c r="G1206" i="5" a="1"/>
  <c r="G1206" i="5" s="1"/>
  <c r="C1206" i="5"/>
  <c r="G1205" i="5" a="1"/>
  <c r="G1205" i="5" s="1"/>
  <c r="C1205" i="5"/>
  <c r="G1204" i="5" a="1"/>
  <c r="G1204" i="5" s="1"/>
  <c r="C1204" i="5"/>
  <c r="G1203" i="5" a="1"/>
  <c r="G1203" i="5" s="1"/>
  <c r="C1203" i="5"/>
  <c r="G1202" i="5" a="1"/>
  <c r="G1202" i="5" s="1"/>
  <c r="C1202" i="5"/>
  <c r="G1201" i="5"/>
  <c r="G1201" i="5" a="1"/>
  <c r="C1201" i="5"/>
  <c r="G1200" i="5"/>
  <c r="G1200" i="5" a="1"/>
  <c r="C1200" i="5"/>
  <c r="G1199" i="5"/>
  <c r="G1199" i="5" a="1"/>
  <c r="C1199" i="5"/>
  <c r="G1198" i="5" a="1"/>
  <c r="G1198" i="5" s="1"/>
  <c r="C1198" i="5"/>
  <c r="G1197" i="5" a="1"/>
  <c r="G1197" i="5" s="1"/>
  <c r="C1197" i="5"/>
  <c r="G1196" i="5" a="1"/>
  <c r="G1196" i="5" s="1"/>
  <c r="C1196" i="5"/>
  <c r="G1195" i="5" a="1"/>
  <c r="G1195" i="5" s="1"/>
  <c r="C1195" i="5"/>
  <c r="G1194" i="5" a="1"/>
  <c r="G1194" i="5" s="1"/>
  <c r="C1194" i="5"/>
  <c r="G1193" i="5"/>
  <c r="G1193" i="5" a="1"/>
  <c r="C1193" i="5"/>
  <c r="G1192" i="5"/>
  <c r="G1192" i="5" a="1"/>
  <c r="C1192" i="5"/>
  <c r="G1191" i="5"/>
  <c r="G1191" i="5" a="1"/>
  <c r="C1191" i="5"/>
  <c r="G1190" i="5" a="1"/>
  <c r="G1190" i="5" s="1"/>
  <c r="C1190" i="5"/>
  <c r="G1189" i="5" a="1"/>
  <c r="G1189" i="5" s="1"/>
  <c r="C1189" i="5"/>
  <c r="G1188" i="5" a="1"/>
  <c r="G1188" i="5" s="1"/>
  <c r="C1188" i="5"/>
  <c r="G1187" i="5" a="1"/>
  <c r="G1187" i="5" s="1"/>
  <c r="C1187" i="5"/>
  <c r="G1186" i="5" a="1"/>
  <c r="G1186" i="5" s="1"/>
  <c r="C1186" i="5"/>
  <c r="G1185" i="5"/>
  <c r="G1185" i="5" a="1"/>
  <c r="C1185" i="5"/>
  <c r="G1184" i="5"/>
  <c r="G1184" i="5" a="1"/>
  <c r="C1184" i="5"/>
  <c r="G1183" i="5"/>
  <c r="G1183" i="5" a="1"/>
  <c r="C1183" i="5"/>
  <c r="G1182" i="5" a="1"/>
  <c r="G1182" i="5" s="1"/>
  <c r="C1182" i="5"/>
  <c r="G1181" i="5" a="1"/>
  <c r="G1181" i="5" s="1"/>
  <c r="C1181" i="5"/>
  <c r="G1180" i="5" a="1"/>
  <c r="G1180" i="5" s="1"/>
  <c r="C1180" i="5"/>
  <c r="G1179" i="5" a="1"/>
  <c r="G1179" i="5" s="1"/>
  <c r="C1179" i="5"/>
  <c r="G1178" i="5" a="1"/>
  <c r="G1178" i="5" s="1"/>
  <c r="C1178" i="5"/>
  <c r="G1177" i="5"/>
  <c r="G1177" i="5" a="1"/>
  <c r="C1177" i="5"/>
  <c r="G1176" i="5"/>
  <c r="G1176" i="5" a="1"/>
  <c r="C1176" i="5"/>
  <c r="G1175" i="5"/>
  <c r="G1175" i="5" a="1"/>
  <c r="C1175" i="5"/>
  <c r="G1174" i="5" a="1"/>
  <c r="G1174" i="5" s="1"/>
  <c r="C1174" i="5"/>
  <c r="G1173" i="5" a="1"/>
  <c r="G1173" i="5" s="1"/>
  <c r="C1173" i="5"/>
  <c r="G1172" i="5" a="1"/>
  <c r="G1172" i="5" s="1"/>
  <c r="C1172" i="5"/>
  <c r="G1171" i="5" a="1"/>
  <c r="G1171" i="5" s="1"/>
  <c r="C1171" i="5"/>
  <c r="G1170" i="5" a="1"/>
  <c r="G1170" i="5" s="1"/>
  <c r="C1170" i="5"/>
  <c r="G1169" i="5"/>
  <c r="G1169" i="5" a="1"/>
  <c r="C1169" i="5"/>
  <c r="G1168" i="5"/>
  <c r="G1168" i="5" a="1"/>
  <c r="C1168" i="5"/>
  <c r="G1167" i="5"/>
  <c r="G1167" i="5" a="1"/>
  <c r="C1167" i="5"/>
  <c r="G1166" i="5" a="1"/>
  <c r="G1166" i="5" s="1"/>
  <c r="C1166" i="5"/>
  <c r="G1165" i="5" a="1"/>
  <c r="G1165" i="5" s="1"/>
  <c r="C1165" i="5"/>
  <c r="G1164" i="5" a="1"/>
  <c r="G1164" i="5" s="1"/>
  <c r="C1164" i="5"/>
  <c r="G1163" i="5" a="1"/>
  <c r="G1163" i="5" s="1"/>
  <c r="C1163" i="5"/>
  <c r="G1162" i="5" a="1"/>
  <c r="G1162" i="5" s="1"/>
  <c r="C1162" i="5"/>
  <c r="G1161" i="5"/>
  <c r="G1161" i="5" a="1"/>
  <c r="C1161" i="5"/>
  <c r="G1160" i="5"/>
  <c r="G1160" i="5" a="1"/>
  <c r="C1160" i="5"/>
  <c r="G1159" i="5"/>
  <c r="G1159" i="5" a="1"/>
  <c r="C1159" i="5"/>
  <c r="G1158" i="5" a="1"/>
  <c r="G1158" i="5" s="1"/>
  <c r="C1158" i="5"/>
  <c r="G1157" i="5" a="1"/>
  <c r="G1157" i="5" s="1"/>
  <c r="C1157" i="5"/>
  <c r="G1156" i="5" a="1"/>
  <c r="G1156" i="5" s="1"/>
  <c r="C1156" i="5"/>
  <c r="G1155" i="5" a="1"/>
  <c r="G1155" i="5" s="1"/>
  <c r="C1155" i="5"/>
  <c r="G1154" i="5" a="1"/>
  <c r="G1154" i="5" s="1"/>
  <c r="C1154" i="5"/>
  <c r="G1153" i="5"/>
  <c r="G1153" i="5" a="1"/>
  <c r="C1153" i="5"/>
  <c r="G1152" i="5"/>
  <c r="G1152" i="5" a="1"/>
  <c r="C1152" i="5"/>
  <c r="G1151" i="5"/>
  <c r="G1151" i="5" a="1"/>
  <c r="C1151" i="5"/>
  <c r="G1150" i="5" a="1"/>
  <c r="G1150" i="5" s="1"/>
  <c r="C1150" i="5"/>
  <c r="G1149" i="5" a="1"/>
  <c r="G1149" i="5" s="1"/>
  <c r="C1149" i="5"/>
  <c r="G1148" i="5" a="1"/>
  <c r="G1148" i="5" s="1"/>
  <c r="C1148" i="5"/>
  <c r="G1147" i="5" a="1"/>
  <c r="G1147" i="5" s="1"/>
  <c r="C1147" i="5"/>
  <c r="G1146" i="5" a="1"/>
  <c r="G1146" i="5" s="1"/>
  <c r="C1146" i="5"/>
  <c r="G1145" i="5"/>
  <c r="G1145" i="5" a="1"/>
  <c r="C1145" i="5"/>
  <c r="G1144" i="5"/>
  <c r="G1144" i="5" a="1"/>
  <c r="C1144" i="5"/>
  <c r="G1143" i="5"/>
  <c r="G1143" i="5" a="1"/>
  <c r="C1143" i="5"/>
  <c r="G1142" i="5" a="1"/>
  <c r="G1142" i="5" s="1"/>
  <c r="C1142" i="5"/>
  <c r="G1141" i="5" a="1"/>
  <c r="G1141" i="5" s="1"/>
  <c r="C1141" i="5"/>
  <c r="G1140" i="5" a="1"/>
  <c r="G1140" i="5" s="1"/>
  <c r="C1140" i="5"/>
  <c r="G1139" i="5" a="1"/>
  <c r="G1139" i="5" s="1"/>
  <c r="C1139" i="5"/>
  <c r="G1138" i="5" a="1"/>
  <c r="G1138" i="5" s="1"/>
  <c r="C1138" i="5"/>
  <c r="G1137" i="5"/>
  <c r="G1137" i="5" a="1"/>
  <c r="C1137" i="5"/>
  <c r="G1136" i="5"/>
  <c r="G1136" i="5" a="1"/>
  <c r="C1136" i="5"/>
  <c r="G1135" i="5"/>
  <c r="G1135" i="5" a="1"/>
  <c r="C1135" i="5"/>
  <c r="G1134" i="5" a="1"/>
  <c r="G1134" i="5" s="1"/>
  <c r="C1134" i="5"/>
  <c r="G1133" i="5" a="1"/>
  <c r="G1133" i="5" s="1"/>
  <c r="C1133" i="5"/>
  <c r="G1132" i="5" a="1"/>
  <c r="G1132" i="5" s="1"/>
  <c r="C1132" i="5"/>
  <c r="G1131" i="5" a="1"/>
  <c r="G1131" i="5" s="1"/>
  <c r="C1131" i="5"/>
  <c r="G1130" i="5" a="1"/>
  <c r="G1130" i="5" s="1"/>
  <c r="C1130" i="5"/>
  <c r="G1129" i="5"/>
  <c r="G1129" i="5" a="1"/>
  <c r="C1129" i="5"/>
  <c r="G1128" i="5"/>
  <c r="G1128" i="5" a="1"/>
  <c r="C1128" i="5"/>
  <c r="G1127" i="5"/>
  <c r="G1127" i="5" a="1"/>
  <c r="C1127" i="5"/>
  <c r="G1126" i="5" a="1"/>
  <c r="G1126" i="5" s="1"/>
  <c r="C1126" i="5"/>
  <c r="G1125" i="5" a="1"/>
  <c r="G1125" i="5" s="1"/>
  <c r="C1125" i="5"/>
  <c r="G1124" i="5" a="1"/>
  <c r="G1124" i="5" s="1"/>
  <c r="C1124" i="5"/>
  <c r="G1123" i="5" a="1"/>
  <c r="G1123" i="5" s="1"/>
  <c r="C1123" i="5"/>
  <c r="G1122" i="5" a="1"/>
  <c r="G1122" i="5" s="1"/>
  <c r="C1122" i="5"/>
  <c r="G1121" i="5"/>
  <c r="G1121" i="5" a="1"/>
  <c r="C1121" i="5"/>
  <c r="G1120" i="5"/>
  <c r="G1120" i="5" a="1"/>
  <c r="C1120" i="5"/>
  <c r="G1119" i="5" a="1"/>
  <c r="G1119" i="5" s="1"/>
  <c r="C1119" i="5"/>
  <c r="G1118" i="5" a="1"/>
  <c r="G1118" i="5" s="1"/>
  <c r="C1118" i="5"/>
  <c r="G1117" i="5" a="1"/>
  <c r="G1117" i="5" s="1"/>
  <c r="C1117" i="5"/>
  <c r="G1116" i="5" a="1"/>
  <c r="G1116" i="5" s="1"/>
  <c r="C1116" i="5"/>
  <c r="G1115" i="5"/>
  <c r="G1115" i="5" a="1"/>
  <c r="C1115" i="5"/>
  <c r="G1114" i="5" a="1"/>
  <c r="G1114" i="5" s="1"/>
  <c r="C1114" i="5"/>
  <c r="G1113" i="5"/>
  <c r="G1113" i="5" a="1"/>
  <c r="C1113" i="5"/>
  <c r="G1112" i="5"/>
  <c r="G1112" i="5" a="1"/>
  <c r="C1112" i="5"/>
  <c r="G1111" i="5" a="1"/>
  <c r="G1111" i="5" s="1"/>
  <c r="C1111" i="5"/>
  <c r="G1110" i="5" a="1"/>
  <c r="G1110" i="5" s="1"/>
  <c r="C1110" i="5"/>
  <c r="G1109" i="5" a="1"/>
  <c r="G1109" i="5" s="1"/>
  <c r="C1109" i="5"/>
  <c r="G1108" i="5" a="1"/>
  <c r="G1108" i="5" s="1"/>
  <c r="C1108" i="5"/>
  <c r="G1107" i="5"/>
  <c r="G1107" i="5" a="1"/>
  <c r="C1107" i="5"/>
  <c r="G1106" i="5" a="1"/>
  <c r="G1106" i="5" s="1"/>
  <c r="C1106" i="5"/>
  <c r="G1105" i="5"/>
  <c r="G1105" i="5" a="1"/>
  <c r="C1105" i="5"/>
  <c r="G1104" i="5"/>
  <c r="G1104" i="5" a="1"/>
  <c r="C1104" i="5"/>
  <c r="G1103" i="5" a="1"/>
  <c r="G1103" i="5" s="1"/>
  <c r="C1103" i="5"/>
  <c r="G1102" i="5" a="1"/>
  <c r="G1102" i="5" s="1"/>
  <c r="C1102" i="5"/>
  <c r="G1101" i="5" a="1"/>
  <c r="G1101" i="5" s="1"/>
  <c r="C1101" i="5"/>
  <c r="G1100" i="5" a="1"/>
  <c r="G1100" i="5" s="1"/>
  <c r="C1100" i="5"/>
  <c r="G1099" i="5" a="1"/>
  <c r="G1099" i="5" s="1"/>
  <c r="C1099" i="5"/>
  <c r="G1098" i="5" a="1"/>
  <c r="G1098" i="5" s="1"/>
  <c r="C1098" i="5"/>
  <c r="G1097" i="5"/>
  <c r="G1097" i="5" a="1"/>
  <c r="C1097" i="5"/>
  <c r="G1096" i="5"/>
  <c r="G1096" i="5" a="1"/>
  <c r="C1096" i="5"/>
  <c r="G1095" i="5" a="1"/>
  <c r="G1095" i="5" s="1"/>
  <c r="C1095" i="5"/>
  <c r="G1094" i="5" a="1"/>
  <c r="G1094" i="5" s="1"/>
  <c r="C1094" i="5"/>
  <c r="G1093" i="5" a="1"/>
  <c r="G1093" i="5" s="1"/>
  <c r="C1093" i="5"/>
  <c r="G1092" i="5" a="1"/>
  <c r="G1092" i="5" s="1"/>
  <c r="C1092" i="5"/>
  <c r="G1091" i="5" a="1"/>
  <c r="G1091" i="5" s="1"/>
  <c r="C1091" i="5"/>
  <c r="G1090" i="5" a="1"/>
  <c r="G1090" i="5" s="1"/>
  <c r="C1090" i="5"/>
  <c r="G1089" i="5"/>
  <c r="G1089" i="5" a="1"/>
  <c r="C1089" i="5"/>
  <c r="G1088" i="5"/>
  <c r="G1088" i="5" a="1"/>
  <c r="C1088" i="5"/>
  <c r="G1087" i="5" a="1"/>
  <c r="G1087" i="5" s="1"/>
  <c r="C1087" i="5"/>
  <c r="G1086" i="5" a="1"/>
  <c r="G1086" i="5" s="1"/>
  <c r="C1086" i="5"/>
  <c r="G1085" i="5" a="1"/>
  <c r="G1085" i="5" s="1"/>
  <c r="C1085" i="5"/>
  <c r="G1084" i="5" a="1"/>
  <c r="G1084" i="5" s="1"/>
  <c r="C1084" i="5"/>
  <c r="G1083" i="5"/>
  <c r="G1083" i="5" a="1"/>
  <c r="C1083" i="5"/>
  <c r="G1082" i="5" a="1"/>
  <c r="G1082" i="5" s="1"/>
  <c r="C1082" i="5"/>
  <c r="G1081" i="5"/>
  <c r="G1081" i="5" a="1"/>
  <c r="C1081" i="5"/>
  <c r="G1080" i="5"/>
  <c r="G1080" i="5" a="1"/>
  <c r="C1080" i="5"/>
  <c r="G1079" i="5" a="1"/>
  <c r="G1079" i="5" s="1"/>
  <c r="C1079" i="5"/>
  <c r="G1078" i="5" a="1"/>
  <c r="G1078" i="5" s="1"/>
  <c r="C1078" i="5"/>
  <c r="G1077" i="5" a="1"/>
  <c r="G1077" i="5" s="1"/>
  <c r="C1077" i="5"/>
  <c r="G1076" i="5" a="1"/>
  <c r="G1076" i="5" s="1"/>
  <c r="C1076" i="5"/>
  <c r="G1075" i="5" a="1"/>
  <c r="G1075" i="5" s="1"/>
  <c r="C1075" i="5"/>
  <c r="G1074" i="5" a="1"/>
  <c r="G1074" i="5" s="1"/>
  <c r="C1074" i="5"/>
  <c r="G1073" i="5"/>
  <c r="G1073" i="5" a="1"/>
  <c r="C1073" i="5"/>
  <c r="G1072" i="5"/>
  <c r="G1072" i="5" a="1"/>
  <c r="C1072" i="5"/>
  <c r="G1071" i="5" a="1"/>
  <c r="G1071" i="5" s="1"/>
  <c r="C1071" i="5"/>
  <c r="G1070" i="5" a="1"/>
  <c r="G1070" i="5" s="1"/>
  <c r="C1070" i="5"/>
  <c r="G1069" i="5" a="1"/>
  <c r="G1069" i="5" s="1"/>
  <c r="C1069" i="5"/>
  <c r="G1068" i="5" a="1"/>
  <c r="G1068" i="5" s="1"/>
  <c r="C1068" i="5"/>
  <c r="G1067" i="5" a="1"/>
  <c r="G1067" i="5" s="1"/>
  <c r="C1067" i="5"/>
  <c r="G1066" i="5" a="1"/>
  <c r="G1066" i="5" s="1"/>
  <c r="C1066" i="5"/>
  <c r="G1065" i="5"/>
  <c r="G1065" i="5" a="1"/>
  <c r="C1065" i="5"/>
  <c r="G1064" i="5"/>
  <c r="G1064" i="5" a="1"/>
  <c r="C1064" i="5"/>
  <c r="G1063" i="5" a="1"/>
  <c r="G1063" i="5" s="1"/>
  <c r="C1063" i="5"/>
  <c r="G1062" i="5" a="1"/>
  <c r="G1062" i="5" s="1"/>
  <c r="C1062" i="5"/>
  <c r="G1061" i="5" a="1"/>
  <c r="G1061" i="5" s="1"/>
  <c r="C1061" i="5"/>
  <c r="G1060" i="5" a="1"/>
  <c r="G1060" i="5" s="1"/>
  <c r="C1060" i="5"/>
  <c r="G1059" i="5" a="1"/>
  <c r="G1059" i="5" s="1"/>
  <c r="C1059" i="5"/>
  <c r="G1058" i="5" a="1"/>
  <c r="G1058" i="5" s="1"/>
  <c r="C1058" i="5"/>
  <c r="G1057" i="5"/>
  <c r="G1057" i="5" a="1"/>
  <c r="C1057" i="5"/>
  <c r="G1056" i="5"/>
  <c r="G1056" i="5" a="1"/>
  <c r="C1056" i="5"/>
  <c r="G1055" i="5" a="1"/>
  <c r="G1055" i="5" s="1"/>
  <c r="C1055" i="5"/>
  <c r="G1054" i="5" a="1"/>
  <c r="G1054" i="5" s="1"/>
  <c r="C1054" i="5"/>
  <c r="G1053" i="5" a="1"/>
  <c r="G1053" i="5" s="1"/>
  <c r="C1053" i="5"/>
  <c r="G1052" i="5" a="1"/>
  <c r="G1052" i="5" s="1"/>
  <c r="C1052" i="5"/>
  <c r="G1051" i="5"/>
  <c r="G1051" i="5" a="1"/>
  <c r="C1051" i="5"/>
  <c r="G1050" i="5" a="1"/>
  <c r="G1050" i="5" s="1"/>
  <c r="C1050" i="5"/>
  <c r="G1049" i="5"/>
  <c r="G1049" i="5" a="1"/>
  <c r="C1049" i="5"/>
  <c r="G1048" i="5"/>
  <c r="G1048" i="5" a="1"/>
  <c r="C1048" i="5"/>
  <c r="G1047" i="5" a="1"/>
  <c r="G1047" i="5" s="1"/>
  <c r="C1047" i="5"/>
  <c r="G1046" i="5" a="1"/>
  <c r="G1046" i="5" s="1"/>
  <c r="C1046" i="5"/>
  <c r="G1045" i="5" a="1"/>
  <c r="G1045" i="5" s="1"/>
  <c r="C1045" i="5"/>
  <c r="G1044" i="5" a="1"/>
  <c r="G1044" i="5" s="1"/>
  <c r="C1044" i="5"/>
  <c r="G1043" i="5"/>
  <c r="G1043" i="5" a="1"/>
  <c r="C1043" i="5"/>
  <c r="G1042" i="5" a="1"/>
  <c r="G1042" i="5" s="1"/>
  <c r="C1042" i="5"/>
  <c r="G1041" i="5"/>
  <c r="G1041" i="5" a="1"/>
  <c r="C1041" i="5"/>
  <c r="G1040" i="5"/>
  <c r="G1040" i="5" a="1"/>
  <c r="C1040" i="5"/>
  <c r="G1039" i="5"/>
  <c r="G1039" i="5" a="1"/>
  <c r="C1039" i="5"/>
  <c r="G1038" i="5" a="1"/>
  <c r="G1038" i="5" s="1"/>
  <c r="C1038" i="5"/>
  <c r="G1037" i="5" a="1"/>
  <c r="G1037" i="5" s="1"/>
  <c r="C1037" i="5"/>
  <c r="G1036" i="5" a="1"/>
  <c r="G1036" i="5" s="1"/>
  <c r="C1036" i="5"/>
  <c r="G1035" i="5" a="1"/>
  <c r="G1035" i="5" s="1"/>
  <c r="C1035" i="5"/>
  <c r="G1034" i="5" a="1"/>
  <c r="G1034" i="5" s="1"/>
  <c r="C1034" i="5"/>
  <c r="G1033" i="5"/>
  <c r="G1033" i="5" a="1"/>
  <c r="C1033" i="5"/>
  <c r="G1032" i="5"/>
  <c r="G1032" i="5" a="1"/>
  <c r="C1032" i="5"/>
  <c r="G1031" i="5"/>
  <c r="G1031" i="5" a="1"/>
  <c r="C1031" i="5"/>
  <c r="G1030" i="5" a="1"/>
  <c r="G1030" i="5" s="1"/>
  <c r="C1030" i="5"/>
  <c r="G1029" i="5" a="1"/>
  <c r="G1029" i="5" s="1"/>
  <c r="C1029" i="5"/>
  <c r="G1028" i="5" a="1"/>
  <c r="G1028" i="5" s="1"/>
  <c r="C1028" i="5"/>
  <c r="G1027" i="5"/>
  <c r="G1027" i="5" a="1"/>
  <c r="C1027" i="5"/>
  <c r="G1026" i="5" a="1"/>
  <c r="G1026" i="5" s="1"/>
  <c r="C1026" i="5"/>
  <c r="G1025" i="5"/>
  <c r="G1025" i="5" a="1"/>
  <c r="C1025" i="5"/>
  <c r="G1024" i="5"/>
  <c r="G1024" i="5" a="1"/>
  <c r="C1024" i="5"/>
  <c r="G1023" i="5"/>
  <c r="G1023" i="5" a="1"/>
  <c r="C1023" i="5"/>
  <c r="G1022" i="5" a="1"/>
  <c r="G1022" i="5" s="1"/>
  <c r="C1022" i="5"/>
  <c r="G1021" i="5" a="1"/>
  <c r="G1021" i="5" s="1"/>
  <c r="C1021" i="5"/>
  <c r="G1020" i="5" a="1"/>
  <c r="G1020" i="5" s="1"/>
  <c r="C1020" i="5"/>
  <c r="G1019" i="5" a="1"/>
  <c r="G1019" i="5" s="1"/>
  <c r="C1019" i="5"/>
  <c r="G1018" i="5" a="1"/>
  <c r="G1018" i="5" s="1"/>
  <c r="C1018" i="5"/>
  <c r="G1017" i="5"/>
  <c r="G1017" i="5" a="1"/>
  <c r="C1017" i="5"/>
  <c r="G1016" i="5"/>
  <c r="G1016" i="5" a="1"/>
  <c r="C1016" i="5"/>
  <c r="G1015" i="5"/>
  <c r="G1015" i="5" a="1"/>
  <c r="C1015" i="5"/>
  <c r="G1014" i="5" a="1"/>
  <c r="G1014" i="5" s="1"/>
  <c r="C1014" i="5"/>
  <c r="G1013" i="5" a="1"/>
  <c r="G1013" i="5" s="1"/>
  <c r="C1013" i="5"/>
  <c r="G1012" i="5" a="1"/>
  <c r="G1012" i="5" s="1"/>
  <c r="C1012" i="5"/>
  <c r="G1011" i="5"/>
  <c r="G1011" i="5" a="1"/>
  <c r="C1011" i="5"/>
  <c r="G1010" i="5" a="1"/>
  <c r="G1010" i="5" s="1"/>
  <c r="C1010" i="5"/>
  <c r="G1009" i="5"/>
  <c r="G1009" i="5" a="1"/>
  <c r="C1009" i="5"/>
  <c r="G1008" i="5"/>
  <c r="G1008" i="5" a="1"/>
  <c r="C1008" i="5"/>
  <c r="G1007" i="5"/>
  <c r="G1007" i="5" a="1"/>
  <c r="C1007" i="5"/>
  <c r="G1006" i="5" a="1"/>
  <c r="G1006" i="5" s="1"/>
  <c r="C1006" i="5"/>
  <c r="G1005" i="5" a="1"/>
  <c r="G1005" i="5" s="1"/>
  <c r="C1005" i="5"/>
  <c r="G1004" i="5" a="1"/>
  <c r="G1004" i="5" s="1"/>
  <c r="C1004" i="5"/>
  <c r="G1003" i="5" a="1"/>
  <c r="G1003" i="5" s="1"/>
  <c r="C1003" i="5"/>
  <c r="G1002" i="5" a="1"/>
  <c r="G1002" i="5" s="1"/>
  <c r="C1002" i="5"/>
  <c r="G1001" i="5"/>
  <c r="G1001" i="5" a="1"/>
  <c r="C1001" i="5"/>
  <c r="G1000" i="5"/>
  <c r="G1000" i="5" a="1"/>
  <c r="C1000" i="5"/>
  <c r="G999" i="5"/>
  <c r="G999" i="5" a="1"/>
  <c r="C999" i="5"/>
  <c r="G998" i="5" a="1"/>
  <c r="G998" i="5" s="1"/>
  <c r="C998" i="5"/>
  <c r="G997" i="5" a="1"/>
  <c r="G997" i="5" s="1"/>
  <c r="C997" i="5"/>
  <c r="G996" i="5" a="1"/>
  <c r="G996" i="5" s="1"/>
  <c r="C996" i="5"/>
  <c r="G995" i="5"/>
  <c r="G995" i="5" a="1"/>
  <c r="C995" i="5"/>
  <c r="G994" i="5" a="1"/>
  <c r="G994" i="5" s="1"/>
  <c r="C994" i="5"/>
  <c r="G993" i="5"/>
  <c r="G993" i="5" a="1"/>
  <c r="C993" i="5"/>
  <c r="G992" i="5"/>
  <c r="G992" i="5" a="1"/>
  <c r="C992" i="5"/>
  <c r="G991" i="5"/>
  <c r="G991" i="5" a="1"/>
  <c r="C991" i="5"/>
  <c r="G990" i="5" a="1"/>
  <c r="G990" i="5" s="1"/>
  <c r="C990" i="5"/>
  <c r="G989" i="5" a="1"/>
  <c r="G989" i="5" s="1"/>
  <c r="C989" i="5"/>
  <c r="G988" i="5" a="1"/>
  <c r="G988" i="5" s="1"/>
  <c r="C988" i="5"/>
  <c r="G987" i="5" a="1"/>
  <c r="G987" i="5" s="1"/>
  <c r="C987" i="5"/>
  <c r="G986" i="5" a="1"/>
  <c r="G986" i="5" s="1"/>
  <c r="C986" i="5"/>
  <c r="G985" i="5"/>
  <c r="G985" i="5" a="1"/>
  <c r="C985" i="5"/>
  <c r="G984" i="5"/>
  <c r="G984" i="5" a="1"/>
  <c r="C984" i="5"/>
  <c r="G983" i="5"/>
  <c r="G983" i="5" a="1"/>
  <c r="C983" i="5"/>
  <c r="G982" i="5" a="1"/>
  <c r="G982" i="5" s="1"/>
  <c r="C982" i="5"/>
  <c r="G981" i="5" a="1"/>
  <c r="G981" i="5" s="1"/>
  <c r="C981" i="5"/>
  <c r="G980" i="5" a="1"/>
  <c r="G980" i="5" s="1"/>
  <c r="C980" i="5"/>
  <c r="G979" i="5"/>
  <c r="G979" i="5" a="1"/>
  <c r="C979" i="5"/>
  <c r="G978" i="5" a="1"/>
  <c r="G978" i="5" s="1"/>
  <c r="C978" i="5"/>
  <c r="G977" i="5"/>
  <c r="G977" i="5" a="1"/>
  <c r="C977" i="5"/>
  <c r="G976" i="5"/>
  <c r="G976" i="5" a="1"/>
  <c r="C976" i="5"/>
  <c r="G975" i="5"/>
  <c r="G975" i="5" a="1"/>
  <c r="C975" i="5"/>
  <c r="G974" i="5" a="1"/>
  <c r="G974" i="5" s="1"/>
  <c r="C974" i="5"/>
  <c r="G973" i="5" a="1"/>
  <c r="G973" i="5" s="1"/>
  <c r="C973" i="5"/>
  <c r="G972" i="5" a="1"/>
  <c r="G972" i="5" s="1"/>
  <c r="C972" i="5"/>
  <c r="G971" i="5" a="1"/>
  <c r="G971" i="5" s="1"/>
  <c r="C971" i="5"/>
  <c r="G970" i="5" a="1"/>
  <c r="G970" i="5" s="1"/>
  <c r="C970" i="5"/>
  <c r="G969" i="5"/>
  <c r="G969" i="5" a="1"/>
  <c r="C969" i="5"/>
  <c r="G968" i="5"/>
  <c r="G968" i="5" a="1"/>
  <c r="C968" i="5"/>
  <c r="G967" i="5"/>
  <c r="G967" i="5" a="1"/>
  <c r="C967" i="5"/>
  <c r="G966" i="5" a="1"/>
  <c r="G966" i="5" s="1"/>
  <c r="C966" i="5"/>
  <c r="G965" i="5" a="1"/>
  <c r="G965" i="5" s="1"/>
  <c r="C965" i="5"/>
  <c r="G964" i="5" a="1"/>
  <c r="G964" i="5" s="1"/>
  <c r="C964" i="5"/>
  <c r="G963" i="5"/>
  <c r="G963" i="5" a="1"/>
  <c r="C963" i="5"/>
  <c r="G962" i="5" a="1"/>
  <c r="G962" i="5" s="1"/>
  <c r="C962" i="5"/>
  <c r="G961" i="5"/>
  <c r="G961" i="5" a="1"/>
  <c r="C961" i="5"/>
  <c r="G960" i="5"/>
  <c r="G960" i="5" a="1"/>
  <c r="C960" i="5"/>
  <c r="G959" i="5"/>
  <c r="G959" i="5" a="1"/>
  <c r="C959" i="5"/>
  <c r="G958" i="5" a="1"/>
  <c r="G958" i="5" s="1"/>
  <c r="C958" i="5"/>
  <c r="G957" i="5" a="1"/>
  <c r="G957" i="5" s="1"/>
  <c r="C957" i="5"/>
  <c r="G956" i="5" a="1"/>
  <c r="G956" i="5" s="1"/>
  <c r="C956" i="5"/>
  <c r="G955" i="5" a="1"/>
  <c r="G955" i="5" s="1"/>
  <c r="C955" i="5"/>
  <c r="G954" i="5" a="1"/>
  <c r="G954" i="5" s="1"/>
  <c r="C954" i="5"/>
  <c r="G953" i="5"/>
  <c r="G953" i="5" a="1"/>
  <c r="C953" i="5"/>
  <c r="G952" i="5"/>
  <c r="G952" i="5" a="1"/>
  <c r="C952" i="5"/>
  <c r="G951" i="5"/>
  <c r="G951" i="5" a="1"/>
  <c r="C951" i="5"/>
  <c r="G950" i="5" a="1"/>
  <c r="G950" i="5" s="1"/>
  <c r="C950" i="5"/>
  <c r="G949" i="5" a="1"/>
  <c r="G949" i="5" s="1"/>
  <c r="C949" i="5"/>
  <c r="G948" i="5" a="1"/>
  <c r="G948" i="5" s="1"/>
  <c r="C948" i="5"/>
  <c r="G947" i="5"/>
  <c r="G947" i="5" a="1"/>
  <c r="C947" i="5"/>
  <c r="G946" i="5" a="1"/>
  <c r="G946" i="5" s="1"/>
  <c r="C946" i="5"/>
  <c r="G945" i="5"/>
  <c r="G945" i="5" a="1"/>
  <c r="C945" i="5"/>
  <c r="G944" i="5"/>
  <c r="G944" i="5" a="1"/>
  <c r="C944" i="5"/>
  <c r="G943" i="5"/>
  <c r="G943" i="5" a="1"/>
  <c r="C943" i="5"/>
  <c r="G942" i="5" a="1"/>
  <c r="G942" i="5" s="1"/>
  <c r="C942" i="5"/>
  <c r="G941" i="5" a="1"/>
  <c r="G941" i="5" s="1"/>
  <c r="C941" i="5"/>
  <c r="G940" i="5" a="1"/>
  <c r="G940" i="5" s="1"/>
  <c r="C940" i="5"/>
  <c r="G939" i="5" a="1"/>
  <c r="G939" i="5" s="1"/>
  <c r="C939" i="5"/>
  <c r="G938" i="5" a="1"/>
  <c r="G938" i="5" s="1"/>
  <c r="C938" i="5"/>
  <c r="G937" i="5"/>
  <c r="G937" i="5" a="1"/>
  <c r="C937" i="5"/>
  <c r="G936" i="5"/>
  <c r="G936" i="5" a="1"/>
  <c r="C936" i="5"/>
  <c r="G935" i="5"/>
  <c r="G935" i="5" a="1"/>
  <c r="C935" i="5"/>
  <c r="G934" i="5" a="1"/>
  <c r="G934" i="5" s="1"/>
  <c r="C934" i="5"/>
  <c r="G933" i="5" a="1"/>
  <c r="G933" i="5" s="1"/>
  <c r="C933" i="5"/>
  <c r="G932" i="5" a="1"/>
  <c r="G932" i="5" s="1"/>
  <c r="C932" i="5"/>
  <c r="G931" i="5"/>
  <c r="G931" i="5" a="1"/>
  <c r="C931" i="5"/>
  <c r="G930" i="5" a="1"/>
  <c r="G930" i="5" s="1"/>
  <c r="C930" i="5"/>
  <c r="G929" i="5"/>
  <c r="G929" i="5" a="1"/>
  <c r="C929" i="5"/>
  <c r="G928" i="5"/>
  <c r="G928" i="5" a="1"/>
  <c r="C928" i="5"/>
  <c r="G927" i="5"/>
  <c r="G927" i="5" a="1"/>
  <c r="C927" i="5"/>
  <c r="G926" i="5" a="1"/>
  <c r="G926" i="5" s="1"/>
  <c r="C926" i="5"/>
  <c r="G925" i="5" a="1"/>
  <c r="G925" i="5" s="1"/>
  <c r="C925" i="5"/>
  <c r="G924" i="5" a="1"/>
  <c r="G924" i="5" s="1"/>
  <c r="C924" i="5"/>
  <c r="G923" i="5" a="1"/>
  <c r="G923" i="5" s="1"/>
  <c r="C923" i="5"/>
  <c r="G922" i="5" a="1"/>
  <c r="G922" i="5" s="1"/>
  <c r="C922" i="5"/>
  <c r="G921" i="5"/>
  <c r="G921" i="5" a="1"/>
  <c r="C921" i="5"/>
  <c r="G920" i="5"/>
  <c r="G920" i="5" a="1"/>
  <c r="C920" i="5"/>
  <c r="G919" i="5"/>
  <c r="G919" i="5" a="1"/>
  <c r="C919" i="5"/>
  <c r="G918" i="5" a="1"/>
  <c r="G918" i="5" s="1"/>
  <c r="C918" i="5"/>
  <c r="G917" i="5" a="1"/>
  <c r="G917" i="5" s="1"/>
  <c r="C917" i="5"/>
  <c r="G916" i="5" a="1"/>
  <c r="G916" i="5" s="1"/>
  <c r="C916" i="5"/>
  <c r="G915" i="5"/>
  <c r="G915" i="5" a="1"/>
  <c r="C915" i="5"/>
  <c r="G914" i="5" a="1"/>
  <c r="G914" i="5" s="1"/>
  <c r="C914" i="5"/>
  <c r="G913" i="5"/>
  <c r="G913" i="5" a="1"/>
  <c r="C913" i="5"/>
  <c r="G912" i="5"/>
  <c r="G912" i="5" a="1"/>
  <c r="C912" i="5"/>
  <c r="G911" i="5"/>
  <c r="G911" i="5" a="1"/>
  <c r="C911" i="5"/>
  <c r="G910" i="5" a="1"/>
  <c r="G910" i="5" s="1"/>
  <c r="C910" i="5"/>
  <c r="G909" i="5" a="1"/>
  <c r="G909" i="5" s="1"/>
  <c r="C909" i="5"/>
  <c r="G908" i="5" a="1"/>
  <c r="G908" i="5" s="1"/>
  <c r="C908" i="5"/>
  <c r="G907" i="5" a="1"/>
  <c r="G907" i="5" s="1"/>
  <c r="C907" i="5"/>
  <c r="G906" i="5" a="1"/>
  <c r="G906" i="5" s="1"/>
  <c r="C906" i="5"/>
  <c r="G905" i="5"/>
  <c r="G905" i="5" a="1"/>
  <c r="C905" i="5"/>
  <c r="G904" i="5"/>
  <c r="G904" i="5" a="1"/>
  <c r="C904" i="5"/>
  <c r="G903" i="5"/>
  <c r="G903" i="5" a="1"/>
  <c r="C903" i="5"/>
  <c r="G902" i="5" a="1"/>
  <c r="G902" i="5" s="1"/>
  <c r="C902" i="5"/>
  <c r="G901" i="5" a="1"/>
  <c r="G901" i="5" s="1"/>
  <c r="C901" i="5"/>
  <c r="G900" i="5" a="1"/>
  <c r="G900" i="5" s="1"/>
  <c r="C900" i="5"/>
  <c r="G899" i="5"/>
  <c r="G899" i="5" a="1"/>
  <c r="C899" i="5"/>
  <c r="G898" i="5" a="1"/>
  <c r="G898" i="5" s="1"/>
  <c r="C898" i="5"/>
  <c r="G897" i="5"/>
  <c r="G897" i="5" a="1"/>
  <c r="C897" i="5"/>
  <c r="G896" i="5"/>
  <c r="G896" i="5" a="1"/>
  <c r="C896" i="5"/>
  <c r="G895" i="5"/>
  <c r="G895" i="5" a="1"/>
  <c r="C895" i="5"/>
  <c r="G894" i="5" a="1"/>
  <c r="G894" i="5" s="1"/>
  <c r="C894" i="5"/>
  <c r="G893" i="5" a="1"/>
  <c r="G893" i="5" s="1"/>
  <c r="C893" i="5"/>
  <c r="G892" i="5" a="1"/>
  <c r="G892" i="5" s="1"/>
  <c r="C892" i="5"/>
  <c r="G891" i="5" a="1"/>
  <c r="G891" i="5" s="1"/>
  <c r="C891" i="5"/>
  <c r="G890" i="5" a="1"/>
  <c r="G890" i="5" s="1"/>
  <c r="C890" i="5"/>
  <c r="G889" i="5"/>
  <c r="G889" i="5" a="1"/>
  <c r="C889" i="5"/>
  <c r="G888" i="5"/>
  <c r="G888" i="5" a="1"/>
  <c r="C888" i="5"/>
  <c r="G887" i="5"/>
  <c r="G887" i="5" a="1"/>
  <c r="C887" i="5"/>
  <c r="G886" i="5" a="1"/>
  <c r="G886" i="5" s="1"/>
  <c r="C886" i="5"/>
  <c r="G885" i="5" a="1"/>
  <c r="G885" i="5" s="1"/>
  <c r="C885" i="5"/>
  <c r="G884" i="5" a="1"/>
  <c r="G884" i="5" s="1"/>
  <c r="C884" i="5"/>
  <c r="G883" i="5"/>
  <c r="G883" i="5" a="1"/>
  <c r="C883" i="5"/>
  <c r="G882" i="5" a="1"/>
  <c r="G882" i="5" s="1"/>
  <c r="C882" i="5"/>
  <c r="G881" i="5"/>
  <c r="G881" i="5" a="1"/>
  <c r="C881" i="5"/>
  <c r="G880" i="5"/>
  <c r="G880" i="5" a="1"/>
  <c r="C880" i="5"/>
  <c r="G879" i="5"/>
  <c r="G879" i="5" a="1"/>
  <c r="C879" i="5"/>
  <c r="G878" i="5" a="1"/>
  <c r="G878" i="5" s="1"/>
  <c r="C878" i="5"/>
  <c r="G877" i="5" a="1"/>
  <c r="G877" i="5" s="1"/>
  <c r="C877" i="5"/>
  <c r="G876" i="5" a="1"/>
  <c r="G876" i="5" s="1"/>
  <c r="C876" i="5"/>
  <c r="G875" i="5" a="1"/>
  <c r="G875" i="5" s="1"/>
  <c r="C875" i="5"/>
  <c r="G874" i="5" a="1"/>
  <c r="G874" i="5" s="1"/>
  <c r="C874" i="5"/>
  <c r="G873" i="5"/>
  <c r="G873" i="5" a="1"/>
  <c r="C873" i="5"/>
  <c r="G872" i="5"/>
  <c r="G872" i="5" a="1"/>
  <c r="C872" i="5"/>
  <c r="G871" i="5"/>
  <c r="G871" i="5" a="1"/>
  <c r="C871" i="5"/>
  <c r="G870" i="5" a="1"/>
  <c r="G870" i="5" s="1"/>
  <c r="C870" i="5"/>
  <c r="G869" i="5" a="1"/>
  <c r="G869" i="5" s="1"/>
  <c r="C869" i="5"/>
  <c r="G868" i="5" a="1"/>
  <c r="G868" i="5" s="1"/>
  <c r="C868" i="5"/>
  <c r="G867" i="5"/>
  <c r="G867" i="5" a="1"/>
  <c r="C867" i="5"/>
  <c r="G866" i="5" a="1"/>
  <c r="G866" i="5" s="1"/>
  <c r="C866" i="5"/>
  <c r="G865" i="5"/>
  <c r="G865" i="5" a="1"/>
  <c r="C865" i="5"/>
  <c r="G864" i="5"/>
  <c r="G864" i="5" a="1"/>
  <c r="C864" i="5"/>
  <c r="G863" i="5"/>
  <c r="G863" i="5" a="1"/>
  <c r="C863" i="5"/>
  <c r="G862" i="5" a="1"/>
  <c r="G862" i="5" s="1"/>
  <c r="C862" i="5"/>
  <c r="G861" i="5" a="1"/>
  <c r="G861" i="5" s="1"/>
  <c r="C861" i="5"/>
  <c r="G860" i="5" a="1"/>
  <c r="G860" i="5" s="1"/>
  <c r="C860" i="5"/>
  <c r="G859" i="5" a="1"/>
  <c r="G859" i="5" s="1"/>
  <c r="C859" i="5"/>
  <c r="G858" i="5" a="1"/>
  <c r="G858" i="5" s="1"/>
  <c r="C858" i="5"/>
  <c r="G857" i="5"/>
  <c r="G857" i="5" a="1"/>
  <c r="C857" i="5"/>
  <c r="G856" i="5"/>
  <c r="G856" i="5" a="1"/>
  <c r="C856" i="5"/>
  <c r="G855" i="5"/>
  <c r="G855" i="5" a="1"/>
  <c r="C855" i="5"/>
  <c r="G854" i="5" a="1"/>
  <c r="G854" i="5" s="1"/>
  <c r="C854" i="5"/>
  <c r="G853" i="5" a="1"/>
  <c r="G853" i="5" s="1"/>
  <c r="C853" i="5"/>
  <c r="G852" i="5" a="1"/>
  <c r="G852" i="5" s="1"/>
  <c r="C852" i="5"/>
  <c r="G851" i="5"/>
  <c r="G851" i="5" a="1"/>
  <c r="C851" i="5"/>
  <c r="G850" i="5" a="1"/>
  <c r="G850" i="5" s="1"/>
  <c r="C850" i="5"/>
  <c r="G849" i="5"/>
  <c r="G849" i="5" a="1"/>
  <c r="C849" i="5"/>
  <c r="G848" i="5"/>
  <c r="G848" i="5" a="1"/>
  <c r="C848" i="5"/>
  <c r="G847" i="5"/>
  <c r="G847" i="5" a="1"/>
  <c r="C847" i="5"/>
  <c r="G846" i="5" a="1"/>
  <c r="G846" i="5" s="1"/>
  <c r="C846" i="5"/>
  <c r="G845" i="5" a="1"/>
  <c r="G845" i="5" s="1"/>
  <c r="C845" i="5"/>
  <c r="G844" i="5" a="1"/>
  <c r="G844" i="5" s="1"/>
  <c r="C844" i="5"/>
  <c r="G843" i="5" a="1"/>
  <c r="G843" i="5" s="1"/>
  <c r="C843" i="5"/>
  <c r="G842" i="5" a="1"/>
  <c r="G842" i="5" s="1"/>
  <c r="C842" i="5"/>
  <c r="G841" i="5"/>
  <c r="G841" i="5" a="1"/>
  <c r="C841" i="5"/>
  <c r="G840" i="5"/>
  <c r="G840" i="5" a="1"/>
  <c r="C840" i="5"/>
  <c r="G839" i="5"/>
  <c r="G839" i="5" a="1"/>
  <c r="C839" i="5"/>
  <c r="G838" i="5" a="1"/>
  <c r="G838" i="5" s="1"/>
  <c r="C838" i="5"/>
  <c r="G837" i="5" a="1"/>
  <c r="G837" i="5" s="1"/>
  <c r="C837" i="5"/>
  <c r="G836" i="5" a="1"/>
  <c r="G836" i="5" s="1"/>
  <c r="C836" i="5"/>
  <c r="G835" i="5"/>
  <c r="G835" i="5" a="1"/>
  <c r="C835" i="5"/>
  <c r="G834" i="5" a="1"/>
  <c r="G834" i="5" s="1"/>
  <c r="C834" i="5"/>
  <c r="G833" i="5"/>
  <c r="G833" i="5" a="1"/>
  <c r="C833" i="5"/>
  <c r="G832" i="5"/>
  <c r="G832" i="5" a="1"/>
  <c r="C832" i="5"/>
  <c r="G831" i="5"/>
  <c r="G831" i="5" a="1"/>
  <c r="C831" i="5"/>
  <c r="G830" i="5" a="1"/>
  <c r="G830" i="5" s="1"/>
  <c r="C830" i="5"/>
  <c r="G829" i="5" a="1"/>
  <c r="G829" i="5" s="1"/>
  <c r="C829" i="5"/>
  <c r="G828" i="5" a="1"/>
  <c r="G828" i="5" s="1"/>
  <c r="C828" i="5"/>
  <c r="G827" i="5" a="1"/>
  <c r="G827" i="5" s="1"/>
  <c r="C827" i="5"/>
  <c r="G826" i="5" a="1"/>
  <c r="G826" i="5" s="1"/>
  <c r="C826" i="5"/>
  <c r="G825" i="5"/>
  <c r="G825" i="5" a="1"/>
  <c r="C825" i="5"/>
  <c r="G824" i="5"/>
  <c r="G824" i="5" a="1"/>
  <c r="C824" i="5"/>
  <c r="G823" i="5"/>
  <c r="G823" i="5" a="1"/>
  <c r="C823" i="5"/>
  <c r="G822" i="5" a="1"/>
  <c r="G822" i="5" s="1"/>
  <c r="C822" i="5"/>
  <c r="G821" i="5" a="1"/>
  <c r="G821" i="5" s="1"/>
  <c r="C821" i="5"/>
  <c r="G820" i="5" a="1"/>
  <c r="G820" i="5" s="1"/>
  <c r="C820" i="5"/>
  <c r="G819" i="5"/>
  <c r="G819" i="5" a="1"/>
  <c r="C819" i="5"/>
  <c r="G818" i="5" a="1"/>
  <c r="G818" i="5" s="1"/>
  <c r="C818" i="5"/>
  <c r="G817" i="5"/>
  <c r="G817" i="5" a="1"/>
  <c r="C817" i="5"/>
  <c r="G816" i="5"/>
  <c r="G816" i="5" a="1"/>
  <c r="C816" i="5"/>
  <c r="G815" i="5"/>
  <c r="G815" i="5" a="1"/>
  <c r="C815" i="5"/>
  <c r="G814" i="5" a="1"/>
  <c r="G814" i="5" s="1"/>
  <c r="C814" i="5"/>
  <c r="G813" i="5" a="1"/>
  <c r="G813" i="5" s="1"/>
  <c r="C813" i="5"/>
  <c r="G812" i="5"/>
  <c r="G812" i="5" a="1"/>
  <c r="C812" i="5"/>
  <c r="G811" i="5"/>
  <c r="G811" i="5" a="1"/>
  <c r="C811" i="5"/>
  <c r="G810" i="5" a="1"/>
  <c r="G810" i="5" s="1"/>
  <c r="C810" i="5"/>
  <c r="G809" i="5"/>
  <c r="G809" i="5" a="1"/>
  <c r="C809" i="5"/>
  <c r="G808" i="5"/>
  <c r="G808" i="5" a="1"/>
  <c r="C808" i="5"/>
  <c r="G807" i="5"/>
  <c r="G807" i="5" a="1"/>
  <c r="C807" i="5"/>
  <c r="G806" i="5" a="1"/>
  <c r="G806" i="5" s="1"/>
  <c r="C806" i="5"/>
  <c r="G805" i="5" a="1"/>
  <c r="G805" i="5" s="1"/>
  <c r="C805" i="5"/>
  <c r="G804" i="5" a="1"/>
  <c r="G804" i="5" s="1"/>
  <c r="C804" i="5"/>
  <c r="G803" i="5"/>
  <c r="G803" i="5" a="1"/>
  <c r="C803" i="5"/>
  <c r="G802" i="5" a="1"/>
  <c r="G802" i="5" s="1"/>
  <c r="C802" i="5"/>
  <c r="G801" i="5"/>
  <c r="G801" i="5" a="1"/>
  <c r="C801" i="5"/>
  <c r="G800" i="5"/>
  <c r="G800" i="5" a="1"/>
  <c r="C800" i="5"/>
  <c r="G799" i="5"/>
  <c r="G799" i="5" a="1"/>
  <c r="C799" i="5"/>
  <c r="G798" i="5" a="1"/>
  <c r="G798" i="5" s="1"/>
  <c r="C798" i="5"/>
  <c r="G797" i="5" a="1"/>
  <c r="G797" i="5" s="1"/>
  <c r="C797" i="5"/>
  <c r="G796" i="5" a="1"/>
  <c r="G796" i="5" s="1"/>
  <c r="C796" i="5"/>
  <c r="G795" i="5" a="1"/>
  <c r="G795" i="5" s="1"/>
  <c r="C795" i="5"/>
  <c r="G794" i="5" a="1"/>
  <c r="G794" i="5" s="1"/>
  <c r="C794" i="5"/>
  <c r="G793" i="5"/>
  <c r="G793" i="5" a="1"/>
  <c r="C793" i="5"/>
  <c r="G792" i="5"/>
  <c r="G792" i="5" a="1"/>
  <c r="C792" i="5"/>
  <c r="G791" i="5"/>
  <c r="G791" i="5" a="1"/>
  <c r="C791" i="5"/>
  <c r="G790" i="5" a="1"/>
  <c r="G790" i="5" s="1"/>
  <c r="C790" i="5"/>
  <c r="G789" i="5" a="1"/>
  <c r="G789" i="5" s="1"/>
  <c r="C789" i="5"/>
  <c r="G788" i="5" a="1"/>
  <c r="G788" i="5" s="1"/>
  <c r="C788" i="5"/>
  <c r="G787" i="5" a="1"/>
  <c r="G787" i="5" s="1"/>
  <c r="C787" i="5"/>
  <c r="G786" i="5" a="1"/>
  <c r="G786" i="5" s="1"/>
  <c r="C786" i="5"/>
  <c r="G785" i="5"/>
  <c r="G785" i="5" a="1"/>
  <c r="C785" i="5"/>
  <c r="G784" i="5"/>
  <c r="G784" i="5" a="1"/>
  <c r="C784" i="5"/>
  <c r="G783" i="5" a="1"/>
  <c r="G783" i="5" s="1"/>
  <c r="C783" i="5"/>
  <c r="G782" i="5" a="1"/>
  <c r="G782" i="5" s="1"/>
  <c r="C782" i="5"/>
  <c r="G781" i="5" a="1"/>
  <c r="G781" i="5" s="1"/>
  <c r="C781" i="5"/>
  <c r="G780" i="5" a="1"/>
  <c r="G780" i="5" s="1"/>
  <c r="C780" i="5"/>
  <c r="G779" i="5" a="1"/>
  <c r="G779" i="5" s="1"/>
  <c r="C779" i="5"/>
  <c r="G778" i="5" a="1"/>
  <c r="G778" i="5" s="1"/>
  <c r="C778" i="5"/>
  <c r="G777" i="5"/>
  <c r="G777" i="5" a="1"/>
  <c r="C777" i="5"/>
  <c r="G776" i="5"/>
  <c r="G776" i="5" a="1"/>
  <c r="C776" i="5"/>
  <c r="G775" i="5" a="1"/>
  <c r="G775" i="5" s="1"/>
  <c r="C775" i="5"/>
  <c r="G774" i="5" a="1"/>
  <c r="G774" i="5" s="1"/>
  <c r="C774" i="5"/>
  <c r="G773" i="5" a="1"/>
  <c r="G773" i="5" s="1"/>
  <c r="C773" i="5"/>
  <c r="G772" i="5" a="1"/>
  <c r="G772" i="5" s="1"/>
  <c r="C772" i="5"/>
  <c r="G771" i="5" a="1"/>
  <c r="G771" i="5" s="1"/>
  <c r="C771" i="5"/>
  <c r="G770" i="5" a="1"/>
  <c r="G770" i="5" s="1"/>
  <c r="C770" i="5"/>
  <c r="G769" i="5"/>
  <c r="G769" i="5" a="1"/>
  <c r="C769" i="5"/>
  <c r="G768" i="5"/>
  <c r="G768" i="5" a="1"/>
  <c r="C768" i="5"/>
  <c r="G767" i="5" a="1"/>
  <c r="G767" i="5" s="1"/>
  <c r="C767" i="5"/>
  <c r="G766" i="5" a="1"/>
  <c r="G766" i="5" s="1"/>
  <c r="C766" i="5"/>
  <c r="G765" i="5" a="1"/>
  <c r="G765" i="5" s="1"/>
  <c r="C765" i="5"/>
  <c r="G764" i="5"/>
  <c r="G764" i="5" a="1"/>
  <c r="C764" i="5"/>
  <c r="G763" i="5" a="1"/>
  <c r="G763" i="5" s="1"/>
  <c r="C763" i="5"/>
  <c r="G762" i="5" a="1"/>
  <c r="G762" i="5" s="1"/>
  <c r="C762" i="5"/>
  <c r="G761" i="5"/>
  <c r="G761" i="5" a="1"/>
  <c r="C761" i="5"/>
  <c r="G760" i="5"/>
  <c r="G760" i="5" a="1"/>
  <c r="C760" i="5"/>
  <c r="G759" i="5" a="1"/>
  <c r="G759" i="5" s="1"/>
  <c r="C759" i="5"/>
  <c r="G758" i="5" a="1"/>
  <c r="G758" i="5" s="1"/>
  <c r="C758" i="5"/>
  <c r="G757" i="5" a="1"/>
  <c r="G757" i="5" s="1"/>
  <c r="C757" i="5"/>
  <c r="G756" i="5"/>
  <c r="G756" i="5" a="1"/>
  <c r="C756" i="5"/>
  <c r="G755" i="5"/>
  <c r="G755" i="5" a="1"/>
  <c r="C755" i="5"/>
  <c r="G754" i="5" a="1"/>
  <c r="G754" i="5" s="1"/>
  <c r="C754" i="5"/>
  <c r="G753" i="5"/>
  <c r="G753" i="5" a="1"/>
  <c r="C753" i="5"/>
  <c r="G752" i="5"/>
  <c r="G752" i="5" a="1"/>
  <c r="C752" i="5"/>
  <c r="G751" i="5" a="1"/>
  <c r="G751" i="5" s="1"/>
  <c r="C751" i="5"/>
  <c r="G750" i="5" a="1"/>
  <c r="G750" i="5" s="1"/>
  <c r="C750" i="5"/>
  <c r="G749" i="5" a="1"/>
  <c r="G749" i="5" s="1"/>
  <c r="C749" i="5"/>
  <c r="G748" i="5"/>
  <c r="G748" i="5" a="1"/>
  <c r="C748" i="5"/>
  <c r="G747" i="5"/>
  <c r="G747" i="5" a="1"/>
  <c r="C747" i="5"/>
  <c r="G746" i="5" a="1"/>
  <c r="G746" i="5" s="1"/>
  <c r="C746" i="5"/>
  <c r="G745" i="5"/>
  <c r="G745" i="5" a="1"/>
  <c r="C745" i="5"/>
  <c r="G744" i="5"/>
  <c r="G744" i="5" a="1"/>
  <c r="C744" i="5"/>
  <c r="G743" i="5"/>
  <c r="G743" i="5" a="1"/>
  <c r="C743" i="5"/>
  <c r="G742" i="5" a="1"/>
  <c r="G742" i="5" s="1"/>
  <c r="C742" i="5"/>
  <c r="G741" i="5" a="1"/>
  <c r="G741" i="5" s="1"/>
  <c r="C741" i="5"/>
  <c r="G740" i="5" a="1"/>
  <c r="G740" i="5" s="1"/>
  <c r="C740" i="5"/>
  <c r="G739" i="5"/>
  <c r="G739" i="5" a="1"/>
  <c r="C739" i="5"/>
  <c r="G738" i="5" a="1"/>
  <c r="G738" i="5" s="1"/>
  <c r="C738" i="5"/>
  <c r="G737" i="5"/>
  <c r="G737" i="5" a="1"/>
  <c r="C737" i="5"/>
  <c r="G736" i="5"/>
  <c r="G736" i="5" a="1"/>
  <c r="C736" i="5"/>
  <c r="G735" i="5"/>
  <c r="G735" i="5" a="1"/>
  <c r="C735" i="5"/>
  <c r="G734" i="5" a="1"/>
  <c r="G734" i="5" s="1"/>
  <c r="C734" i="5"/>
  <c r="G733" i="5" a="1"/>
  <c r="G733" i="5" s="1"/>
  <c r="C733" i="5"/>
  <c r="G732" i="5" a="1"/>
  <c r="G732" i="5" s="1"/>
  <c r="C732" i="5"/>
  <c r="G731" i="5" a="1"/>
  <c r="G731" i="5" s="1"/>
  <c r="C731" i="5"/>
  <c r="G730" i="5" a="1"/>
  <c r="G730" i="5" s="1"/>
  <c r="C730" i="5"/>
  <c r="G729" i="5"/>
  <c r="G729" i="5" a="1"/>
  <c r="C729" i="5"/>
  <c r="G728" i="5"/>
  <c r="G728" i="5" a="1"/>
  <c r="C728" i="5"/>
  <c r="G727" i="5"/>
  <c r="G727" i="5" a="1"/>
  <c r="C727" i="5"/>
  <c r="G726" i="5" a="1"/>
  <c r="G726" i="5" s="1"/>
  <c r="C726" i="5"/>
  <c r="G725" i="5" a="1"/>
  <c r="G725" i="5" s="1"/>
  <c r="C725" i="5"/>
  <c r="G724" i="5" a="1"/>
  <c r="G724" i="5" s="1"/>
  <c r="C724" i="5"/>
  <c r="G723" i="5" a="1"/>
  <c r="G723" i="5" s="1"/>
  <c r="C723" i="5"/>
  <c r="G722" i="5" a="1"/>
  <c r="G722" i="5" s="1"/>
  <c r="C722" i="5"/>
  <c r="G721" i="5"/>
  <c r="G721" i="5" a="1"/>
  <c r="C721" i="5"/>
  <c r="G720" i="5"/>
  <c r="G720" i="5" a="1"/>
  <c r="C720" i="5"/>
  <c r="G719" i="5" a="1"/>
  <c r="G719" i="5" s="1"/>
  <c r="C719" i="5"/>
  <c r="G718" i="5" a="1"/>
  <c r="G718" i="5" s="1"/>
  <c r="C718" i="5"/>
  <c r="G717" i="5" a="1"/>
  <c r="G717" i="5" s="1"/>
  <c r="C717" i="5"/>
  <c r="G716" i="5" a="1"/>
  <c r="G716" i="5" s="1"/>
  <c r="C716" i="5"/>
  <c r="G715" i="5" a="1"/>
  <c r="G715" i="5" s="1"/>
  <c r="C715" i="5"/>
  <c r="G714" i="5" a="1"/>
  <c r="G714" i="5" s="1"/>
  <c r="C714" i="5"/>
  <c r="G713" i="5"/>
  <c r="G713" i="5" a="1"/>
  <c r="C713" i="5"/>
  <c r="G712" i="5"/>
  <c r="G712" i="5" a="1"/>
  <c r="C712" i="5"/>
  <c r="G711" i="5" a="1"/>
  <c r="G711" i="5" s="1"/>
  <c r="C711" i="5"/>
  <c r="G710" i="5" a="1"/>
  <c r="G710" i="5" s="1"/>
  <c r="C710" i="5"/>
  <c r="G709" i="5" a="1"/>
  <c r="G709" i="5" s="1"/>
  <c r="C709" i="5"/>
  <c r="G708" i="5" a="1"/>
  <c r="G708" i="5" s="1"/>
  <c r="C708" i="5"/>
  <c r="G707" i="5" a="1"/>
  <c r="G707" i="5" s="1"/>
  <c r="C707" i="5"/>
  <c r="G706" i="5" a="1"/>
  <c r="G706" i="5" s="1"/>
  <c r="C706" i="5"/>
  <c r="G705" i="5"/>
  <c r="G705" i="5" a="1"/>
  <c r="C705" i="5"/>
  <c r="G704" i="5"/>
  <c r="G704" i="5" a="1"/>
  <c r="C704" i="5"/>
  <c r="G703" i="5" a="1"/>
  <c r="G703" i="5" s="1"/>
  <c r="C703" i="5"/>
  <c r="G702" i="5" a="1"/>
  <c r="G702" i="5" s="1"/>
  <c r="C702" i="5"/>
  <c r="G701" i="5" a="1"/>
  <c r="G701" i="5" s="1"/>
  <c r="C701" i="5"/>
  <c r="G700" i="5"/>
  <c r="G700" i="5" a="1"/>
  <c r="C700" i="5"/>
  <c r="G699" i="5" a="1"/>
  <c r="G699" i="5" s="1"/>
  <c r="C699" i="5"/>
  <c r="G698" i="5" a="1"/>
  <c r="G698" i="5" s="1"/>
  <c r="C698" i="5"/>
  <c r="G697" i="5"/>
  <c r="G697" i="5" a="1"/>
  <c r="C697" i="5"/>
  <c r="G696" i="5"/>
  <c r="G696" i="5" a="1"/>
  <c r="C696" i="5"/>
  <c r="G695" i="5" a="1"/>
  <c r="G695" i="5" s="1"/>
  <c r="C695" i="5"/>
  <c r="G694" i="5" a="1"/>
  <c r="G694" i="5" s="1"/>
  <c r="C694" i="5"/>
  <c r="G693" i="5" a="1"/>
  <c r="G693" i="5" s="1"/>
  <c r="C693" i="5"/>
  <c r="G692" i="5"/>
  <c r="G692" i="5" a="1"/>
  <c r="C692" i="5"/>
  <c r="G691" i="5"/>
  <c r="G691" i="5" a="1"/>
  <c r="C691" i="5"/>
  <c r="G690" i="5" a="1"/>
  <c r="G690" i="5" s="1"/>
  <c r="C690" i="5"/>
  <c r="G689" i="5"/>
  <c r="G689" i="5" a="1"/>
  <c r="C689" i="5"/>
  <c r="G688" i="5"/>
  <c r="G688" i="5" a="1"/>
  <c r="C688" i="5"/>
  <c r="G687" i="5" a="1"/>
  <c r="G687" i="5" s="1"/>
  <c r="C687" i="5"/>
  <c r="G686" i="5" a="1"/>
  <c r="G686" i="5" s="1"/>
  <c r="C686" i="5"/>
  <c r="G685" i="5" a="1"/>
  <c r="G685" i="5" s="1"/>
  <c r="C685" i="5"/>
  <c r="G684" i="5"/>
  <c r="G684" i="5" a="1"/>
  <c r="C684" i="5"/>
  <c r="G683" i="5"/>
  <c r="G683" i="5" a="1"/>
  <c r="C683" i="5"/>
  <c r="G682" i="5" a="1"/>
  <c r="G682" i="5" s="1"/>
  <c r="C682" i="5"/>
  <c r="G681" i="5"/>
  <c r="G681" i="5" a="1"/>
  <c r="C681" i="5"/>
  <c r="G680" i="5"/>
  <c r="G680" i="5" a="1"/>
  <c r="C680" i="5"/>
  <c r="G679" i="5"/>
  <c r="G679" i="5" a="1"/>
  <c r="C679" i="5"/>
  <c r="G678" i="5" a="1"/>
  <c r="G678" i="5" s="1"/>
  <c r="C678" i="5"/>
  <c r="G677" i="5" a="1"/>
  <c r="G677" i="5" s="1"/>
  <c r="C677" i="5"/>
  <c r="G676" i="5" a="1"/>
  <c r="G676" i="5" s="1"/>
  <c r="C676" i="5"/>
  <c r="G675" i="5"/>
  <c r="G675" i="5" a="1"/>
  <c r="C675" i="5"/>
  <c r="G674" i="5" a="1"/>
  <c r="G674" i="5" s="1"/>
  <c r="C674" i="5"/>
  <c r="G673" i="5"/>
  <c r="G673" i="5" a="1"/>
  <c r="C673" i="5"/>
  <c r="G672" i="5"/>
  <c r="G672" i="5" a="1"/>
  <c r="C672" i="5"/>
  <c r="G671" i="5"/>
  <c r="G671" i="5" a="1"/>
  <c r="C671" i="5"/>
  <c r="G670" i="5" a="1"/>
  <c r="G670" i="5" s="1"/>
  <c r="C670" i="5"/>
  <c r="G669" i="5" a="1"/>
  <c r="G669" i="5" s="1"/>
  <c r="C669" i="5"/>
  <c r="G668" i="5" a="1"/>
  <c r="G668" i="5" s="1"/>
  <c r="C668" i="5"/>
  <c r="G667" i="5" a="1"/>
  <c r="G667" i="5" s="1"/>
  <c r="C667" i="5"/>
  <c r="G666" i="5" a="1"/>
  <c r="G666" i="5" s="1"/>
  <c r="C666" i="5"/>
  <c r="G665" i="5"/>
  <c r="G665" i="5" a="1"/>
  <c r="C665" i="5"/>
  <c r="G664" i="5"/>
  <c r="G664" i="5" a="1"/>
  <c r="C664" i="5"/>
  <c r="G663" i="5"/>
  <c r="G663" i="5" a="1"/>
  <c r="C663" i="5"/>
  <c r="G662" i="5" a="1"/>
  <c r="G662" i="5" s="1"/>
  <c r="C662" i="5"/>
  <c r="G661" i="5" a="1"/>
  <c r="G661" i="5" s="1"/>
  <c r="C661" i="5"/>
  <c r="G660" i="5" a="1"/>
  <c r="G660" i="5" s="1"/>
  <c r="C660" i="5"/>
  <c r="G659" i="5" a="1"/>
  <c r="G659" i="5" s="1"/>
  <c r="C659" i="5"/>
  <c r="G658" i="5" a="1"/>
  <c r="G658" i="5" s="1"/>
  <c r="C658" i="5"/>
  <c r="G657" i="5"/>
  <c r="G657" i="5" a="1"/>
  <c r="C657" i="5"/>
  <c r="G656" i="5"/>
  <c r="G656" i="5" a="1"/>
  <c r="C656" i="5"/>
  <c r="G655" i="5" a="1"/>
  <c r="G655" i="5" s="1"/>
  <c r="C655" i="5"/>
  <c r="G654" i="5" a="1"/>
  <c r="G654" i="5" s="1"/>
  <c r="C654" i="5"/>
  <c r="G653" i="5" a="1"/>
  <c r="G653" i="5" s="1"/>
  <c r="C653" i="5"/>
  <c r="G652" i="5" a="1"/>
  <c r="G652" i="5" s="1"/>
  <c r="C652" i="5"/>
  <c r="G651" i="5" a="1"/>
  <c r="G651" i="5" s="1"/>
  <c r="C651" i="5"/>
  <c r="G650" i="5" a="1"/>
  <c r="G650" i="5" s="1"/>
  <c r="C650" i="5"/>
  <c r="G649" i="5"/>
  <c r="G649" i="5" a="1"/>
  <c r="C649" i="5"/>
  <c r="G648" i="5"/>
  <c r="G648" i="5" a="1"/>
  <c r="C648" i="5"/>
  <c r="G647" i="5" a="1"/>
  <c r="G647" i="5" s="1"/>
  <c r="C647" i="5"/>
  <c r="G646" i="5" a="1"/>
  <c r="G646" i="5" s="1"/>
  <c r="C646" i="5"/>
  <c r="G645" i="5" a="1"/>
  <c r="G645" i="5" s="1"/>
  <c r="C645" i="5"/>
  <c r="G644" i="5" a="1"/>
  <c r="G644" i="5" s="1"/>
  <c r="C644" i="5"/>
  <c r="G643" i="5" a="1"/>
  <c r="G643" i="5" s="1"/>
  <c r="C643" i="5"/>
  <c r="G642" i="5" a="1"/>
  <c r="G642" i="5" s="1"/>
  <c r="C642" i="5"/>
  <c r="G641" i="5"/>
  <c r="G641" i="5" a="1"/>
  <c r="C641" i="5"/>
  <c r="G640" i="5"/>
  <c r="G640" i="5" a="1"/>
  <c r="C640" i="5"/>
  <c r="G639" i="5" a="1"/>
  <c r="G639" i="5" s="1"/>
  <c r="C639" i="5"/>
  <c r="G638" i="5" a="1"/>
  <c r="G638" i="5" s="1"/>
  <c r="C638" i="5"/>
  <c r="G637" i="5"/>
  <c r="G637" i="5" a="1"/>
  <c r="C637" i="5"/>
  <c r="G636" i="5" a="1"/>
  <c r="G636" i="5" s="1"/>
  <c r="C636" i="5"/>
  <c r="G635" i="5" a="1"/>
  <c r="G635" i="5" s="1"/>
  <c r="C635" i="5"/>
  <c r="G634" i="5" a="1"/>
  <c r="G634" i="5" s="1"/>
  <c r="C634" i="5"/>
  <c r="G633" i="5"/>
  <c r="G633" i="5" a="1"/>
  <c r="C633" i="5"/>
  <c r="G632" i="5" a="1"/>
  <c r="G632" i="5" s="1"/>
  <c r="C632" i="5"/>
  <c r="G631" i="5" a="1"/>
  <c r="G631" i="5" s="1"/>
  <c r="C631" i="5"/>
  <c r="G630" i="5" a="1"/>
  <c r="G630" i="5" s="1"/>
  <c r="C630" i="5"/>
  <c r="G629" i="5"/>
  <c r="G629" i="5" a="1"/>
  <c r="C629" i="5"/>
  <c r="G628" i="5" a="1"/>
  <c r="G628" i="5" s="1"/>
  <c r="C628" i="5"/>
  <c r="G627" i="5"/>
  <c r="G627" i="5" a="1"/>
  <c r="C627" i="5"/>
  <c r="G626" i="5" a="1"/>
  <c r="G626" i="5" s="1"/>
  <c r="C626" i="5"/>
  <c r="G625" i="5"/>
  <c r="G625" i="5" a="1"/>
  <c r="C625" i="5"/>
  <c r="G624" i="5"/>
  <c r="G624" i="5" a="1"/>
  <c r="C624" i="5"/>
  <c r="G623" i="5"/>
  <c r="G623" i="5" a="1"/>
  <c r="C623" i="5"/>
  <c r="G622" i="5" a="1"/>
  <c r="G622" i="5" s="1"/>
  <c r="C622" i="5"/>
  <c r="G621" i="5"/>
  <c r="G621" i="5" a="1"/>
  <c r="C621" i="5"/>
  <c r="G620" i="5"/>
  <c r="G620" i="5" a="1"/>
  <c r="C620" i="5"/>
  <c r="G619" i="5"/>
  <c r="G619" i="5" a="1"/>
  <c r="C619" i="5"/>
  <c r="G618" i="5" a="1"/>
  <c r="G618" i="5" s="1"/>
  <c r="C618" i="5"/>
  <c r="G617" i="5"/>
  <c r="G617" i="5" a="1"/>
  <c r="C617" i="5"/>
  <c r="G616" i="5" a="1"/>
  <c r="G616" i="5" s="1"/>
  <c r="C616" i="5"/>
  <c r="G615" i="5" a="1"/>
  <c r="G615" i="5" s="1"/>
  <c r="C615" i="5"/>
  <c r="G614" i="5" a="1"/>
  <c r="G614" i="5" s="1"/>
  <c r="C614" i="5"/>
  <c r="G613" i="5" a="1"/>
  <c r="G613" i="5" s="1"/>
  <c r="C613" i="5"/>
  <c r="G612" i="5" a="1"/>
  <c r="G612" i="5" s="1"/>
  <c r="C612" i="5"/>
  <c r="G611" i="5" a="1"/>
  <c r="G611" i="5" s="1"/>
  <c r="C611" i="5"/>
  <c r="G610" i="5"/>
  <c r="G610" i="5" a="1"/>
  <c r="C610" i="5"/>
  <c r="G609" i="5"/>
  <c r="G609" i="5" a="1"/>
  <c r="C609" i="5"/>
  <c r="G608" i="5"/>
  <c r="G608" i="5" a="1"/>
  <c r="C608" i="5"/>
  <c r="G607" i="5" a="1"/>
  <c r="G607" i="5" s="1"/>
  <c r="C607" i="5"/>
  <c r="G606" i="5" a="1"/>
  <c r="G606" i="5" s="1"/>
  <c r="C606" i="5"/>
  <c r="G605" i="5" a="1"/>
  <c r="G605" i="5" s="1"/>
  <c r="C605" i="5"/>
  <c r="G604" i="5" a="1"/>
  <c r="G604" i="5" s="1"/>
  <c r="C604" i="5"/>
  <c r="G603" i="5" a="1"/>
  <c r="G603" i="5" s="1"/>
  <c r="C603" i="5"/>
  <c r="G602" i="5"/>
  <c r="G602" i="5" a="1"/>
  <c r="C602" i="5"/>
  <c r="G601" i="5"/>
  <c r="G601" i="5" a="1"/>
  <c r="C601" i="5"/>
  <c r="G600" i="5"/>
  <c r="G600" i="5" a="1"/>
  <c r="C600" i="5"/>
  <c r="G599" i="5" a="1"/>
  <c r="G599" i="5" s="1"/>
  <c r="C599" i="5"/>
  <c r="G598" i="5" a="1"/>
  <c r="G598" i="5" s="1"/>
  <c r="C598" i="5"/>
  <c r="G597" i="5" a="1"/>
  <c r="G597" i="5" s="1"/>
  <c r="C597" i="5"/>
  <c r="G596" i="5" a="1"/>
  <c r="G596" i="5" s="1"/>
  <c r="C596" i="5"/>
  <c r="G595" i="5" a="1"/>
  <c r="G595" i="5" s="1"/>
  <c r="C595" i="5"/>
  <c r="G594" i="5"/>
  <c r="G594" i="5" a="1"/>
  <c r="C594" i="5"/>
  <c r="G593" i="5"/>
  <c r="G593" i="5" a="1"/>
  <c r="C593" i="5"/>
  <c r="G592" i="5"/>
  <c r="G592" i="5" a="1"/>
  <c r="C592" i="5"/>
  <c r="G591" i="5" a="1"/>
  <c r="G591" i="5" s="1"/>
  <c r="C591" i="5"/>
  <c r="G590" i="5" a="1"/>
  <c r="G590" i="5" s="1"/>
  <c r="C590" i="5"/>
  <c r="G589" i="5" a="1"/>
  <c r="G589" i="5" s="1"/>
  <c r="C589" i="5"/>
  <c r="G588" i="5" a="1"/>
  <c r="G588" i="5" s="1"/>
  <c r="C588" i="5"/>
  <c r="G587" i="5" a="1"/>
  <c r="G587" i="5" s="1"/>
  <c r="C587" i="5"/>
  <c r="G586" i="5"/>
  <c r="G586" i="5" a="1"/>
  <c r="C586" i="5"/>
  <c r="G585" i="5"/>
  <c r="G585" i="5" a="1"/>
  <c r="C585" i="5"/>
  <c r="G584" i="5"/>
  <c r="G584" i="5" a="1"/>
  <c r="C584" i="5"/>
  <c r="G583" i="5" a="1"/>
  <c r="G583" i="5" s="1"/>
  <c r="C583" i="5"/>
  <c r="G582" i="5" a="1"/>
  <c r="G582" i="5" s="1"/>
  <c r="C582" i="5"/>
  <c r="G581" i="5" a="1"/>
  <c r="G581" i="5" s="1"/>
  <c r="C581" i="5"/>
  <c r="G580" i="5" a="1"/>
  <c r="G580" i="5" s="1"/>
  <c r="C580" i="5"/>
  <c r="G579" i="5" a="1"/>
  <c r="G579" i="5" s="1"/>
  <c r="C579" i="5"/>
  <c r="G578" i="5"/>
  <c r="G578" i="5" a="1"/>
  <c r="C578" i="5"/>
  <c r="G577" i="5"/>
  <c r="G577" i="5" a="1"/>
  <c r="C577" i="5"/>
  <c r="G576" i="5"/>
  <c r="G576" i="5" a="1"/>
  <c r="C576" i="5"/>
  <c r="G575" i="5" a="1"/>
  <c r="G575" i="5" s="1"/>
  <c r="C575" i="5"/>
  <c r="G574" i="5" a="1"/>
  <c r="G574" i="5" s="1"/>
  <c r="C574" i="5"/>
  <c r="G573" i="5" a="1"/>
  <c r="G573" i="5" s="1"/>
  <c r="C573" i="5"/>
  <c r="G572" i="5" a="1"/>
  <c r="G572" i="5" s="1"/>
  <c r="C572" i="5"/>
  <c r="G571" i="5" a="1"/>
  <c r="G571" i="5" s="1"/>
  <c r="C571" i="5"/>
  <c r="G570" i="5"/>
  <c r="G570" i="5" a="1"/>
  <c r="C570" i="5"/>
  <c r="G569" i="5"/>
  <c r="G569" i="5" a="1"/>
  <c r="C569" i="5"/>
  <c r="G568" i="5"/>
  <c r="G568" i="5" a="1"/>
  <c r="C568" i="5"/>
  <c r="G567" i="5" a="1"/>
  <c r="G567" i="5" s="1"/>
  <c r="C567" i="5"/>
  <c r="G566" i="5" a="1"/>
  <c r="G566" i="5" s="1"/>
  <c r="C566" i="5"/>
  <c r="G565" i="5" a="1"/>
  <c r="G565" i="5" s="1"/>
  <c r="C565" i="5"/>
  <c r="G564" i="5" a="1"/>
  <c r="G564" i="5" s="1"/>
  <c r="C564" i="5"/>
  <c r="G563" i="5" a="1"/>
  <c r="G563" i="5" s="1"/>
  <c r="C563" i="5"/>
  <c r="G562" i="5"/>
  <c r="G562" i="5" a="1"/>
  <c r="C562" i="5"/>
  <c r="G561" i="5"/>
  <c r="G561" i="5" a="1"/>
  <c r="C561" i="5"/>
  <c r="G560" i="5"/>
  <c r="G560" i="5" a="1"/>
  <c r="C560" i="5"/>
  <c r="G559" i="5" a="1"/>
  <c r="G559" i="5" s="1"/>
  <c r="C559" i="5"/>
  <c r="G558" i="5" a="1"/>
  <c r="G558" i="5" s="1"/>
  <c r="C558" i="5"/>
  <c r="G557" i="5" a="1"/>
  <c r="G557" i="5" s="1"/>
  <c r="C557" i="5"/>
  <c r="G556" i="5" a="1"/>
  <c r="G556" i="5" s="1"/>
  <c r="C556" i="5"/>
  <c r="G555" i="5" a="1"/>
  <c r="G555" i="5" s="1"/>
  <c r="C555" i="5"/>
  <c r="G554" i="5"/>
  <c r="G554" i="5" a="1"/>
  <c r="C554" i="5"/>
  <c r="G553" i="5"/>
  <c r="G553" i="5" a="1"/>
  <c r="C553" i="5"/>
  <c r="G552" i="5"/>
  <c r="G552" i="5" a="1"/>
  <c r="C552" i="5"/>
  <c r="G551" i="5" a="1"/>
  <c r="G551" i="5" s="1"/>
  <c r="C551" i="5"/>
  <c r="G550" i="5" a="1"/>
  <c r="G550" i="5" s="1"/>
  <c r="C550" i="5"/>
  <c r="G549" i="5" a="1"/>
  <c r="G549" i="5" s="1"/>
  <c r="C549" i="5"/>
  <c r="G548" i="5" a="1"/>
  <c r="G548" i="5" s="1"/>
  <c r="C548" i="5"/>
  <c r="G547" i="5" a="1"/>
  <c r="G547" i="5" s="1"/>
  <c r="C547" i="5"/>
  <c r="G546" i="5"/>
  <c r="G546" i="5" a="1"/>
  <c r="C546" i="5"/>
  <c r="G545" i="5"/>
  <c r="G545" i="5" a="1"/>
  <c r="C545" i="5"/>
  <c r="G544" i="5"/>
  <c r="G544" i="5" a="1"/>
  <c r="C544" i="5"/>
  <c r="G543" i="5" a="1"/>
  <c r="G543" i="5" s="1"/>
  <c r="C543" i="5"/>
  <c r="G542" i="5" a="1"/>
  <c r="G542" i="5" s="1"/>
  <c r="C542" i="5"/>
  <c r="G541" i="5" a="1"/>
  <c r="G541" i="5" s="1"/>
  <c r="C541" i="5"/>
  <c r="G540" i="5" a="1"/>
  <c r="G540" i="5" s="1"/>
  <c r="C540" i="5"/>
  <c r="G539" i="5" a="1"/>
  <c r="G539" i="5" s="1"/>
  <c r="C539" i="5"/>
  <c r="G538" i="5"/>
  <c r="G538" i="5" a="1"/>
  <c r="C538" i="5"/>
  <c r="G537" i="5"/>
  <c r="G537" i="5" a="1"/>
  <c r="C537" i="5"/>
  <c r="G536" i="5"/>
  <c r="G536" i="5" a="1"/>
  <c r="C536" i="5"/>
  <c r="G535" i="5" a="1"/>
  <c r="G535" i="5" s="1"/>
  <c r="C535" i="5"/>
  <c r="G534" i="5" a="1"/>
  <c r="G534" i="5" s="1"/>
  <c r="C534" i="5"/>
  <c r="G533" i="5" a="1"/>
  <c r="G533" i="5" s="1"/>
  <c r="C533" i="5"/>
  <c r="G532" i="5" a="1"/>
  <c r="G532" i="5" s="1"/>
  <c r="C532" i="5"/>
  <c r="G531" i="5" a="1"/>
  <c r="G531" i="5" s="1"/>
  <c r="C531" i="5"/>
  <c r="G530" i="5"/>
  <c r="G530" i="5" a="1"/>
  <c r="C530" i="5"/>
  <c r="G529" i="5"/>
  <c r="G529" i="5" a="1"/>
  <c r="C529" i="5"/>
  <c r="G528" i="5"/>
  <c r="G528" i="5" a="1"/>
  <c r="C528" i="5"/>
  <c r="G527" i="5" a="1"/>
  <c r="G527" i="5" s="1"/>
  <c r="C527" i="5"/>
  <c r="G526" i="5" a="1"/>
  <c r="G526" i="5" s="1"/>
  <c r="C526" i="5"/>
  <c r="G525" i="5" a="1"/>
  <c r="G525" i="5" s="1"/>
  <c r="C525" i="5"/>
  <c r="G524" i="5" a="1"/>
  <c r="G524" i="5" s="1"/>
  <c r="C524" i="5"/>
  <c r="G523" i="5" a="1"/>
  <c r="G523" i="5" s="1"/>
  <c r="C523" i="5"/>
  <c r="G522" i="5"/>
  <c r="G522" i="5" a="1"/>
  <c r="C522" i="5"/>
  <c r="G521" i="5"/>
  <c r="G521" i="5" a="1"/>
  <c r="C521" i="5"/>
  <c r="G520" i="5"/>
  <c r="G520" i="5" a="1"/>
  <c r="C520" i="5"/>
  <c r="G519" i="5" a="1"/>
  <c r="G519" i="5" s="1"/>
  <c r="C519" i="5"/>
  <c r="G518" i="5" a="1"/>
  <c r="G518" i="5" s="1"/>
  <c r="C518" i="5"/>
  <c r="G517" i="5" a="1"/>
  <c r="G517" i="5" s="1"/>
  <c r="C517" i="5"/>
  <c r="G516" i="5" a="1"/>
  <c r="G516" i="5" s="1"/>
  <c r="C516" i="5"/>
  <c r="G515" i="5" a="1"/>
  <c r="G515" i="5" s="1"/>
  <c r="C515" i="5"/>
  <c r="G514" i="5"/>
  <c r="G514" i="5" a="1"/>
  <c r="C514" i="5"/>
  <c r="G513" i="5"/>
  <c r="G513" i="5" a="1"/>
  <c r="C513" i="5"/>
  <c r="G512" i="5"/>
  <c r="G512" i="5" a="1"/>
  <c r="C512" i="5"/>
  <c r="G511" i="5" a="1"/>
  <c r="G511" i="5" s="1"/>
  <c r="C511" i="5"/>
  <c r="G510" i="5" a="1"/>
  <c r="G510" i="5" s="1"/>
  <c r="C510" i="5"/>
  <c r="G509" i="5" a="1"/>
  <c r="G509" i="5" s="1"/>
  <c r="C509" i="5"/>
  <c r="G508" i="5" a="1"/>
  <c r="G508" i="5" s="1"/>
  <c r="C508" i="5"/>
  <c r="G507" i="5" a="1"/>
  <c r="G507" i="5" s="1"/>
  <c r="C507" i="5"/>
  <c r="G506" i="5"/>
  <c r="G506" i="5" a="1"/>
  <c r="C506" i="5"/>
  <c r="G505" i="5"/>
  <c r="G505" i="5" a="1"/>
  <c r="C505" i="5"/>
  <c r="G504" i="5"/>
  <c r="G504" i="5" a="1"/>
  <c r="C504" i="5"/>
  <c r="G503" i="5" a="1"/>
  <c r="G503" i="5" s="1"/>
  <c r="C503" i="5"/>
  <c r="G502" i="5" a="1"/>
  <c r="G502" i="5" s="1"/>
  <c r="C502" i="5"/>
  <c r="G501" i="5" a="1"/>
  <c r="G501" i="5" s="1"/>
  <c r="C501" i="5"/>
  <c r="G500" i="5" a="1"/>
  <c r="G500" i="5" s="1"/>
  <c r="C500" i="5"/>
  <c r="G499" i="5" a="1"/>
  <c r="G499" i="5" s="1"/>
  <c r="C499" i="5"/>
  <c r="G498" i="5"/>
  <c r="G498" i="5" a="1"/>
  <c r="C498" i="5"/>
  <c r="G497" i="5"/>
  <c r="G497" i="5" a="1"/>
  <c r="C497" i="5"/>
  <c r="G496" i="5"/>
  <c r="G496" i="5" a="1"/>
  <c r="C496" i="5"/>
  <c r="G495" i="5" a="1"/>
  <c r="G495" i="5" s="1"/>
  <c r="C495" i="5"/>
  <c r="G494" i="5" a="1"/>
  <c r="G494" i="5" s="1"/>
  <c r="C494" i="5"/>
  <c r="G493" i="5" a="1"/>
  <c r="G493" i="5" s="1"/>
  <c r="C493" i="5"/>
  <c r="G492" i="5" a="1"/>
  <c r="G492" i="5" s="1"/>
  <c r="C492" i="5"/>
  <c r="G491" i="5" a="1"/>
  <c r="G491" i="5" s="1"/>
  <c r="C491" i="5"/>
  <c r="G490" i="5"/>
  <c r="G490" i="5" a="1"/>
  <c r="C490" i="5"/>
  <c r="G489" i="5"/>
  <c r="G489" i="5" a="1"/>
  <c r="C489" i="5"/>
  <c r="G488" i="5"/>
  <c r="G488" i="5" a="1"/>
  <c r="C488" i="5"/>
  <c r="G487" i="5" a="1"/>
  <c r="G487" i="5" s="1"/>
  <c r="C487" i="5"/>
  <c r="G486" i="5" a="1"/>
  <c r="G486" i="5" s="1"/>
  <c r="C486" i="5"/>
  <c r="G485" i="5" a="1"/>
  <c r="G485" i="5" s="1"/>
  <c r="C485" i="5"/>
  <c r="G484" i="5" a="1"/>
  <c r="G484" i="5" s="1"/>
  <c r="C484" i="5"/>
  <c r="G483" i="5" a="1"/>
  <c r="G483" i="5" s="1"/>
  <c r="C483" i="5"/>
  <c r="G482" i="5"/>
  <c r="G482" i="5" a="1"/>
  <c r="C482" i="5"/>
  <c r="G481" i="5"/>
  <c r="G481" i="5" a="1"/>
  <c r="C481" i="5"/>
  <c r="G480" i="5"/>
  <c r="G480" i="5" a="1"/>
  <c r="C480" i="5"/>
  <c r="G479" i="5" a="1"/>
  <c r="G479" i="5" s="1"/>
  <c r="C479" i="5"/>
  <c r="G478" i="5" a="1"/>
  <c r="G478" i="5" s="1"/>
  <c r="C478" i="5"/>
  <c r="G477" i="5" a="1"/>
  <c r="G477" i="5" s="1"/>
  <c r="C477" i="5"/>
  <c r="G476" i="5" a="1"/>
  <c r="G476" i="5" s="1"/>
  <c r="C476" i="5"/>
  <c r="G475" i="5" a="1"/>
  <c r="G475" i="5" s="1"/>
  <c r="C475" i="5"/>
  <c r="G474" i="5"/>
  <c r="G474" i="5" a="1"/>
  <c r="C474" i="5"/>
  <c r="G473" i="5"/>
  <c r="G473" i="5" a="1"/>
  <c r="C473" i="5"/>
  <c r="G472" i="5"/>
  <c r="G472" i="5" a="1"/>
  <c r="C472" i="5"/>
  <c r="G471" i="5" a="1"/>
  <c r="G471" i="5" s="1"/>
  <c r="C471" i="5"/>
  <c r="G470" i="5" a="1"/>
  <c r="G470" i="5" s="1"/>
  <c r="C470" i="5"/>
  <c r="G469" i="5" a="1"/>
  <c r="G469" i="5" s="1"/>
  <c r="C469" i="5"/>
  <c r="G468" i="5" a="1"/>
  <c r="G468" i="5" s="1"/>
  <c r="C468" i="5"/>
  <c r="G467" i="5" a="1"/>
  <c r="G467" i="5" s="1"/>
  <c r="C467" i="5"/>
  <c r="G466" i="5"/>
  <c r="G466" i="5" a="1"/>
  <c r="C466" i="5"/>
  <c r="G465" i="5"/>
  <c r="G465" i="5" a="1"/>
  <c r="C465" i="5"/>
  <c r="G464" i="5"/>
  <c r="G464" i="5" a="1"/>
  <c r="C464" i="5"/>
  <c r="G463" i="5" a="1"/>
  <c r="G463" i="5" s="1"/>
  <c r="C463" i="5"/>
  <c r="G462" i="5" a="1"/>
  <c r="G462" i="5" s="1"/>
  <c r="C462" i="5"/>
  <c r="G461" i="5" a="1"/>
  <c r="G461" i="5" s="1"/>
  <c r="C461" i="5"/>
  <c r="G460" i="5" a="1"/>
  <c r="G460" i="5" s="1"/>
  <c r="C460" i="5"/>
  <c r="G459" i="5" a="1"/>
  <c r="G459" i="5" s="1"/>
  <c r="C459" i="5"/>
  <c r="G458" i="5"/>
  <c r="G458" i="5" a="1"/>
  <c r="C458" i="5"/>
  <c r="G457" i="5"/>
  <c r="G457" i="5" a="1"/>
  <c r="C457" i="5"/>
  <c r="G456" i="5"/>
  <c r="G456" i="5" a="1"/>
  <c r="C456" i="5"/>
  <c r="G455" i="5" a="1"/>
  <c r="G455" i="5" s="1"/>
  <c r="C455" i="5"/>
  <c r="G454" i="5" a="1"/>
  <c r="G454" i="5" s="1"/>
  <c r="C454" i="5"/>
  <c r="G453" i="5" a="1"/>
  <c r="G453" i="5" s="1"/>
  <c r="C453" i="5"/>
  <c r="G452" i="5" a="1"/>
  <c r="G452" i="5" s="1"/>
  <c r="C452" i="5"/>
  <c r="G451" i="5" a="1"/>
  <c r="G451" i="5" s="1"/>
  <c r="C451" i="5"/>
  <c r="G450" i="5"/>
  <c r="G450" i="5" a="1"/>
  <c r="C450" i="5"/>
  <c r="G449" i="5"/>
  <c r="G449" i="5" a="1"/>
  <c r="C449" i="5"/>
  <c r="G448" i="5"/>
  <c r="G448" i="5" a="1"/>
  <c r="C448" i="5"/>
  <c r="G447" i="5" a="1"/>
  <c r="G447" i="5" s="1"/>
  <c r="C447" i="5"/>
  <c r="G446" i="5" a="1"/>
  <c r="G446" i="5" s="1"/>
  <c r="C446" i="5"/>
  <c r="G445" i="5" a="1"/>
  <c r="G445" i="5" s="1"/>
  <c r="C445" i="5"/>
  <c r="G444" i="5" a="1"/>
  <c r="G444" i="5" s="1"/>
  <c r="C444" i="5"/>
  <c r="G443" i="5" a="1"/>
  <c r="G443" i="5" s="1"/>
  <c r="C443" i="5"/>
  <c r="G442" i="5"/>
  <c r="G442" i="5" a="1"/>
  <c r="C442" i="5"/>
  <c r="G441" i="5"/>
  <c r="G441" i="5" a="1"/>
  <c r="C441" i="5"/>
  <c r="G440" i="5"/>
  <c r="G440" i="5" a="1"/>
  <c r="C440" i="5"/>
  <c r="G439" i="5" a="1"/>
  <c r="G439" i="5" s="1"/>
  <c r="C439" i="5"/>
  <c r="G438" i="5" a="1"/>
  <c r="G438" i="5" s="1"/>
  <c r="C438" i="5"/>
  <c r="G437" i="5" a="1"/>
  <c r="G437" i="5" s="1"/>
  <c r="C437" i="5"/>
  <c r="G436" i="5" a="1"/>
  <c r="G436" i="5" s="1"/>
  <c r="C436" i="5"/>
  <c r="G435" i="5" a="1"/>
  <c r="G435" i="5" s="1"/>
  <c r="C435" i="5"/>
  <c r="G434" i="5"/>
  <c r="G434" i="5" a="1"/>
  <c r="C434" i="5"/>
  <c r="G433" i="5"/>
  <c r="G433" i="5" a="1"/>
  <c r="C433" i="5"/>
  <c r="G432" i="5"/>
  <c r="G432" i="5" a="1"/>
  <c r="C432" i="5"/>
  <c r="G431" i="5" a="1"/>
  <c r="G431" i="5" s="1"/>
  <c r="C431" i="5"/>
  <c r="G430" i="5" a="1"/>
  <c r="G430" i="5" s="1"/>
  <c r="C430" i="5"/>
  <c r="G429" i="5" a="1"/>
  <c r="G429" i="5" s="1"/>
  <c r="C429" i="5"/>
  <c r="G428" i="5" a="1"/>
  <c r="G428" i="5" s="1"/>
  <c r="C428" i="5"/>
  <c r="G427" i="5" a="1"/>
  <c r="G427" i="5" s="1"/>
  <c r="C427" i="5"/>
  <c r="G426" i="5"/>
  <c r="G426" i="5" a="1"/>
  <c r="C426" i="5"/>
  <c r="G425" i="5"/>
  <c r="G425" i="5" a="1"/>
  <c r="C425" i="5"/>
  <c r="G424" i="5"/>
  <c r="G424" i="5" a="1"/>
  <c r="C424" i="5"/>
  <c r="G423" i="5" a="1"/>
  <c r="G423" i="5" s="1"/>
  <c r="C423" i="5"/>
  <c r="G422" i="5" a="1"/>
  <c r="G422" i="5" s="1"/>
  <c r="C422" i="5"/>
  <c r="G421" i="5" a="1"/>
  <c r="G421" i="5" s="1"/>
  <c r="C421" i="5"/>
  <c r="G420" i="5" a="1"/>
  <c r="G420" i="5" s="1"/>
  <c r="C420" i="5"/>
  <c r="G419" i="5" a="1"/>
  <c r="G419" i="5" s="1"/>
  <c r="C419" i="5"/>
  <c r="G418" i="5"/>
  <c r="G418" i="5" a="1"/>
  <c r="C418" i="5"/>
  <c r="G417" i="5"/>
  <c r="G417" i="5" a="1"/>
  <c r="C417" i="5"/>
  <c r="G416" i="5"/>
  <c r="G416" i="5" a="1"/>
  <c r="C416" i="5"/>
  <c r="G415" i="5" a="1"/>
  <c r="G415" i="5" s="1"/>
  <c r="C415" i="5"/>
  <c r="G414" i="5" a="1"/>
  <c r="G414" i="5" s="1"/>
  <c r="C414" i="5"/>
  <c r="G413" i="5" a="1"/>
  <c r="G413" i="5" s="1"/>
  <c r="C413" i="5"/>
  <c r="G412" i="5" a="1"/>
  <c r="G412" i="5" s="1"/>
  <c r="C412" i="5"/>
  <c r="G411" i="5" a="1"/>
  <c r="G411" i="5" s="1"/>
  <c r="C411" i="5"/>
  <c r="G410" i="5"/>
  <c r="G410" i="5" a="1"/>
  <c r="C410" i="5"/>
  <c r="G409" i="5"/>
  <c r="G409" i="5" a="1"/>
  <c r="C409" i="5"/>
  <c r="G408" i="5"/>
  <c r="G408" i="5" a="1"/>
  <c r="C408" i="5"/>
  <c r="G407" i="5" a="1"/>
  <c r="G407" i="5" s="1"/>
  <c r="C407" i="5"/>
  <c r="G406" i="5" a="1"/>
  <c r="G406" i="5" s="1"/>
  <c r="C406" i="5"/>
  <c r="G405" i="5" a="1"/>
  <c r="G405" i="5" s="1"/>
  <c r="C405" i="5"/>
  <c r="G404" i="5" a="1"/>
  <c r="G404" i="5" s="1"/>
  <c r="C404" i="5"/>
  <c r="G403" i="5" a="1"/>
  <c r="G403" i="5" s="1"/>
  <c r="C403" i="5"/>
  <c r="G402" i="5"/>
  <c r="G402" i="5" a="1"/>
  <c r="C402" i="5"/>
  <c r="G401" i="5"/>
  <c r="G401" i="5" a="1"/>
  <c r="C401" i="5"/>
  <c r="G400" i="5"/>
  <c r="G400" i="5" a="1"/>
  <c r="C400" i="5"/>
  <c r="G399" i="5" a="1"/>
  <c r="G399" i="5" s="1"/>
  <c r="C399" i="5"/>
  <c r="G398" i="5" a="1"/>
  <c r="G398" i="5" s="1"/>
  <c r="C398" i="5"/>
  <c r="G397" i="5" a="1"/>
  <c r="G397" i="5" s="1"/>
  <c r="C397" i="5"/>
  <c r="G396" i="5" a="1"/>
  <c r="G396" i="5" s="1"/>
  <c r="C396" i="5"/>
  <c r="G395" i="5" a="1"/>
  <c r="G395" i="5" s="1"/>
  <c r="C395" i="5"/>
  <c r="G394" i="5"/>
  <c r="G394" i="5" a="1"/>
  <c r="C394" i="5"/>
  <c r="G393" i="5"/>
  <c r="G393" i="5" a="1"/>
  <c r="C393" i="5"/>
  <c r="G392" i="5"/>
  <c r="G392" i="5" a="1"/>
  <c r="C392" i="5"/>
  <c r="G391" i="5" a="1"/>
  <c r="G391" i="5" s="1"/>
  <c r="C391" i="5"/>
  <c r="G390" i="5" a="1"/>
  <c r="G390" i="5" s="1"/>
  <c r="C390" i="5"/>
  <c r="G389" i="5" a="1"/>
  <c r="G389" i="5" s="1"/>
  <c r="C389" i="5"/>
  <c r="G388" i="5" a="1"/>
  <c r="G388" i="5" s="1"/>
  <c r="C388" i="5"/>
  <c r="G387" i="5" a="1"/>
  <c r="G387" i="5" s="1"/>
  <c r="C387" i="5"/>
  <c r="G386" i="5"/>
  <c r="G386" i="5" a="1"/>
  <c r="C386" i="5"/>
  <c r="G385" i="5"/>
  <c r="G385" i="5" a="1"/>
  <c r="C385" i="5"/>
  <c r="G384" i="5"/>
  <c r="G384" i="5" a="1"/>
  <c r="C384" i="5"/>
  <c r="G383" i="5" a="1"/>
  <c r="G383" i="5" s="1"/>
  <c r="C383" i="5"/>
  <c r="G382" i="5" a="1"/>
  <c r="G382" i="5" s="1"/>
  <c r="C382" i="5"/>
  <c r="G381" i="5" a="1"/>
  <c r="G381" i="5" s="1"/>
  <c r="C381" i="5"/>
  <c r="G380" i="5" a="1"/>
  <c r="G380" i="5" s="1"/>
  <c r="C380" i="5"/>
  <c r="G379" i="5" a="1"/>
  <c r="G379" i="5" s="1"/>
  <c r="C379" i="5"/>
  <c r="G378" i="5"/>
  <c r="G378" i="5" a="1"/>
  <c r="C378" i="5"/>
  <c r="G377" i="5"/>
  <c r="G377" i="5" a="1"/>
  <c r="C377" i="5"/>
  <c r="G376" i="5"/>
  <c r="G376" i="5" a="1"/>
  <c r="C376" i="5"/>
  <c r="G375" i="5" a="1"/>
  <c r="G375" i="5" s="1"/>
  <c r="C375" i="5"/>
  <c r="G374" i="5" a="1"/>
  <c r="G374" i="5" s="1"/>
  <c r="C374" i="5"/>
  <c r="G373" i="5" a="1"/>
  <c r="G373" i="5" s="1"/>
  <c r="C373" i="5"/>
  <c r="G372" i="5" a="1"/>
  <c r="G372" i="5" s="1"/>
  <c r="C372" i="5"/>
  <c r="G371" i="5" a="1"/>
  <c r="G371" i="5" s="1"/>
  <c r="C371" i="5"/>
  <c r="G370" i="5"/>
  <c r="G370" i="5" a="1"/>
  <c r="C370" i="5"/>
  <c r="G369" i="5"/>
  <c r="G369" i="5" a="1"/>
  <c r="C369" i="5"/>
  <c r="G368" i="5"/>
  <c r="G368" i="5" a="1"/>
  <c r="C368" i="5"/>
  <c r="G367" i="5" a="1"/>
  <c r="G367" i="5" s="1"/>
  <c r="C367" i="5"/>
  <c r="G366" i="5" a="1"/>
  <c r="G366" i="5" s="1"/>
  <c r="C366" i="5"/>
  <c r="G365" i="5" a="1"/>
  <c r="G365" i="5" s="1"/>
  <c r="C365" i="5"/>
  <c r="G364" i="5" a="1"/>
  <c r="G364" i="5" s="1"/>
  <c r="C364" i="5"/>
  <c r="G363" i="5" a="1"/>
  <c r="G363" i="5" s="1"/>
  <c r="C363" i="5"/>
  <c r="G362" i="5"/>
  <c r="G362" i="5" a="1"/>
  <c r="C362" i="5"/>
  <c r="G361" i="5"/>
  <c r="G361" i="5" a="1"/>
  <c r="C361" i="5"/>
  <c r="G360" i="5"/>
  <c r="G360" i="5" a="1"/>
  <c r="C360" i="5"/>
  <c r="G359" i="5" a="1"/>
  <c r="G359" i="5" s="1"/>
  <c r="C359" i="5"/>
  <c r="G358" i="5" a="1"/>
  <c r="G358" i="5" s="1"/>
  <c r="C358" i="5"/>
  <c r="G357" i="5" a="1"/>
  <c r="G357" i="5" s="1"/>
  <c r="C357" i="5"/>
  <c r="G356" i="5" a="1"/>
  <c r="G356" i="5" s="1"/>
  <c r="C356" i="5"/>
  <c r="G355" i="5" a="1"/>
  <c r="G355" i="5" s="1"/>
  <c r="C355" i="5"/>
  <c r="G354" i="5"/>
  <c r="G354" i="5" a="1"/>
  <c r="C354" i="5"/>
  <c r="G353" i="5"/>
  <c r="G353" i="5" a="1"/>
  <c r="C353" i="5"/>
  <c r="G352" i="5"/>
  <c r="G352" i="5" a="1"/>
  <c r="C352" i="5"/>
  <c r="G351" i="5" a="1"/>
  <c r="G351" i="5" s="1"/>
  <c r="C351" i="5"/>
  <c r="G350" i="5" a="1"/>
  <c r="G350" i="5" s="1"/>
  <c r="C350" i="5"/>
  <c r="G349" i="5" a="1"/>
  <c r="G349" i="5" s="1"/>
  <c r="C349" i="5"/>
  <c r="G348" i="5" a="1"/>
  <c r="G348" i="5" s="1"/>
  <c r="C348" i="5"/>
  <c r="G347" i="5" a="1"/>
  <c r="G347" i="5" s="1"/>
  <c r="C347" i="5"/>
  <c r="G346" i="5"/>
  <c r="G346" i="5" a="1"/>
  <c r="C346" i="5"/>
  <c r="G345" i="5"/>
  <c r="G345" i="5" a="1"/>
  <c r="C345" i="5"/>
  <c r="G344" i="5"/>
  <c r="G344" i="5" a="1"/>
  <c r="C344" i="5"/>
  <c r="G343" i="5" a="1"/>
  <c r="G343" i="5" s="1"/>
  <c r="C343" i="5"/>
  <c r="G342" i="5" a="1"/>
  <c r="G342" i="5" s="1"/>
  <c r="C342" i="5"/>
  <c r="G341" i="5" a="1"/>
  <c r="G341" i="5" s="1"/>
  <c r="C341" i="5"/>
  <c r="G340" i="5" a="1"/>
  <c r="G340" i="5" s="1"/>
  <c r="C340" i="5"/>
  <c r="G339" i="5" a="1"/>
  <c r="G339" i="5" s="1"/>
  <c r="C339" i="5"/>
  <c r="G338" i="5"/>
  <c r="G338" i="5" a="1"/>
  <c r="C338" i="5"/>
  <c r="G337" i="5"/>
  <c r="G337" i="5" a="1"/>
  <c r="C337" i="5"/>
  <c r="G336" i="5"/>
  <c r="G336" i="5" a="1"/>
  <c r="C336" i="5"/>
  <c r="G335" i="5" a="1"/>
  <c r="G335" i="5" s="1"/>
  <c r="C335" i="5"/>
  <c r="G334" i="5" a="1"/>
  <c r="G334" i="5" s="1"/>
  <c r="C334" i="5"/>
  <c r="G333" i="5" a="1"/>
  <c r="G333" i="5" s="1"/>
  <c r="C333" i="5"/>
  <c r="G332" i="5" a="1"/>
  <c r="G332" i="5" s="1"/>
  <c r="C332" i="5"/>
  <c r="G331" i="5" a="1"/>
  <c r="G331" i="5" s="1"/>
  <c r="C331" i="5"/>
  <c r="G330" i="5"/>
  <c r="G330" i="5" a="1"/>
  <c r="C330" i="5"/>
  <c r="G329" i="5"/>
  <c r="G329" i="5" a="1"/>
  <c r="C329" i="5"/>
  <c r="G328" i="5"/>
  <c r="G328" i="5" a="1"/>
  <c r="C328" i="5"/>
  <c r="G327" i="5" a="1"/>
  <c r="G327" i="5" s="1"/>
  <c r="C327" i="5"/>
  <c r="G326" i="5" a="1"/>
  <c r="G326" i="5" s="1"/>
  <c r="C326" i="5"/>
  <c r="G325" i="5" a="1"/>
  <c r="G325" i="5" s="1"/>
  <c r="C325" i="5"/>
  <c r="G324" i="5" a="1"/>
  <c r="G324" i="5" s="1"/>
  <c r="C324" i="5"/>
  <c r="G323" i="5" a="1"/>
  <c r="G323" i="5" s="1"/>
  <c r="C323" i="5"/>
  <c r="G322" i="5"/>
  <c r="G322" i="5" a="1"/>
  <c r="C322" i="5"/>
  <c r="G321" i="5"/>
  <c r="G321" i="5" a="1"/>
  <c r="C321" i="5"/>
  <c r="G320" i="5"/>
  <c r="G320" i="5" a="1"/>
  <c r="C320" i="5"/>
  <c r="G319" i="5" a="1"/>
  <c r="G319" i="5" s="1"/>
  <c r="C319" i="5"/>
  <c r="G318" i="5" a="1"/>
  <c r="G318" i="5" s="1"/>
  <c r="C318" i="5"/>
  <c r="G317" i="5" a="1"/>
  <c r="G317" i="5" s="1"/>
  <c r="C317" i="5"/>
  <c r="G316" i="5" a="1"/>
  <c r="G316" i="5" s="1"/>
  <c r="C316" i="5"/>
  <c r="G315" i="5" a="1"/>
  <c r="G315" i="5" s="1"/>
  <c r="C315" i="5"/>
  <c r="G314" i="5"/>
  <c r="G314" i="5" a="1"/>
  <c r="C314" i="5"/>
  <c r="G313" i="5"/>
  <c r="G313" i="5" a="1"/>
  <c r="C313" i="5"/>
  <c r="G312" i="5"/>
  <c r="G312" i="5" a="1"/>
  <c r="C312" i="5"/>
  <c r="G311" i="5" a="1"/>
  <c r="G311" i="5" s="1"/>
  <c r="C311" i="5"/>
  <c r="G310" i="5" a="1"/>
  <c r="G310" i="5" s="1"/>
  <c r="C310" i="5"/>
  <c r="G309" i="5" a="1"/>
  <c r="G309" i="5" s="1"/>
  <c r="C309" i="5"/>
  <c r="G308" i="5" a="1"/>
  <c r="G308" i="5" s="1"/>
  <c r="C308" i="5"/>
  <c r="G307" i="5" a="1"/>
  <c r="G307" i="5" s="1"/>
  <c r="C307" i="5"/>
  <c r="G306" i="5"/>
  <c r="G306" i="5" a="1"/>
  <c r="C306" i="5"/>
  <c r="G305" i="5"/>
  <c r="G305" i="5" a="1"/>
  <c r="C305" i="5"/>
  <c r="G304" i="5"/>
  <c r="G304" i="5" a="1"/>
  <c r="C304" i="5"/>
  <c r="G303" i="5" a="1"/>
  <c r="G303" i="5" s="1"/>
  <c r="C303" i="5"/>
  <c r="G302" i="5" a="1"/>
  <c r="G302" i="5" s="1"/>
  <c r="C302" i="5"/>
  <c r="G301" i="5" a="1"/>
  <c r="G301" i="5" s="1"/>
  <c r="C301" i="5"/>
  <c r="G300" i="5" a="1"/>
  <c r="G300" i="5" s="1"/>
  <c r="C300" i="5"/>
  <c r="G299" i="5" a="1"/>
  <c r="G299" i="5" s="1"/>
  <c r="C299" i="5"/>
  <c r="G298" i="5"/>
  <c r="G298" i="5" a="1"/>
  <c r="C298" i="5"/>
  <c r="G297" i="5"/>
  <c r="G297" i="5" a="1"/>
  <c r="C297" i="5"/>
  <c r="G296" i="5"/>
  <c r="G296" i="5" a="1"/>
  <c r="C296" i="5"/>
  <c r="G295" i="5" a="1"/>
  <c r="G295" i="5" s="1"/>
  <c r="C295" i="5"/>
  <c r="G294" i="5" a="1"/>
  <c r="G294" i="5" s="1"/>
  <c r="C294" i="5"/>
  <c r="G293" i="5" a="1"/>
  <c r="G293" i="5" s="1"/>
  <c r="C293" i="5"/>
  <c r="G292" i="5" a="1"/>
  <c r="G292" i="5" s="1"/>
  <c r="C292" i="5"/>
  <c r="G291" i="5" a="1"/>
  <c r="G291" i="5" s="1"/>
  <c r="C291" i="5"/>
  <c r="G290" i="5"/>
  <c r="G290" i="5" a="1"/>
  <c r="C290" i="5"/>
  <c r="G289" i="5"/>
  <c r="G289" i="5" a="1"/>
  <c r="C289" i="5"/>
  <c r="G288" i="5"/>
  <c r="G288" i="5" a="1"/>
  <c r="C288" i="5"/>
  <c r="G287" i="5" a="1"/>
  <c r="G287" i="5" s="1"/>
  <c r="C287" i="5"/>
  <c r="G286" i="5" a="1"/>
  <c r="G286" i="5" s="1"/>
  <c r="C286" i="5"/>
  <c r="G285" i="5" a="1"/>
  <c r="G285" i="5" s="1"/>
  <c r="C285" i="5"/>
  <c r="G284" i="5" a="1"/>
  <c r="G284" i="5" s="1"/>
  <c r="C284" i="5"/>
  <c r="G283" i="5" a="1"/>
  <c r="G283" i="5" s="1"/>
  <c r="C283" i="5"/>
  <c r="G282" i="5"/>
  <c r="G282" i="5" a="1"/>
  <c r="C282" i="5"/>
  <c r="G281" i="5"/>
  <c r="G281" i="5" a="1"/>
  <c r="C281" i="5"/>
  <c r="G280" i="5"/>
  <c r="G280" i="5" a="1"/>
  <c r="C280" i="5"/>
  <c r="G279" i="5" a="1"/>
  <c r="G279" i="5" s="1"/>
  <c r="C279" i="5"/>
  <c r="G278" i="5" a="1"/>
  <c r="G278" i="5" s="1"/>
  <c r="C278" i="5"/>
  <c r="G277" i="5" a="1"/>
  <c r="G277" i="5" s="1"/>
  <c r="C277" i="5"/>
  <c r="G276" i="5" a="1"/>
  <c r="G276" i="5" s="1"/>
  <c r="C276" i="5"/>
  <c r="G275" i="5" a="1"/>
  <c r="G275" i="5" s="1"/>
  <c r="C275" i="5"/>
  <c r="G274" i="5"/>
  <c r="G274" i="5" a="1"/>
  <c r="C274" i="5"/>
  <c r="G273" i="5"/>
  <c r="G273" i="5" a="1"/>
  <c r="C273" i="5"/>
  <c r="G272" i="5"/>
  <c r="G272" i="5" a="1"/>
  <c r="C272" i="5"/>
  <c r="G271" i="5" a="1"/>
  <c r="G271" i="5" s="1"/>
  <c r="C271" i="5"/>
  <c r="G270" i="5" a="1"/>
  <c r="G270" i="5" s="1"/>
  <c r="C270" i="5"/>
  <c r="G269" i="5" a="1"/>
  <c r="G269" i="5" s="1"/>
  <c r="C269" i="5"/>
  <c r="G268" i="5" a="1"/>
  <c r="G268" i="5" s="1"/>
  <c r="C268" i="5"/>
  <c r="G267" i="5" a="1"/>
  <c r="G267" i="5" s="1"/>
  <c r="C267" i="5"/>
  <c r="G266" i="5"/>
  <c r="G266" i="5" a="1"/>
  <c r="C266" i="5"/>
  <c r="G265" i="5"/>
  <c r="G265" i="5" a="1"/>
  <c r="C265" i="5"/>
  <c r="G264" i="5"/>
  <c r="G264" i="5" a="1"/>
  <c r="C264" i="5"/>
  <c r="G263" i="5" a="1"/>
  <c r="G263" i="5" s="1"/>
  <c r="C263" i="5"/>
  <c r="G262" i="5" a="1"/>
  <c r="G262" i="5" s="1"/>
  <c r="C262" i="5"/>
  <c r="G261" i="5" a="1"/>
  <c r="G261" i="5" s="1"/>
  <c r="C261" i="5"/>
  <c r="G260" i="5" a="1"/>
  <c r="G260" i="5" s="1"/>
  <c r="C260" i="5"/>
  <c r="G259" i="5" a="1"/>
  <c r="G259" i="5" s="1"/>
  <c r="C259" i="5"/>
  <c r="G258" i="5"/>
  <c r="G258" i="5" a="1"/>
  <c r="C258" i="5"/>
  <c r="G257" i="5"/>
  <c r="G257" i="5" a="1"/>
  <c r="C257" i="5"/>
  <c r="G256" i="5"/>
  <c r="G256" i="5" a="1"/>
  <c r="C256" i="5"/>
  <c r="G255" i="5" a="1"/>
  <c r="G255" i="5" s="1"/>
  <c r="C255" i="5"/>
  <c r="G254" i="5" a="1"/>
  <c r="G254" i="5" s="1"/>
  <c r="C254" i="5"/>
  <c r="G253" i="5" a="1"/>
  <c r="G253" i="5" s="1"/>
  <c r="C253" i="5"/>
  <c r="G252" i="5" a="1"/>
  <c r="G252" i="5" s="1"/>
  <c r="C252" i="5"/>
  <c r="G251" i="5" a="1"/>
  <c r="G251" i="5" s="1"/>
  <c r="C251" i="5"/>
  <c r="G250" i="5"/>
  <c r="G250" i="5" a="1"/>
  <c r="C250" i="5"/>
  <c r="G249" i="5"/>
  <c r="G249" i="5" a="1"/>
  <c r="C249" i="5"/>
  <c r="G248" i="5"/>
  <c r="G248" i="5" a="1"/>
  <c r="C248" i="5"/>
  <c r="G247" i="5" a="1"/>
  <c r="G247" i="5" s="1"/>
  <c r="C247" i="5"/>
  <c r="G246" i="5" a="1"/>
  <c r="G246" i="5" s="1"/>
  <c r="C246" i="5"/>
  <c r="G245" i="5" a="1"/>
  <c r="G245" i="5" s="1"/>
  <c r="C245" i="5"/>
  <c r="G244" i="5" a="1"/>
  <c r="G244" i="5" s="1"/>
  <c r="C244" i="5"/>
  <c r="G243" i="5" a="1"/>
  <c r="G243" i="5" s="1"/>
  <c r="C243" i="5"/>
  <c r="G242" i="5"/>
  <c r="G242" i="5" a="1"/>
  <c r="C242" i="5"/>
  <c r="G241" i="5"/>
  <c r="G241" i="5" a="1"/>
  <c r="C241" i="5"/>
  <c r="G240" i="5"/>
  <c r="G240" i="5" a="1"/>
  <c r="C240" i="5"/>
  <c r="G239" i="5" a="1"/>
  <c r="G239" i="5" s="1"/>
  <c r="C239" i="5"/>
  <c r="G238" i="5" a="1"/>
  <c r="G238" i="5" s="1"/>
  <c r="C238" i="5"/>
  <c r="G237" i="5" a="1"/>
  <c r="G237" i="5" s="1"/>
  <c r="C237" i="5"/>
  <c r="G236" i="5" a="1"/>
  <c r="G236" i="5" s="1"/>
  <c r="C236" i="5"/>
  <c r="G235" i="5" a="1"/>
  <c r="G235" i="5" s="1"/>
  <c r="C235" i="5"/>
  <c r="G234" i="5"/>
  <c r="G234" i="5" a="1"/>
  <c r="C234" i="5"/>
  <c r="G233" i="5"/>
  <c r="G233" i="5" a="1"/>
  <c r="C233" i="5"/>
  <c r="G232" i="5"/>
  <c r="G232" i="5" a="1"/>
  <c r="C232" i="5"/>
  <c r="G231" i="5" a="1"/>
  <c r="G231" i="5" s="1"/>
  <c r="C231" i="5"/>
  <c r="G230" i="5" a="1"/>
  <c r="G230" i="5" s="1"/>
  <c r="C230" i="5"/>
  <c r="G229" i="5" a="1"/>
  <c r="G229" i="5" s="1"/>
  <c r="C229" i="5"/>
  <c r="G228" i="5" a="1"/>
  <c r="G228" i="5" s="1"/>
  <c r="C228" i="5"/>
  <c r="G227" i="5"/>
  <c r="G227" i="5" a="1"/>
  <c r="C227" i="5"/>
  <c r="G226" i="5"/>
  <c r="G226" i="5" a="1"/>
  <c r="C226" i="5"/>
  <c r="G225" i="5"/>
  <c r="G225" i="5" a="1"/>
  <c r="C225" i="5"/>
  <c r="G224" i="5"/>
  <c r="G224" i="5" a="1"/>
  <c r="C224" i="5"/>
  <c r="G223" i="5" a="1"/>
  <c r="G223" i="5" s="1"/>
  <c r="C223" i="5"/>
  <c r="G222" i="5" a="1"/>
  <c r="G222" i="5" s="1"/>
  <c r="C222" i="5"/>
  <c r="G221" i="5" a="1"/>
  <c r="G221" i="5" s="1"/>
  <c r="C221" i="5"/>
  <c r="G220" i="5" a="1"/>
  <c r="G220" i="5" s="1"/>
  <c r="C220" i="5"/>
  <c r="G219" i="5" a="1"/>
  <c r="G219" i="5" s="1"/>
  <c r="C219" i="5"/>
  <c r="G218" i="5"/>
  <c r="G218" i="5" a="1"/>
  <c r="C218" i="5"/>
  <c r="G217" i="5"/>
  <c r="G217" i="5" a="1"/>
  <c r="C217" i="5"/>
  <c r="G216" i="5"/>
  <c r="G216" i="5" a="1"/>
  <c r="C216" i="5"/>
  <c r="G215" i="5" a="1"/>
  <c r="G215" i="5" s="1"/>
  <c r="C215" i="5"/>
  <c r="G214" i="5" a="1"/>
  <c r="G214" i="5" s="1"/>
  <c r="C214" i="5"/>
  <c r="G213" i="5" a="1"/>
  <c r="G213" i="5" s="1"/>
  <c r="C213" i="5"/>
  <c r="G212" i="5"/>
  <c r="G212" i="5" a="1"/>
  <c r="C212" i="5"/>
  <c r="G211" i="5" a="1"/>
  <c r="G211" i="5" s="1"/>
  <c r="C211" i="5"/>
  <c r="G210" i="5"/>
  <c r="G210" i="5" a="1"/>
  <c r="C210" i="5"/>
  <c r="G209" i="5"/>
  <c r="G209" i="5" a="1"/>
  <c r="C209" i="5"/>
  <c r="G208" i="5"/>
  <c r="G208" i="5" a="1"/>
  <c r="C208" i="5"/>
  <c r="G207" i="5" a="1"/>
  <c r="G207" i="5" s="1"/>
  <c r="C207" i="5"/>
  <c r="G206" i="5" a="1"/>
  <c r="G206" i="5" s="1"/>
  <c r="C206" i="5"/>
  <c r="G205" i="5" a="1"/>
  <c r="G205" i="5" s="1"/>
  <c r="C205" i="5"/>
  <c r="G204" i="5"/>
  <c r="G204" i="5" a="1"/>
  <c r="C204" i="5"/>
  <c r="G203" i="5"/>
  <c r="G203" i="5" a="1"/>
  <c r="C203" i="5"/>
  <c r="G202" i="5"/>
  <c r="G202" i="5" a="1"/>
  <c r="C202" i="5"/>
  <c r="G201" i="5"/>
  <c r="G201" i="5" a="1"/>
  <c r="C201" i="5"/>
  <c r="G200" i="5"/>
  <c r="G200" i="5" a="1"/>
  <c r="C200" i="5"/>
  <c r="G199" i="5" a="1"/>
  <c r="G199" i="5" s="1"/>
  <c r="C199" i="5"/>
  <c r="G198" i="5" a="1"/>
  <c r="G198" i="5" s="1"/>
  <c r="C198" i="5"/>
  <c r="G197" i="5" a="1"/>
  <c r="G197" i="5" s="1"/>
  <c r="C197" i="5"/>
  <c r="G196" i="5" a="1"/>
  <c r="G196" i="5" s="1"/>
  <c r="C196" i="5"/>
  <c r="G195" i="5"/>
  <c r="G195" i="5" a="1"/>
  <c r="C195" i="5"/>
  <c r="G194" i="5"/>
  <c r="G194" i="5" a="1"/>
  <c r="C194" i="5"/>
  <c r="G193" i="5"/>
  <c r="G193" i="5" a="1"/>
  <c r="C193" i="5"/>
  <c r="G192" i="5"/>
  <c r="G192" i="5" a="1"/>
  <c r="C192" i="5"/>
  <c r="G191" i="5" a="1"/>
  <c r="G191" i="5" s="1"/>
  <c r="C191" i="5"/>
  <c r="G190" i="5" a="1"/>
  <c r="G190" i="5" s="1"/>
  <c r="C190" i="5"/>
  <c r="G189" i="5" a="1"/>
  <c r="G189" i="5" s="1"/>
  <c r="C189" i="5"/>
  <c r="G188" i="5" a="1"/>
  <c r="G188" i="5" s="1"/>
  <c r="C188" i="5"/>
  <c r="G187" i="5" a="1"/>
  <c r="G187" i="5" s="1"/>
  <c r="C187" i="5"/>
  <c r="G186" i="5"/>
  <c r="G186" i="5" a="1"/>
  <c r="C186" i="5"/>
  <c r="G185" i="5"/>
  <c r="G185" i="5" a="1"/>
  <c r="C185" i="5"/>
  <c r="G184" i="5"/>
  <c r="G184" i="5" a="1"/>
  <c r="C184" i="5"/>
  <c r="G183" i="5" a="1"/>
  <c r="G183" i="5" s="1"/>
  <c r="C183" i="5"/>
  <c r="G182" i="5" a="1"/>
  <c r="G182" i="5" s="1"/>
  <c r="C182" i="5"/>
  <c r="G181" i="5" a="1"/>
  <c r="G181" i="5" s="1"/>
  <c r="C181" i="5"/>
  <c r="G180" i="5" a="1"/>
  <c r="G180" i="5" s="1"/>
  <c r="C180" i="5"/>
  <c r="G179" i="5" a="1"/>
  <c r="G179" i="5" s="1"/>
  <c r="C179" i="5"/>
  <c r="G178" i="5"/>
  <c r="G178" i="5" a="1"/>
  <c r="C178" i="5"/>
  <c r="G177" i="5"/>
  <c r="G177" i="5" a="1"/>
  <c r="C177" i="5"/>
  <c r="G176" i="5"/>
  <c r="G176" i="5" a="1"/>
  <c r="C176" i="5"/>
  <c r="G175" i="5" a="1"/>
  <c r="G175" i="5" s="1"/>
  <c r="C175" i="5"/>
  <c r="G174" i="5" a="1"/>
  <c r="G174" i="5" s="1"/>
  <c r="C174" i="5"/>
  <c r="G173" i="5" a="1"/>
  <c r="G173" i="5" s="1"/>
  <c r="C173" i="5"/>
  <c r="G172" i="5"/>
  <c r="G172" i="5" a="1"/>
  <c r="C172" i="5"/>
  <c r="G171" i="5" a="1"/>
  <c r="G171" i="5" s="1"/>
  <c r="C171" i="5"/>
  <c r="G170" i="5"/>
  <c r="G170" i="5" a="1"/>
  <c r="C170" i="5"/>
  <c r="G169" i="5"/>
  <c r="G169" i="5" a="1"/>
  <c r="C169" i="5"/>
  <c r="G168" i="5"/>
  <c r="G168" i="5" a="1"/>
  <c r="C168" i="5"/>
  <c r="G167" i="5" a="1"/>
  <c r="G167" i="5" s="1"/>
  <c r="C167" i="5"/>
  <c r="G166" i="5" a="1"/>
  <c r="G166" i="5" s="1"/>
  <c r="C166" i="5"/>
  <c r="G165" i="5" a="1"/>
  <c r="G165" i="5" s="1"/>
  <c r="C165" i="5"/>
  <c r="G164" i="5" a="1"/>
  <c r="G164" i="5" s="1"/>
  <c r="C164" i="5"/>
  <c r="G163" i="5"/>
  <c r="G163" i="5" a="1"/>
  <c r="C163" i="5"/>
  <c r="G162" i="5"/>
  <c r="G162" i="5" a="1"/>
  <c r="C162" i="5"/>
  <c r="G161" i="5"/>
  <c r="G161" i="5" a="1"/>
  <c r="C161" i="5"/>
  <c r="G160" i="5"/>
  <c r="G160" i="5" a="1"/>
  <c r="C160" i="5"/>
  <c r="G159" i="5" a="1"/>
  <c r="G159" i="5" s="1"/>
  <c r="C159" i="5"/>
  <c r="G158" i="5" a="1"/>
  <c r="G158" i="5" s="1"/>
  <c r="C158" i="5"/>
  <c r="G157" i="5" a="1"/>
  <c r="G157" i="5" s="1"/>
  <c r="C157" i="5"/>
  <c r="G156" i="5" a="1"/>
  <c r="G156" i="5" s="1"/>
  <c r="C156" i="5"/>
  <c r="G155" i="5" a="1"/>
  <c r="G155" i="5" s="1"/>
  <c r="C155" i="5"/>
  <c r="G154" i="5"/>
  <c r="G154" i="5" a="1"/>
  <c r="C154" i="5"/>
  <c r="G153" i="5"/>
  <c r="G153" i="5" a="1"/>
  <c r="C153" i="5"/>
  <c r="G152" i="5"/>
  <c r="G152" i="5" a="1"/>
  <c r="C152" i="5"/>
  <c r="G151" i="5" a="1"/>
  <c r="G151" i="5" s="1"/>
  <c r="C151" i="5"/>
  <c r="G150" i="5" a="1"/>
  <c r="G150" i="5" s="1"/>
  <c r="C150" i="5"/>
  <c r="G149" i="5" a="1"/>
  <c r="G149" i="5" s="1"/>
  <c r="C149" i="5"/>
  <c r="G148" i="5"/>
  <c r="G148" i="5" a="1"/>
  <c r="C148" i="5"/>
  <c r="G147" i="5" a="1"/>
  <c r="G147" i="5" s="1"/>
  <c r="C147" i="5"/>
  <c r="G146" i="5"/>
  <c r="G146" i="5" a="1"/>
  <c r="C146" i="5"/>
  <c r="G145" i="5"/>
  <c r="G145" i="5" a="1"/>
  <c r="C145" i="5"/>
  <c r="G144" i="5"/>
  <c r="G144" i="5" a="1"/>
  <c r="C144" i="5"/>
  <c r="G143" i="5" a="1"/>
  <c r="G143" i="5" s="1"/>
  <c r="C143" i="5"/>
  <c r="G142" i="5" a="1"/>
  <c r="G142" i="5" s="1"/>
  <c r="C142" i="5"/>
  <c r="G141" i="5" a="1"/>
  <c r="G141" i="5" s="1"/>
  <c r="C141" i="5"/>
  <c r="G140" i="5"/>
  <c r="G140" i="5" a="1"/>
  <c r="C140" i="5"/>
  <c r="G139" i="5"/>
  <c r="G139" i="5" a="1"/>
  <c r="C139" i="5"/>
  <c r="G138" i="5"/>
  <c r="G138" i="5" a="1"/>
  <c r="C138" i="5"/>
  <c r="G137" i="5"/>
  <c r="G137" i="5" a="1"/>
  <c r="C137" i="5"/>
  <c r="G136" i="5"/>
  <c r="G136" i="5" a="1"/>
  <c r="C136" i="5"/>
  <c r="G135" i="5" a="1"/>
  <c r="G135" i="5" s="1"/>
  <c r="C135" i="5"/>
  <c r="G134" i="5" a="1"/>
  <c r="G134" i="5" s="1"/>
  <c r="C134" i="5"/>
  <c r="G133" i="5" a="1"/>
  <c r="G133" i="5" s="1"/>
  <c r="C133" i="5"/>
  <c r="G132" i="5" a="1"/>
  <c r="G132" i="5" s="1"/>
  <c r="C132" i="5"/>
  <c r="G131" i="5"/>
  <c r="G131" i="5" a="1"/>
  <c r="C131" i="5"/>
  <c r="G130" i="5"/>
  <c r="G130" i="5" a="1"/>
  <c r="C130" i="5"/>
  <c r="G129" i="5"/>
  <c r="G129" i="5" a="1"/>
  <c r="C129" i="5"/>
  <c r="G128" i="5"/>
  <c r="G128" i="5" a="1"/>
  <c r="C128" i="5"/>
  <c r="G127" i="5" a="1"/>
  <c r="G127" i="5" s="1"/>
  <c r="C127" i="5"/>
  <c r="G126" i="5" a="1"/>
  <c r="G126" i="5" s="1"/>
  <c r="C126" i="5"/>
  <c r="G125" i="5" a="1"/>
  <c r="G125" i="5" s="1"/>
  <c r="C125" i="5"/>
  <c r="G124" i="5" a="1"/>
  <c r="G124" i="5" s="1"/>
  <c r="C124" i="5"/>
  <c r="G123" i="5" a="1"/>
  <c r="G123" i="5" s="1"/>
  <c r="C123" i="5"/>
  <c r="G122" i="5"/>
  <c r="G122" i="5" a="1"/>
  <c r="C122" i="5"/>
  <c r="G121" i="5"/>
  <c r="G121" i="5" a="1"/>
  <c r="C121" i="5"/>
  <c r="G120" i="5"/>
  <c r="G120" i="5" a="1"/>
  <c r="C120" i="5"/>
  <c r="G119" i="5" a="1"/>
  <c r="G119" i="5" s="1"/>
  <c r="C119" i="5"/>
  <c r="G118" i="5" a="1"/>
  <c r="G118" i="5" s="1"/>
  <c r="C118" i="5"/>
  <c r="G117" i="5" a="1"/>
  <c r="G117" i="5" s="1"/>
  <c r="C117" i="5"/>
  <c r="G116" i="5" a="1"/>
  <c r="G116" i="5" s="1"/>
  <c r="C116" i="5"/>
  <c r="G115" i="5" a="1"/>
  <c r="G115" i="5" s="1"/>
  <c r="C115" i="5"/>
  <c r="G114" i="5"/>
  <c r="G114" i="5" a="1"/>
  <c r="C114" i="5"/>
  <c r="G113" i="5"/>
  <c r="G113" i="5" a="1"/>
  <c r="C113" i="5"/>
  <c r="G112" i="5"/>
  <c r="G112" i="5" a="1"/>
  <c r="C112" i="5"/>
  <c r="G111" i="5" a="1"/>
  <c r="G111" i="5" s="1"/>
  <c r="C111" i="5"/>
  <c r="G110" i="5" a="1"/>
  <c r="G110" i="5" s="1"/>
  <c r="C110" i="5"/>
  <c r="G109" i="5" a="1"/>
  <c r="G109" i="5" s="1"/>
  <c r="C109" i="5"/>
  <c r="G108" i="5"/>
  <c r="G108" i="5" a="1"/>
  <c r="C108" i="5"/>
  <c r="G107" i="5" a="1"/>
  <c r="G107" i="5" s="1"/>
  <c r="C107" i="5"/>
  <c r="G106" i="5"/>
  <c r="G106" i="5" a="1"/>
  <c r="C106" i="5"/>
  <c r="G105" i="5"/>
  <c r="G105" i="5" a="1"/>
  <c r="C105" i="5"/>
  <c r="G104" i="5"/>
  <c r="G104" i="5" a="1"/>
  <c r="C104" i="5"/>
  <c r="G103" i="5" a="1"/>
  <c r="G103" i="5" s="1"/>
  <c r="C103" i="5"/>
  <c r="G102" i="5" a="1"/>
  <c r="G102" i="5" s="1"/>
  <c r="C102" i="5"/>
  <c r="G101" i="5" a="1"/>
  <c r="G101" i="5" s="1"/>
  <c r="C101" i="5"/>
  <c r="G100" i="5" a="1"/>
  <c r="G100" i="5" s="1"/>
  <c r="C100" i="5"/>
  <c r="G99" i="5"/>
  <c r="G99" i="5" a="1"/>
  <c r="C99" i="5"/>
  <c r="G98" i="5"/>
  <c r="G98" i="5" a="1"/>
  <c r="C98" i="5"/>
  <c r="G97" i="5"/>
  <c r="G97" i="5" a="1"/>
  <c r="C97" i="5"/>
  <c r="G96" i="5"/>
  <c r="G96" i="5" a="1"/>
  <c r="C96" i="5"/>
  <c r="G95" i="5" a="1"/>
  <c r="G95" i="5" s="1"/>
  <c r="C95" i="5"/>
  <c r="G94" i="5" a="1"/>
  <c r="G94" i="5" s="1"/>
  <c r="C94" i="5"/>
  <c r="G93" i="5" a="1"/>
  <c r="G93" i="5" s="1"/>
  <c r="C93" i="5"/>
  <c r="G92" i="5" a="1"/>
  <c r="G92" i="5" s="1"/>
  <c r="C92" i="5"/>
  <c r="G91" i="5" a="1"/>
  <c r="G91" i="5" s="1"/>
  <c r="C91" i="5"/>
  <c r="G90" i="5"/>
  <c r="G90" i="5" a="1"/>
  <c r="C90" i="5"/>
  <c r="G89" i="5"/>
  <c r="G89" i="5" a="1"/>
  <c r="C89" i="5"/>
  <c r="G88" i="5"/>
  <c r="G88" i="5" a="1"/>
  <c r="C88" i="5"/>
  <c r="G87" i="5" a="1"/>
  <c r="G87" i="5" s="1"/>
  <c r="C87" i="5"/>
  <c r="G86" i="5" a="1"/>
  <c r="G86" i="5" s="1"/>
  <c r="C86" i="5"/>
  <c r="G85" i="5" a="1"/>
  <c r="G85" i="5" s="1"/>
  <c r="C85" i="5"/>
  <c r="G84" i="5"/>
  <c r="G84" i="5" a="1"/>
  <c r="C84" i="5"/>
  <c r="G83" i="5" a="1"/>
  <c r="G83" i="5" s="1"/>
  <c r="C83" i="5"/>
  <c r="G82" i="5"/>
  <c r="G82" i="5" a="1"/>
  <c r="C82" i="5"/>
  <c r="G81" i="5"/>
  <c r="G81" i="5" a="1"/>
  <c r="C81" i="5"/>
  <c r="G80" i="5"/>
  <c r="G80" i="5" a="1"/>
  <c r="C80" i="5"/>
  <c r="G79" i="5" a="1"/>
  <c r="G79" i="5" s="1"/>
  <c r="C79" i="5"/>
  <c r="G78" i="5" a="1"/>
  <c r="G78" i="5" s="1"/>
  <c r="C78" i="5"/>
  <c r="G77" i="5" a="1"/>
  <c r="G77" i="5" s="1"/>
  <c r="C77" i="5"/>
  <c r="G76" i="5"/>
  <c r="G76" i="5" a="1"/>
  <c r="C76" i="5"/>
  <c r="G75" i="5"/>
  <c r="G75" i="5" a="1"/>
  <c r="C75" i="5"/>
  <c r="G74" i="5"/>
  <c r="G74" i="5" a="1"/>
  <c r="C74" i="5"/>
  <c r="G73" i="5"/>
  <c r="G73" i="5" a="1"/>
  <c r="C73" i="5"/>
  <c r="G72" i="5"/>
  <c r="G72" i="5" a="1"/>
  <c r="C72" i="5"/>
  <c r="G71" i="5" a="1"/>
  <c r="G71" i="5" s="1"/>
  <c r="C71" i="5"/>
  <c r="G70" i="5" a="1"/>
  <c r="G70" i="5" s="1"/>
  <c r="C70" i="5"/>
  <c r="G69" i="5" a="1"/>
  <c r="G69" i="5" s="1"/>
  <c r="C69" i="5"/>
  <c r="G68" i="5" a="1"/>
  <c r="G68" i="5" s="1"/>
  <c r="C68" i="5"/>
  <c r="G67" i="5"/>
  <c r="G67" i="5" a="1"/>
  <c r="C67" i="5"/>
  <c r="G66" i="5"/>
  <c r="G66" i="5" a="1"/>
  <c r="C66" i="5"/>
  <c r="G65" i="5"/>
  <c r="G65" i="5" a="1"/>
  <c r="C65" i="5"/>
  <c r="G64" i="5"/>
  <c r="G64" i="5" a="1"/>
  <c r="C64" i="5"/>
  <c r="G63" i="5" a="1"/>
  <c r="G63" i="5" s="1"/>
  <c r="C63" i="5"/>
  <c r="G62" i="5" a="1"/>
  <c r="G62" i="5" s="1"/>
  <c r="C62" i="5"/>
  <c r="G61" i="5" a="1"/>
  <c r="G61" i="5" s="1"/>
  <c r="C61" i="5"/>
  <c r="G60" i="5" a="1"/>
  <c r="G60" i="5" s="1"/>
  <c r="C60" i="5"/>
  <c r="G59" i="5" a="1"/>
  <c r="G59" i="5" s="1"/>
  <c r="C59" i="5"/>
  <c r="G58" i="5"/>
  <c r="G58" i="5" a="1"/>
  <c r="C58" i="5"/>
  <c r="G57" i="5"/>
  <c r="G57" i="5" a="1"/>
  <c r="C57" i="5"/>
  <c r="G56" i="5"/>
  <c r="G56" i="5" a="1"/>
  <c r="C56" i="5"/>
  <c r="G55" i="5" a="1"/>
  <c r="G55" i="5" s="1"/>
  <c r="C55" i="5"/>
  <c r="G54" i="5" a="1"/>
  <c r="G54" i="5" s="1"/>
  <c r="C54" i="5"/>
  <c r="G53" i="5" a="1"/>
  <c r="G53" i="5" s="1"/>
  <c r="C53" i="5"/>
  <c r="G52" i="5" a="1"/>
  <c r="G52" i="5" s="1"/>
  <c r="C52" i="5"/>
  <c r="G51" i="5" a="1"/>
  <c r="G51" i="5" s="1"/>
  <c r="C51" i="5"/>
  <c r="G50" i="5"/>
  <c r="G50" i="5" a="1"/>
  <c r="C50" i="5"/>
  <c r="G49" i="5"/>
  <c r="G49" i="5" a="1"/>
  <c r="C49" i="5"/>
  <c r="G48" i="5"/>
  <c r="G48" i="5" a="1"/>
  <c r="C48" i="5"/>
  <c r="G47" i="5" a="1"/>
  <c r="G47" i="5" s="1"/>
  <c r="C47" i="5"/>
  <c r="G46" i="5" a="1"/>
  <c r="G46" i="5" s="1"/>
  <c r="C46" i="5"/>
  <c r="G45" i="5" a="1"/>
  <c r="G45" i="5" s="1"/>
  <c r="C45" i="5"/>
  <c r="G44" i="5"/>
  <c r="G44" i="5" a="1"/>
  <c r="C44" i="5"/>
  <c r="G43" i="5" a="1"/>
  <c r="G43" i="5" s="1"/>
  <c r="C43" i="5"/>
  <c r="G42" i="5" a="1"/>
  <c r="G42" i="5" s="1"/>
  <c r="C42" i="5"/>
  <c r="G41" i="5"/>
  <c r="G41" i="5" a="1"/>
  <c r="C41" i="5"/>
  <c r="G40" i="5"/>
  <c r="G40" i="5" a="1"/>
  <c r="C40" i="5"/>
  <c r="G39" i="5"/>
  <c r="G39" i="5" a="1"/>
  <c r="C39" i="5"/>
  <c r="G38" i="5" a="1"/>
  <c r="G38" i="5" s="1"/>
  <c r="C38" i="5"/>
  <c r="G37" i="5" a="1"/>
  <c r="G37" i="5" s="1"/>
  <c r="C37" i="5"/>
  <c r="G36" i="5"/>
  <c r="G36" i="5" a="1"/>
  <c r="C36" i="5"/>
  <c r="G35" i="5" a="1"/>
  <c r="G35" i="5" s="1"/>
  <c r="C35" i="5"/>
  <c r="G34" i="5" a="1"/>
  <c r="G34" i="5" s="1"/>
  <c r="C34" i="5"/>
  <c r="G33" i="5" a="1"/>
  <c r="G33" i="5" s="1"/>
  <c r="C33" i="5"/>
  <c r="G32" i="5"/>
  <c r="G32" i="5" a="1"/>
  <c r="C32" i="5"/>
  <c r="G31" i="5"/>
  <c r="G31" i="5" a="1"/>
  <c r="C31" i="5"/>
  <c r="G30" i="5" a="1"/>
  <c r="G30" i="5" s="1"/>
  <c r="C30" i="5"/>
  <c r="G29" i="5" a="1"/>
  <c r="G29" i="5" s="1"/>
  <c r="C29" i="5"/>
  <c r="G28" i="5"/>
  <c r="G28" i="5" a="1"/>
  <c r="C28" i="5"/>
  <c r="G27" i="5" a="1"/>
  <c r="G27" i="5" s="1"/>
  <c r="C27" i="5"/>
  <c r="G26" i="5" a="1"/>
  <c r="G26" i="5" s="1"/>
  <c r="C26" i="5"/>
  <c r="G25" i="5" a="1"/>
  <c r="G25" i="5" s="1"/>
  <c r="C25" i="5"/>
  <c r="G24" i="5"/>
  <c r="G24" i="5" a="1"/>
  <c r="C24" i="5"/>
  <c r="G23" i="5"/>
  <c r="G23" i="5" a="1"/>
  <c r="C23" i="5"/>
  <c r="G22" i="5" a="1"/>
  <c r="G22" i="5" s="1"/>
  <c r="C22" i="5"/>
  <c r="G21" i="5" a="1"/>
  <c r="G21" i="5" s="1"/>
  <c r="C21" i="5"/>
  <c r="G20" i="5"/>
  <c r="G20" i="5" a="1"/>
  <c r="C20" i="5"/>
  <c r="G19" i="5" a="1"/>
  <c r="G19" i="5" s="1"/>
  <c r="C19" i="5"/>
  <c r="G18" i="5" a="1"/>
  <c r="G18" i="5" s="1"/>
  <c r="C18" i="5"/>
  <c r="G17" i="5" a="1"/>
  <c r="G17" i="5" s="1"/>
  <c r="C17" i="5"/>
  <c r="G16" i="5"/>
  <c r="G16" i="5" a="1"/>
  <c r="C16" i="5"/>
  <c r="G15" i="5"/>
  <c r="G15" i="5" a="1"/>
  <c r="C15" i="5"/>
  <c r="G14" i="5" a="1"/>
  <c r="G14" i="5" s="1"/>
  <c r="C14" i="5"/>
  <c r="G13" i="5" a="1"/>
  <c r="G13" i="5" s="1"/>
  <c r="C13" i="5"/>
  <c r="G12" i="5"/>
  <c r="G12" i="5" a="1"/>
  <c r="C12" i="5"/>
  <c r="G11" i="5" a="1"/>
  <c r="G11" i="5" s="1"/>
  <c r="C11" i="5"/>
  <c r="G10" i="5" a="1"/>
  <c r="G10" i="5" s="1"/>
  <c r="C10" i="5"/>
  <c r="G9" i="5" a="1"/>
  <c r="G9" i="5" s="1"/>
  <c r="C9" i="5"/>
  <c r="G8" i="5"/>
  <c r="G8" i="5" a="1"/>
  <c r="C8" i="5"/>
  <c r="G7" i="5"/>
  <c r="G7" i="5" a="1"/>
  <c r="C7" i="5"/>
  <c r="G6" i="5" a="1"/>
  <c r="G6" i="5" s="1"/>
  <c r="C6" i="5"/>
  <c r="G5" i="5" a="1"/>
  <c r="G5" i="5" s="1"/>
  <c r="C5" i="5"/>
  <c r="G4" i="5"/>
  <c r="G4" i="5" a="1"/>
  <c r="C4" i="5"/>
  <c r="G3" i="5" a="1"/>
  <c r="G3" i="5" s="1"/>
  <c r="C3" i="5"/>
  <c r="G2" i="5" a="1"/>
  <c r="G2" i="5" s="1"/>
  <c r="C2" i="5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<sst xmlns="http://schemas.openxmlformats.org/spreadsheetml/2006/main" count="71192" uniqueCount="17454">
  <si>
    <t>abn</t>
  </si>
  <si>
    <t>total_income</t>
  </si>
  <si>
    <t>company_name</t>
  </si>
  <si>
    <t>abn_link_typ</t>
  </si>
  <si>
    <t>pid</t>
  </si>
  <si>
    <t>nm_titl_cd</t>
  </si>
  <si>
    <t>prsn_gvn_nm</t>
  </si>
  <si>
    <t>prsn_othr_gvn_nm</t>
  </si>
  <si>
    <t>prsn_fmly_nm</t>
  </si>
  <si>
    <t>nm_sufx_cd</t>
  </si>
  <si>
    <t>11000614577</t>
  </si>
  <si>
    <t>SCHOLASTIC AUSTRALIA PTY LIMITED</t>
  </si>
  <si>
    <t>NSW</t>
  </si>
  <si>
    <t>54130</t>
  </si>
  <si>
    <t>Book Publishing</t>
  </si>
  <si>
    <t>PRV</t>
  </si>
  <si>
    <t>SCHOLASTIC AUSTRALIA PTY LTD</t>
  </si>
  <si>
    <t>PO BOX 579</t>
  </si>
  <si>
    <t>GOSFORD</t>
  </si>
  <si>
    <t>2250</t>
  </si>
  <si>
    <t>AUS</t>
  </si>
  <si>
    <t>RAILWAY CRESCENT</t>
  </si>
  <si>
    <t>LISAROW</t>
  </si>
  <si>
    <t>KELLY_JONES@SCHOLASTIC.COM.AU</t>
  </si>
  <si>
    <t>N</t>
  </si>
  <si>
    <t>INFORMATION MEDIA AND TELECOMMUNICATIONS</t>
  </si>
  <si>
    <t>J</t>
  </si>
  <si>
    <t>11007061314</t>
  </si>
  <si>
    <t>CROFTMINSTER PTY. LTD.</t>
  </si>
  <si>
    <t>VIC</t>
  </si>
  <si>
    <t>37390</t>
  </si>
  <si>
    <t>Other Goods Wholesaling n.e.c.</t>
  </si>
  <si>
    <t>2-10 NINA LINK</t>
  </si>
  <si>
    <t>DANDENONG SOUTH</t>
  </si>
  <si>
    <t>3175</t>
  </si>
  <si>
    <t>edmund.hu@bantertoys.com.au</t>
  </si>
  <si>
    <t>WHOLESALE TRADE</t>
  </si>
  <si>
    <t>F</t>
  </si>
  <si>
    <t>11080735771</t>
  </si>
  <si>
    <t>ORBIT HOMES AUSTRALIA PTY LTD</t>
  </si>
  <si>
    <t>30110</t>
  </si>
  <si>
    <t>House Construction</t>
  </si>
  <si>
    <t>ORBIT HOMES</t>
  </si>
  <si>
    <t>286 MT ALEXANDER RD</t>
  </si>
  <si>
    <t>TRAVANCORE</t>
  </si>
  <si>
    <t>3032</t>
  </si>
  <si>
    <t>CHRIS.TROMAN@ORBITHOMES.COM.AU</t>
  </si>
  <si>
    <t>CONSTRUCTION</t>
  </si>
  <si>
    <t>E</t>
  </si>
  <si>
    <t>11089268397</t>
  </si>
  <si>
    <t>CESSNOCK AUTOMOTIVE SALES PTY LIMITED</t>
  </si>
  <si>
    <t>39110</t>
  </si>
  <si>
    <t>Car Retailing</t>
  </si>
  <si>
    <t>CESSNOCK AUTOMOTIVE SALES PTY LTD</t>
  </si>
  <si>
    <t>250 MAITLAND RD</t>
  </si>
  <si>
    <t>CESSNOCK</t>
  </si>
  <si>
    <t>2325</t>
  </si>
  <si>
    <t>JANENEW@CESSNOCKAUTOMOTIVE.COM.AU</t>
  </si>
  <si>
    <t>RETAIL TRADE</t>
  </si>
  <si>
    <t>G</t>
  </si>
  <si>
    <t>11113931105</t>
  </si>
  <si>
    <t>FIREFINCH LIMITED</t>
  </si>
  <si>
    <t>WA</t>
  </si>
  <si>
    <t>8040</t>
  </si>
  <si>
    <t>Gold Ore Mining</t>
  </si>
  <si>
    <t>PUB</t>
  </si>
  <si>
    <t>PO BOX 52</t>
  </si>
  <si>
    <t>WEST PERTH</t>
  </si>
  <si>
    <t>6872</t>
  </si>
  <si>
    <t>L 1 247 OXFORD ST</t>
  </si>
  <si>
    <t>LEEDERVILLE</t>
  </si>
  <si>
    <t>6007</t>
  </si>
  <si>
    <t>JANET@EAGLEEYEMETALS.COM</t>
  </si>
  <si>
    <t>MINING</t>
  </si>
  <si>
    <t>B</t>
  </si>
  <si>
    <t>11131958551</t>
  </si>
  <si>
    <t>Woods Holding Group Pty Ltd</t>
  </si>
  <si>
    <t>QLD</t>
  </si>
  <si>
    <t>62400</t>
  </si>
  <si>
    <t>Financial Asset Investing</t>
  </si>
  <si>
    <t>C/- BENTLEYS (QLD) PTY LTD</t>
  </si>
  <si>
    <t>GPO BOX 740</t>
  </si>
  <si>
    <t>BRISBANE</t>
  </si>
  <si>
    <t>4001</t>
  </si>
  <si>
    <t>SHOP 5 31-35 LAGOON ST</t>
  </si>
  <si>
    <t>GOONDIWINDI</t>
  </si>
  <si>
    <t>4390</t>
  </si>
  <si>
    <t>admin@bris.bentleys.com.au</t>
  </si>
  <si>
    <t>FINANCIAL AND INSURANCE SERVICES</t>
  </si>
  <si>
    <t>K</t>
  </si>
  <si>
    <t>11132681433</t>
  </si>
  <si>
    <t>WESTCOAST LIVESTOCK PTY LTD</t>
  </si>
  <si>
    <t>33190</t>
  </si>
  <si>
    <t>Other Agricultural Product Wholesaling</t>
  </si>
  <si>
    <t>PO BOX 1117</t>
  </si>
  <si>
    <t>CANNING BRIDGE APPLECROSS</t>
  </si>
  <si>
    <t>6153</t>
  </si>
  <si>
    <t>143 BARRINGTON STREET</t>
  </si>
  <si>
    <t>BIBRA LAKE</t>
  </si>
  <si>
    <t>6163</t>
  </si>
  <si>
    <t>EDDIE@WCW.COM.AU</t>
  </si>
  <si>
    <t>11144701833</t>
  </si>
  <si>
    <t>ACN 144 701 833 PTY LIMITED</t>
  </si>
  <si>
    <t>ACT</t>
  </si>
  <si>
    <t>Potts Residential Pty Limited</t>
  </si>
  <si>
    <t>GPO BOX 1040</t>
  </si>
  <si>
    <t>CANBERRA</t>
  </si>
  <si>
    <t>2601</t>
  </si>
  <si>
    <t>L 12</t>
  </si>
  <si>
    <t>68 NORTHBOURNE AV</t>
  </si>
  <si>
    <t>clk@amalgamatedpropertygroup.com.au</t>
  </si>
  <si>
    <t>11165179902</t>
  </si>
  <si>
    <t>CHASE BUILDING GROUP HOLDINGS CANBERRA PTY LIMITED</t>
  </si>
  <si>
    <t>66310</t>
  </si>
  <si>
    <t>Heavy Machinery and Scaffolding Rental and Hiring</t>
  </si>
  <si>
    <t>PO BOX 4270</t>
  </si>
  <si>
    <t>KINGSTON</t>
  </si>
  <si>
    <t>2604</t>
  </si>
  <si>
    <t>UNIT 153 41 EASTLAKE PDE</t>
  </si>
  <si>
    <t>PCRAMSIE@CHASE-GROUP.COM.AU</t>
  </si>
  <si>
    <t>RENTAL, HIRING AND REAL ESTATE SERVICES</t>
  </si>
  <si>
    <t>L</t>
  </si>
  <si>
    <t>11169154572</t>
  </si>
  <si>
    <t>MOY INVESTMENT PTY LTD</t>
  </si>
  <si>
    <t>C/- KPMG GOLD COAST ENTERPRISE</t>
  </si>
  <si>
    <t>PO BOX H67</t>
  </si>
  <si>
    <t>SYDNEY</t>
  </si>
  <si>
    <t>1215</t>
  </si>
  <si>
    <t>127 HEDGES AV</t>
  </si>
  <si>
    <t>MERMAID BEACH</t>
  </si>
  <si>
    <t>4218</t>
  </si>
  <si>
    <t>astreet@kpmg.com.au</t>
  </si>
  <si>
    <t>11454629109</t>
  </si>
  <si>
    <t>The Trustee for QIC Global Infrastructure Fund Taylor AIV Trust</t>
  </si>
  <si>
    <t>PTT</t>
  </si>
  <si>
    <t>GPO BOX 1271</t>
  </si>
  <si>
    <t>ADELAIDE</t>
  </si>
  <si>
    <t>SA</t>
  </si>
  <si>
    <t>5001</t>
  </si>
  <si>
    <t>LEVEL 5</t>
  </si>
  <si>
    <t>66 EAGLE ST</t>
  </si>
  <si>
    <t>BRISBANE CITY</t>
  </si>
  <si>
    <t>4000</t>
  </si>
  <si>
    <t>TAXATIONADMIN@QIC.COM</t>
  </si>
  <si>
    <t>11605846259</t>
  </si>
  <si>
    <t>BURBANK AUSTRALASIA PTY LTD</t>
  </si>
  <si>
    <t>34-42 ABERDEEN RD</t>
  </si>
  <si>
    <t>ALTONA</t>
  </si>
  <si>
    <t>3018</t>
  </si>
  <si>
    <t>GORAN.KOSTURANOV@BURBANK.COM.AU</t>
  </si>
  <si>
    <t>11606545662</t>
  </si>
  <si>
    <t>QUATTRO AUTOMOTIVE PTY LTD</t>
  </si>
  <si>
    <t>337 HARBORNE ST</t>
  </si>
  <si>
    <t>OSBORNE PARK</t>
  </si>
  <si>
    <t>6017</t>
  </si>
  <si>
    <t>NATASHAV@AUDICENTREPERTH.COM.AU</t>
  </si>
  <si>
    <t>11612252463</t>
  </si>
  <si>
    <t>AUSTRALIA JINDING GROUP PTY LTD</t>
  </si>
  <si>
    <t>67120</t>
  </si>
  <si>
    <t>Non-Residential Property Operators</t>
  </si>
  <si>
    <t>LEVEL 53 RIALTO SOUTH TOWER</t>
  </si>
  <si>
    <t>525 COLLINS ST</t>
  </si>
  <si>
    <t>MELBOURNE</t>
  </si>
  <si>
    <t>3000</t>
  </si>
  <si>
    <t>LEVEL 53</t>
  </si>
  <si>
    <t>JESSIE.LIN@JINDING.COM.AU</t>
  </si>
  <si>
    <t>11622763919</t>
  </si>
  <si>
    <t>TIANQI LITHIUM HOLDINGS PTY LTD</t>
  </si>
  <si>
    <t>18130</t>
  </si>
  <si>
    <t>Basic Inorganic Chemical Manufacturing</t>
  </si>
  <si>
    <t>U 9 1076 HAY ST</t>
  </si>
  <si>
    <t>6005</t>
  </si>
  <si>
    <t>L 4 1100 HAY ST</t>
  </si>
  <si>
    <t>CHRISTINA.YOW@TIANQILITHIUM.COM.AU</t>
  </si>
  <si>
    <t>MANUFACTURING</t>
  </si>
  <si>
    <t>C</t>
  </si>
  <si>
    <t>12002806831</t>
  </si>
  <si>
    <t>BOWEN INVESTMENT (AUSTRALIA) PTY LTD</t>
  </si>
  <si>
    <t>10900</t>
  </si>
  <si>
    <t>Other Mining Support Services</t>
  </si>
  <si>
    <t>LG INTERNATIONAL (AUST) P/L</t>
  </si>
  <si>
    <t>L 4 197 ST GEORGES TCE</t>
  </si>
  <si>
    <t>PERTH</t>
  </si>
  <si>
    <t>6000</t>
  </si>
  <si>
    <t>BIAUST@LXINTL.CO.KR</t>
  </si>
  <si>
    <t>12003760638</t>
  </si>
  <si>
    <t>MEDITERRANEAN SHIPPING COMPANY (AUST.) PTY. LIMITED</t>
  </si>
  <si>
    <t>52190</t>
  </si>
  <si>
    <t>Other Water Transport Support Services</t>
  </si>
  <si>
    <t>MEDITERRANEAN SHIPPING COMPANY PTY LTD</t>
  </si>
  <si>
    <t>11 CLIFF ST</t>
  </si>
  <si>
    <t>FREMANTLE</t>
  </si>
  <si>
    <t>6160</t>
  </si>
  <si>
    <t>11 CLIFF STREET</t>
  </si>
  <si>
    <t>LOUIS.AWARDI@MSC.COM</t>
  </si>
  <si>
    <t>TRANSPORT, POSTAL AND WAREHOUSING</t>
  </si>
  <si>
    <t>I</t>
  </si>
  <si>
    <t>12006504918</t>
  </si>
  <si>
    <t>ABCOR PTY. LTD.</t>
  </si>
  <si>
    <t>22210</t>
  </si>
  <si>
    <t>Structural Steel Fabricating</t>
  </si>
  <si>
    <t>PO BOX 154</t>
  </si>
  <si>
    <t>SOMERTON</t>
  </si>
  <si>
    <t>3062</t>
  </si>
  <si>
    <t>140-146 BARRY RD</t>
  </si>
  <si>
    <t>CAMPBELLFIELD</t>
  </si>
  <si>
    <t>3061</t>
  </si>
  <si>
    <t>lou.perri@abcor.com.au</t>
  </si>
  <si>
    <t>12007280088</t>
  </si>
  <si>
    <t>BMC SOFTWARE (AUSTRALIA) PTY. LTD.</t>
  </si>
  <si>
    <t>34920</t>
  </si>
  <si>
    <t>Computer and Computer Peripheral Wholesaling</t>
  </si>
  <si>
    <t>LEVEL 23</t>
  </si>
  <si>
    <t>180 GEORGE ST</t>
  </si>
  <si>
    <t>2000</t>
  </si>
  <si>
    <t>SIEWYEN_YING@BMC.COM</t>
  </si>
  <si>
    <t>12008685087</t>
  </si>
  <si>
    <t>REGENT MOTORS PTY LTD</t>
  </si>
  <si>
    <t>288-292 CHURCHILL AV</t>
  </si>
  <si>
    <t>SUBIACO</t>
  </si>
  <si>
    <t>6008</t>
  </si>
  <si>
    <t>compliance@regentmotors.com.au</t>
  </si>
  <si>
    <t>12057761378</t>
  </si>
  <si>
    <t>ALLCASTLE HOMES PTY LIMITED</t>
  </si>
  <si>
    <t>96-100 TOONGABBIE RD</t>
  </si>
  <si>
    <t>GIRRAWEEN</t>
  </si>
  <si>
    <t>2145</t>
  </si>
  <si>
    <t>MCLAY@ALLCASTLEHOMES.COM.AU</t>
  </si>
  <si>
    <t>12070893908</t>
  </si>
  <si>
    <t>READING ENTERTAINMENT AUSTRALIA PTY LIMITED</t>
  </si>
  <si>
    <t>55130</t>
  </si>
  <si>
    <t>Motion Picture Exhibition</t>
  </si>
  <si>
    <t>READING CINEMAS</t>
  </si>
  <si>
    <t>LEVEL 1</t>
  </si>
  <si>
    <t>98 YORK ST</t>
  </si>
  <si>
    <t>SOUTH MELBOURNE</t>
  </si>
  <si>
    <t>3205</t>
  </si>
  <si>
    <t>steve.lucas@readingrdi.com</t>
  </si>
  <si>
    <t>12101694946</t>
  </si>
  <si>
    <t>EXPEDIA AUSTRALIA PTY LTD</t>
  </si>
  <si>
    <t>69500</t>
  </si>
  <si>
    <t>Market Research and Statistical Services</t>
  </si>
  <si>
    <t>L 17 1 MARTIN PL</t>
  </si>
  <si>
    <t>L 7 135-151 CLARENCE ST</t>
  </si>
  <si>
    <t>CQIAN@EXPEDIAGROUP.COM</t>
  </si>
  <si>
    <t>PROFESSIONAL, SCIENTIFIC AND TECHNICAL SERVICES</t>
  </si>
  <si>
    <t>M</t>
  </si>
  <si>
    <t>12105319248</t>
  </si>
  <si>
    <t>IBM A/NZ HOLDINGS PTY LIMITED</t>
  </si>
  <si>
    <t>L 17 259 GEORGE ST</t>
  </si>
  <si>
    <t>taxasist@au1.ibm.com</t>
  </si>
  <si>
    <t>12112487322</t>
  </si>
  <si>
    <t>INGRAM MICRO HOLDINGS (AUSTRALIA) PTY LIMITED</t>
  </si>
  <si>
    <t>34940</t>
  </si>
  <si>
    <t>Other Electrical and Electronic Goods Wholesaling</t>
  </si>
  <si>
    <t>61 DUNNING AVENUE</t>
  </si>
  <si>
    <t>ROSEBERY</t>
  </si>
  <si>
    <t>2018</t>
  </si>
  <si>
    <t>RUI.LIANG@INGRAMMICRO.COM</t>
  </si>
  <si>
    <t>12119957676</t>
  </si>
  <si>
    <t>RALPH D'SILVA MOTOR GROUP PTY LTD</t>
  </si>
  <si>
    <t>C/- FORDHAM BUSINESS ADVISORS PTY LTD</t>
  </si>
  <si>
    <t>GPO BOX 4369</t>
  </si>
  <si>
    <t>3001</t>
  </si>
  <si>
    <t>573 - 603 HIGH STREET</t>
  </si>
  <si>
    <t>PRESTON</t>
  </si>
  <si>
    <t>3072</t>
  </si>
  <si>
    <t>TAX@FORDHAMGROUP.COM.AU</t>
  </si>
  <si>
    <t>12123989408</t>
  </si>
  <si>
    <t>MIMOSA HOMES PTY LTD</t>
  </si>
  <si>
    <t>MIMOSA HOMES</t>
  </si>
  <si>
    <t>UNIT 1</t>
  </si>
  <si>
    <t>113-123 ELGAR RD</t>
  </si>
  <si>
    <t>DERRIMUT</t>
  </si>
  <si>
    <t>3030</t>
  </si>
  <si>
    <t>1/113 ELGAR RD</t>
  </si>
  <si>
    <t>3026</t>
  </si>
  <si>
    <t>SAMC@MIMOSAHOMES.COM.AU</t>
  </si>
  <si>
    <t>12125391880</t>
  </si>
  <si>
    <t>Teekay Holdings Australia Pty Ltd</t>
  </si>
  <si>
    <t>GPO BOX 5446</t>
  </si>
  <si>
    <t>2001</t>
  </si>
  <si>
    <t>SUITE 501</t>
  </si>
  <si>
    <t>72-80 WILLIAM ST</t>
  </si>
  <si>
    <t>WOOLLOOMOOLOO</t>
  </si>
  <si>
    <t>2011</t>
  </si>
  <si>
    <t>nick.lam@teekay.com</t>
  </si>
  <si>
    <t>12126824397</t>
  </si>
  <si>
    <t>CAPE AUSTRALIA HOLDINGS PTY LIMITED</t>
  </si>
  <si>
    <t>32990</t>
  </si>
  <si>
    <t>Other Construction Services n.e.c.</t>
  </si>
  <si>
    <t>388 HAY ST</t>
  </si>
  <si>
    <t>39 CUTLER RD</t>
  </si>
  <si>
    <t>JANDAKOT</t>
  </si>
  <si>
    <t>6164</t>
  </si>
  <si>
    <t>12132145638</t>
  </si>
  <si>
    <t>Australian Wholesale Meats (Sydney) Pty Ltd</t>
  </si>
  <si>
    <t>36020</t>
  </si>
  <si>
    <t>Meat, Poultry and Smallgoods Wholesaling</t>
  </si>
  <si>
    <t>C/- RICHARD PERIC AWM PTY LTD</t>
  </si>
  <si>
    <t>5 WULBANGA ST</t>
  </si>
  <si>
    <t>PRESTONS</t>
  </si>
  <si>
    <t>2170</t>
  </si>
  <si>
    <t>RICHARD PERIC</t>
  </si>
  <si>
    <t>RICHARD@AWMSYDNEY.COM.AU</t>
  </si>
  <si>
    <t>12137834738</t>
  </si>
  <si>
    <t>IPA PERSONNEL SERVICES PTY LTD</t>
  </si>
  <si>
    <t>81019</t>
  </si>
  <si>
    <t>Technical and Vocational Education and Training n.e.c.</t>
  </si>
  <si>
    <t>TRAIN2GAIN</t>
  </si>
  <si>
    <t>PO BOX 558</t>
  </si>
  <si>
    <t>BELMONT</t>
  </si>
  <si>
    <t>3216</t>
  </si>
  <si>
    <t>21-29 REYNOLDS RD</t>
  </si>
  <si>
    <t>HIGHTON</t>
  </si>
  <si>
    <t>DAVE.MEEHAN@GENU.ORG.AU</t>
  </si>
  <si>
    <t>EDUCATION AND TRAINING</t>
  </si>
  <si>
    <t>P</t>
  </si>
  <si>
    <t>12163099885</t>
  </si>
  <si>
    <t>EINHELL HOLDING AUSTRALIA PTY LTD</t>
  </si>
  <si>
    <t>PO BOX 268</t>
  </si>
  <si>
    <t>CAMBERWELL</t>
  </si>
  <si>
    <t>3124</t>
  </si>
  <si>
    <t>25 FOX DR</t>
  </si>
  <si>
    <t>fhussain@ozito.com.au</t>
  </si>
  <si>
    <t>12604330289</t>
  </si>
  <si>
    <t>CHROMAGEN AUSTRALIA PTY LTD</t>
  </si>
  <si>
    <t>42210</t>
  </si>
  <si>
    <t>Electrical, Electronic and Gas Appliance Retailing</t>
  </si>
  <si>
    <t>LEVEL 2</t>
  </si>
  <si>
    <t>1250 MALVERN RD</t>
  </si>
  <si>
    <t>MALVERN</t>
  </si>
  <si>
    <t>3144</t>
  </si>
  <si>
    <t>17-23 REDWOOD DR</t>
  </si>
  <si>
    <t>DINGLEY VILLAGE</t>
  </si>
  <si>
    <t>3172</t>
  </si>
  <si>
    <t>RUSSEL.HARRIS@CHROMAGEN.COM.AU</t>
  </si>
  <si>
    <t>12609977728</t>
  </si>
  <si>
    <t>GLEN DIMPLEX AUSTRALIA HOLDINGS PTY LIMITED</t>
  </si>
  <si>
    <t>1340 FERNTREE GULLY RD</t>
  </si>
  <si>
    <t>SCORESBY</t>
  </si>
  <si>
    <t>3179</t>
  </si>
  <si>
    <t>fergal.odonoghue@glendimplex.com.au</t>
  </si>
  <si>
    <t>12619641379</t>
  </si>
  <si>
    <t>SIGNATURE HOSPITALITY GROUP PTY LTD</t>
  </si>
  <si>
    <t>PO BOX 302</t>
  </si>
  <si>
    <t>MONT ALBERT</t>
  </si>
  <si>
    <t>3127</t>
  </si>
  <si>
    <t>OFFC 201 127 MARKET ST</t>
  </si>
  <si>
    <t>LING.BUGAY@SPORTINGGLOBE.COM.AU</t>
  </si>
  <si>
    <t>12645591797</t>
  </si>
  <si>
    <t>HOPE TRADING COMPANY PTY LTD</t>
  </si>
  <si>
    <t>40000</t>
  </si>
  <si>
    <t>Fuel Retailing</t>
  </si>
  <si>
    <t>C/- ALTO ACCOUNTING</t>
  </si>
  <si>
    <t>PO BOX 6393</t>
  </si>
  <si>
    <t>GOLD COAST MC</t>
  </si>
  <si>
    <t>9726</t>
  </si>
  <si>
    <t>241 BRISBANE RD</t>
  </si>
  <si>
    <t>BIGGERA WATERS</t>
  </si>
  <si>
    <t>4216</t>
  </si>
  <si>
    <t>12651158404</t>
  </si>
  <si>
    <t>FIGTREE HEAD TOPCO II PTY LTD</t>
  </si>
  <si>
    <t>64190</t>
  </si>
  <si>
    <t>Other Auxiliary Finance and Investment Services</t>
  </si>
  <si>
    <t>L 2 196 GREENHILL RD</t>
  </si>
  <si>
    <t>EASTWOOD</t>
  </si>
  <si>
    <t>5063</t>
  </si>
  <si>
    <t>L 30 126-130 PHILLIP ST</t>
  </si>
  <si>
    <t>DAVID.LOPRESTI@PARTNEREDHEALTH.COM.AU</t>
  </si>
  <si>
    <t>12653127514</t>
  </si>
  <si>
    <t>ORRO HOLDCO PTY LTD</t>
  </si>
  <si>
    <t>70000</t>
  </si>
  <si>
    <t>Computer System Design and Related Services</t>
  </si>
  <si>
    <t>SE 503 50 CLARENCE ST</t>
  </si>
  <si>
    <t>gavin.wilkie@orro.group</t>
  </si>
  <si>
    <t>13003199755</t>
  </si>
  <si>
    <t>HELLMANN WORLDWIDE LOGISTICS PTY LTD</t>
  </si>
  <si>
    <t>52920</t>
  </si>
  <si>
    <t>Freight Forwarding Services</t>
  </si>
  <si>
    <t>PO BOX 47</t>
  </si>
  <si>
    <t>MILPERRA</t>
  </si>
  <si>
    <t>2214</t>
  </si>
  <si>
    <t>5 MURRAY JONES DR</t>
  </si>
  <si>
    <t>BANKSTOWN AERODROME</t>
  </si>
  <si>
    <t>2200</t>
  </si>
  <si>
    <t>TU.THAI@HELLMANN.COM</t>
  </si>
  <si>
    <t>13003519257</t>
  </si>
  <si>
    <t>HUHTAMAKI HOLDINGS PTY LIMITED</t>
  </si>
  <si>
    <t>PO BOX 5607</t>
  </si>
  <si>
    <t>SOUTH WINDSOR</t>
  </si>
  <si>
    <t>2756</t>
  </si>
  <si>
    <t>120 MILEHAM ST</t>
  </si>
  <si>
    <t>DESMOND.WONG@HUHTAMAKI.COM</t>
  </si>
  <si>
    <t>13050462381</t>
  </si>
  <si>
    <t>MILBURN LAKE PTY. LTD.</t>
  </si>
  <si>
    <t>11920</t>
  </si>
  <si>
    <t>Prepared Animal and Bird Feed Manufacturing</t>
  </si>
  <si>
    <t>IRWIN STOCKFEED</t>
  </si>
  <si>
    <t>20 WOOD RD</t>
  </si>
  <si>
    <t>KYABRAM</t>
  </si>
  <si>
    <t>3620</t>
  </si>
  <si>
    <t>BRYAN@IRWINSTOCKFEEDS.COM.AU</t>
  </si>
  <si>
    <t>13068669296</t>
  </si>
  <si>
    <t>ACTIVE STEEL PTY LTD</t>
  </si>
  <si>
    <t>21420</t>
  </si>
  <si>
    <t>Aluminium Rolling, Drawing, Extruding</t>
  </si>
  <si>
    <t>79 FORRESTER RD</t>
  </si>
  <si>
    <t>ST MARYS</t>
  </si>
  <si>
    <t>2760</t>
  </si>
  <si>
    <t>info@activesteel.com.au</t>
  </si>
  <si>
    <t>13092037262</t>
  </si>
  <si>
    <t>JANART HOLDINGS PTY LTD</t>
  </si>
  <si>
    <t>STEWART AUTOMITIVE</t>
  </si>
  <si>
    <t>PO BOX 2026</t>
  </si>
  <si>
    <t>TAREN POINT</t>
  </si>
  <si>
    <t>2229</t>
  </si>
  <si>
    <t>PRIVATE MAIL BAG 3</t>
  </si>
  <si>
    <t>SUTHERLAND</t>
  </si>
  <si>
    <t>2232</t>
  </si>
  <si>
    <t>JTIMEWELL@STEWARTAUTOMOTIVE.COM.AU</t>
  </si>
  <si>
    <t>13102449801</t>
  </si>
  <si>
    <t>TOOWONG AUTOMOTIVE GROUP PTY LTD</t>
  </si>
  <si>
    <t>C/- GREG DUNNE</t>
  </si>
  <si>
    <t>PO BOX 412</t>
  </si>
  <si>
    <t>TOOWONG</t>
  </si>
  <si>
    <t>4066</t>
  </si>
  <si>
    <t>601 MILTON RD</t>
  </si>
  <si>
    <t>GREGD@CBMG.COM.AU</t>
  </si>
  <si>
    <t>13132759650</t>
  </si>
  <si>
    <t>AZZURRI CONCRETE GROUP PTY LIMITED</t>
  </si>
  <si>
    <t>32210</t>
  </si>
  <si>
    <t>Concreting Services</t>
  </si>
  <si>
    <t>5-7 FRANK ST</t>
  </si>
  <si>
    <t>WETHERILL PARK</t>
  </si>
  <si>
    <t>2164</t>
  </si>
  <si>
    <t>DonatoD@azzurriconcrete.com.au</t>
  </si>
  <si>
    <t>13606219667</t>
  </si>
  <si>
    <t>BENDIX PTY LTD</t>
  </si>
  <si>
    <t>36090</t>
  </si>
  <si>
    <t>Other Grocery Wholesaling</t>
  </si>
  <si>
    <t>PO BOX 3268</t>
  </si>
  <si>
    <t>PARRAMATTA</t>
  </si>
  <si>
    <t>2124</t>
  </si>
  <si>
    <t>U 25 252 NEW LINE RD</t>
  </si>
  <si>
    <t>DURAL</t>
  </si>
  <si>
    <t>2158</t>
  </si>
  <si>
    <t>accounting@auslandgroup.com.au</t>
  </si>
  <si>
    <t>13609132363</t>
  </si>
  <si>
    <t>FAIRLAND GROUP PTY LTD</t>
  </si>
  <si>
    <t>32110</t>
  </si>
  <si>
    <t>Land Development and Subdivision</t>
  </si>
  <si>
    <t>C/- DELOITTE PRIVATE PTY LTD</t>
  </si>
  <si>
    <t>GPO BOX 1969</t>
  </si>
  <si>
    <t>19 FULLARTON RD</t>
  </si>
  <si>
    <t>KENT TOWN</t>
  </si>
  <si>
    <t>5067</t>
  </si>
  <si>
    <t>HARSHAH@FAIRMONTGROUP.COM.AU</t>
  </si>
  <si>
    <t>13622810897</t>
  </si>
  <si>
    <t>MIGHTY CRAFT LIMITED</t>
  </si>
  <si>
    <t>PO BOX 508</t>
  </si>
  <si>
    <t>UNLEY</t>
  </si>
  <si>
    <t>5061</t>
  </si>
  <si>
    <t>26 CATO ST</t>
  </si>
  <si>
    <t>HAWTHORN EAST</t>
  </si>
  <si>
    <t>3123</t>
  </si>
  <si>
    <t>ACCOUNTSPAYABLE@MIGHTCRAFT.COM.AU</t>
  </si>
  <si>
    <t>13635578960</t>
  </si>
  <si>
    <t>INDORAMA VENTURES HOLDINGS PTY LTD</t>
  </si>
  <si>
    <t>61 MARKET RD</t>
  </si>
  <si>
    <t>BROOKLYN</t>
  </si>
  <si>
    <t>3012</t>
  </si>
  <si>
    <t>JATEEN.KUMAR@AU.INDORAMA.NET</t>
  </si>
  <si>
    <t>13640855101</t>
  </si>
  <si>
    <t>CANVA AUSTRALIA HOLDINGS PTY. LTD.</t>
  </si>
  <si>
    <t>110 KIPPAX ST</t>
  </si>
  <si>
    <t>SURRY HILLS</t>
  </si>
  <si>
    <t>2010</t>
  </si>
  <si>
    <t>tax@canva.com</t>
  </si>
  <si>
    <t>13650030872</t>
  </si>
  <si>
    <t>GLOBAL KNIGHTS PTY LTD</t>
  </si>
  <si>
    <t>LOCKED BAG 50</t>
  </si>
  <si>
    <t>PERTH BC</t>
  </si>
  <si>
    <t>6849</t>
  </si>
  <si>
    <t>119 LEEDER RD</t>
  </si>
  <si>
    <t>MOKINE</t>
  </si>
  <si>
    <t>6401</t>
  </si>
  <si>
    <t>mail@munros.com.au</t>
  </si>
  <si>
    <t>13654148188</t>
  </si>
  <si>
    <t>NDC HOLDCO PTY LTD</t>
  </si>
  <si>
    <t>C/- DELOITTE TAX SERVICES</t>
  </si>
  <si>
    <t>GPO BOX 1463</t>
  </si>
  <si>
    <t>L 29 1 FARRER PL</t>
  </si>
  <si>
    <t>mail@crescentcap.com.au</t>
  </si>
  <si>
    <t>14000038675</t>
  </si>
  <si>
    <t>OROTONGROUP PTY LIMITED</t>
  </si>
  <si>
    <t>OROTONGROUP LTD</t>
  </si>
  <si>
    <t>14-16 BUCKLAND ST</t>
  </si>
  <si>
    <t>CHIPPENDALE</t>
  </si>
  <si>
    <t>2008</t>
  </si>
  <si>
    <t>EBANKS@OROTONGROUP.COM</t>
  </si>
  <si>
    <t>14003348730</t>
  </si>
  <si>
    <t>RECKON LIMITED</t>
  </si>
  <si>
    <t>QUICKEN</t>
  </si>
  <si>
    <t>L 2 100 PACIFIC HWY</t>
  </si>
  <si>
    <t>NORTH SYDNEY</t>
  </si>
  <si>
    <t>2060</t>
  </si>
  <si>
    <t>myron.zlotnick@reckon.com</t>
  </si>
  <si>
    <t>14004304956</t>
  </si>
  <si>
    <t>THE VICTORIA CARPET COMPANY PROPRIETARY LIMITED</t>
  </si>
  <si>
    <t>13310</t>
  </si>
  <si>
    <t>Textile Floor Covering Manufacturing</t>
  </si>
  <si>
    <t>VICTORIA CARPETS</t>
  </si>
  <si>
    <t>PO BOX 388</t>
  </si>
  <si>
    <t>DANDENONG</t>
  </si>
  <si>
    <t>7-29 GLADSTONE RD</t>
  </si>
  <si>
    <t>ROBINSONE@VICTORIACARPETS.COM.AU</t>
  </si>
  <si>
    <t>14005648395</t>
  </si>
  <si>
    <t>S.J. HIGGINS PTY. LTD.</t>
  </si>
  <si>
    <t>30200</t>
  </si>
  <si>
    <t>Non-Residential Building Construction</t>
  </si>
  <si>
    <t>PO BOX 2260</t>
  </si>
  <si>
    <t>MOORABBIN</t>
  </si>
  <si>
    <t>3189</t>
  </si>
  <si>
    <t>348 SOUTH ROAD</t>
  </si>
  <si>
    <t>HAMPTON EAST</t>
  </si>
  <si>
    <t>3188</t>
  </si>
  <si>
    <t>SJH@SJHIGGINS.COM.AU</t>
  </si>
  <si>
    <t>14009427418</t>
  </si>
  <si>
    <t>STARMONT HOLDINGS PTY LTD</t>
  </si>
  <si>
    <t>PO BOX 604</t>
  </si>
  <si>
    <t>CLAREMONT</t>
  </si>
  <si>
    <t>6910</t>
  </si>
  <si>
    <t>6 PRICE ST</t>
  </si>
  <si>
    <t>14074319396</t>
  </si>
  <si>
    <t>HUDSON HIGHLAND (APAC) PTY LIMITED</t>
  </si>
  <si>
    <t>SE 1 L 11 25 MARTIN PL</t>
  </si>
  <si>
    <t>SANDY.ROBERTS@HUDSON.COM</t>
  </si>
  <si>
    <t>14081327068</t>
  </si>
  <si>
    <t>TEN NETWORK HOLDINGS LIMITED</t>
  </si>
  <si>
    <t>1-31 SAUNDERS ST</t>
  </si>
  <si>
    <t>PYRMONT</t>
  </si>
  <si>
    <t>2009</t>
  </si>
  <si>
    <t>1 SAUNDERS ST</t>
  </si>
  <si>
    <t>FNICHOLAS@NETWORKTEN.COM.AU</t>
  </si>
  <si>
    <t>14127439132</t>
  </si>
  <si>
    <t>SHERRIDON PTY LTD</t>
  </si>
  <si>
    <t>406 DANA ST</t>
  </si>
  <si>
    <t>BALLARAT CENTRAL</t>
  </si>
  <si>
    <t>3350</t>
  </si>
  <si>
    <t>390 BALLARAT ROAD</t>
  </si>
  <si>
    <t>SUNSHINE NORTH</t>
  </si>
  <si>
    <t>3020</t>
  </si>
  <si>
    <t>CHARLESA@AHBAUSTRALIA.COM.AU</t>
  </si>
  <si>
    <t>14147394367</t>
  </si>
  <si>
    <t>SOHO LIVING AUSTRALIA PTY LTD</t>
  </si>
  <si>
    <t>FCTY 9 435 WILLIAMSTOWN RD</t>
  </si>
  <si>
    <t>PORT MELBOURNE</t>
  </si>
  <si>
    <t>3207</t>
  </si>
  <si>
    <t>STANLEYH@SOHOLIVING.COM.AU</t>
  </si>
  <si>
    <t>14151255551</t>
  </si>
  <si>
    <t>REINHART AUSTRALIA PTY LIMITED</t>
  </si>
  <si>
    <t>PO BOX 2051</t>
  </si>
  <si>
    <t>TOOWOOMBA</t>
  </si>
  <si>
    <t>4350</t>
  </si>
  <si>
    <t>UNIT 10A CENTRAL PLAZA</t>
  </si>
  <si>
    <t>532-542 RUTHVEN ST</t>
  </si>
  <si>
    <t>TOOWOOMBA CITY</t>
  </si>
  <si>
    <t>DEANNA@JGAUDIT.COM</t>
  </si>
  <si>
    <t>14153417004</t>
  </si>
  <si>
    <t>Consolidated Food Company Pty Ltd</t>
  </si>
  <si>
    <t>SE 512 19A BOUNDARY ST</t>
  </si>
  <si>
    <t>DARLINGHURST</t>
  </si>
  <si>
    <t>matt@cfco.com</t>
  </si>
  <si>
    <t>14600294068</t>
  </si>
  <si>
    <t>CHUGOKU ELECTRIC POWER AUSTRALIA RESOURCES PTY. LTD.</t>
  </si>
  <si>
    <t>Coal Mining</t>
  </si>
  <si>
    <t>SE 3 L 16 307 QUEEN ST</t>
  </si>
  <si>
    <t>H-TERADA@CEPAR.COM.AU</t>
  </si>
  <si>
    <t>14615772391</t>
  </si>
  <si>
    <t>FITZROY AUSTRALIA RESOURCES PTY LTD</t>
  </si>
  <si>
    <t>69629</t>
  </si>
  <si>
    <t>Management Advice and Related Consulting Services n.e.c.</t>
  </si>
  <si>
    <t>GPO BOX 1424</t>
  </si>
  <si>
    <t>L 20 324 QUEEN ST</t>
  </si>
  <si>
    <t>BLAKE.JOPPICH@FITZROYOZ.COM</t>
  </si>
  <si>
    <t>14623246239</t>
  </si>
  <si>
    <t>AGRICULTURAL EQUIPMENT HOLDINGS 1 PTY LTD</t>
  </si>
  <si>
    <t>100-106 FORBES RD</t>
  </si>
  <si>
    <t>PARKES</t>
  </si>
  <si>
    <t>2870</t>
  </si>
  <si>
    <t>603 VICTORIA RD</t>
  </si>
  <si>
    <t>RYDE</t>
  </si>
  <si>
    <t>2112</t>
  </si>
  <si>
    <t>martin.booth@pitcher.com.au</t>
  </si>
  <si>
    <t>14638785387</t>
  </si>
  <si>
    <t>EPTEC HOLDCO PTY LTD</t>
  </si>
  <si>
    <t>L 31 25 BLIGH ST</t>
  </si>
  <si>
    <t>mbenham@eptec.com.au</t>
  </si>
  <si>
    <t>14643209947</t>
  </si>
  <si>
    <t>BPS INTERNATIONAL HOLDINGS PTY LTD</t>
  </si>
  <si>
    <t>L 24 1 O'CONNELL ST</t>
  </si>
  <si>
    <t>10 PHINEY PL</t>
  </si>
  <si>
    <t>INGLEBURN</t>
  </si>
  <si>
    <t>2565</t>
  </si>
  <si>
    <t>dianak@bromic.com</t>
  </si>
  <si>
    <t>15001723048</t>
  </si>
  <si>
    <t>COTTON GROWERS SERVICES PTY LTD</t>
  </si>
  <si>
    <t>1520</t>
  </si>
  <si>
    <t>Cotton Growing</t>
  </si>
  <si>
    <t>COTTON GROWERS SERVICES</t>
  </si>
  <si>
    <t>PO BOX 61</t>
  </si>
  <si>
    <t>WEE WAA</t>
  </si>
  <si>
    <t>2388</t>
  </si>
  <si>
    <t>LOT 422</t>
  </si>
  <si>
    <t>BOOLCARROL RD</t>
  </si>
  <si>
    <t>PETERJENSEN@CGS.COM.AU</t>
  </si>
  <si>
    <t>AGRICULTURE, FORESTRY AND FISHING</t>
  </si>
  <si>
    <t>A</t>
  </si>
  <si>
    <t>15001731148</t>
  </si>
  <si>
    <t>MPH HOLDINGS PTY LIMITED</t>
  </si>
  <si>
    <t>PO BOX 369</t>
  </si>
  <si>
    <t>QUIRINDI</t>
  </si>
  <si>
    <t>2343</t>
  </si>
  <si>
    <t>87 LODER ST</t>
  </si>
  <si>
    <t>DANIELLE.PEGLER@AGRACOM.COM.AU</t>
  </si>
  <si>
    <t>15002448446</t>
  </si>
  <si>
    <t>TYNAN MOTORS (HOLDINGS) PTY LTD</t>
  </si>
  <si>
    <t>PO BOX 455</t>
  </si>
  <si>
    <t>1499</t>
  </si>
  <si>
    <t>98 OAK RD</t>
  </si>
  <si>
    <t>KIRRAWEE</t>
  </si>
  <si>
    <t>KEVIND@TYNAN.COM.AU</t>
  </si>
  <si>
    <t>15008006602</t>
  </si>
  <si>
    <t>SAMEX AUSTRALIAN MEAT CO. PTY. LTD.</t>
  </si>
  <si>
    <t>128 GILBERT ST</t>
  </si>
  <si>
    <t>5000</t>
  </si>
  <si>
    <t>LOUISEBRIDGEWATER@SAMEX.COM.AU</t>
  </si>
  <si>
    <t>15008152850</t>
  </si>
  <si>
    <t>SPENDLESS SHOES PTY. LTD.</t>
  </si>
  <si>
    <t>42520</t>
  </si>
  <si>
    <t>Footwear Retailing</t>
  </si>
  <si>
    <t>SPEND-LESS SHOES</t>
  </si>
  <si>
    <t>PO BOX 554</t>
  </si>
  <si>
    <t>PORT ADELAIDE DC</t>
  </si>
  <si>
    <t>5015</t>
  </si>
  <si>
    <t>BLDG N PORT ADELAIDE DISTRIBUTION PARK</t>
  </si>
  <si>
    <t>25-91 BEDFORD ST</t>
  </si>
  <si>
    <t>GILLMAN</t>
  </si>
  <si>
    <t>5013</t>
  </si>
  <si>
    <t>TINA.T@SPENDLESS.COM.AU</t>
  </si>
  <si>
    <t>15009963222</t>
  </si>
  <si>
    <t>Q.H. &amp; M. BIRT PTY. LTD.</t>
  </si>
  <si>
    <t>31010</t>
  </si>
  <si>
    <t>Road and Bridge Construction</t>
  </si>
  <si>
    <t>Q.H. &amp; M. BIRT PTY LTD</t>
  </si>
  <si>
    <t>PO BOX 235</t>
  </si>
  <si>
    <t>TOOWONG DC</t>
  </si>
  <si>
    <t>2 BENSON ST</t>
  </si>
  <si>
    <t>15081263461</t>
  </si>
  <si>
    <t>KEYWEALTH HOLDINGS PTY LTD</t>
  </si>
  <si>
    <t>94199</t>
  </si>
  <si>
    <t>Other Automotive Repair and Maintenance</t>
  </si>
  <si>
    <t>MURCHISON BLASTING SERVICES</t>
  </si>
  <si>
    <t>PO BOX 208</t>
  </si>
  <si>
    <t>WANNEROO</t>
  </si>
  <si>
    <t>6946</t>
  </si>
  <si>
    <t>UNIT 2 58 ATTWELL ST</t>
  </si>
  <si>
    <t>LANDSDALE</t>
  </si>
  <si>
    <t>6065</t>
  </si>
  <si>
    <t>MBSVS@BIGPOND.NET.AU</t>
  </si>
  <si>
    <t>OTHER SERVICES</t>
  </si>
  <si>
    <t>S</t>
  </si>
  <si>
    <t>15090111890</t>
  </si>
  <si>
    <t>TECH DATA (ANZ) PTY. LTD.</t>
  </si>
  <si>
    <t>LVL 3</t>
  </si>
  <si>
    <t>67 EPPING RD</t>
  </si>
  <si>
    <t>MACQUARIE PARK</t>
  </si>
  <si>
    <t>2113</t>
  </si>
  <si>
    <t>MAITHRI.NATARAJ@AVNET.COM</t>
  </si>
  <si>
    <t>15119514528</t>
  </si>
  <si>
    <t>MINJAR GOLD PTY LTD</t>
  </si>
  <si>
    <t>PO BOX 115</t>
  </si>
  <si>
    <t>L 3 66 KINGS PARK RD</t>
  </si>
  <si>
    <t>NANCY.LIANG@MINJARGOLD.COM.AU</t>
  </si>
  <si>
    <t>15120794701</t>
  </si>
  <si>
    <t>CHINA RAILWAY MATERIALS (AUSTRALIA) PTY LIMITED</t>
  </si>
  <si>
    <t>33229</t>
  </si>
  <si>
    <t>Other Metal and Mineral Wholesaling</t>
  </si>
  <si>
    <t>SUITE 1202</t>
  </si>
  <si>
    <t>4 MARTIN PL</t>
  </si>
  <si>
    <t>JING.GAO@CHINARAILWAY.COM.AU</t>
  </si>
  <si>
    <t>15122432062</t>
  </si>
  <si>
    <t>BULK FUEL AUSTRALIA PTY LTD</t>
  </si>
  <si>
    <t>43109</t>
  </si>
  <si>
    <t>Non-Store Retailing n.e.c.</t>
  </si>
  <si>
    <t>GPO BOX 56</t>
  </si>
  <si>
    <t>5 JAYBEL ST</t>
  </si>
  <si>
    <t>SALISBURY</t>
  </si>
  <si>
    <t>4107</t>
  </si>
  <si>
    <t>RYAN@BULKFUEL.COM.AU</t>
  </si>
  <si>
    <t>15130479935</t>
  </si>
  <si>
    <t>Cathie Reid Pty Ltd</t>
  </si>
  <si>
    <t>42711</t>
  </si>
  <si>
    <t>Chemist or Pharmacy Operations</t>
  </si>
  <si>
    <t>PO BOX 3633</t>
  </si>
  <si>
    <t>BURLEIGH TOWN</t>
  </si>
  <si>
    <t>4220</t>
  </si>
  <si>
    <t>20 DALLEY ST</t>
  </si>
  <si>
    <t>EAST LISMORE</t>
  </si>
  <si>
    <t>2480</t>
  </si>
  <si>
    <t>ANDREW@ARC31.COM</t>
  </si>
  <si>
    <t>15144078151</t>
  </si>
  <si>
    <t>BBPHA 1 PTY LTD</t>
  </si>
  <si>
    <t>45200</t>
  </si>
  <si>
    <t>Pubs, Taverns and Bars</t>
  </si>
  <si>
    <t>L 23 135 KING ST</t>
  </si>
  <si>
    <t>tax@au.brookfield.com</t>
  </si>
  <si>
    <t>ACCOMMODATION AND FOOD SERVICES</t>
  </si>
  <si>
    <t>H</t>
  </si>
  <si>
    <t>15632349850</t>
  </si>
  <si>
    <t>IEC GLOBAL PTY LTD</t>
  </si>
  <si>
    <t>PO BOX 519</t>
  </si>
  <si>
    <t>MOUNT OMMANEY</t>
  </si>
  <si>
    <t>4074</t>
  </si>
  <si>
    <t>85 CARWAR AV</t>
  </si>
  <si>
    <t>CARSS PARK</t>
  </si>
  <si>
    <t>2221</t>
  </si>
  <si>
    <t>info@westmere.com.au</t>
  </si>
  <si>
    <t>15740196765</t>
  </si>
  <si>
    <t>Henkel Finance Australia</t>
  </si>
  <si>
    <t>LPT</t>
  </si>
  <si>
    <t>135-141 CANTERBURY RD</t>
  </si>
  <si>
    <t>KILSYTH</t>
  </si>
  <si>
    <t>3137</t>
  </si>
  <si>
    <t>TOSHIAKI.MATSUBARA@HENKEL.COM</t>
  </si>
  <si>
    <t>16000213132</t>
  </si>
  <si>
    <t>SOJITZ AUSTRALIA LIMITED</t>
  </si>
  <si>
    <t>GPO BOX 3321</t>
  </si>
  <si>
    <t>L 11 115 PITT ST</t>
  </si>
  <si>
    <t>tohara.ken@sojitz.com</t>
  </si>
  <si>
    <t>16000331840</t>
  </si>
  <si>
    <t>MOGUL STUD PTY LTD</t>
  </si>
  <si>
    <t>1420</t>
  </si>
  <si>
    <t>Beef Cattle Farming (Specialised)</t>
  </si>
  <si>
    <t>PO BOX R1849</t>
  </si>
  <si>
    <t>ROYAL EXCHANGE</t>
  </si>
  <si>
    <t>1225</t>
  </si>
  <si>
    <t>L 6 131 MACQUARIE ST</t>
  </si>
  <si>
    <t>GWOODS@MCDONALD.COM.AU</t>
  </si>
  <si>
    <t>16000679416</t>
  </si>
  <si>
    <t>SWAROVSKI AUSTRALIA PTY LTD</t>
  </si>
  <si>
    <t>37320</t>
  </si>
  <si>
    <t>Jewellery and Watch Wholesaling</t>
  </si>
  <si>
    <t>10 JAMES ST</t>
  </si>
  <si>
    <t>WATERLOO</t>
  </si>
  <si>
    <t>2017</t>
  </si>
  <si>
    <t>VANDY.ANGKASA@SWAROVSKI.COM</t>
  </si>
  <si>
    <t>16056793830</t>
  </si>
  <si>
    <t>DITCHFIELD CONTRACTING PTY. LIMITED</t>
  </si>
  <si>
    <t>32120</t>
  </si>
  <si>
    <t>Site Preparation Services</t>
  </si>
  <si>
    <t>PO BOX 2368</t>
  </si>
  <si>
    <t>DANGAR</t>
  </si>
  <si>
    <t>2309</t>
  </si>
  <si>
    <t>LOT 8 DEE CRES</t>
  </si>
  <si>
    <t>TUNCURRY</t>
  </si>
  <si>
    <t>2428</t>
  </si>
  <si>
    <t>ASHLEIGH.CHRISTENSEN@DITCHFIELD.COM.AU</t>
  </si>
  <si>
    <t>16084801178</t>
  </si>
  <si>
    <t>HANCOCK VICTORIAN PLANTATIONS HOLDINGS PTY LIMITED</t>
  </si>
  <si>
    <t>PO BOX 534</t>
  </si>
  <si>
    <t>COLLINS STREET WEST</t>
  </si>
  <si>
    <t>8007</t>
  </si>
  <si>
    <t>L 3 517 FLINDERS LANE</t>
  </si>
  <si>
    <t>16089180049</t>
  </si>
  <si>
    <t>SAFETYCULTURE PTY LTD</t>
  </si>
  <si>
    <t>54200</t>
  </si>
  <si>
    <t>Software Publishing</t>
  </si>
  <si>
    <t>72-84 FOVEAUX ST</t>
  </si>
  <si>
    <t>ACCOUNTS@SAFETYCULTURE.COM</t>
  </si>
  <si>
    <t>16100632595</t>
  </si>
  <si>
    <t>D.E HOLDING AUSTRALIA PTY LTD</t>
  </si>
  <si>
    <t>L 1 80 PACIFIC HWY</t>
  </si>
  <si>
    <t>VIVIEN.XU@JDECOFFEE.COM</t>
  </si>
  <si>
    <t>16120555302</t>
  </si>
  <si>
    <t>SVITZER AUSTRALASIA HOLDINGS PTY LIMITED</t>
  </si>
  <si>
    <t>72910</t>
  </si>
  <si>
    <t>Office Administrative Services</t>
  </si>
  <si>
    <t>C/- SVITZER AUSTRALIA PTY LTD</t>
  </si>
  <si>
    <t>7 COOPER ST</t>
  </si>
  <si>
    <t>BALMAIN</t>
  </si>
  <si>
    <t>2041</t>
  </si>
  <si>
    <t>L 1</t>
  </si>
  <si>
    <t>abel.assefa@svitzer.com</t>
  </si>
  <si>
    <t>ADMINISTRATIVE AND SUPPORT SERVICES</t>
  </si>
  <si>
    <t>16123749655</t>
  </si>
  <si>
    <t>SeaRoad Holdings Pty Ltd</t>
  </si>
  <si>
    <t>46100</t>
  </si>
  <si>
    <t>Road Freight Transport</t>
  </si>
  <si>
    <t>PO BOX 5038</t>
  </si>
  <si>
    <t>GARDEN CITY</t>
  </si>
  <si>
    <t>52 EMPRESS RD</t>
  </si>
  <si>
    <t>K.WAINWRIGHT@SEAROAD.NET</t>
  </si>
  <si>
    <t>16124402802</t>
  </si>
  <si>
    <t>YUNNAN TIN AUSTRALIA INVESTMENT HOLDING COMPANY PTY LTD</t>
  </si>
  <si>
    <t>10122</t>
  </si>
  <si>
    <t>Mineral Exploration Services</t>
  </si>
  <si>
    <t>15 GUBBUTEH RD</t>
  </si>
  <si>
    <t>LITTLE BAY</t>
  </si>
  <si>
    <t>2036</t>
  </si>
  <si>
    <t>KUNMINGYCHEN@HOTMAIL.COM</t>
  </si>
  <si>
    <t>16150595421</t>
  </si>
  <si>
    <t>LOGISTIK PTY LTD</t>
  </si>
  <si>
    <t>Parsons Logistik Pty Ltd</t>
  </si>
  <si>
    <t>1 EQUATOR RD</t>
  </si>
  <si>
    <t>THOMASTOWN</t>
  </si>
  <si>
    <t>3074</t>
  </si>
  <si>
    <t>ed.holbrook@ada.com.au</t>
  </si>
  <si>
    <t>16606764827</t>
  </si>
  <si>
    <t>ADANI INFRASTRUCTURE PTY LTD</t>
  </si>
  <si>
    <t>31099</t>
  </si>
  <si>
    <t>Other Heavy and Civil Engineering Construction n.e.c.</t>
  </si>
  <si>
    <t>GPO BOX 2569</t>
  </si>
  <si>
    <t>L 9 120 EDWARD ST</t>
  </si>
  <si>
    <t>RONAK.SHAH@ADANI.IN</t>
  </si>
  <si>
    <t>16610219380</t>
  </si>
  <si>
    <t>KB AUSTRALIA HOLDING PTY LTD</t>
  </si>
  <si>
    <t>36040</t>
  </si>
  <si>
    <t>Fish and Seafood Wholesaling</t>
  </si>
  <si>
    <t>L 7 88 PHILLIP ST</t>
  </si>
  <si>
    <t>23 CATALANO RD</t>
  </si>
  <si>
    <t>CANNING VALE</t>
  </si>
  <si>
    <t>6155</t>
  </si>
  <si>
    <t>philh@kailisbros.com.au</t>
  </si>
  <si>
    <t>16627011938</t>
  </si>
  <si>
    <t>LIBERTY HOLDINGS AUSTRALIA LTD</t>
  </si>
  <si>
    <t>L 34 50 BRIDGE ST</t>
  </si>
  <si>
    <t>Legal.ExecutiveAssistant@gfgalliance.com</t>
  </si>
  <si>
    <t>16632468109</t>
  </si>
  <si>
    <t>BIFM AUS HOLDINGS PTY LTD</t>
  </si>
  <si>
    <t>67200</t>
  </si>
  <si>
    <t>Real Estate Services</t>
  </si>
  <si>
    <t>PO BOX 21027</t>
  </si>
  <si>
    <t>WORLD SQUARE</t>
  </si>
  <si>
    <t>2002</t>
  </si>
  <si>
    <t>L 36 680 GEORGE ST</t>
  </si>
  <si>
    <t>Johnny.Au-Yeung@apac.bgis.com</t>
  </si>
  <si>
    <t>16634403124</t>
  </si>
  <si>
    <t>20 CASHEWS PTY. LTD.</t>
  </si>
  <si>
    <t>60200</t>
  </si>
  <si>
    <t>Other Information Services</t>
  </si>
  <si>
    <t>L 39 55 COLLINS ST</t>
  </si>
  <si>
    <t>Andrew.Howe@greenwoods.com.au</t>
  </si>
  <si>
    <t>16663966612</t>
  </si>
  <si>
    <t>WATERWORKS GROUP HOLDINGS PTY LTD</t>
  </si>
  <si>
    <t>GPO BOX 646</t>
  </si>
  <si>
    <t>L 15 40 CREEK ST</t>
  </si>
  <si>
    <t>info@harrisblack.com.au</t>
  </si>
  <si>
    <t>17002617745</t>
  </si>
  <si>
    <t>IMMER (NO 141) PTY LTD</t>
  </si>
  <si>
    <t>69230</t>
  </si>
  <si>
    <t>Engineering Design and Engineering Consulting Services</t>
  </si>
  <si>
    <t>IMMER NO 141 PTY LTD</t>
  </si>
  <si>
    <t>PO BOX 4436</t>
  </si>
  <si>
    <t>EIGHT MILE PLAINS</t>
  </si>
  <si>
    <t>4113</t>
  </si>
  <si>
    <t>3/13-15 LYONPARK RD</t>
  </si>
  <si>
    <t>MTOMPSOM@FREYSSINET.COM.AU</t>
  </si>
  <si>
    <t>17004966394</t>
  </si>
  <si>
    <t>KINGSTON GROUP HOLDINGS PTY LTD</t>
  </si>
  <si>
    <t>KINGSTON PROPERTY CONSTRUCTIONS PTY LTD</t>
  </si>
  <si>
    <t>4 CORPORATE AVE</t>
  </si>
  <si>
    <t>ROWVILLE</t>
  </si>
  <si>
    <t>3178</t>
  </si>
  <si>
    <t>ADIVITO@KINGSTON.COM.AU</t>
  </si>
  <si>
    <t>17007645810</t>
  </si>
  <si>
    <t>O.E. &amp; D.R. POPE PTY. LTD.</t>
  </si>
  <si>
    <t>13330</t>
  </si>
  <si>
    <t>Cut and Sewn Textile Product Manufacturing</t>
  </si>
  <si>
    <t>POPE PACKAGING</t>
  </si>
  <si>
    <t>PO BOX 53</t>
  </si>
  <si>
    <t>NORTH MELBOURNE</t>
  </si>
  <si>
    <t>3051</t>
  </si>
  <si>
    <t>5 BOUNDARY RD</t>
  </si>
  <si>
    <t>NFORD@POPES.COM.AU</t>
  </si>
  <si>
    <t>17009520512</t>
  </si>
  <si>
    <t>BULK FROZEN FOODS PTY. LTD.</t>
  </si>
  <si>
    <t>TAS</t>
  </si>
  <si>
    <t>PO BOX 103</t>
  </si>
  <si>
    <t>SOMERSET</t>
  </si>
  <si>
    <t>7322</t>
  </si>
  <si>
    <t>385 BASS HWY</t>
  </si>
  <si>
    <t>CAMDALE</t>
  </si>
  <si>
    <t>7320</t>
  </si>
  <si>
    <t>JUDY.FRITH@TASFRESH.COM.AU</t>
  </si>
  <si>
    <t>17009709317</t>
  </si>
  <si>
    <t>JETBEST PTY LTD</t>
  </si>
  <si>
    <t>14 MURDOCH CCT</t>
  </si>
  <si>
    <t>ACACIA RIDGE</t>
  </si>
  <si>
    <t>4110</t>
  </si>
  <si>
    <t>admin@jetipper.com.au</t>
  </si>
  <si>
    <t>17051265546</t>
  </si>
  <si>
    <t>SHELFORD CONSTRUCTIONS PTY LTD</t>
  </si>
  <si>
    <t>C/- STAN PILKADARIS &amp; ASSOCIATES</t>
  </si>
  <si>
    <t>PO BOX 850 CANNING BRIDGE</t>
  </si>
  <si>
    <t>APPLECROSS</t>
  </si>
  <si>
    <t>131 DIXON RD</t>
  </si>
  <si>
    <t>EAST ROCKINGHAM</t>
  </si>
  <si>
    <t>6168</t>
  </si>
  <si>
    <t>DANNY@SHELFORD.COM.AU</t>
  </si>
  <si>
    <t>17054602309</t>
  </si>
  <si>
    <t>LIVING CHOICE AUSTRALIA PTY LTD</t>
  </si>
  <si>
    <t>67110</t>
  </si>
  <si>
    <t>Residential Property Operators</t>
  </si>
  <si>
    <t>LIVING CHOICE AUSTRALIA</t>
  </si>
  <si>
    <t>79 AVOCA DR</t>
  </si>
  <si>
    <t>KINCUMBER</t>
  </si>
  <si>
    <t>2251</t>
  </si>
  <si>
    <t>ASELLORS@EDPHOTELS.COM.AU</t>
  </si>
  <si>
    <t>17074408067</t>
  </si>
  <si>
    <t>KRONOS AUSTRALIA PTY LIMITED</t>
  </si>
  <si>
    <t>KRONOS</t>
  </si>
  <si>
    <t>PO BOX 126</t>
  </si>
  <si>
    <t>NORTH RYDE BC</t>
  </si>
  <si>
    <t>1670</t>
  </si>
  <si>
    <t>SE 3 L 1 7 EDEN PARK DR</t>
  </si>
  <si>
    <t>RRATHOD@KRONOS.COM</t>
  </si>
  <si>
    <t>17078081428</t>
  </si>
  <si>
    <t>ARROW COMMODITIES PTY LIMITED</t>
  </si>
  <si>
    <t>33120</t>
  </si>
  <si>
    <t>Cereal Grain Wholesaling</t>
  </si>
  <si>
    <t>L 2 222 PITT ST</t>
  </si>
  <si>
    <t>L 4</t>
  </si>
  <si>
    <t>79-83 COMMONWEALTH ST</t>
  </si>
  <si>
    <t>KALIMUTTU@ARROWCOM.COM.AU</t>
  </si>
  <si>
    <t>17106297394</t>
  </si>
  <si>
    <t>GRILL'D PTY LTD</t>
  </si>
  <si>
    <t>45110</t>
  </si>
  <si>
    <t>Cafes and Restaurants</t>
  </si>
  <si>
    <t>GPO BOX 78</t>
  </si>
  <si>
    <t>658 CHURCH ST</t>
  </si>
  <si>
    <t>CREMORNE</t>
  </si>
  <si>
    <t>3121</t>
  </si>
  <si>
    <t>ABACON@GRILLD.COM.AU</t>
  </si>
  <si>
    <t>17112870096</t>
  </si>
  <si>
    <t>Cadence Capital Limited</t>
  </si>
  <si>
    <t>WAYNED@CADENCECAPITAL.COM.AU</t>
  </si>
  <si>
    <t>17124391920</t>
  </si>
  <si>
    <t>Olam Investments Australia Pty Ltd</t>
  </si>
  <si>
    <t>1990</t>
  </si>
  <si>
    <t>Other Livestock Farming n.e.c.</t>
  </si>
  <si>
    <t>PO BOX 2245</t>
  </si>
  <si>
    <t>FORTITUDE VALLEY BC</t>
  </si>
  <si>
    <t>4006</t>
  </si>
  <si>
    <t>55 WYANDRA ST</t>
  </si>
  <si>
    <t>TENERIFFE</t>
  </si>
  <si>
    <t>4005</t>
  </si>
  <si>
    <t>STEVE.ARCHIBALD@OLAMAGRI.COM</t>
  </si>
  <si>
    <t>17128438755</t>
  </si>
  <si>
    <t>Nutrition Warehouse Pty Ltd</t>
  </si>
  <si>
    <t>41290</t>
  </si>
  <si>
    <t>Other Specialised Food Retailing</t>
  </si>
  <si>
    <t>PO BOX 176</t>
  </si>
  <si>
    <t>UPPER COOMERA</t>
  </si>
  <si>
    <t>4209</t>
  </si>
  <si>
    <t>20 KOHL ST</t>
  </si>
  <si>
    <t>DONNA@NUTRITIONWAREHOUSE.COM.AU</t>
  </si>
  <si>
    <t>17163435103</t>
  </si>
  <si>
    <t>LACTALIS AUSTRALIA FINANCE PTY LTD</t>
  </si>
  <si>
    <t>62290</t>
  </si>
  <si>
    <t>Other Depository Financial Intermediation</t>
  </si>
  <si>
    <t>PO BOX 3012</t>
  </si>
  <si>
    <t>SOUTH BRISBANE</t>
  </si>
  <si>
    <t>4101</t>
  </si>
  <si>
    <t>L 5 100 MELBOURNE ST</t>
  </si>
  <si>
    <t>TAXPARMALAT@AU.LACTALIS.COM</t>
  </si>
  <si>
    <t>17166473936</t>
  </si>
  <si>
    <t>SWIFT WORLDWIDE RESOURCES AUSTRALIA HOLDINGS CORP PTY LTD</t>
  </si>
  <si>
    <t>72110</t>
  </si>
  <si>
    <t>Employment Placement and Recruitment Services</t>
  </si>
  <si>
    <t>GPO BOX 2570</t>
  </si>
  <si>
    <t>L 8 179 TURBOT ST</t>
  </si>
  <si>
    <t>MARY.ABACA@AIRSWIFT.COM</t>
  </si>
  <si>
    <t>17612948366</t>
  </si>
  <si>
    <t>SUDIMA AUSTRALIA PTY LTD</t>
  </si>
  <si>
    <t>PO BOX 171</t>
  </si>
  <si>
    <t>BLACKMANS BAY</t>
  </si>
  <si>
    <t>7052</t>
  </si>
  <si>
    <t>UNIT 506 530 LITTLE COLLINS ST</t>
  </si>
  <si>
    <t>PKM@PKMTAX.COM.AU</t>
  </si>
  <si>
    <t>17613903281</t>
  </si>
  <si>
    <t>AMG WAITARA PTY LIMITED</t>
  </si>
  <si>
    <t>C/- FINANCIAL CONTROLLER</t>
  </si>
  <si>
    <t>PO BOX 1324</t>
  </si>
  <si>
    <t>WAHROONGA</t>
  </si>
  <si>
    <t>2076</t>
  </si>
  <si>
    <t>UNIT 16 924 PACIFIC HWY</t>
  </si>
  <si>
    <t>GORDON</t>
  </si>
  <si>
    <t>2072</t>
  </si>
  <si>
    <t>SPapadatos@deloitte.com.au</t>
  </si>
  <si>
    <t>17617869511</t>
  </si>
  <si>
    <t>NETWORK FINANCE COMPANY PTY LIMITED</t>
  </si>
  <si>
    <t>62300</t>
  </si>
  <si>
    <t>Non-Depository Financing</t>
  </si>
  <si>
    <t>C/- RODNEY CLARK ENDEAVOUR ENERGY</t>
  </si>
  <si>
    <t>PO BOX 811</t>
  </si>
  <si>
    <t>SEVEN HILLS</t>
  </si>
  <si>
    <t>1730</t>
  </si>
  <si>
    <t>10 DARCY ST</t>
  </si>
  <si>
    <t>2150</t>
  </si>
  <si>
    <t>17636236676</t>
  </si>
  <si>
    <t>SHIWORKS PTY LTD</t>
  </si>
  <si>
    <t>PO BOX 7006</t>
  </si>
  <si>
    <t>WARRINGAH MALL</t>
  </si>
  <si>
    <t>2100</t>
  </si>
  <si>
    <t>UNIT 1 68A GLYNDON RD</t>
  </si>
  <si>
    <t>oliver@shiworks.io</t>
  </si>
  <si>
    <t>17640313757</t>
  </si>
  <si>
    <t>SC HYDRO PTY LTD</t>
  </si>
  <si>
    <t>RSM SYDNEY</t>
  </si>
  <si>
    <t>GPO BOX 5138</t>
  </si>
  <si>
    <t>220-226 SHARP ST</t>
  </si>
  <si>
    <t>COOMA</t>
  </si>
  <si>
    <t>2630</t>
  </si>
  <si>
    <t>H.BANGERA@SALINI-IMPREGILO.COM</t>
  </si>
  <si>
    <t>17642529502</t>
  </si>
  <si>
    <t>SPARK TOPCO PTY LTD</t>
  </si>
  <si>
    <t>6 SLEIGH PL</t>
  </si>
  <si>
    <t>pqiu@totaldraincleaning.com.au</t>
  </si>
  <si>
    <t>18000112765</t>
  </si>
  <si>
    <t>LEICA GEOSYSTEMS PTY LIMITED</t>
  </si>
  <si>
    <t>34910</t>
  </si>
  <si>
    <t>Professional and Scientific Goods Wholesaling</t>
  </si>
  <si>
    <t>L 16 240 QUEEN ST</t>
  </si>
  <si>
    <t>IRFAN.GIRACH@HEXAGONMINING.COM</t>
  </si>
  <si>
    <t>18000473674</t>
  </si>
  <si>
    <t>S&amp;P GLOBAL AUSTRALIA PTY LTD</t>
  </si>
  <si>
    <t>72930</t>
  </si>
  <si>
    <t>Credit Reporting and Debt Collection Services</t>
  </si>
  <si>
    <t>MCGRAW-HILL AUSTRALIA PTY LTD</t>
  </si>
  <si>
    <t>L 17 101 COLLINS ST</t>
  </si>
  <si>
    <t>LYNN.HUONG@SPGLOBAL.COM</t>
  </si>
  <si>
    <t>18003044102</t>
  </si>
  <si>
    <t>TASMAN K B PTY LTD</t>
  </si>
  <si>
    <t>33310</t>
  </si>
  <si>
    <t>Timber Wholesaling</t>
  </si>
  <si>
    <t>PO BOX 657</t>
  </si>
  <si>
    <t>TERREY HILLS</t>
  </si>
  <si>
    <t>2084</t>
  </si>
  <si>
    <t>LEVEL 1 UNITS 23-24</t>
  </si>
  <si>
    <t>7 NARABANG WAY</t>
  </si>
  <si>
    <t>BELROSE</t>
  </si>
  <si>
    <t>2085</t>
  </si>
  <si>
    <t>PETER.GLOVER@TASMANKB.COM.AU</t>
  </si>
  <si>
    <t>18008797715</t>
  </si>
  <si>
    <t>PIACENTINI &amp; SON PTY LTD</t>
  </si>
  <si>
    <t>PO BOX 308</t>
  </si>
  <si>
    <t>BUNBURY</t>
  </si>
  <si>
    <t>6231</t>
  </si>
  <si>
    <t>LOT 50 BOYANUP-PICTON RD</t>
  </si>
  <si>
    <t>PICTON</t>
  </si>
  <si>
    <t>6229</t>
  </si>
  <si>
    <t>JOHNT@PIACENTINI.COM.AU</t>
  </si>
  <si>
    <t>18056365327</t>
  </si>
  <si>
    <t>MARLAU NOMINEES PTY. LTD.</t>
  </si>
  <si>
    <t>36061</t>
  </si>
  <si>
    <t>Liquor Wholesaling</t>
  </si>
  <si>
    <t>PARAMOUNT LIQUOR</t>
  </si>
  <si>
    <t>PO BOX 3347</t>
  </si>
  <si>
    <t>BURNLEY NORTH</t>
  </si>
  <si>
    <t>54 HUNTER RD</t>
  </si>
  <si>
    <t>NATHAN@PARAMOUNTLIQUOR.COM.AU</t>
  </si>
  <si>
    <t>18062618964</t>
  </si>
  <si>
    <t>4K AUTOMOTIVE GROUP PTY LTD</t>
  </si>
  <si>
    <t>PO BOX 375</t>
  </si>
  <si>
    <t>CAMPBELLTOWN</t>
  </si>
  <si>
    <t>2560</t>
  </si>
  <si>
    <t>25 BLAXLAND RD</t>
  </si>
  <si>
    <t>CARLL@4KGROUP.COM.AU</t>
  </si>
  <si>
    <t>18086210139</t>
  </si>
  <si>
    <t>ALDI FOODS PTY LIMITED</t>
  </si>
  <si>
    <t>41100</t>
  </si>
  <si>
    <t>Supermarket and Grocery Stores</t>
  </si>
  <si>
    <t>1 SARGENTS RD</t>
  </si>
  <si>
    <t>MINCHINBURY</t>
  </si>
  <si>
    <t>2770</t>
  </si>
  <si>
    <t>company.sec@aldi.com.au</t>
  </si>
  <si>
    <t>18095076421</t>
  </si>
  <si>
    <t>BINTAN PTY LTD</t>
  </si>
  <si>
    <t>C/- ENTERPRISE SGC</t>
  </si>
  <si>
    <t>AUSTRALIA SQUARE SYDNEY</t>
  </si>
  <si>
    <t>LOT 1 CREOLE ROAD</t>
  </si>
  <si>
    <t>ALBION PARK RAIL</t>
  </si>
  <si>
    <t>2527</t>
  </si>
  <si>
    <t>18105742916</t>
  </si>
  <si>
    <t>QATAR AIRWAYS GROUP (Q.C.S.C.)</t>
  </si>
  <si>
    <t>49009</t>
  </si>
  <si>
    <t>Other Air and Space Transport</t>
  </si>
  <si>
    <t>OIE</t>
  </si>
  <si>
    <t>QATAR AIRWAYS</t>
  </si>
  <si>
    <t>L 19 303 COLLINS ST</t>
  </si>
  <si>
    <t>LEO.COHILJ@Findex.com.au</t>
  </si>
  <si>
    <t>18116502071</t>
  </si>
  <si>
    <t>SZABO TRADING PTY LTD</t>
  </si>
  <si>
    <t>PO BOX 7024</t>
  </si>
  <si>
    <t>WATTLE PARK</t>
  </si>
  <si>
    <t>3128</t>
  </si>
  <si>
    <t>43 MERVYN ST</t>
  </si>
  <si>
    <t>NEWTOWN</t>
  </si>
  <si>
    <t>3220</t>
  </si>
  <si>
    <t>18128714527</t>
  </si>
  <si>
    <t>Roseclare Pty Ltd</t>
  </si>
  <si>
    <t>L 16 644 CHAPEL ST</t>
  </si>
  <si>
    <t>SOUTH YARRA</t>
  </si>
  <si>
    <t>3141</t>
  </si>
  <si>
    <t>LVL 16 644 CHAPEL</t>
  </si>
  <si>
    <t>TSE@KINGROUP.COM.AU</t>
  </si>
  <si>
    <t>18136665935</t>
  </si>
  <si>
    <t>VSA ROADS PTY LTD</t>
  </si>
  <si>
    <t>Victorian Surfacing Alliance Pty Ltd</t>
  </si>
  <si>
    <t>9 WEDDEL CT</t>
  </si>
  <si>
    <t>LAVERTON NORTH</t>
  </si>
  <si>
    <t>9 WEDDEL COURT</t>
  </si>
  <si>
    <t>pmontgomery@vsagroup.com.au</t>
  </si>
  <si>
    <t>18147998230</t>
  </si>
  <si>
    <t>CELSUS SECURITISATION PTY LTD</t>
  </si>
  <si>
    <t>SA Health Partnership Securitisation Pty Limited</t>
  </si>
  <si>
    <t>LOT 102 PORT RD</t>
  </si>
  <si>
    <t>ROYAL ADELAIDE HOSPITAL</t>
  </si>
  <si>
    <t>PORT RD</t>
  </si>
  <si>
    <t>MARIE.CLOTHIER@CELSUS.NET.AU</t>
  </si>
  <si>
    <t>18151647684</t>
  </si>
  <si>
    <t>Agri Direct Australia Pty Ltd</t>
  </si>
  <si>
    <t>38000</t>
  </si>
  <si>
    <t>Commission-Based Wholesaling</t>
  </si>
  <si>
    <t>5 WRIGHTS TCE</t>
  </si>
  <si>
    <t>PRAHRAN</t>
  </si>
  <si>
    <t>3181</t>
  </si>
  <si>
    <t>18603756485</t>
  </si>
  <si>
    <t>LMZ INTERNATIONAL PTY LTD</t>
  </si>
  <si>
    <t>C/- SW ACCOUNTANTS &amp; ADVISORS PTY LTD</t>
  </si>
  <si>
    <t>GPO BOX 1013</t>
  </si>
  <si>
    <t>L 24 71 EAGLE ST</t>
  </si>
  <si>
    <t>VSHI@SW-AU.COM</t>
  </si>
  <si>
    <t>18620606840</t>
  </si>
  <si>
    <t>EVERGREEN GARDEN CARE AUSTRALIA HOLDINGS PTY LTD</t>
  </si>
  <si>
    <t>C/- ENTERPRISE SGE</t>
  </si>
  <si>
    <t>UNIT 2 24-32 LEXINGTON DR</t>
  </si>
  <si>
    <t>BELLA VISTA</t>
  </si>
  <si>
    <t>2153</t>
  </si>
  <si>
    <t>VIVIAN.DONG@EVERGREENGARDEN.COM</t>
  </si>
  <si>
    <t>18628086466</t>
  </si>
  <si>
    <t>SPL GROUP HOLDINGS PTY LIMITED</t>
  </si>
  <si>
    <t>GPO BOX 1331L</t>
  </si>
  <si>
    <t>SE 2 L 39 259 GEORGE ST</t>
  </si>
  <si>
    <t>ben.ware@anchoragecapital.com.au</t>
  </si>
  <si>
    <t>18641610513</t>
  </si>
  <si>
    <t>FLAVORITE HOLDCO PTY LIMITED</t>
  </si>
  <si>
    <t>1220</t>
  </si>
  <si>
    <t>Vegetable Growing (Under Cover)</t>
  </si>
  <si>
    <t>30 RIDING BOUNDARY RD</t>
  </si>
  <si>
    <t>RAVENHALL</t>
  </si>
  <si>
    <t>3023</t>
  </si>
  <si>
    <t>JIM.ILGOUTZ@FLAVORITE.COM.AU</t>
  </si>
  <si>
    <t>19000871330</t>
  </si>
  <si>
    <t>STOCKWELL INTERNATIONAL PTY LTD</t>
  </si>
  <si>
    <t>52910</t>
  </si>
  <si>
    <t>Customs Agency Services</t>
  </si>
  <si>
    <t>3A INGLIS RD</t>
  </si>
  <si>
    <t>DSTOCKWELL@STOCKWELLS.COM.AU</t>
  </si>
  <si>
    <t>19001670864</t>
  </si>
  <si>
    <t>SEALORD AUSTRALIA PTY. LIMITED</t>
  </si>
  <si>
    <t>SE 3 L 1 19 HARRIS ST</t>
  </si>
  <si>
    <t>SIONED.WINTERTON@SEALORD.COM.AU</t>
  </si>
  <si>
    <t>19002050295</t>
  </si>
  <si>
    <t>MILEDO PTY LTD</t>
  </si>
  <si>
    <t>PO BOX 325</t>
  </si>
  <si>
    <t>DOUBLE BAY</t>
  </si>
  <si>
    <t>1360</t>
  </si>
  <si>
    <t>80 COOPER ST</t>
  </si>
  <si>
    <t>ICRAIGHILL@ROCHEGROUP.COM.AU</t>
  </si>
  <si>
    <t>19004837101</t>
  </si>
  <si>
    <t>FURNESS WITHY (AUSTRALIA) PTY. LIMITED</t>
  </si>
  <si>
    <t>48100</t>
  </si>
  <si>
    <t>Water Freight Transport</t>
  </si>
  <si>
    <t>FURNESS WITHY AUSTRALIA PTY LTD</t>
  </si>
  <si>
    <t>C/- GRANT THORNTON AUSTRALIA</t>
  </si>
  <si>
    <t>LOCKED BAG Q800</t>
  </si>
  <si>
    <t>QUEEN VICTORIA BUILDING</t>
  </si>
  <si>
    <t>1230</t>
  </si>
  <si>
    <t>12TH FLOOR</t>
  </si>
  <si>
    <t>484 ST KILDA RD</t>
  </si>
  <si>
    <t>3004</t>
  </si>
  <si>
    <t>ALON.RUBIN@AU.GT.COM</t>
  </si>
  <si>
    <t>19056293684</t>
  </si>
  <si>
    <t>GEMFIRE PTY. LTD.</t>
  </si>
  <si>
    <t>11120</t>
  </si>
  <si>
    <t>Poultry Processing</t>
  </si>
  <si>
    <t>NERANG PARK POULTRY SALES</t>
  </si>
  <si>
    <t>PO BOX 147</t>
  </si>
  <si>
    <t>NERANG</t>
  </si>
  <si>
    <t>4211</t>
  </si>
  <si>
    <t>31-51 GILSTON RD</t>
  </si>
  <si>
    <t>PRIVATE@NERANGPARKPOULTRY.COM.AU</t>
  </si>
  <si>
    <t>19104645301</t>
  </si>
  <si>
    <t>Koppers Australia Holding Company Pty Ltd</t>
  </si>
  <si>
    <t>LEVEL 5 53 WALKER STREET</t>
  </si>
  <si>
    <t>JAMES-DUNLOP@KOPPERS.COM.AU</t>
  </si>
  <si>
    <t>19120476879</t>
  </si>
  <si>
    <t>TRUCK CENTRE (WA) PTY LTD</t>
  </si>
  <si>
    <t>35020</t>
  </si>
  <si>
    <t>Commercial Vehicle Wholesaling</t>
  </si>
  <si>
    <t>PO BOX 77</t>
  </si>
  <si>
    <t>GUILDFORD</t>
  </si>
  <si>
    <t>6935</t>
  </si>
  <si>
    <t>291 BERKSHIRE ROAD</t>
  </si>
  <si>
    <t>FORRESTFIELD</t>
  </si>
  <si>
    <t>6055</t>
  </si>
  <si>
    <t>KEITH.S@TRUCKCENTREWA.COM.AU</t>
  </si>
  <si>
    <t>19123730521</t>
  </si>
  <si>
    <t>ANZUK Education Services Pty Ltd</t>
  </si>
  <si>
    <t>72120</t>
  </si>
  <si>
    <t>Labour Supply Services</t>
  </si>
  <si>
    <t>PO BOX 7425</t>
  </si>
  <si>
    <t>L 44 600 BOURKE ST</t>
  </si>
  <si>
    <t>ACCOUNTS@ANZUKTEACHERS.COM.AU</t>
  </si>
  <si>
    <t>19601581186</t>
  </si>
  <si>
    <t>REGENT RV PTY LTD</t>
  </si>
  <si>
    <t>23120</t>
  </si>
  <si>
    <t>Motor Vehicle Body and Trailer Manufacturing</t>
  </si>
  <si>
    <t>KPMG MELBOURNE ENTERPRISE</t>
  </si>
  <si>
    <t>24-32 STANLEY DR</t>
  </si>
  <si>
    <t>ANDY@REGENTRV.COM.AU</t>
  </si>
  <si>
    <t>19605667221</t>
  </si>
  <si>
    <t>WONG CAPITAL PTY. LTD.</t>
  </si>
  <si>
    <t>PO BOX Q28</t>
  </si>
  <si>
    <t>15 GODFREY RD</t>
  </si>
  <si>
    <t>ARTARMON</t>
  </si>
  <si>
    <t>2064</t>
  </si>
  <si>
    <t>keithwong8@gmail.com</t>
  </si>
  <si>
    <t>19612566417</t>
  </si>
  <si>
    <t>LEMONWOOD INVEST PTY LTD</t>
  </si>
  <si>
    <t>50 BARRY RD</t>
  </si>
  <si>
    <t>Winslow@winslow.com.au</t>
  </si>
  <si>
    <t>19614472347</t>
  </si>
  <si>
    <t>AQUALAND HOLDING PTY LTD</t>
  </si>
  <si>
    <t>C/- JASON SU</t>
  </si>
  <si>
    <t>L 37 264-278 GEORGE ST</t>
  </si>
  <si>
    <t>L 37 AUSTRALIA SQUARE 264 278 GEORGE</t>
  </si>
  <si>
    <t>ST</t>
  </si>
  <si>
    <t>JASON.SU@AQUALAND.COM.AU</t>
  </si>
  <si>
    <t>19616590071</t>
  </si>
  <si>
    <t>KELSEY CREEK SOLAR FARM HOLDCO PTY LTD</t>
  </si>
  <si>
    <t>SE 2 L 11 555 LONSDALE ST</t>
  </si>
  <si>
    <t>SUITE 1</t>
  </si>
  <si>
    <t>L 13 356 COLLINS ST</t>
  </si>
  <si>
    <t>ramon@lombardipartners.com.au</t>
  </si>
  <si>
    <t>19619574186</t>
  </si>
  <si>
    <t>CASEY BLOCK SERVICES PTY LTD</t>
  </si>
  <si>
    <t>UNIT 4 40 GREEN ST</t>
  </si>
  <si>
    <t>WINDSOR</t>
  </si>
  <si>
    <t>PETER@ACUITI.ACCOUNTANTS</t>
  </si>
  <si>
    <t>19625189095</t>
  </si>
  <si>
    <t>HISMILE HOLDINGS PTY LTD</t>
  </si>
  <si>
    <t>C/- KPMG BRISBANE ENTERPRISE</t>
  </si>
  <si>
    <t>PO BOX H67 AUSTRALIA SQUARE</t>
  </si>
  <si>
    <t>OFF 1 2563 GOLD COAST HWY</t>
  </si>
  <si>
    <t>noe@viccaca.com</t>
  </si>
  <si>
    <t>19629864437</t>
  </si>
  <si>
    <t>SALIC AUSTRALIA PTY LTD</t>
  </si>
  <si>
    <t>1450</t>
  </si>
  <si>
    <t>Grain-Sheep or Grain-Beef Cattle Farming</t>
  </si>
  <si>
    <t>1-5 MITCHELL ST</t>
  </si>
  <si>
    <t>MERREDIN</t>
  </si>
  <si>
    <t>6415</t>
  </si>
  <si>
    <t>ACCOUNTS@MERREDINFARMS.COM.AU</t>
  </si>
  <si>
    <t>19638154328</t>
  </si>
  <si>
    <t>AMG HEADQUARTERS FIVE PTY LTD</t>
  </si>
  <si>
    <t>SE 16 924 PACIFIC HWY</t>
  </si>
  <si>
    <t>ausyddprcso@deloitte.com.au</t>
  </si>
  <si>
    <t>19640749195</t>
  </si>
  <si>
    <t>PHILLIP HOLDCO PTY LTD</t>
  </si>
  <si>
    <t>PO BOX 306</t>
  </si>
  <si>
    <t>43 WILLIAM ST</t>
  </si>
  <si>
    <t>19651498716</t>
  </si>
  <si>
    <t>NMG HOLDINGS PTY LTD</t>
  </si>
  <si>
    <t>PO BOX 2676</t>
  </si>
  <si>
    <t>149 MC DOUGALL ST</t>
  </si>
  <si>
    <t>WILSONTON</t>
  </si>
  <si>
    <t>info@gthgroup.com.au</t>
  </si>
  <si>
    <t>19657873811</t>
  </si>
  <si>
    <t>DIAMOND INFRACO 2 PTY LTD</t>
  </si>
  <si>
    <t>L 33 50 LONSDALE ST</t>
  </si>
  <si>
    <t>John.O'Grady@ifminvestors.com</t>
  </si>
  <si>
    <t>19883689849</t>
  </si>
  <si>
    <t>BOC AIP LIMITED PARTNERSHIP</t>
  </si>
  <si>
    <t>BOC AIP LIMITED PARTNEDRSHIP</t>
  </si>
  <si>
    <t>10 JULIUS AV</t>
  </si>
  <si>
    <t>NORTH RYDE</t>
  </si>
  <si>
    <t>RIVERSIDE CORPORATE PARK</t>
  </si>
  <si>
    <t>10 JULIUS AVE</t>
  </si>
  <si>
    <t>DENNIS.HO@BOC.COM</t>
  </si>
  <si>
    <t>20003552056</t>
  </si>
  <si>
    <t>DUNPEC PTY. LIMITED</t>
  </si>
  <si>
    <t>DUNPEC PTY LTD</t>
  </si>
  <si>
    <t>KPMG WOLLONGONG ENTERPRISE</t>
  </si>
  <si>
    <t>100 ARGYLE ST</t>
  </si>
  <si>
    <t>2571</t>
  </si>
  <si>
    <t>ACCOUNTANT@KHANGROUP.COM.AU</t>
  </si>
  <si>
    <t>20008266779</t>
  </si>
  <si>
    <t>VINPAC INTERNATIONAL PTY. LIMITED</t>
  </si>
  <si>
    <t>73200</t>
  </si>
  <si>
    <t>Packaging Services</t>
  </si>
  <si>
    <t>VINPAC INTERNATIONAL PTY LTD</t>
  </si>
  <si>
    <t>26 WATERLOO ST</t>
  </si>
  <si>
    <t>773 STOCKWELL RD</t>
  </si>
  <si>
    <t>ANGASTON</t>
  </si>
  <si>
    <t>5353</t>
  </si>
  <si>
    <t>TAX@EDG.COM.AU</t>
  </si>
  <si>
    <t>20008694406</t>
  </si>
  <si>
    <t>CHARLES HULL CONTRACTING CO. PTY LTD</t>
  </si>
  <si>
    <t>CHARLES HULL CONTRACTING PTY LTD</t>
  </si>
  <si>
    <t>PO BOX 63</t>
  </si>
  <si>
    <t>WAROONA</t>
  </si>
  <si>
    <t>6215</t>
  </si>
  <si>
    <t>8174 SOUTH WESTERN HWY</t>
  </si>
  <si>
    <t>INFO@CHARLESHULL.COM.AU</t>
  </si>
  <si>
    <t>20008975988</t>
  </si>
  <si>
    <t>BROOKS HIRE SERVICE PTY LTD</t>
  </si>
  <si>
    <t>30 COULSON WAY</t>
  </si>
  <si>
    <t>BROOKSHIRE@WESTNET.COM.AU</t>
  </si>
  <si>
    <t>20009221630</t>
  </si>
  <si>
    <t>SPORTS ENTERTAINMENT GROUP LIMITED</t>
  </si>
  <si>
    <t>PACIFIC STAR NETWORK LIMITED</t>
  </si>
  <si>
    <t>L 5 111 COVENTRY ST</t>
  </si>
  <si>
    <t>SOUTHBANK</t>
  </si>
  <si>
    <t>3006</t>
  </si>
  <si>
    <t>INFO@DCL.COM</t>
  </si>
  <si>
    <t>20050238474</t>
  </si>
  <si>
    <t>EASTERN DISTRIBUTORS PTY LTD</t>
  </si>
  <si>
    <t>36050</t>
  </si>
  <si>
    <t>Fruit and Vegetable Wholesaling</t>
  </si>
  <si>
    <t>PO BOX 159</t>
  </si>
  <si>
    <t>31-41 NATIONAL DR</t>
  </si>
  <si>
    <t>ADMIN@EASTDIST.COM</t>
  </si>
  <si>
    <t>20062755426</t>
  </si>
  <si>
    <t>TUNBAC NATIONAL PTY. LTD.</t>
  </si>
  <si>
    <t>42799</t>
  </si>
  <si>
    <t>Other Store-Based Retailing n.e.c.</t>
  </si>
  <si>
    <t>SMOKEMART</t>
  </si>
  <si>
    <t>RASLAN &amp; CO</t>
  </si>
  <si>
    <t>21-22 GREENHILL RD</t>
  </si>
  <si>
    <t>WAYVILLE</t>
  </si>
  <si>
    <t>5034</t>
  </si>
  <si>
    <t>26 SYDENHAM RD</t>
  </si>
  <si>
    <t>NORWOOD</t>
  </si>
  <si>
    <t>GUS@TUNBAC.COM.AU</t>
  </si>
  <si>
    <t>20122620884</t>
  </si>
  <si>
    <t>DEXUS COMMUNITY INFRASTRUCTURE HOLDINGS PTY LIMITED</t>
  </si>
  <si>
    <t>L 31 50 BRIDGE ST</t>
  </si>
  <si>
    <t>COMMIFFINANCE@DEXUS.ONMICROSOFT.COM</t>
  </si>
  <si>
    <t>20605472820</t>
  </si>
  <si>
    <t>WILKINSON PROPERTY HOLD CO PTY LTD</t>
  </si>
  <si>
    <t>C/- PRICEWATERHOUSECOOPERS GROUP 2</t>
  </si>
  <si>
    <t>GPO BOX 1331</t>
  </si>
  <si>
    <t>UNIT 2 201 FITZROY ST</t>
  </si>
  <si>
    <t>ST KILDA</t>
  </si>
  <si>
    <t>3182</t>
  </si>
  <si>
    <t>DIMITRI@PACEDG.COM.AU</t>
  </si>
  <si>
    <t>20608590521</t>
  </si>
  <si>
    <t>IRON MOUNTAIN ACQUISITION HOLDINGS PTY LTD</t>
  </si>
  <si>
    <t>37 LOGISTICS DR</t>
  </si>
  <si>
    <t>TRUGANINA</t>
  </si>
  <si>
    <t>3029</t>
  </si>
  <si>
    <t>SARAH.KAULIMA@IRONMOUNTAIN.COM</t>
  </si>
  <si>
    <t>20613516546</t>
  </si>
  <si>
    <t>MINERVA AUSTRALIA HOLDINGS PTY LTD</t>
  </si>
  <si>
    <t>PO BOX 247</t>
  </si>
  <si>
    <t>EVERTON PARK</t>
  </si>
  <si>
    <t>4053</t>
  </si>
  <si>
    <t>UNIT 3 16 METROPLEX AV</t>
  </si>
  <si>
    <t>MURARRIE</t>
  </si>
  <si>
    <t>4172</t>
  </si>
  <si>
    <t>meena@solutionaccountants.com.au</t>
  </si>
  <si>
    <t>20631014965</t>
  </si>
  <si>
    <t>ANZ HOSPITALS TOPCO PTY LTD</t>
  </si>
  <si>
    <t>ATTENTION BROOKFIELD ASSET MANAGEMENT</t>
  </si>
  <si>
    <t>L 24 135 KING ST</t>
  </si>
  <si>
    <t>135 KING ST</t>
  </si>
  <si>
    <t>20631041695</t>
  </si>
  <si>
    <t>GALIPO FOOD CO PTY LTD</t>
  </si>
  <si>
    <t>28 DEQUETTEVILLE TCE</t>
  </si>
  <si>
    <t>UNIT 5/38 COMMERCIAL COURT</t>
  </si>
  <si>
    <t>DRY CREEK</t>
  </si>
  <si>
    <t>5094</t>
  </si>
  <si>
    <t>NATHAN@GALIPO.COM.AU</t>
  </si>
  <si>
    <t>20633163096</t>
  </si>
  <si>
    <t>LIVE-IN LEARNING OPERATIONS PTY LIMITED</t>
  </si>
  <si>
    <t>L 10 41 EXHIBITION ST</t>
  </si>
  <si>
    <t>terrene.searle@tetriscapital.com</t>
  </si>
  <si>
    <t>20638686530</t>
  </si>
  <si>
    <t>PROVICO AUSTRALIA PTY LTD</t>
  </si>
  <si>
    <t>11330</t>
  </si>
  <si>
    <t>Cheese and Other Dairy Product Manufacturing</t>
  </si>
  <si>
    <t>19 CARDIGAN PL</t>
  </si>
  <si>
    <t>ALBERT PARK</t>
  </si>
  <si>
    <t>3206</t>
  </si>
  <si>
    <t>GARY.TJIA@PROVICO.COM.AU</t>
  </si>
  <si>
    <t>21001451789</t>
  </si>
  <si>
    <t>INLAND TRUCK CENTRES PTY LTD</t>
  </si>
  <si>
    <t>SWANE'S TRUCK CENTRE</t>
  </si>
  <si>
    <t>GPO BOX 150</t>
  </si>
  <si>
    <t>10 BOURKE ST</t>
  </si>
  <si>
    <t>DUBBO</t>
  </si>
  <si>
    <t>2830</t>
  </si>
  <si>
    <t>PHIL.S@INLANDTRUCKCENTRES.COM.AU</t>
  </si>
  <si>
    <t>21004745644</t>
  </si>
  <si>
    <t>N.H.P. HOLDINGS PROPRIETARY LIMITED</t>
  </si>
  <si>
    <t>63-67 RIVER ST</t>
  </si>
  <si>
    <t>RICHMOND</t>
  </si>
  <si>
    <t>LAURABONACCI@NHP.COM.AU</t>
  </si>
  <si>
    <t>21010722111</t>
  </si>
  <si>
    <t>SUNCO MOTORS PTY LTD</t>
  </si>
  <si>
    <t>PO BOX 5150</t>
  </si>
  <si>
    <t>MAROOCHYDORE BC</t>
  </si>
  <si>
    <t>4558</t>
  </si>
  <si>
    <t>THE PINES</t>
  </si>
  <si>
    <t>PEACHESTER RD</t>
  </si>
  <si>
    <t>BEERWAH</t>
  </si>
  <si>
    <t>4519</t>
  </si>
  <si>
    <t>JENNY.LAWSON@SUNCOMOTORS.COM.AU</t>
  </si>
  <si>
    <t>21086507002</t>
  </si>
  <si>
    <t>SRT LOGISTICS PTY LTD</t>
  </si>
  <si>
    <t>PO BOX 101</t>
  </si>
  <si>
    <t>BRIGHTON</t>
  </si>
  <si>
    <t>7030</t>
  </si>
  <si>
    <t>37 CROOKED BILLET DR</t>
  </si>
  <si>
    <t>BRIDGEWATER</t>
  </si>
  <si>
    <t>LCRIPPS@SRTLOGISTICS.COM.AU</t>
  </si>
  <si>
    <t>21127927226</t>
  </si>
  <si>
    <t>S-Process Equipment Australia Pty Limited</t>
  </si>
  <si>
    <t>24620</t>
  </si>
  <si>
    <t>Mining and Construction Machinery Manufacturing</t>
  </si>
  <si>
    <t>PO BOX 153</t>
  </si>
  <si>
    <t>61-65 EPPING RD</t>
  </si>
  <si>
    <t>gbommers@schenckprocess.com.au</t>
  </si>
  <si>
    <t>21143512350</t>
  </si>
  <si>
    <t>ABERGELDIE CONSOLIDATED PTY LTD</t>
  </si>
  <si>
    <t>UNIT 1 5 GEORGE YOUNG ST</t>
  </si>
  <si>
    <t>AUBURN</t>
  </si>
  <si>
    <t>2144</t>
  </si>
  <si>
    <t>MCYWINSKI@ABERGELDIE.COM</t>
  </si>
  <si>
    <t>21603963864</t>
  </si>
  <si>
    <t>HOME GROUP WA PTY LTD</t>
  </si>
  <si>
    <t>PO BOX 25</t>
  </si>
  <si>
    <t>TUART HILL</t>
  </si>
  <si>
    <t>6939</t>
  </si>
  <si>
    <t>11A DELAWNEY ST</t>
  </si>
  <si>
    <t>BALCATTA</t>
  </si>
  <si>
    <t>6021</t>
  </si>
  <si>
    <t>21605682684</t>
  </si>
  <si>
    <t>REAMPED ENERGY PTY LTD</t>
  </si>
  <si>
    <t>26400</t>
  </si>
  <si>
    <t>On Selling Electricity and Electricity Market Operation</t>
  </si>
  <si>
    <t>LEVEL 9</t>
  </si>
  <si>
    <t>243 EDWARD ST</t>
  </si>
  <si>
    <t>office.admin@reampedenergy.com.au</t>
  </si>
  <si>
    <t>ELECTRICITY, GAS, WATER AND WASTE SERVICES</t>
  </si>
  <si>
    <t>D</t>
  </si>
  <si>
    <t>21614209095</t>
  </si>
  <si>
    <t>WARRIKAL PTY LTD</t>
  </si>
  <si>
    <t>PO BOX 242</t>
  </si>
  <si>
    <t>MOUNT HAWTHORN</t>
  </si>
  <si>
    <t>6915</t>
  </si>
  <si>
    <t>30 DELHI ST</t>
  </si>
  <si>
    <t>CSA@BRENTNALLSWA.COM.AU</t>
  </si>
  <si>
    <t>21633189474</t>
  </si>
  <si>
    <t>SAL NATIONAL PTY LTD</t>
  </si>
  <si>
    <t>C/- SK ACCOUNTING PTY LIMITED</t>
  </si>
  <si>
    <t>PO BOX 188</t>
  </si>
  <si>
    <t>CHATSWOOD</t>
  </si>
  <si>
    <t>2057</t>
  </si>
  <si>
    <t>40 BILOELA ST</t>
  </si>
  <si>
    <t>VILLAWOOD</t>
  </si>
  <si>
    <t>2163</t>
  </si>
  <si>
    <t>sk.accounting@optusnet.com.au</t>
  </si>
  <si>
    <t>21637177989</t>
  </si>
  <si>
    <t>MAXCAP GROUP HOLDINGS PTY LTD</t>
  </si>
  <si>
    <t>L 34</t>
  </si>
  <si>
    <t>376-390 COLLINS ST</t>
  </si>
  <si>
    <t>accounts@maxcapgroup.com.au</t>
  </si>
  <si>
    <t>22010083020</t>
  </si>
  <si>
    <t>CORY JOHNSTON (AUST) PTY. LIMITED</t>
  </si>
  <si>
    <t>CORY JOHNSTON AUST PTY LTD</t>
  </si>
  <si>
    <t>MORNINGSIDE</t>
  </si>
  <si>
    <t>4170</t>
  </si>
  <si>
    <t>UNIT 25</t>
  </si>
  <si>
    <t>8 METROPLEX AVEUNE</t>
  </si>
  <si>
    <t>ALICIA@CORYJOHNSTON.COM.AU</t>
  </si>
  <si>
    <t>22057776888</t>
  </si>
  <si>
    <t>GRAPHIC PACKAGING INTERNATIONAL AUSTRALIA PTY LIMITED</t>
  </si>
  <si>
    <t>15210</t>
  </si>
  <si>
    <t>Corrugated Paperboard and Paperboard Container Manufacturing</t>
  </si>
  <si>
    <t>63-73 WOODLANDS DR</t>
  </si>
  <si>
    <t>BRAESIDE</t>
  </si>
  <si>
    <t>3195</t>
  </si>
  <si>
    <t>DAVID.RICKETTS@GRAPHICPKG.COM</t>
  </si>
  <si>
    <t>22080674255</t>
  </si>
  <si>
    <t>AMADEUS IT PACIFIC PTY LTD</t>
  </si>
  <si>
    <t>AMADEUS GTD AUSTRALIA PTY LTD</t>
  </si>
  <si>
    <t>L 7 180 THOMAS ST</t>
  </si>
  <si>
    <t>HAYMARKET</t>
  </si>
  <si>
    <t>KAREN.ESANGGA@AMADEUS.COM</t>
  </si>
  <si>
    <t>22115038483</t>
  </si>
  <si>
    <t>MARKET DIRECT GROUP PTY LTD</t>
  </si>
  <si>
    <t>VH &amp; MG Imports Pty Ltd</t>
  </si>
  <si>
    <t>PO BOX 207</t>
  </si>
  <si>
    <t>COOPERS PLAINS</t>
  </si>
  <si>
    <t>4108</t>
  </si>
  <si>
    <t>U 1 836 BOUNDARY RD</t>
  </si>
  <si>
    <t>ACCOUNTS@MARKETDIRECT.COM.AU</t>
  </si>
  <si>
    <t>22123131555</t>
  </si>
  <si>
    <t>SGH PETROLEUM PTY LTD</t>
  </si>
  <si>
    <t>33210</t>
  </si>
  <si>
    <t>Petroleum Product Wholesaling</t>
  </si>
  <si>
    <t>PO BOX 817</t>
  </si>
  <si>
    <t>IRYMPLE</t>
  </si>
  <si>
    <t>3498</t>
  </si>
  <si>
    <t>2170 - FIFTEENTH ST</t>
  </si>
  <si>
    <t>DEBRA@SUNRAYSIAPETROLEUM.COM.AU</t>
  </si>
  <si>
    <t>22125694055</t>
  </si>
  <si>
    <t>Ausreo Holdings Pty Limited</t>
  </si>
  <si>
    <t>L 38 8 10 PARRAMATTA SQUARE DARCY ST</t>
  </si>
  <si>
    <t>133 -139 NEWTON RD</t>
  </si>
  <si>
    <t>JNC@AUSREO.COM.AU</t>
  </si>
  <si>
    <t>22603902601</t>
  </si>
  <si>
    <t>BEKAERT WIRE ROPES PTY LTD</t>
  </si>
  <si>
    <t>22910</t>
  </si>
  <si>
    <t>Spring and Wire Product Manufacturing</t>
  </si>
  <si>
    <t>2 GEORGE ST</t>
  </si>
  <si>
    <t>MAYFIELD EAST</t>
  </si>
  <si>
    <t>2304</t>
  </si>
  <si>
    <t>APWRIA@BEKAERT.COM</t>
  </si>
  <si>
    <t>22613952346</t>
  </si>
  <si>
    <t>CHARTER HALL LWR PTY LIMITED</t>
  </si>
  <si>
    <t>L 20 1 MARTIN PL</t>
  </si>
  <si>
    <t>mitchell.beare@charterhall.com</t>
  </si>
  <si>
    <t>22615340675</t>
  </si>
  <si>
    <t>LUXTON HOMES PTY. LTD.</t>
  </si>
  <si>
    <t>PO BOX 530</t>
  </si>
  <si>
    <t>16A KEILOR PARK DR</t>
  </si>
  <si>
    <t>KEILOR EAST</t>
  </si>
  <si>
    <t>3033</t>
  </si>
  <si>
    <t>robportaro@gmail.com</t>
  </si>
  <si>
    <t>22617221495</t>
  </si>
  <si>
    <t>ENDEAVOUR ENERGY NETWORK MANAGEMENT PTY LTD</t>
  </si>
  <si>
    <t>rodney.clark@endeavourenergy.com.au</t>
  </si>
  <si>
    <t>22619093977</t>
  </si>
  <si>
    <t>FOOT LOCKER AUSTRALIA INC</t>
  </si>
  <si>
    <t>FOOT LOCKER</t>
  </si>
  <si>
    <t>L 1 7 TERRACE PL</t>
  </si>
  <si>
    <t>16 TERRACE PL</t>
  </si>
  <si>
    <t>pauline.barton@footlocker.com</t>
  </si>
  <si>
    <t>22632586844</t>
  </si>
  <si>
    <t>ONE DIVERSIFIED PTY LTD</t>
  </si>
  <si>
    <t>199 HEIDELBERG RD</t>
  </si>
  <si>
    <t>NORTHCOTE</t>
  </si>
  <si>
    <t>3070</t>
  </si>
  <si>
    <t>gmolyneux@onediversified.com</t>
  </si>
  <si>
    <t>22642022437</t>
  </si>
  <si>
    <t>BOWEN COKING COAL MARKETING PTY LTD</t>
  </si>
  <si>
    <t>L 4 167 EAGLE ST</t>
  </si>
  <si>
    <t>CMUELLER@BOWENCOKINGCOAL.COM</t>
  </si>
  <si>
    <t>23002555839</t>
  </si>
  <si>
    <t>JAROOKA PTY LTD</t>
  </si>
  <si>
    <t>PO BOX 113</t>
  </si>
  <si>
    <t>LIDCOMBE</t>
  </si>
  <si>
    <t>1825</t>
  </si>
  <si>
    <t>644 PARRAMATTA RD</t>
  </si>
  <si>
    <t>CROYDON</t>
  </si>
  <si>
    <t>2132</t>
  </si>
  <si>
    <t>CARL.LUCAS@PHILGILBERT.COM.AU</t>
  </si>
  <si>
    <t>23003502654</t>
  </si>
  <si>
    <t>NEW ZEALAND MILK (AUSTRALASIA) PTY LTD</t>
  </si>
  <si>
    <t>L 2 40 RIVER BVD</t>
  </si>
  <si>
    <t>AUSCONTROLLERSHIP@FONTERRA.COM</t>
  </si>
  <si>
    <t>23004357279</t>
  </si>
  <si>
    <t>PRESTON MOTORS (HOLDINGS) PROPRIETARY LIMITED</t>
  </si>
  <si>
    <t>L 27 60 CITY RD</t>
  </si>
  <si>
    <t>info@blazeacumen.com.au</t>
  </si>
  <si>
    <t>23009693592</t>
  </si>
  <si>
    <t>MAYFAIRS W'SALE PTY. LTD.</t>
  </si>
  <si>
    <t>35010</t>
  </si>
  <si>
    <t>Car Wholesaling</t>
  </si>
  <si>
    <t>SUZUKI AUTO CO</t>
  </si>
  <si>
    <t>23 CHAPMAN PL</t>
  </si>
  <si>
    <t>EAGLE FARM</t>
  </si>
  <si>
    <t>4009</t>
  </si>
  <si>
    <t>ROBYN@MAYFAIRS.COM.AU</t>
  </si>
  <si>
    <t>23051694074</t>
  </si>
  <si>
    <t>IFC GLOBAL LOGISTICS PTY LTD</t>
  </si>
  <si>
    <t>35 JORDAN CL</t>
  </si>
  <si>
    <t>gjiang@ifc.com.au</t>
  </si>
  <si>
    <t>23057201626</t>
  </si>
  <si>
    <t>POSTVILLE PTY. LTD.</t>
  </si>
  <si>
    <t>34110</t>
  </si>
  <si>
    <t>Agricultural and Construction Machinery Wholesaling</t>
  </si>
  <si>
    <t>ALL CLASS CONSTRUCTION EQUIPMENT</t>
  </si>
  <si>
    <t>P O BOX 347</t>
  </si>
  <si>
    <t>16 PARADE GROUND PL</t>
  </si>
  <si>
    <t>WACOL</t>
  </si>
  <si>
    <t>4076</t>
  </si>
  <si>
    <t>CHRISTIAN@ALLCLASS.COM.AU</t>
  </si>
  <si>
    <t>23070571934</t>
  </si>
  <si>
    <t>SIMPLOT AUSTRALIA (HOLDINGS) PTY LIMITED</t>
  </si>
  <si>
    <t>LOCKED BAG 3005</t>
  </si>
  <si>
    <t>2 CHIFLEY DR</t>
  </si>
  <si>
    <t>MOORABBIN AIRPORT</t>
  </si>
  <si>
    <t>3194</t>
  </si>
  <si>
    <t>DAVID.SUNG@SIMPLOT.COM.AU</t>
  </si>
  <si>
    <t>23129799717</t>
  </si>
  <si>
    <t>Reco Bourke Private Limited</t>
  </si>
  <si>
    <t>C/- KPMG</t>
  </si>
  <si>
    <t>LOCKED BAG N1040</t>
  </si>
  <si>
    <t>GROSVENOR PLACE</t>
  </si>
  <si>
    <t>168 ROBINSON RD</t>
  </si>
  <si>
    <t>37-01 CAPITAL TOWER</t>
  </si>
  <si>
    <t>SINGAPORE 068912</t>
  </si>
  <si>
    <t>SGP</t>
  </si>
  <si>
    <t>23154692001</t>
  </si>
  <si>
    <t>Marcopolo Australia Holdings Pty Ltd</t>
  </si>
  <si>
    <t>221-243 HAMMOND RD</t>
  </si>
  <si>
    <t>221-243 HAMMOND ROAD</t>
  </si>
  <si>
    <t>RAMSEY.WILLIS@VOLGREN.COM.AU</t>
  </si>
  <si>
    <t>23623524989</t>
  </si>
  <si>
    <t>CORONADO AUSTRALIA HOLDINGS PTY LTD</t>
  </si>
  <si>
    <t>LEVEL 33</t>
  </si>
  <si>
    <t>345 QUEEN ST</t>
  </si>
  <si>
    <t>BNAUDE@CORONADOGLOBAL.COM</t>
  </si>
  <si>
    <t>23851540552</t>
  </si>
  <si>
    <t>ANZ OPERATIONS AND TECHNOLOGY PRIVATE LTD</t>
  </si>
  <si>
    <t>14/100 QUEEN ST</t>
  </si>
  <si>
    <t>hartsonr@anz.com</t>
  </si>
  <si>
    <t>24000455881</t>
  </si>
  <si>
    <t>AGGREGATE HOLDINGS PTY LTD</t>
  </si>
  <si>
    <t>L 2 287 CLARENCE ST</t>
  </si>
  <si>
    <t>287 CLARENCE ST</t>
  </si>
  <si>
    <t>CAROLINED@AITOPPER.COM.AU</t>
  </si>
  <si>
    <t>24003247514</t>
  </si>
  <si>
    <t>HUNTERMOTIVE PTY LTD</t>
  </si>
  <si>
    <t>HUNTER HOLDEN RYDE</t>
  </si>
  <si>
    <t>PO BOX 556</t>
  </si>
  <si>
    <t>1680</t>
  </si>
  <si>
    <t>PAUL.SULTANA@HUNTERHOLDEN.COM.AU</t>
  </si>
  <si>
    <t>24008464373</t>
  </si>
  <si>
    <t>TAYLOR APARTMENTS PTY. LIMITED</t>
  </si>
  <si>
    <t>PO BOX 8246</t>
  </si>
  <si>
    <t>BLACKTOWN</t>
  </si>
  <si>
    <t>2148</t>
  </si>
  <si>
    <t>SE 401 20 LEXINGTON DR</t>
  </si>
  <si>
    <t>24009898159</t>
  </si>
  <si>
    <t>SIMON TRANSPORT PTY. LTD.</t>
  </si>
  <si>
    <t>SIMON NATIONAL CARRIERS</t>
  </si>
  <si>
    <t>PO BOX 227</t>
  </si>
  <si>
    <t>CAROLE PARK</t>
  </si>
  <si>
    <t>4300</t>
  </si>
  <si>
    <t>29-37 RON BOYLE CR</t>
  </si>
  <si>
    <t>AngeloFinocchiaro@simon.com.au</t>
  </si>
  <si>
    <t>24072571898</t>
  </si>
  <si>
    <t>ZIMBEZEE PTY LIMITED</t>
  </si>
  <si>
    <t>PO BOX 367</t>
  </si>
  <si>
    <t>BOWRAL</t>
  </si>
  <si>
    <t>2576</t>
  </si>
  <si>
    <t>SHOP 6 1 ROSS ST</t>
  </si>
  <si>
    <t>BENOWA</t>
  </si>
  <si>
    <t>4217</t>
  </si>
  <si>
    <t>MAIL@RBNSW.COM.AU</t>
  </si>
  <si>
    <t>24093139354</t>
  </si>
  <si>
    <t>LEADER COMPUTERS PTY LTD</t>
  </si>
  <si>
    <t>23130</t>
  </si>
  <si>
    <t>Automotive Electrical Component Manufacturing</t>
  </si>
  <si>
    <t>GPO BOX 1171</t>
  </si>
  <si>
    <t>165 FRANKLIN ST</t>
  </si>
  <si>
    <t>CHRIS.PITTMAN@LEADERSYSTEMS.COM.AU</t>
  </si>
  <si>
    <t>24103888491</t>
  </si>
  <si>
    <t>GERARD PRIVATE HOLDINGS (NO2) PTY LTD</t>
  </si>
  <si>
    <t>69610</t>
  </si>
  <si>
    <t>Corporate Head Office Management Services</t>
  </si>
  <si>
    <t>GERARD CORPORATION PTY LTD</t>
  </si>
  <si>
    <t>PO BOX 2567</t>
  </si>
  <si>
    <t>KENT TOWN DC</t>
  </si>
  <si>
    <t>5071</t>
  </si>
  <si>
    <t>142-144 FULLARTON ROAD</t>
  </si>
  <si>
    <t>ROSE PARK</t>
  </si>
  <si>
    <t>gary.savage@gerardprivate.com.au</t>
  </si>
  <si>
    <t>24109811136</t>
  </si>
  <si>
    <t>WILSON TRANSFORMER HOLDINGS PTY LTD</t>
  </si>
  <si>
    <t>24390</t>
  </si>
  <si>
    <t>Other Electrical Equipment Manufacturing</t>
  </si>
  <si>
    <t>310-336 SPRINGVALE RD</t>
  </si>
  <si>
    <t>GLEN WAVERLEY</t>
  </si>
  <si>
    <t>3150</t>
  </si>
  <si>
    <t>310 SPRINGVALE ROAD</t>
  </si>
  <si>
    <t>CLIFF.MEAD@WTC.COM.AU</t>
  </si>
  <si>
    <t>24113226074</t>
  </si>
  <si>
    <t>SMIT LAMNALCO AUSTRALIA PTY LTD</t>
  </si>
  <si>
    <t>Lamnalco (Australia) Pty Ltd</t>
  </si>
  <si>
    <t>PO BOX 733</t>
  </si>
  <si>
    <t>BOTANY</t>
  </si>
  <si>
    <t>1455</t>
  </si>
  <si>
    <t>10 22 RAILWAY RD</t>
  </si>
  <si>
    <t>PWU@SMITLAMNALCO.COM</t>
  </si>
  <si>
    <t>24157885991</t>
  </si>
  <si>
    <t>KB Agri Services Pty Ltd</t>
  </si>
  <si>
    <t>PO BOX 3252</t>
  </si>
  <si>
    <t>MCDOUGALL STREET INDUSTRIAL PARK CTS</t>
  </si>
  <si>
    <t>SHED 3 207 MCDOUGALL STREET</t>
  </si>
  <si>
    <t>Hooper@ha.tax</t>
  </si>
  <si>
    <t>24162914374</t>
  </si>
  <si>
    <t>ANTICIMEX PTY LTD</t>
  </si>
  <si>
    <t>UNIT 9 145-151 ARTHUR ST</t>
  </si>
  <si>
    <t>HOMEBUSH WEST</t>
  </si>
  <si>
    <t>2140</t>
  </si>
  <si>
    <t>U 9 145 ARTHUR ST</t>
  </si>
  <si>
    <t>andreas.sahlbom@FLICK-ANTICIMEX.COM.AU</t>
  </si>
  <si>
    <t>24629361806</t>
  </si>
  <si>
    <t>CYBERCX HOLDINGS PTY LTD</t>
  </si>
  <si>
    <t>32340</t>
  </si>
  <si>
    <t>Fire and Security Alarm Installation Services</t>
  </si>
  <si>
    <t>L 4 330 COLLINS ST</t>
  </si>
  <si>
    <t>L 27 101 COLLINS ST</t>
  </si>
  <si>
    <t>kevin.osullivan@cybercx.com.au</t>
  </si>
  <si>
    <t>24650608969</t>
  </si>
  <si>
    <t>CHENWOOD INVESTMENTS PTY LTD</t>
  </si>
  <si>
    <t>4 FRESHWATER PL</t>
  </si>
  <si>
    <t>4 FRESHWATER PLACE</t>
  </si>
  <si>
    <t>vadmin@moore-australia.com.au</t>
  </si>
  <si>
    <t>25000607787</t>
  </si>
  <si>
    <t>K.M.S. BUILDING PTY. LIMITED</t>
  </si>
  <si>
    <t>PO BOX 20726</t>
  </si>
  <si>
    <t>L 11 309 KENT ST</t>
  </si>
  <si>
    <t>SSELLICK@PROSPERITY.COM.AU</t>
  </si>
  <si>
    <t>25005001525</t>
  </si>
  <si>
    <t>PENRITE OIL CO. PTY. LTD.</t>
  </si>
  <si>
    <t>17090</t>
  </si>
  <si>
    <t>Other Petroleum and Coal Product Manufacturing</t>
  </si>
  <si>
    <t>PENRITE OIL COMPANY PTY LTD</t>
  </si>
  <si>
    <t>PO BOX 4331</t>
  </si>
  <si>
    <t>3164</t>
  </si>
  <si>
    <t>110-116 GREENS ROAD</t>
  </si>
  <si>
    <t>SMCFADDEN@PENRITEOIL.COM</t>
  </si>
  <si>
    <t>25009527913</t>
  </si>
  <si>
    <t>FORTH FARM PRODUCE PTY. LTD.</t>
  </si>
  <si>
    <t>Vegetable Growing (Outdoors)</t>
  </si>
  <si>
    <t>FORTH FARM PRODUCE PTY LTD</t>
  </si>
  <si>
    <t>288 LEITH RD</t>
  </si>
  <si>
    <t>FORTH</t>
  </si>
  <si>
    <t>7310</t>
  </si>
  <si>
    <t>LEITH RD</t>
  </si>
  <si>
    <t>KCR@HARVESTMOON.COM.AU</t>
  </si>
  <si>
    <t>25064311879</t>
  </si>
  <si>
    <t>G.P. &amp; M.M. THURLOW PTY. LTD.</t>
  </si>
  <si>
    <t>G P AND M M THURLOWPTY LTD</t>
  </si>
  <si>
    <t>58 GODERICH ST</t>
  </si>
  <si>
    <t>INVERMAY</t>
  </si>
  <si>
    <t>7248</t>
  </si>
  <si>
    <t>MTHURLOW@TASPETROLEUM.COM.AU</t>
  </si>
  <si>
    <t>25064793862</t>
  </si>
  <si>
    <t>DYNAMIC SUPPLIES PTY. LTD.</t>
  </si>
  <si>
    <t>DYNAMIC SUPPLIES</t>
  </si>
  <si>
    <t>66 ALEXANDRA PL</t>
  </si>
  <si>
    <t>AP@DS.NET.AU</t>
  </si>
  <si>
    <t>25103697703</t>
  </si>
  <si>
    <t>RIVERINA OILS &amp; BIO ENERGY PTY LTD</t>
  </si>
  <si>
    <t>11610</t>
  </si>
  <si>
    <t>Grain Mill Product Manufacturing</t>
  </si>
  <si>
    <t>99 COVENTRY ST</t>
  </si>
  <si>
    <t>SHIRLEY.TAN@RIVERINAOILS.COM.AU</t>
  </si>
  <si>
    <t>25117453933</t>
  </si>
  <si>
    <t>Breakout River Pty Ltd</t>
  </si>
  <si>
    <t>P O BOX 59</t>
  </si>
  <si>
    <t>YOUNG</t>
  </si>
  <si>
    <t>2594</t>
  </si>
  <si>
    <t>125 KENDALL STREET</t>
  </si>
  <si>
    <t>COWRA</t>
  </si>
  <si>
    <t>2794</t>
  </si>
  <si>
    <t>SALLY@BREAKOUTRIVER.COM.AU</t>
  </si>
  <si>
    <t>25123302036</t>
  </si>
  <si>
    <t>DAVIES BAKERY PTY LTD</t>
  </si>
  <si>
    <t>11720</t>
  </si>
  <si>
    <t>Cake and Pastry Manufacturing (Factory based)</t>
  </si>
  <si>
    <t>PO BOX 342</t>
  </si>
  <si>
    <t>24 MILITARY RD</t>
  </si>
  <si>
    <t>BROADMEADOWS</t>
  </si>
  <si>
    <t>3047</t>
  </si>
  <si>
    <t>25600791026</t>
  </si>
  <si>
    <t>QAL TECHNOLOGIES PTY LTD</t>
  </si>
  <si>
    <t>GPO BOX A46</t>
  </si>
  <si>
    <t>6837</t>
  </si>
  <si>
    <t>L 15 1 DENISON ST</t>
  </si>
  <si>
    <t>DOMINIC.A.WONG@PWC.COM</t>
  </si>
  <si>
    <t>25611961374</t>
  </si>
  <si>
    <t>TRIPLE M CAPITAL PTY LTD</t>
  </si>
  <si>
    <t>10 ELLIOT DR</t>
  </si>
  <si>
    <t>STAPYLTON</t>
  </si>
  <si>
    <t>4207</t>
  </si>
  <si>
    <t>kelly.platell@tmhpl.com.au</t>
  </si>
  <si>
    <t>25627864126</t>
  </si>
  <si>
    <t>WITRON AUSTRALIA PTY LTD</t>
  </si>
  <si>
    <t>C/- ACCRU FELSERS PTY LTD</t>
  </si>
  <si>
    <t>L 9 1 CHIFLEY SQ</t>
  </si>
  <si>
    <t>bcox@accrusyd.com.au</t>
  </si>
  <si>
    <t>25628947544</t>
  </si>
  <si>
    <t>SME CAPITAL HOLDINGS PTY LTD</t>
  </si>
  <si>
    <t>L 41 25 MARTIN PL</t>
  </si>
  <si>
    <t>reporting@scotpac.com.au</t>
  </si>
  <si>
    <t>25637540311</t>
  </si>
  <si>
    <t>KOOBA PTY LIMITED</t>
  </si>
  <si>
    <t>472-480 BANNA AV</t>
  </si>
  <si>
    <t>GRIFFITH</t>
  </si>
  <si>
    <t>2680</t>
  </si>
  <si>
    <t>480 BANNA AV</t>
  </si>
  <si>
    <t>ADRIAN.SHELDRICK@KOOBA.COM.AU</t>
  </si>
  <si>
    <t>25661797904</t>
  </si>
  <si>
    <t>ATLAS AU HOLDCO PTY LTD</t>
  </si>
  <si>
    <t>L 4 100 BARANGAROO AV</t>
  </si>
  <si>
    <t>BARANGAROO</t>
  </si>
  <si>
    <t>legal@nearmap.com</t>
  </si>
  <si>
    <t>26000689618</t>
  </si>
  <si>
    <t>GEA PROCESS ENGINEERING PTY LTD</t>
  </si>
  <si>
    <t>34190</t>
  </si>
  <si>
    <t>Other Specialised Industrial Machinery and Equipment Wholesaling</t>
  </si>
  <si>
    <t>PO BOX 21</t>
  </si>
  <si>
    <t>TULLAMARINE</t>
  </si>
  <si>
    <t>3043</t>
  </si>
  <si>
    <t>14-24 MACE WAY</t>
  </si>
  <si>
    <t>MELBOURNE AIRPORT</t>
  </si>
  <si>
    <t>3045</t>
  </si>
  <si>
    <t>GAYA.VIJAYARAJAN@GEA.COM</t>
  </si>
  <si>
    <t>26001068239</t>
  </si>
  <si>
    <t>PETERSHAM R S L CLUB LTD</t>
  </si>
  <si>
    <t>45301</t>
  </si>
  <si>
    <t>Licensed Clubs (Hospitality) Operation</t>
  </si>
  <si>
    <t>PO BOX 76</t>
  </si>
  <si>
    <t>PETERSHAM</t>
  </si>
  <si>
    <t>2049</t>
  </si>
  <si>
    <t>7 REGENT ST</t>
  </si>
  <si>
    <t>CEO@PETERSHAMRSL.COM.AU</t>
  </si>
  <si>
    <t>26001361459</t>
  </si>
  <si>
    <t>YOKOHAMA TYRE AUSTRALIA PTY LTD</t>
  </si>
  <si>
    <t>35040</t>
  </si>
  <si>
    <t>Motor Vehicle New Parts Wholesaling</t>
  </si>
  <si>
    <t>PO BOX 6002</t>
  </si>
  <si>
    <t>SILVERWATER</t>
  </si>
  <si>
    <t>2128</t>
  </si>
  <si>
    <t>123-129 SILVERWATER ROAD</t>
  </si>
  <si>
    <t>JOHN@YOKOHAMA.COM.AU</t>
  </si>
  <si>
    <t>26003250379</t>
  </si>
  <si>
    <t>JOHN E GILL TRADING PTY LTD</t>
  </si>
  <si>
    <t>3 WAHROONGA AVE</t>
  </si>
  <si>
    <t>GILLTRADING@OPTUSNET.COM.AU</t>
  </si>
  <si>
    <t>26007190614</t>
  </si>
  <si>
    <t>VICKERY BROS. PTY. LTD.</t>
  </si>
  <si>
    <t>5290</t>
  </si>
  <si>
    <t>Other Agriculture and Fishing Support Services</t>
  </si>
  <si>
    <t>VICKERY BROS PTY LTD</t>
  </si>
  <si>
    <t>105 WHYTE ST</t>
  </si>
  <si>
    <t>COLERAINE</t>
  </si>
  <si>
    <t>3315</t>
  </si>
  <si>
    <t>SUE@VICKERYBROS.COM</t>
  </si>
  <si>
    <t>26008566005</t>
  </si>
  <si>
    <t>PROJECT CO-ORDINATION (AUSTRALIA) PTY. LIMITED</t>
  </si>
  <si>
    <t>GPO BOX 200</t>
  </si>
  <si>
    <t>20 NAPIER CL</t>
  </si>
  <si>
    <t>DEAKIN</t>
  </si>
  <si>
    <t>2600</t>
  </si>
  <si>
    <t>JDIBB@PROJECTCOORD.COM.AU</t>
  </si>
  <si>
    <t>26009872173</t>
  </si>
  <si>
    <t>ROBINSON ROAD ENTERPRISES PTY. LTD.</t>
  </si>
  <si>
    <t>GRAND PRIX MAZDA</t>
  </si>
  <si>
    <t>PO BOX 104</t>
  </si>
  <si>
    <t>ASPLEY</t>
  </si>
  <si>
    <t>4034</t>
  </si>
  <si>
    <t>1441 GYMPIE RD</t>
  </si>
  <si>
    <t>S.DWYER@ASPLEYMAZDA.COM.AU</t>
  </si>
  <si>
    <t>26052146488</t>
  </si>
  <si>
    <t>WAGSTAFF PILING PTY. LTD.</t>
  </si>
  <si>
    <t>PO BOX 117</t>
  </si>
  <si>
    <t>ASHGROVE</t>
  </si>
  <si>
    <t>4060</t>
  </si>
  <si>
    <t>1 ASHGROVE CRES</t>
  </si>
  <si>
    <t>R.MCKECHNIE@WAGSTAFFPILING.COM.AU</t>
  </si>
  <si>
    <t>26071510220</t>
  </si>
  <si>
    <t>VIATOR SYSTEMS PTY LIMITED</t>
  </si>
  <si>
    <t>72200</t>
  </si>
  <si>
    <t>Travel Agency and Tour Arrangement Services</t>
  </si>
  <si>
    <t>VIATOR SYSTEMS PTY LTD</t>
  </si>
  <si>
    <t>C/-(OSSEIRAN) DELOITTE TAX SERVICES</t>
  </si>
  <si>
    <t>PO BOX N250-TAX-GROSVENOR PLACE</t>
  </si>
  <si>
    <t>1217</t>
  </si>
  <si>
    <t>L 5 66 WENTWORTH AV</t>
  </si>
  <si>
    <t>FINANCE@VIATOR.COM</t>
  </si>
  <si>
    <t>26079817379</t>
  </si>
  <si>
    <t>WORLD WIRE CABLES (AUSTRALIA) PTY. LTD.</t>
  </si>
  <si>
    <t>1090-1102 CENTRE RD</t>
  </si>
  <si>
    <t>OAKLEIGH SOUTH</t>
  </si>
  <si>
    <t>3167</t>
  </si>
  <si>
    <t>Kirsty.Morgan@wwcables.com.au</t>
  </si>
  <si>
    <t>26092457791</t>
  </si>
  <si>
    <t>RME HOLDINGS PTY LTD</t>
  </si>
  <si>
    <t>PO BOX 100</t>
  </si>
  <si>
    <t>149 HURSLEY ROAD</t>
  </si>
  <si>
    <t>GLENVALE</t>
  </si>
  <si>
    <t>JOHN.HOWWARD@RMEGLOBAL.COM</t>
  </si>
  <si>
    <t>26102858542</t>
  </si>
  <si>
    <t>EXCLUSIVE NETWORKS PTY LTD</t>
  </si>
  <si>
    <t>L 8 153 WALKER ST</t>
  </si>
  <si>
    <t>MARK.FRYETT@NEXTGEN.GROUP</t>
  </si>
  <si>
    <t>26109185015</t>
  </si>
  <si>
    <t>Swanston Street Holdings Pty Ltd</t>
  </si>
  <si>
    <t>77120</t>
  </si>
  <si>
    <t>Investigation and Security Services</t>
  </si>
  <si>
    <t>C/- PITCHER PARTNERS ADVISORS PTY LTD</t>
  </si>
  <si>
    <t>GPO BOX 5193</t>
  </si>
  <si>
    <t>LEVEL 17</t>
  </si>
  <si>
    <t>501 SWANSTON STREET</t>
  </si>
  <si>
    <t>JENNIFER@PDG.COM.AU</t>
  </si>
  <si>
    <t>PUBLIC ADMINISTRATION AND SAFETY</t>
  </si>
  <si>
    <t>O</t>
  </si>
  <si>
    <t>26110542553</t>
  </si>
  <si>
    <t>Fairmont Homes Group Pty Ltd</t>
  </si>
  <si>
    <t>FAIRMONT HOMES GROUP PTY LTD</t>
  </si>
  <si>
    <t>26119990064</t>
  </si>
  <si>
    <t>OMN INVESTMENTS PTY. LTD.</t>
  </si>
  <si>
    <t>64110</t>
  </si>
  <si>
    <t>Financial Asset Broking Services</t>
  </si>
  <si>
    <t>OMN Investments Pty Ltd</t>
  </si>
  <si>
    <t>UNIT 1 18-22 LEXIA PL</t>
  </si>
  <si>
    <t>MULGRAVE</t>
  </si>
  <si>
    <t>3170</t>
  </si>
  <si>
    <t>CHARLESTOMECEK@NILSEN.COM.AU</t>
  </si>
  <si>
    <t>26125135524</t>
  </si>
  <si>
    <t>PDH GROUP PTY LTD</t>
  </si>
  <si>
    <t>C/- GRANT THORNTON AUSTRALIA LIMITED</t>
  </si>
  <si>
    <t>GPO BOX 4736</t>
  </si>
  <si>
    <t>GRANT THORNTON AUSTRALIA LIMITED</t>
  </si>
  <si>
    <t>L 22 727 COLLINS ST</t>
  </si>
  <si>
    <t>DOCKLANDS</t>
  </si>
  <si>
    <t>3008</t>
  </si>
  <si>
    <t>LINH.TU@PORTERDAVIS.COM.AU</t>
  </si>
  <si>
    <t>26169278639</t>
  </si>
  <si>
    <t>MY UNIQUE WATCH PTY. LTD.</t>
  </si>
  <si>
    <t>24190</t>
  </si>
  <si>
    <t>Other Professional and Scientific Equipment Manufacturing</t>
  </si>
  <si>
    <t>L 2</t>
  </si>
  <si>
    <t>180 MORPHETT ST</t>
  </si>
  <si>
    <t>MZHANGV@HOTMAIL.COM</t>
  </si>
  <si>
    <t>26605793682</t>
  </si>
  <si>
    <t>G.A. GROUP (AUSTRALIA) PTY LTD</t>
  </si>
  <si>
    <t>L 2 10-14 WATERLOO ST</t>
  </si>
  <si>
    <t>LEVEL 2 10-14 WATERLOO STREET</t>
  </si>
  <si>
    <t>Accounts@CRYSTALBROOKCOLLECTION.COM.AU</t>
  </si>
  <si>
    <t>26628777006</t>
  </si>
  <si>
    <t>CREATION HOMES GROUP PTY LTD</t>
  </si>
  <si>
    <t>L 4 484 ST KILDA RD</t>
  </si>
  <si>
    <t>finance@metroprop.com.au</t>
  </si>
  <si>
    <t>26645917853</t>
  </si>
  <si>
    <t>TWO CHOOSE TWO CAPITAL PTY LTD</t>
  </si>
  <si>
    <t>C/- PRICEWATERHOUSECOOPERS - GROUP 2</t>
  </si>
  <si>
    <t>GPO BOX 2650</t>
  </si>
  <si>
    <t>6 ROBERT ST</t>
  </si>
  <si>
    <t>GREENWICH</t>
  </si>
  <si>
    <t>2065</t>
  </si>
  <si>
    <t>lisa.cormack@pwc.com</t>
  </si>
  <si>
    <t>26940162692</t>
  </si>
  <si>
    <t>Charter Hall Opportunity Fund 5</t>
  </si>
  <si>
    <t>GPO BOX 2704</t>
  </si>
  <si>
    <t>MITCHELL.BEARE@CHARTERHALL.COM.AU</t>
  </si>
  <si>
    <t>26954755361</t>
  </si>
  <si>
    <t>Consolidated Press International Holdings Ltd</t>
  </si>
  <si>
    <t>GPO BOX 2696</t>
  </si>
  <si>
    <t>L 13 167 MACQUARIE ST</t>
  </si>
  <si>
    <t>WShum@cph.com.au</t>
  </si>
  <si>
    <t>27001628780</t>
  </si>
  <si>
    <t>SUNTORY (AUST) PTY LTD</t>
  </si>
  <si>
    <t>SUNTORY AUST PTY LIMITED</t>
  </si>
  <si>
    <t>L 18 201 SUSSEX ST</t>
  </si>
  <si>
    <t>LIZA.TSE@BEAMSUNTORY.COM</t>
  </si>
  <si>
    <t>27001798081</t>
  </si>
  <si>
    <t>COL CRAWFORD PTY LTD</t>
  </si>
  <si>
    <t>COL CRAWFORD MOTORS</t>
  </si>
  <si>
    <t>PO BOX 7137</t>
  </si>
  <si>
    <t>497 PITTWATER RD</t>
  </si>
  <si>
    <t>BROOKVALE</t>
  </si>
  <si>
    <t>TONY.HILLIGER@COLCRAWFORD.COM.AU</t>
  </si>
  <si>
    <t>27002742967</t>
  </si>
  <si>
    <t>TERRACE TOWER GROUP PTY. LIMITED</t>
  </si>
  <si>
    <t>C/- TERRACE TOWER HOLDINGS PTY LIMITED</t>
  </si>
  <si>
    <t>P O BOX 109</t>
  </si>
  <si>
    <t>L 17 72-80 WILLIAM STREET</t>
  </si>
  <si>
    <t>BBAILISON@TTGROUP.CO</t>
  </si>
  <si>
    <t>27008459596</t>
  </si>
  <si>
    <t>ING AUSTRALIA HOLDINGS LIMITED</t>
  </si>
  <si>
    <t>L 28 60 MARGARET ST</t>
  </si>
  <si>
    <t>CAISE.LUU@INGDIRECT.COM.AU</t>
  </si>
  <si>
    <t>27080895861</t>
  </si>
  <si>
    <t>RITCHIE BROS. HOLDINGS PTY. LTD.</t>
  </si>
  <si>
    <t>72990</t>
  </si>
  <si>
    <t>Other Administrative Services n.e.c.</t>
  </si>
  <si>
    <t>57 BURNSIDE RD</t>
  </si>
  <si>
    <t>hcumming@rbauction.com</t>
  </si>
  <si>
    <t>27113662758</t>
  </si>
  <si>
    <t>WESTERN AG SUPPLIES PTY. LTD.</t>
  </si>
  <si>
    <t>Western AG Supplies Pty Ltd</t>
  </si>
  <si>
    <t>PO BOX 42</t>
  </si>
  <si>
    <t>DERRINALLUM</t>
  </si>
  <si>
    <t>3325</t>
  </si>
  <si>
    <t>145 VITE VITE</t>
  </si>
  <si>
    <t>ROAD</t>
  </si>
  <si>
    <t>PAUL@WESTERNAG.COM.AU</t>
  </si>
  <si>
    <t>27122147433</t>
  </si>
  <si>
    <t>CEVA PTY LTD</t>
  </si>
  <si>
    <t>CEVA AUSTRALIA HOLDCO PTY LIMITED</t>
  </si>
  <si>
    <t>8 ARCHER RD</t>
  </si>
  <si>
    <t>FRANCIS.NAYAGAM@CEVALOGISTICS.COM</t>
  </si>
  <si>
    <t>27123783282</t>
  </si>
  <si>
    <t>CSC STEEL AUSTRALIA HOLDINGS PTY LTD</t>
  </si>
  <si>
    <t>C/- JOHNSTON RORKE</t>
  </si>
  <si>
    <t>GPO BOX 1144</t>
  </si>
  <si>
    <t>SHOP 7 300 QUEEN STREET</t>
  </si>
  <si>
    <t>27126649947</t>
  </si>
  <si>
    <t>HUTCHISON PORTS AUSTRALIA PTY LIMITED</t>
  </si>
  <si>
    <t>52120</t>
  </si>
  <si>
    <t>Port and Water Transport Terminal Operations</t>
  </si>
  <si>
    <t>GPO BOX 2646</t>
  </si>
  <si>
    <t>SE 1707</t>
  </si>
  <si>
    <t>L 17 264-278 GEORGE ST</t>
  </si>
  <si>
    <t>LIANG.CHRISTINA@HUTCHISONPORTS.COM.AU</t>
  </si>
  <si>
    <t>27141258648</t>
  </si>
  <si>
    <t>Cook Australia Pty Ltd</t>
  </si>
  <si>
    <t>24120</t>
  </si>
  <si>
    <t>Medical and Surgical Equipment Manufacturing</t>
  </si>
  <si>
    <t>C/- ERNST &amp; YOUNG</t>
  </si>
  <si>
    <t>GPO BOX 7878</t>
  </si>
  <si>
    <t>95 BRANDL STREET</t>
  </si>
  <si>
    <t>MARK.MULLER@COOKMEDICAL.COM</t>
  </si>
  <si>
    <t>27146745173</t>
  </si>
  <si>
    <t>TP-LINK AUSTRALIA PTY LTD</t>
  </si>
  <si>
    <t>UNIT 4 9-11 SOUTH ST</t>
  </si>
  <si>
    <t>RYDALMERE</t>
  </si>
  <si>
    <t>2116</t>
  </si>
  <si>
    <t>JAMES.CAI@TP-LINK.COM</t>
  </si>
  <si>
    <t>27162163064</t>
  </si>
  <si>
    <t>A2K HOLDINGS PTY LTD</t>
  </si>
  <si>
    <t>GPO BOX 457</t>
  </si>
  <si>
    <t>62 BRANDL ST</t>
  </si>
  <si>
    <t>LISA.DAVIS@A2KTECHNOLOGIES.COM.AU</t>
  </si>
  <si>
    <t>27601912949</t>
  </si>
  <si>
    <t>GEOCON LAND HOLDINGS GROUP PTY LTD</t>
  </si>
  <si>
    <t>PO BOX 5425</t>
  </si>
  <si>
    <t>L 6</t>
  </si>
  <si>
    <t>82 NORTHBOURNE AV</t>
  </si>
  <si>
    <t>BRADDON</t>
  </si>
  <si>
    <t>2612</t>
  </si>
  <si>
    <t>FARAJ.ALGAILANI@GEOCON.COM.AU</t>
  </si>
  <si>
    <t>28000640504</t>
  </si>
  <si>
    <t>A. HARTRODT AUSTRALIA PTY LTD</t>
  </si>
  <si>
    <t>PO BOX 223</t>
  </si>
  <si>
    <t>90-104 ASHFORD AV</t>
  </si>
  <si>
    <t>LUCIA.SABOVA@HARTRODT.COM</t>
  </si>
  <si>
    <t>28005295223</t>
  </si>
  <si>
    <t>GARDEN CITY PLANTERS PTY. LTD.</t>
  </si>
  <si>
    <t>18210</t>
  </si>
  <si>
    <t>Synthetic Resin and Synthetic Rubber Manufacturing</t>
  </si>
  <si>
    <t>GARDEN CITY PLASTICS</t>
  </si>
  <si>
    <t>PO BOX 3548</t>
  </si>
  <si>
    <t>WHEELERS HILL</t>
  </si>
  <si>
    <t>10 EJ CT</t>
  </si>
  <si>
    <t>NEIL@GARDENCITYPLASTICS.COM</t>
  </si>
  <si>
    <t>28008675876</t>
  </si>
  <si>
    <t>MCINTOSH HOLDINGS PTY LTD</t>
  </si>
  <si>
    <t>547 GREAT EASTERN HWY</t>
  </si>
  <si>
    <t>REDCLIFFE</t>
  </si>
  <si>
    <t>6104</t>
  </si>
  <si>
    <t>ROD.M@MCSON.COM.AU</t>
  </si>
  <si>
    <t>28112296223</t>
  </si>
  <si>
    <t>CURRIMUNDI MOTORS PTY LTD</t>
  </si>
  <si>
    <t>PO BOX 380</t>
  </si>
  <si>
    <t>TOWNSVILLE</t>
  </si>
  <si>
    <t>4810</t>
  </si>
  <si>
    <t>783-797 FLINDERS STREET</t>
  </si>
  <si>
    <t>TOWNSVILLE CITY</t>
  </si>
  <si>
    <t>brendan@pickinvest.com.au</t>
  </si>
  <si>
    <t>28122234539</t>
  </si>
  <si>
    <t>BURRUP FACILITIES COMPANY PTY LTD</t>
  </si>
  <si>
    <t>7000</t>
  </si>
  <si>
    <t>Oil and Gas Extraction</t>
  </si>
  <si>
    <t>GPO BOX D188</t>
  </si>
  <si>
    <t>6840</t>
  </si>
  <si>
    <t>11 MOUNT ST</t>
  </si>
  <si>
    <t>AUSTAX@WOODSIDE.COM</t>
  </si>
  <si>
    <t>28125986503</t>
  </si>
  <si>
    <t>MACKAY CITY AUTO GROUP PTY LTD</t>
  </si>
  <si>
    <t>6 KAY CT</t>
  </si>
  <si>
    <t>MOUNT PLEASANT</t>
  </si>
  <si>
    <t>4740</t>
  </si>
  <si>
    <t>AVINESH.RAJ@MACKAYCITYAG.COM.AU</t>
  </si>
  <si>
    <t>28129274719</t>
  </si>
  <si>
    <t>MULTI-COLOR AUSTRALIA HOLDINGS PTY. LIMITED</t>
  </si>
  <si>
    <t>381-391 SOUTH RD</t>
  </si>
  <si>
    <t>MILE END</t>
  </si>
  <si>
    <t>5031</t>
  </si>
  <si>
    <t>COLLOTYPE LABELS PTY LTD</t>
  </si>
  <si>
    <t>381-387 SOUTH RD</t>
  </si>
  <si>
    <t>MILE END SOUTH</t>
  </si>
  <si>
    <t>RGOP@COLLOTYPE.COM.AU</t>
  </si>
  <si>
    <t>28129932887</t>
  </si>
  <si>
    <t>DFF PTY LTD</t>
  </si>
  <si>
    <t>Retiring Gracefully Pty Ltd</t>
  </si>
  <si>
    <t>C/- (STORMONT) DELOITTE</t>
  </si>
  <si>
    <t>PO BOX N250 QUAY QUARTER TOWER</t>
  </si>
  <si>
    <t>L 7 50 BRIDGE ST</t>
  </si>
  <si>
    <t>arainey@deloitte.com.au</t>
  </si>
  <si>
    <t>28137348362</t>
  </si>
  <si>
    <t>ONCORE CONTRACTOR SOLUTIONS PTY LTD</t>
  </si>
  <si>
    <t>PO BOX 1102</t>
  </si>
  <si>
    <t>MAROOCHYDORE</t>
  </si>
  <si>
    <t>OFFC 702 10 YARRA ST</t>
  </si>
  <si>
    <t>28141253787</t>
  </si>
  <si>
    <t>CONOCOPHILLIPS AUSTRALIA OPERATIONS PTY LTD</t>
  </si>
  <si>
    <t>PO BOX 1243</t>
  </si>
  <si>
    <t>MILTON</t>
  </si>
  <si>
    <t>4064</t>
  </si>
  <si>
    <t>L 1 33 PARK RD</t>
  </si>
  <si>
    <t>SHALINI.ELLEPOLA@CONOCOPHILLIPS.COM</t>
  </si>
  <si>
    <t>28142591044</t>
  </si>
  <si>
    <t>CNOOC Gas and Power (AUS) Investment Pty Ltd</t>
  </si>
  <si>
    <t>10111</t>
  </si>
  <si>
    <t>Petroleum Exploration (Own Account)</t>
  </si>
  <si>
    <t>PO BOX 12050</t>
  </si>
  <si>
    <t>GEORGE STREET</t>
  </si>
  <si>
    <t>4003</t>
  </si>
  <si>
    <t>L 2 275 GEORGE ST</t>
  </si>
  <si>
    <t>SUQQ@CNOOC.COM.CN</t>
  </si>
  <si>
    <t>28156287857</t>
  </si>
  <si>
    <t>Ascendas Hospitality Operations Pty Ltd</t>
  </si>
  <si>
    <t>44000</t>
  </si>
  <si>
    <t>Accommodation</t>
  </si>
  <si>
    <t>SUITE 1 LEVEL 22 259 GEORGE ST</t>
  </si>
  <si>
    <t>GIORGIO.LEUNG@ASCENDAS.COM</t>
  </si>
  <si>
    <t>28601179024</t>
  </si>
  <si>
    <t>AGRI OM AUSTRALIA PTY LTD</t>
  </si>
  <si>
    <t>SUITE 309</t>
  </si>
  <si>
    <t>20A LEXINGTON DR</t>
  </si>
  <si>
    <t>21 CLIFFORD ST</t>
  </si>
  <si>
    <t>KISHORE@AGRIOM.COM.AU</t>
  </si>
  <si>
    <t>28608769642</t>
  </si>
  <si>
    <t>JUNGHEINRICH AUSTRALIA HOLDINGS PTY LTD</t>
  </si>
  <si>
    <t>31-37 WHITE RD</t>
  </si>
  <si>
    <t>GEPPS CROSS</t>
  </si>
  <si>
    <t>rachelle.edwards@jungheinrich.com.au</t>
  </si>
  <si>
    <t>28621014293</t>
  </si>
  <si>
    <t>ENDEAVOUR WOOL EXPORTS PTY LTD</t>
  </si>
  <si>
    <t>5B LITTLE BOUNDARY ROAD</t>
  </si>
  <si>
    <t>SE 3 40 BURWOOD RD</t>
  </si>
  <si>
    <t>HAWTHORN</t>
  </si>
  <si>
    <t>3122</t>
  </si>
  <si>
    <t>joshlamb@netspace.net.au</t>
  </si>
  <si>
    <t>28639834389</t>
  </si>
  <si>
    <t>ACE CONTRACTORS HOLDING PTY LTD</t>
  </si>
  <si>
    <t>C/- PKF MELBOURNE</t>
  </si>
  <si>
    <t>L 12 440 COLLINS ST</t>
  </si>
  <si>
    <t>11-13 MONCRIEF RD</t>
  </si>
  <si>
    <t>NUNAWADING</t>
  </si>
  <si>
    <t>3131</t>
  </si>
  <si>
    <t>28645333393</t>
  </si>
  <si>
    <t>PEACO FOODS PTY LTD</t>
  </si>
  <si>
    <t>22390</t>
  </si>
  <si>
    <t>Other Metal Container Manufacturing</t>
  </si>
  <si>
    <t>GPO BOX 1981</t>
  </si>
  <si>
    <t>49 SUSCATAND ST</t>
  </si>
  <si>
    <t>ROCKLEA</t>
  </si>
  <si>
    <t>4106</t>
  </si>
  <si>
    <t>craig.barry@williambuck.com</t>
  </si>
  <si>
    <t>28650972688</t>
  </si>
  <si>
    <t>AEG TOPCO PTY LTD</t>
  </si>
  <si>
    <t>GPO BOX 440</t>
  </si>
  <si>
    <t>L 14 100 CREEK ST</t>
  </si>
  <si>
    <t>cathy.montesin@affinityeducation.com.au</t>
  </si>
  <si>
    <t>28653343483</t>
  </si>
  <si>
    <t>CR ANZ HOLDINGS PTY LTD</t>
  </si>
  <si>
    <t>24-34 O'RIORDAN ST</t>
  </si>
  <si>
    <t>ALEXANDRIA</t>
  </si>
  <si>
    <t>2015</t>
  </si>
  <si>
    <t>lukehatton@cocorepublic.com.au</t>
  </si>
  <si>
    <t>29000023709</t>
  </si>
  <si>
    <t>JOHNSON &amp; JOHNSON PTY LTD</t>
  </si>
  <si>
    <t>L 10 77 CASTLEREAGH ST</t>
  </si>
  <si>
    <t>nstone6@kenvue.com</t>
  </si>
  <si>
    <t>29000745004</t>
  </si>
  <si>
    <t>THOMPSON HEALTH CARE PTY. LTD.</t>
  </si>
  <si>
    <t>86012</t>
  </si>
  <si>
    <t>Accommodation for the Aged Operation</t>
  </si>
  <si>
    <t>PO BOX 224</t>
  </si>
  <si>
    <t>ST LEONARDS</t>
  </si>
  <si>
    <t>1590</t>
  </si>
  <si>
    <t>SUITE 20</t>
  </si>
  <si>
    <t>LEVEL 4 924 PACIFIC HWY</t>
  </si>
  <si>
    <t>ALEX.LAU@THC.NET.AU</t>
  </si>
  <si>
    <t>HEALTH CARE AND SOCIAL ASSISTANCE</t>
  </si>
  <si>
    <t>Q</t>
  </si>
  <si>
    <t>29003657029</t>
  </si>
  <si>
    <t>PATDOVE PTY. LIMITED</t>
  </si>
  <si>
    <t>CAMPBELL'S FUEL SERVICE</t>
  </si>
  <si>
    <t>C/- FINDEX</t>
  </si>
  <si>
    <t>PO BOX 164</t>
  </si>
  <si>
    <t>INVERELL</t>
  </si>
  <si>
    <t>2360</t>
  </si>
  <si>
    <t>307-315 BYRON ST</t>
  </si>
  <si>
    <t>DALE.WHITTAKER@FINDEX.COM.AU</t>
  </si>
  <si>
    <t>29051538197</t>
  </si>
  <si>
    <t>O'BRIEN GROUP AUSTRALIA PTY. LTD.</t>
  </si>
  <si>
    <t>45130</t>
  </si>
  <si>
    <t>Catering Services</t>
  </si>
  <si>
    <t>PO BOX 332</t>
  </si>
  <si>
    <t>503 QUEENSBERRY ST</t>
  </si>
  <si>
    <t>lee.pessall@obga.com.au</t>
  </si>
  <si>
    <t>29057142971</t>
  </si>
  <si>
    <t>TURI FOODS PTY. LTD.</t>
  </si>
  <si>
    <t>LAIONIC POULTRY</t>
  </si>
  <si>
    <t>5 LIPTON DR</t>
  </si>
  <si>
    <t>SALMAN.RAZA@TUROSI.COM.AU</t>
  </si>
  <si>
    <t>29100903124</t>
  </si>
  <si>
    <t>RPC TECHNOLOGIES PTY LTD</t>
  </si>
  <si>
    <t>19190</t>
  </si>
  <si>
    <t>Other Polymer Product Manufacturing</t>
  </si>
  <si>
    <t>RPC TECHNOLOGIES PTY LIMITED</t>
  </si>
  <si>
    <t>24 POWERS RD</t>
  </si>
  <si>
    <t>2147</t>
  </si>
  <si>
    <t>ANNE.TUTTLE@RPCTECHNOLOGIES.COM</t>
  </si>
  <si>
    <t>29107649338</t>
  </si>
  <si>
    <t>MAUGHAN THIEM AUTOMOTIVE PTY. LTD.</t>
  </si>
  <si>
    <t>PO BOX 2108</t>
  </si>
  <si>
    <t>PORT ADELAIDE</t>
  </si>
  <si>
    <t>1011 - 1013 PORT ROAD</t>
  </si>
  <si>
    <t>CHELTENHAM</t>
  </si>
  <si>
    <t>5014</t>
  </si>
  <si>
    <t>ADMIN@MAUGHANTHIEM.COM.AU</t>
  </si>
  <si>
    <t>29151898029</t>
  </si>
  <si>
    <t>Arafura Pacific Pty Ltd</t>
  </si>
  <si>
    <t>GPO BOX 1008</t>
  </si>
  <si>
    <t>LEVEL 18</t>
  </si>
  <si>
    <t>145 ANN ST</t>
  </si>
  <si>
    <t>29420085735</t>
  </si>
  <si>
    <t>Malaysia Airlines Berhad</t>
  </si>
  <si>
    <t>UIE</t>
  </si>
  <si>
    <t>LEVEL 5 20 BOND ST</t>
  </si>
  <si>
    <t>SUITE 506</t>
  </si>
  <si>
    <t>SALIL.APTE@MALAYSIAAIRLINES.COM</t>
  </si>
  <si>
    <t>29600354443</t>
  </si>
  <si>
    <t>SPARROW EARLY LEARNING PTY LTD</t>
  </si>
  <si>
    <t>87100</t>
  </si>
  <si>
    <t>Child Care Services</t>
  </si>
  <si>
    <t>PO BOX 32</t>
  </si>
  <si>
    <t>CANNON HILL</t>
  </si>
  <si>
    <t>44 BORTHWICK AV</t>
  </si>
  <si>
    <t>JONATHAN.BROUGHTON@SPARROW.EDU.AU</t>
  </si>
  <si>
    <t>29602266928</t>
  </si>
  <si>
    <t>AYONZ PTY LIMITED</t>
  </si>
  <si>
    <t>UNIT 40 11-21 UNDERWOOD RD</t>
  </si>
  <si>
    <t>HOMEBUSH</t>
  </si>
  <si>
    <t>info@presidiopartners.com.au</t>
  </si>
  <si>
    <t>29621142283</t>
  </si>
  <si>
    <t>NOVOTECH AUS HOLDCO PTY LTD</t>
  </si>
  <si>
    <t>L 19 66 GOULBURN ST</t>
  </si>
  <si>
    <t>TAXACCOUNTING@NOVOTECH-CRO.COM</t>
  </si>
  <si>
    <t>29627887709</t>
  </si>
  <si>
    <t>METKA EGN AUSTRALIA PTY LTD</t>
  </si>
  <si>
    <t>26190</t>
  </si>
  <si>
    <t>Other Electricity Generation</t>
  </si>
  <si>
    <t>L 5 600 BOURKE ST</t>
  </si>
  <si>
    <t>L 5 461 BOURKE ST</t>
  </si>
  <si>
    <t>Administration.Melbourne@mazars.com.au</t>
  </si>
  <si>
    <t>29629201869</t>
  </si>
  <si>
    <t>CREATION HOMES (SA) PTY LTD</t>
  </si>
  <si>
    <t>50 HINDMARSH SQ</t>
  </si>
  <si>
    <t>29636747414</t>
  </si>
  <si>
    <t>MONEYME LIMITED</t>
  </si>
  <si>
    <t>C/- (THOMLINSON) DELOITTE PRIVATE</t>
  </si>
  <si>
    <t>PO BOX N250 GROSVENOR PLACE</t>
  </si>
  <si>
    <t>L 3 131 MACQUARIE ST</t>
  </si>
  <si>
    <t>NEAL@MONEYME.COM.AU</t>
  </si>
  <si>
    <t>29664130689</t>
  </si>
  <si>
    <t>QPE ALPHA 1 PTY LTD</t>
  </si>
  <si>
    <t>C/- BDO</t>
  </si>
  <si>
    <t>GPO BOX 5099</t>
  </si>
  <si>
    <t>UNIT 3A 1 MOOREBANK AV</t>
  </si>
  <si>
    <t>MOOREBANK</t>
  </si>
  <si>
    <t>ANDREW.WILSON@AIDACARE.COM.AU</t>
  </si>
  <si>
    <t>30000087347</t>
  </si>
  <si>
    <t>ELECTUS DISTRIBUTION PTY. LIMITED</t>
  </si>
  <si>
    <t>ELECTUS DISTRIBUTION</t>
  </si>
  <si>
    <t>PO BOX 3577</t>
  </si>
  <si>
    <t>RHODES</t>
  </si>
  <si>
    <t>2138</t>
  </si>
  <si>
    <t>RHODES CORPORATE PARK BUILDING F</t>
  </si>
  <si>
    <t>LEVEL 1 1 HOMEBUSH BAY DRIVE</t>
  </si>
  <si>
    <t>ADMIN@HONANPARTNERS.COM.AU</t>
  </si>
  <si>
    <t>30001988450</t>
  </si>
  <si>
    <t>WEST END MOTOR GROUP PTY. LIMITED</t>
  </si>
  <si>
    <t>WEST END MAZDA</t>
  </si>
  <si>
    <t>P O BOX 2262</t>
  </si>
  <si>
    <t>NORTH PARRAMATTA</t>
  </si>
  <si>
    <t>1750</t>
  </si>
  <si>
    <t>590 CHURCH ST</t>
  </si>
  <si>
    <t>2151</t>
  </si>
  <si>
    <t>finance@westendmazda.com.au</t>
  </si>
  <si>
    <t>30003207467</t>
  </si>
  <si>
    <t>PANTORO GOLD LIMITED</t>
  </si>
  <si>
    <t>PACIFIC NIUGINI LIMITED</t>
  </si>
  <si>
    <t>PO BOX 1353</t>
  </si>
  <si>
    <t>L 2 46 VENTNOR AV</t>
  </si>
  <si>
    <t>ADMIN@PANTORO.COM.AU</t>
  </si>
  <si>
    <t>30005032333</t>
  </si>
  <si>
    <t>DAHLSENS BUILDING CENTRES PTY. LTD.</t>
  </si>
  <si>
    <t>42310</t>
  </si>
  <si>
    <t>Hardware and Building Supplies Retailing</t>
  </si>
  <si>
    <t>ATT ROSS WILSON</t>
  </si>
  <si>
    <t>PO BOX 1059</t>
  </si>
  <si>
    <t>MOUNT WAVERLEY</t>
  </si>
  <si>
    <t>3149</t>
  </si>
  <si>
    <t>UNIT 3</t>
  </si>
  <si>
    <t>10 FERNTREE PL</t>
  </si>
  <si>
    <t>NOTTING HILL</t>
  </si>
  <si>
    <t>3168</t>
  </si>
  <si>
    <t>BMOLINEUX@DAHLSENS.COM.AU</t>
  </si>
  <si>
    <t>30006575480</t>
  </si>
  <si>
    <t>KEISTAND PTY. LIMITED</t>
  </si>
  <si>
    <t>33390</t>
  </si>
  <si>
    <t>Other Hardware Goods Wholesaling</t>
  </si>
  <si>
    <t>BENTON'S PLUMBING SUPPLIES</t>
  </si>
  <si>
    <t>2 WEBBER PDE</t>
  </si>
  <si>
    <t>ALEKS.NAWROCKI@BENTONS.COM.AU</t>
  </si>
  <si>
    <t>30007836213</t>
  </si>
  <si>
    <t>WAYNE PHILLIS FORD PTY. LTD.</t>
  </si>
  <si>
    <t>127-135 BEACH RD</t>
  </si>
  <si>
    <t>CHRISTIES BEACH</t>
  </si>
  <si>
    <t>5165</t>
  </si>
  <si>
    <t>127 BEACH RD</t>
  </si>
  <si>
    <t>lnurton@waynephillis.com.au</t>
  </si>
  <si>
    <t>30008222188</t>
  </si>
  <si>
    <t>EUDUNDA FARMERS' LIMITED</t>
  </si>
  <si>
    <t>PO BOX 2216</t>
  </si>
  <si>
    <t>SUITE 2</t>
  </si>
  <si>
    <t>26 THE PARADE WEST</t>
  </si>
  <si>
    <t>ASCHULLER@EFL.COM.AU</t>
  </si>
  <si>
    <t>30009163419</t>
  </si>
  <si>
    <t>WS AUDIOLOGY ANZ PTY LTD</t>
  </si>
  <si>
    <t>LEVEL 4 11 FINCHLEY ST</t>
  </si>
  <si>
    <t>JAMES.BENSTON@WSA.COM</t>
  </si>
  <si>
    <t>30054141472</t>
  </si>
  <si>
    <t>OWENS GROUP AUSTRALIA PTY. LIMITED</t>
  </si>
  <si>
    <t>107 GATEWAY BVD</t>
  </si>
  <si>
    <t>EPPING</t>
  </si>
  <si>
    <t>3076</t>
  </si>
  <si>
    <t>RICHARD.VLASBLOM@MAINFREIGHT.COM</t>
  </si>
  <si>
    <t>30061306732</t>
  </si>
  <si>
    <t>GOLDACRES TRADING PTY LTD</t>
  </si>
  <si>
    <t>24610</t>
  </si>
  <si>
    <t>Agricultural Machinery and Equipment Manufacturing</t>
  </si>
  <si>
    <t>PO BOX 1135</t>
  </si>
  <si>
    <t>WENDOUREE VILLAGE</t>
  </si>
  <si>
    <t>3355</t>
  </si>
  <si>
    <t>1-5 MORANG CR</t>
  </si>
  <si>
    <t>MITCHELL PARK</t>
  </si>
  <si>
    <t>JINEENTORRESI@GOLDACRES.COM.AU</t>
  </si>
  <si>
    <t>30068263098</t>
  </si>
  <si>
    <t>HERON RESOURCES LIMITED</t>
  </si>
  <si>
    <t>10121</t>
  </si>
  <si>
    <t>Mineral Exploration (Own Account)</t>
  </si>
  <si>
    <t>HERON RESOURCES NL</t>
  </si>
  <si>
    <t>L 2 91 HAVELOCK ST</t>
  </si>
  <si>
    <t>SE 2 L 8 309 KENT ST</t>
  </si>
  <si>
    <t>SALIM.MOLEDINA@DEVELOP.COM.AU</t>
  </si>
  <si>
    <t>30075457902</t>
  </si>
  <si>
    <t>HOOGWEGT AUSTRALIA PTY. LTD.</t>
  </si>
  <si>
    <t>36030</t>
  </si>
  <si>
    <t>Dairy Produce Wholesaling</t>
  </si>
  <si>
    <t>HOOGWEGT AUSTRALIA PTY LTD</t>
  </si>
  <si>
    <t>UNIT 11</t>
  </si>
  <si>
    <t>400-404 PAKINGTON ST</t>
  </si>
  <si>
    <t>K.DAY@HOOGWEGT.COM.AU</t>
  </si>
  <si>
    <t>30106495087</t>
  </si>
  <si>
    <t>RON FINEMORE TRANSPORT PTY. LTD.</t>
  </si>
  <si>
    <t>PO BOX 438</t>
  </si>
  <si>
    <t>WODONGA</t>
  </si>
  <si>
    <t>3689</t>
  </si>
  <si>
    <t>186 SANGSTERS ROAD</t>
  </si>
  <si>
    <t>3690</t>
  </si>
  <si>
    <t>MURRAY.PORTER@RFT.NET.AU</t>
  </si>
  <si>
    <t>30113386119</t>
  </si>
  <si>
    <t>Arubial Pty Ltd</t>
  </si>
  <si>
    <t>Lillyvale Feedlot</t>
  </si>
  <si>
    <t>GPO BOX 389</t>
  </si>
  <si>
    <t>ARUBIAL</t>
  </si>
  <si>
    <t>CONDAMINE</t>
  </si>
  <si>
    <t>4416</t>
  </si>
  <si>
    <t>LAIRD@LILLYVALEFEEDLOT.COM.AU</t>
  </si>
  <si>
    <t>30147835452</t>
  </si>
  <si>
    <t>LANCO RESOURCES AUSTRALIA PTY LTD</t>
  </si>
  <si>
    <t>PO BOX 568</t>
  </si>
  <si>
    <t>L 1 677 MURRAY ST</t>
  </si>
  <si>
    <t>J.RIORDAN@GRIFFINCOAL.COM.AU</t>
  </si>
  <si>
    <t>30151014658</t>
  </si>
  <si>
    <t>BLUE NRG PTY. LTD.</t>
  </si>
  <si>
    <t>PO BOX 24390</t>
  </si>
  <si>
    <t>L 2 350 COLLINS ST</t>
  </si>
  <si>
    <t>accounts@bluenrg.com.au</t>
  </si>
  <si>
    <t>30162247323</t>
  </si>
  <si>
    <t>SUPERIOR PAK PTY LTD</t>
  </si>
  <si>
    <t>23990</t>
  </si>
  <si>
    <t>Other Transport Equipment Manufacturing n.e.c.</t>
  </si>
  <si>
    <t>PO BOX 1327</t>
  </si>
  <si>
    <t>335 FISON AV E</t>
  </si>
  <si>
    <t>DAWID.BOTHA@SUPERIORPAK.COM.AU</t>
  </si>
  <si>
    <t>30617998866</t>
  </si>
  <si>
    <t>INNOVATION HOLDINGS AUSTRALIA PTY LTD</t>
  </si>
  <si>
    <t>LEVEL 13 TOOWONG TOWER</t>
  </si>
  <si>
    <t>9 SHERWOOD ROAD</t>
  </si>
  <si>
    <t>JAMES.MCGREGOR@AUTOGENERAL.COM.AU</t>
  </si>
  <si>
    <t>30618228809</t>
  </si>
  <si>
    <t>5Z WHOLESALE PTY LTD</t>
  </si>
  <si>
    <t>62 FERNDELL ST</t>
  </si>
  <si>
    <t>SOUTH GRANVILLE</t>
  </si>
  <si>
    <t>2142</t>
  </si>
  <si>
    <t>30636456623</t>
  </si>
  <si>
    <t>AMPLIFY BIDCO PTY LTD</t>
  </si>
  <si>
    <t>C/- PATRICIA HOLDINGS</t>
  </si>
  <si>
    <t>L 1 9-11 GROSVENOR ST</t>
  </si>
  <si>
    <t>NEUTRAL BAY</t>
  </si>
  <si>
    <t>2089</t>
  </si>
  <si>
    <t>speters@azuregroup.com.au</t>
  </si>
  <si>
    <t>30637262189</t>
  </si>
  <si>
    <t>CORPORATE CARBON GROUP PTY LTD</t>
  </si>
  <si>
    <t>SE 4 L 16 25 BLIGH ST</t>
  </si>
  <si>
    <t>gary.wyatt@corporatecarbon.com.au</t>
  </si>
  <si>
    <t>30641777513</t>
  </si>
  <si>
    <t>DRURY FARMING COMPANY PTY LTD</t>
  </si>
  <si>
    <t>PO BOX 887</t>
  </si>
  <si>
    <t>CONDABRI</t>
  </si>
  <si>
    <t>MILES</t>
  </si>
  <si>
    <t>4415</t>
  </si>
  <si>
    <t>activitystatements@synergyaccountants.com.au</t>
  </si>
  <si>
    <t>31002668028</t>
  </si>
  <si>
    <t>EMICHROME PTY LTD</t>
  </si>
  <si>
    <t>C/- L LAU &amp; CO</t>
  </si>
  <si>
    <t>LEVEL 9 350 KENT ST</t>
  </si>
  <si>
    <t>77 NEW ORLEANS CR</t>
  </si>
  <si>
    <t>MAROUBRA</t>
  </si>
  <si>
    <t>2035</t>
  </si>
  <si>
    <t>31010583721</t>
  </si>
  <si>
    <t>LYNDONS PTY LTD</t>
  </si>
  <si>
    <t>LYNDONS</t>
  </si>
  <si>
    <t>108 LUTWYCHE RD</t>
  </si>
  <si>
    <t>4030</t>
  </si>
  <si>
    <t>RFARMER@POWERUP.COM.AU</t>
  </si>
  <si>
    <t>31079441044</t>
  </si>
  <si>
    <t>VEGIE BANDITS PTY LTD</t>
  </si>
  <si>
    <t>41220</t>
  </si>
  <si>
    <t>Fruit and Vegetable Retailing</t>
  </si>
  <si>
    <t>10 CLARKE ST</t>
  </si>
  <si>
    <t>HILTON</t>
  </si>
  <si>
    <t>GEOFF@GALATIBROS.COM.AU</t>
  </si>
  <si>
    <t>31092562671</t>
  </si>
  <si>
    <t>KNORR-BREMSE AUSTRALIA PTY LIMITED</t>
  </si>
  <si>
    <t>23930</t>
  </si>
  <si>
    <t>Railway Rolling Stock Manufacturing and Repair Services</t>
  </si>
  <si>
    <t>WESTINGHOUSE BRAKES AUSTRALIA</t>
  </si>
  <si>
    <t>23 FACTORY ST</t>
  </si>
  <si>
    <t>GRANVILLE</t>
  </si>
  <si>
    <t>GEORGE.SABBOUH@KNORR-BREMSE.COM</t>
  </si>
  <si>
    <t>31094699537</t>
  </si>
  <si>
    <t>AUSTRALIAN TOOL CORP PTY LTD</t>
  </si>
  <si>
    <t>3 LAKEVIEW DRIVE CARRIBEAN PARK</t>
  </si>
  <si>
    <t>3 LAKEVIEW DR</t>
  </si>
  <si>
    <t>CARRIBEAN PARK</t>
  </si>
  <si>
    <t>31104958527</t>
  </si>
  <si>
    <t>ARJ GROUP HOLDINGS PTY LTD</t>
  </si>
  <si>
    <t>C/- DOMENIQUE VASILE</t>
  </si>
  <si>
    <t>11 PALMER PDE</t>
  </si>
  <si>
    <t>FIRDAUS.HAMZAH@SUSSANGROUP.COM.AU</t>
  </si>
  <si>
    <t>31106467109</t>
  </si>
  <si>
    <t>MP BIOMEDICALS AUSTRALASIA PTY LIMITED</t>
  </si>
  <si>
    <t>33230</t>
  </si>
  <si>
    <t>Industrial and Agricultural Chemical Product Wholesaling</t>
  </si>
  <si>
    <t>PO BOX 187</t>
  </si>
  <si>
    <t>UNIT 2 29 BEARING RD</t>
  </si>
  <si>
    <t>SATHEESKUMAR.JEYARAJ@MPBIO.COM</t>
  </si>
  <si>
    <t>31108759495</t>
  </si>
  <si>
    <t>ADAMA AUSTRALIA HOLDINGS PTY LIMITED</t>
  </si>
  <si>
    <t>SUITE 1 LEVEL 4 BUILDING B</t>
  </si>
  <si>
    <t>207 PACIFIC HWY</t>
  </si>
  <si>
    <t>STEVE.DEPIAZZI@ADAMA.COM</t>
  </si>
  <si>
    <t>31125213738</t>
  </si>
  <si>
    <t>PICKERING CORPORATION PTY LTD</t>
  </si>
  <si>
    <t>PO BOX 5453</t>
  </si>
  <si>
    <t>YVONNEC@PICKERINGS.COM.AU</t>
  </si>
  <si>
    <t>31133939965</t>
  </si>
  <si>
    <t>Greenfields Development Company No.2 Pty Ltd</t>
  </si>
  <si>
    <t>1675 THE NORTHERN ROAD</t>
  </si>
  <si>
    <t>BRINGELLY</t>
  </si>
  <si>
    <t>2556</t>
  </si>
  <si>
    <t>LIDIJA.KITINOVSKI@PERICHGROUP.COM.AU</t>
  </si>
  <si>
    <t>31146464995</t>
  </si>
  <si>
    <t>FORMBAY TRADING PTY LIMITED</t>
  </si>
  <si>
    <t>C/- ALTUS FINANCIAL</t>
  </si>
  <si>
    <t>GPO BOX 49</t>
  </si>
  <si>
    <t>L 1 222 CLARENCE ST</t>
  </si>
  <si>
    <t>SHANE.BRENNAN@ALTUSFINANCIAL.COM.AU</t>
  </si>
  <si>
    <t>31160459727</t>
  </si>
  <si>
    <t>CT GROUP HOLDINGS NO.6 PTY LTD</t>
  </si>
  <si>
    <t>247 CORMACK RD</t>
  </si>
  <si>
    <t>WINGFIELD</t>
  </si>
  <si>
    <t>247 CORMACK ROAD</t>
  </si>
  <si>
    <t>31166119133</t>
  </si>
  <si>
    <t>A.C.N. 166 119 133 PTY LTD</t>
  </si>
  <si>
    <t>WARRNAMBOOL CHEESE AND BUTTER FACTORY</t>
  </si>
  <si>
    <t>5331 GREAT OCEAN RD</t>
  </si>
  <si>
    <t>ALLANSFORD</t>
  </si>
  <si>
    <t>3277</t>
  </si>
  <si>
    <t>Julie.Lyons@saputo.com</t>
  </si>
  <si>
    <t>31167650044</t>
  </si>
  <si>
    <t>SMITHFIELD CATTLE COMPANY PTY LTD</t>
  </si>
  <si>
    <t>SMITHFIELD FEEDLOT OKEDEN ROAD</t>
  </si>
  <si>
    <t>PROSTON</t>
  </si>
  <si>
    <t>4613</t>
  </si>
  <si>
    <t>barb@smithfieldcattleco.com</t>
  </si>
  <si>
    <t>31621081990</t>
  </si>
  <si>
    <t>HWR PETROLEUM PTY LTD</t>
  </si>
  <si>
    <t>PO BOX 555</t>
  </si>
  <si>
    <t>ALTONA NORTH</t>
  </si>
  <si>
    <t>3025</t>
  </si>
  <si>
    <t>7 HORSBURGH DR</t>
  </si>
  <si>
    <t>JANE.GO@PACIFICFUELSOLUTIONS.COM.AU</t>
  </si>
  <si>
    <t>31624305353</t>
  </si>
  <si>
    <t>WESTERN TRUCK GROUP PTY LTD</t>
  </si>
  <si>
    <t>PO BOX 3727</t>
  </si>
  <si>
    <t>5-7 PRODUCTION CT</t>
  </si>
  <si>
    <t>JO.ROSS@CBFT.COM.AU</t>
  </si>
  <si>
    <t>31634158204</t>
  </si>
  <si>
    <t>ATI GLOBAL LIMITED</t>
  </si>
  <si>
    <t>69310</t>
  </si>
  <si>
    <t>Legal Services</t>
  </si>
  <si>
    <t>C/- (OSSEIRAN) DELOITTE TAX SERVICES</t>
  </si>
  <si>
    <t>PO BOX N250 - TAX - GROSVENOR PLACE</t>
  </si>
  <si>
    <t>L 8 135 KING ST</t>
  </si>
  <si>
    <t>christian.beck@infotrack.com.au</t>
  </si>
  <si>
    <t>31641481478</t>
  </si>
  <si>
    <t>TIMELEY INVESTMENTS (WA) PTY LTD</t>
  </si>
  <si>
    <t>PO BOX 7436</t>
  </si>
  <si>
    <t>CLOISTERS SQUARE PO</t>
  </si>
  <si>
    <t>6850</t>
  </si>
  <si>
    <t>LEVEL 11 LONDON HOUSE</t>
  </si>
  <si>
    <t>216 ST GEORGE'S TERRACE</t>
  </si>
  <si>
    <t>Reception@mkttax.com.au</t>
  </si>
  <si>
    <t>31643881967</t>
  </si>
  <si>
    <t>EIGHTCAP GROUP PTY LTD</t>
  </si>
  <si>
    <t>L 2 161 COLLINS ST</t>
  </si>
  <si>
    <t>L 6 360 COLLINS ST</t>
  </si>
  <si>
    <t>INFO@THINKADVISORS.COM.AU</t>
  </si>
  <si>
    <t>31648328803</t>
  </si>
  <si>
    <t>VOYAGE AUSTRALIA HOLDINGS PTY LIMITED</t>
  </si>
  <si>
    <t>L 10 452 FLINDERS ST</t>
  </si>
  <si>
    <t>matt.lancaster@macquarie.com</t>
  </si>
  <si>
    <t>31654309832</t>
  </si>
  <si>
    <t>RENAISSANCE INDUSTRIES PTY LTD</t>
  </si>
  <si>
    <t>BDO (ACS) L 11</t>
  </si>
  <si>
    <t>1 MARGARET ST</t>
  </si>
  <si>
    <t>anthony.sloan@bdo.com.au</t>
  </si>
  <si>
    <t>31658859262</t>
  </si>
  <si>
    <t>NTD PTY LIMITED</t>
  </si>
  <si>
    <t>92099</t>
  </si>
  <si>
    <t>Other Gambling Activities n.e.c.</t>
  </si>
  <si>
    <t>PO BOX R1316</t>
  </si>
  <si>
    <t>38-40 PITT ST</t>
  </si>
  <si>
    <t>trent.j.whitney@gmail.com</t>
  </si>
  <si>
    <t>ARTS AND RECREATION SERVICES</t>
  </si>
  <si>
    <t>R</t>
  </si>
  <si>
    <t>32084762381</t>
  </si>
  <si>
    <t>RECYCLING METAL INDUSTRIES PTY LIMITED</t>
  </si>
  <si>
    <t>33221</t>
  </si>
  <si>
    <t>Metal Waste and Scrap Wholesaling</t>
  </si>
  <si>
    <t>PO BOX 1166</t>
  </si>
  <si>
    <t>CLEVELAND</t>
  </si>
  <si>
    <t>4163</t>
  </si>
  <si>
    <t>522 BOUNDARY RD</t>
  </si>
  <si>
    <t>ARCHERFIELD</t>
  </si>
  <si>
    <t>wmorgan@rmi.com.au</t>
  </si>
  <si>
    <t>32093419277</t>
  </si>
  <si>
    <t>KBR Holdings Pty Ltd</t>
  </si>
  <si>
    <t>GPO BOX 2702</t>
  </si>
  <si>
    <t>L 21 30 PIRIE ST</t>
  </si>
  <si>
    <t>nathan.golding@kbr.com</t>
  </si>
  <si>
    <t>32100473907</t>
  </si>
  <si>
    <t>WESTBOURNE CONSTRUCTIONS PTY LIMITED</t>
  </si>
  <si>
    <t>LOCKED BAG 1011</t>
  </si>
  <si>
    <t>SUITE 18</t>
  </si>
  <si>
    <t>12 TRYON RD</t>
  </si>
  <si>
    <t>LINDFIELD</t>
  </si>
  <si>
    <t>2070</t>
  </si>
  <si>
    <t>ACCOUNTANTS@RHODESDOCHERTY.COM.AU</t>
  </si>
  <si>
    <t>32118934277</t>
  </si>
  <si>
    <t>ANGANG GROUP INVESTMENT (AUSTRALIA) PTY LTD</t>
  </si>
  <si>
    <t>8010</t>
  </si>
  <si>
    <t>Iron Ore Mining</t>
  </si>
  <si>
    <t>8 GRANBY CRES</t>
  </si>
  <si>
    <t>NEDLANDS</t>
  </si>
  <si>
    <t>6009</t>
  </si>
  <si>
    <t>L 11 28 THE ESPLANADE</t>
  </si>
  <si>
    <t>NANCYLIANG10@GMAIL.COM</t>
  </si>
  <si>
    <t>32125298884</t>
  </si>
  <si>
    <t>SPICEME CAPITAL PTY LTD</t>
  </si>
  <si>
    <t>PO BOX 6117</t>
  </si>
  <si>
    <t>CAULFIELD SOUTH</t>
  </si>
  <si>
    <t>3162</t>
  </si>
  <si>
    <t>1 GARRELL ST</t>
  </si>
  <si>
    <t>CAULFIELD NORTH</t>
  </si>
  <si>
    <t>3161</t>
  </si>
  <si>
    <t>32135751049</t>
  </si>
  <si>
    <t>Dasco Australia Pty Ltd</t>
  </si>
  <si>
    <t>30190</t>
  </si>
  <si>
    <t>Other Residential Building Construction</t>
  </si>
  <si>
    <t>PO BOX 3357</t>
  </si>
  <si>
    <t>NORTH STRATHFIELD</t>
  </si>
  <si>
    <t>2137</t>
  </si>
  <si>
    <t>L 2 9 GEORGE ST</t>
  </si>
  <si>
    <t>RECEPTION@PROLINKSOLUTIONS.COM.AU</t>
  </si>
  <si>
    <t>32157828058</t>
  </si>
  <si>
    <t>HIGHBROOK HOLDINGS PTY LTD</t>
  </si>
  <si>
    <t>PO BOX 1133</t>
  </si>
  <si>
    <t>KENSINGTON</t>
  </si>
  <si>
    <t>3031</t>
  </si>
  <si>
    <t>167-169 KENSINGTON RD</t>
  </si>
  <si>
    <t>WEST MELBOURNE</t>
  </si>
  <si>
    <t>3003</t>
  </si>
  <si>
    <t>admin@scalzofo.com</t>
  </si>
  <si>
    <t>32406282107</t>
  </si>
  <si>
    <t>GBX Trading FZE</t>
  </si>
  <si>
    <t>37110</t>
  </si>
  <si>
    <t>Textile Product Wholesaling</t>
  </si>
  <si>
    <t>733 BURWOOD RD</t>
  </si>
  <si>
    <t>584 SWAN ST</t>
  </si>
  <si>
    <t>BURNLEY</t>
  </si>
  <si>
    <t>ACCOUNTS@PRABHATGROUP.COM.AU</t>
  </si>
  <si>
    <t>32610328802</t>
  </si>
  <si>
    <t>NTT DATA PAYMENT SERVICES VICTORIA PTY LTD</t>
  </si>
  <si>
    <t>PO BOX 24020</t>
  </si>
  <si>
    <t>L 21 35 COLLINS ST</t>
  </si>
  <si>
    <t>ANKUR.AGARWAL@NTTDATA.COM</t>
  </si>
  <si>
    <t>32627191404</t>
  </si>
  <si>
    <t>TEK FOODS (AUSTRALIA) PTY LTD</t>
  </si>
  <si>
    <t>11110</t>
  </si>
  <si>
    <t>Meat Processing</t>
  </si>
  <si>
    <t>SE 201</t>
  </si>
  <si>
    <t>L 2 1473 SYDNEY RD</t>
  </si>
  <si>
    <t>882 COOPER ST</t>
  </si>
  <si>
    <t>muhittin@tekfoods.com.au</t>
  </si>
  <si>
    <t>32629016771</t>
  </si>
  <si>
    <t>BULLION TRADERS AUSTRALIA PTY LTD</t>
  </si>
  <si>
    <t>FY 2 16 SOUTHEAST BVD</t>
  </si>
  <si>
    <t>PAKENHAM</t>
  </si>
  <si>
    <t>3810</t>
  </si>
  <si>
    <t>SE 604 227 COLLINS ST</t>
  </si>
  <si>
    <t>KATE@BULLIONNOW.COM.AU</t>
  </si>
  <si>
    <t>32633155423</t>
  </si>
  <si>
    <t>BILLBERGIA GROUP HOLDING PTY LTD</t>
  </si>
  <si>
    <t>UNIT 101 25 ANGAS ST</t>
  </si>
  <si>
    <t>MEADOWBANK</t>
  </si>
  <si>
    <t>2114</t>
  </si>
  <si>
    <t>pargill@deloitte.com.au</t>
  </si>
  <si>
    <t>33002892855</t>
  </si>
  <si>
    <t>AUDANT INVESTMENTS PTY LIMITED</t>
  </si>
  <si>
    <t>GPO BOX 132</t>
  </si>
  <si>
    <t>L 11 151 MACQUARIE ST</t>
  </si>
  <si>
    <t>33003068166</t>
  </si>
  <si>
    <t>L R TRADING PTY LTD</t>
  </si>
  <si>
    <t>KEMPSEY MALL TOBACCONIST</t>
  </si>
  <si>
    <t>CARRINGTON</t>
  </si>
  <si>
    <t>2294</t>
  </si>
  <si>
    <t>UNIT 607 11 PERKINS ST</t>
  </si>
  <si>
    <t>NEWCASTLE</t>
  </si>
  <si>
    <t>2300</t>
  </si>
  <si>
    <t>pfrayment@gmail.com</t>
  </si>
  <si>
    <t>33003798883</t>
  </si>
  <si>
    <t>ALLAM HOMES PTY. LIMITED</t>
  </si>
  <si>
    <t>UNIT 36 11-13 BROOKHOLLOW AV</t>
  </si>
  <si>
    <t>NORWEST</t>
  </si>
  <si>
    <t>RHONDAK@ALLAM.COM.AU</t>
  </si>
  <si>
    <t>33005242142</t>
  </si>
  <si>
    <t>J.J. O'CONNOR &amp; SONS PTY. LTD.</t>
  </si>
  <si>
    <t>PO BOX 1084</t>
  </si>
  <si>
    <t>HORSHAM</t>
  </si>
  <si>
    <t>3402</t>
  </si>
  <si>
    <t>34 DARLOT ST</t>
  </si>
  <si>
    <t>3400</t>
  </si>
  <si>
    <t>MMC@JJOCONNOR.COM.AU</t>
  </si>
  <si>
    <t>33008642608</t>
  </si>
  <si>
    <t>HAAS INVESTMENTS PTY. LIMITED</t>
  </si>
  <si>
    <t>Other Crop Growing n.e.c.</t>
  </si>
  <si>
    <t>HOP PRODUCTS AUSTRALIA</t>
  </si>
  <si>
    <t>446 ELIZABETH ST</t>
  </si>
  <si>
    <t>NORTH HOBART</t>
  </si>
  <si>
    <t>CHRIS.PRICE@HOPS.COM.AU</t>
  </si>
  <si>
    <t>33010741232</t>
  </si>
  <si>
    <t>JACKAROO PTY. LIMITED</t>
  </si>
  <si>
    <t>37360</t>
  </si>
  <si>
    <t>Paper Product Wholesaling</t>
  </si>
  <si>
    <t>JACKAROO PTY LIMITED</t>
  </si>
  <si>
    <t>PO BOX 1070</t>
  </si>
  <si>
    <t>BALGOWLAH</t>
  </si>
  <si>
    <t>2093</t>
  </si>
  <si>
    <t>66 BALGOWLAH RD</t>
  </si>
  <si>
    <t>MAVEMANN@JACKAROO-PL.COM.AU</t>
  </si>
  <si>
    <t>33087651661</t>
  </si>
  <si>
    <t>POLICE FINANCIAL SERVICES LIMITED</t>
  </si>
  <si>
    <t>62210</t>
  </si>
  <si>
    <t>Banking</t>
  </si>
  <si>
    <t>GPO BOX 2074</t>
  </si>
  <si>
    <t>L 8 505 LITTLE COLLINS ST</t>
  </si>
  <si>
    <t>FINANCE@BANKVIC.COM.AU</t>
  </si>
  <si>
    <t>33097246921</t>
  </si>
  <si>
    <t>DYNALITE PTY LTD</t>
  </si>
  <si>
    <t>WMGD PTY LIMITED</t>
  </si>
  <si>
    <t>C/- COMPANY SECRETARY</t>
  </si>
  <si>
    <t>UNIT 6 691 GARDENERS RD</t>
  </si>
  <si>
    <t>MASCOT</t>
  </si>
  <si>
    <t>2020</t>
  </si>
  <si>
    <t>6/691 GARDENERS RD</t>
  </si>
  <si>
    <t>TOMMY.WONG@SIGNIFY.COM</t>
  </si>
  <si>
    <t>33158708975</t>
  </si>
  <si>
    <t>MEDSUPPLY AUSTRALIA PTY LTD</t>
  </si>
  <si>
    <t>PO BOX 6702</t>
  </si>
  <si>
    <t>BAULKHAM HILLS</t>
  </si>
  <si>
    <t>153 VICTOR RD</t>
  </si>
  <si>
    <t>DEE WHY</t>
  </si>
  <si>
    <t>2099</t>
  </si>
  <si>
    <t>DANIEL@MED-SUPPLY.COM.AU</t>
  </si>
  <si>
    <t>33159865666</t>
  </si>
  <si>
    <t>INTEGRITY GROUP HOLDINGS LIMITED</t>
  </si>
  <si>
    <t>64200</t>
  </si>
  <si>
    <t>Auxiliary Insurance Services</t>
  </si>
  <si>
    <t>L 38 300 BARANGAROO AVE</t>
  </si>
  <si>
    <t>WHARF 10 LEVEL 1</t>
  </si>
  <si>
    <t>52 PIRRAMA RD</t>
  </si>
  <si>
    <t>CORNELL.HOFFMAN@INTEGRITYLIFE.COM.AU</t>
  </si>
  <si>
    <t>33165704870</t>
  </si>
  <si>
    <t>AECI AUSTRALIA PTY LTD</t>
  </si>
  <si>
    <t>18920</t>
  </si>
  <si>
    <t>Explosive Manufacturing</t>
  </si>
  <si>
    <t>C/- BDO SERVICES PTY LTD - TEAM ACJ</t>
  </si>
  <si>
    <t>10 EAGLE ST</t>
  </si>
  <si>
    <t>DEAN.ELLIOTT@AELMS.COM</t>
  </si>
  <si>
    <t>33168929566</t>
  </si>
  <si>
    <t>PASTEL HOLDINGS PTY LIMITED</t>
  </si>
  <si>
    <t>L 16 100 ARTHUR ST</t>
  </si>
  <si>
    <t>TAXHELP@AJG.COM.AU</t>
  </si>
  <si>
    <t>33169551571</t>
  </si>
  <si>
    <t>MCLS (AUST) PTY LTD</t>
  </si>
  <si>
    <t>PO BOX 248</t>
  </si>
  <si>
    <t>2 SCHOLAR DR</t>
  </si>
  <si>
    <t>BUNDOORA</t>
  </si>
  <si>
    <t>3083</t>
  </si>
  <si>
    <t>MELBOURNE.BUSINESSADVISORY@RSM.COM.AU</t>
  </si>
  <si>
    <t>33601692219</t>
  </si>
  <si>
    <t>CAMPBELL RESI CON AVE PTY LIMITED</t>
  </si>
  <si>
    <t>33614630349</t>
  </si>
  <si>
    <t>OREANA PROJECT MANAGEMENT PTY LTD</t>
  </si>
  <si>
    <t>627 CHAPEL ST</t>
  </si>
  <si>
    <t>ACCOUNTS@OREANA.COM.AU</t>
  </si>
  <si>
    <t>33634907538</t>
  </si>
  <si>
    <t>ATLAS FUEL AUSTRALIA PTY LTD</t>
  </si>
  <si>
    <t>10 KAROO ST</t>
  </si>
  <si>
    <t>SOUTH PERTH</t>
  </si>
  <si>
    <t>6151</t>
  </si>
  <si>
    <t>SHAH@ATLASFUEL.COM.AU</t>
  </si>
  <si>
    <t>33641448277</t>
  </si>
  <si>
    <t>IOR RURAL HOLDINGS PTY LTD</t>
  </si>
  <si>
    <t>PO BOX 576</t>
  </si>
  <si>
    <t>99 SOUTHGATE AV</t>
  </si>
  <si>
    <t>LIZ.FENAUGHTY@IOR.COM.AU</t>
  </si>
  <si>
    <t>33652964442</t>
  </si>
  <si>
    <t>TASLINK EQUIPMENT PTY LTD</t>
  </si>
  <si>
    <t>66190</t>
  </si>
  <si>
    <t>Other Motor Vehicle and Transport Equipment Rental and Hiring</t>
  </si>
  <si>
    <t>L 3 417 ST KILDA RD</t>
  </si>
  <si>
    <t>GROUP.TAX@TEAMGLOBALEXP.COM</t>
  </si>
  <si>
    <t>34003081061</t>
  </si>
  <si>
    <t>WEM GROUP HOLDINGS PTY LTD</t>
  </si>
  <si>
    <t>PO BOX 230</t>
  </si>
  <si>
    <t>SUITE 301</t>
  </si>
  <si>
    <t>7-9 IRVINE PL</t>
  </si>
  <si>
    <t>TMIHAS@WEM.COM.AU</t>
  </si>
  <si>
    <t>34004116241</t>
  </si>
  <si>
    <t>LANGDON GROUP PTY LIMITED</t>
  </si>
  <si>
    <t>PO BOX 596</t>
  </si>
  <si>
    <t>SUNSHINE</t>
  </si>
  <si>
    <t>525 MT DERRIMUT RD</t>
  </si>
  <si>
    <t>ABRENNAN@LANGDONGROUP.COM.AU</t>
  </si>
  <si>
    <t>34007993446</t>
  </si>
  <si>
    <t>K.S. &amp; C.A. HUNT &amp; SON PTY. LTD.</t>
  </si>
  <si>
    <t>HUNTS FUEL</t>
  </si>
  <si>
    <t>JAMESTOWN</t>
  </si>
  <si>
    <t>5491</t>
  </si>
  <si>
    <t>40 MANNANARIE RD</t>
  </si>
  <si>
    <t>DAVIDH@HUNTSFUEL.COM.AU</t>
  </si>
  <si>
    <t>34008046820</t>
  </si>
  <si>
    <t>WRIGHTVILLE OPERATIONS PTY. LTD.</t>
  </si>
  <si>
    <t>JARVIS FORD</t>
  </si>
  <si>
    <t>PO BOX 2735</t>
  </si>
  <si>
    <t>190 PORTRUSH ROAD</t>
  </si>
  <si>
    <t>TRINITY GARDENS</t>
  </si>
  <si>
    <t>5068</t>
  </si>
  <si>
    <t>KIMH@JARVISCARS.COM.AU</t>
  </si>
  <si>
    <t>34008553955</t>
  </si>
  <si>
    <t>NORGAP PTY. LIMITED</t>
  </si>
  <si>
    <t>C/- KPMG SYDNEY ENTERPRISE KPMG SYDNE</t>
  </si>
  <si>
    <t>AUSTRALIA SQUARE</t>
  </si>
  <si>
    <t>29 PARK AVE</t>
  </si>
  <si>
    <t>DRUMMOYNE</t>
  </si>
  <si>
    <t>2047</t>
  </si>
  <si>
    <t>FINANCES@GWYNVILL.COM.AU</t>
  </si>
  <si>
    <t>34075381332</t>
  </si>
  <si>
    <t>HITACHI AUSTRALIA PTY LTD</t>
  </si>
  <si>
    <t>HITACHI AUSTRALIA LIMITED</t>
  </si>
  <si>
    <t>PO BOX 38</t>
  </si>
  <si>
    <t>SUITE 801</t>
  </si>
  <si>
    <t>L 8 123 EPPING RD</t>
  </si>
  <si>
    <t>FONG.LI@HITACHI.COM.AU</t>
  </si>
  <si>
    <t>34098742628</t>
  </si>
  <si>
    <t>BRAND COLLECTIVE PTY LTD</t>
  </si>
  <si>
    <t>Grosby Australia</t>
  </si>
  <si>
    <t>BRAND COLLECTIVE 1 10</t>
  </si>
  <si>
    <t>FINANCE@BRANDCOLLECTIVE.COM.AU</t>
  </si>
  <si>
    <t>34121966041</t>
  </si>
  <si>
    <t>WESTFORCE CONSTRUCTION PTY LTD</t>
  </si>
  <si>
    <t>WESTFORCE CONSTRUCTION</t>
  </si>
  <si>
    <t>PO BOX 405</t>
  </si>
  <si>
    <t>6951</t>
  </si>
  <si>
    <t>73-75 DOWD ST</t>
  </si>
  <si>
    <t>WELSHPOOL</t>
  </si>
  <si>
    <t>6106</t>
  </si>
  <si>
    <t>stanley@westforce.com.au</t>
  </si>
  <si>
    <t>34143603123</t>
  </si>
  <si>
    <t>EMC Australia Pty Limited</t>
  </si>
  <si>
    <t>PO BOX 1015</t>
  </si>
  <si>
    <t>TOWER A LEVEL 1-5 THE ZENITH CENTRE</t>
  </si>
  <si>
    <t>821-843 PACIFIC HWY</t>
  </si>
  <si>
    <t>2067</t>
  </si>
  <si>
    <t>Margaret.Taylor@dell.com</t>
  </si>
  <si>
    <t>34147231561</t>
  </si>
  <si>
    <t>Amplifon Australia Holding Pty Ltd</t>
  </si>
  <si>
    <t>L 7 150 LONSDALE ST</t>
  </si>
  <si>
    <t>SUITE 401A</t>
  </si>
  <si>
    <t>15 ORION RD</t>
  </si>
  <si>
    <t>LANE COVE WEST</t>
  </si>
  <si>
    <t>2066</t>
  </si>
  <si>
    <t>LESTER.MOODLEY@AMPLIFON.COM</t>
  </si>
  <si>
    <t>34155251808</t>
  </si>
  <si>
    <t>QUASAR CONSTRUCTIONS (COMMERCIAL) PTY LIMITED</t>
  </si>
  <si>
    <t>QUASAR COMMERCIAL PTY LIMITED</t>
  </si>
  <si>
    <t>GPO BOX 3534</t>
  </si>
  <si>
    <t>23 BROOKHOLLOW AV</t>
  </si>
  <si>
    <t>SWISE@WLPR.COM.AU</t>
  </si>
  <si>
    <t>34604477009</t>
  </si>
  <si>
    <t>EY RUBIX PTY LTD</t>
  </si>
  <si>
    <t>69320</t>
  </si>
  <si>
    <t>Accounting Services</t>
  </si>
  <si>
    <t>L 8 200 GEORGE ST</t>
  </si>
  <si>
    <t>inhousetax@au.ey.com</t>
  </si>
  <si>
    <t>34612741812</t>
  </si>
  <si>
    <t>QUARTZ REEF HILL INVESTMENTS PTY LTD</t>
  </si>
  <si>
    <t>TOUKLEY</t>
  </si>
  <si>
    <t>2263</t>
  </si>
  <si>
    <t>144 NEWTON ROAD</t>
  </si>
  <si>
    <t>amandan@horizoncc.com.au</t>
  </si>
  <si>
    <t>34618848936</t>
  </si>
  <si>
    <t>HERITAGE HOLDINGS (AUSTRALIA) PTY LTD</t>
  </si>
  <si>
    <t>87900</t>
  </si>
  <si>
    <t>Other Social Assistance Services</t>
  </si>
  <si>
    <t>325-329 CANTERBURY RD</t>
  </si>
  <si>
    <t>BAYSWATER NORTH</t>
  </si>
  <si>
    <t>3153</t>
  </si>
  <si>
    <t>corpsec@thepractice.com.au</t>
  </si>
  <si>
    <t>34629711771</t>
  </si>
  <si>
    <t>NX BLUE PTY LTD</t>
  </si>
  <si>
    <t>PO BOX 356</t>
  </si>
  <si>
    <t>WILLOUGHBY</t>
  </si>
  <si>
    <t>2068</t>
  </si>
  <si>
    <t>6 DORSET RD</t>
  </si>
  <si>
    <t>NORTHBRIDGE</t>
  </si>
  <si>
    <t>2063</t>
  </si>
  <si>
    <t>ROB@GATTICONSULTING.COM.AU</t>
  </si>
  <si>
    <t>34635064229</t>
  </si>
  <si>
    <t>DOEHLER AUSTRALIA HOLDINGS PTY LTD</t>
  </si>
  <si>
    <t>UNIT 9 277 LANE COVE RD</t>
  </si>
  <si>
    <t>TIN.TAN@DOEHLER.COM.AU</t>
  </si>
  <si>
    <t>35101078111</t>
  </si>
  <si>
    <t>SELECT ACCESS INVESTMENTS LIMITED</t>
  </si>
  <si>
    <t>C/- KPMG AUSTRALIA</t>
  </si>
  <si>
    <t>LEVEL 16</t>
  </si>
  <si>
    <t>CORNER HUNTER &amp; PHILLIP STREETS</t>
  </si>
  <si>
    <t>SYDNEY.TAX@DB.COM</t>
  </si>
  <si>
    <t>35140106341</t>
  </si>
  <si>
    <t>"K" Line Auto Logistics Pty Ltd</t>
  </si>
  <si>
    <t>94129</t>
  </si>
  <si>
    <t>Automotive Body, Paint and Interior Repair n.e.c.</t>
  </si>
  <si>
    <t>PO BOX 5067</t>
  </si>
  <si>
    <t>570 ST KILDA ROAD</t>
  </si>
  <si>
    <t>WENY@KLINE.COM.AU</t>
  </si>
  <si>
    <t>35143533537</t>
  </si>
  <si>
    <t>TERRACOM LIMITED</t>
  </si>
  <si>
    <t>PO BOX 131</t>
  </si>
  <si>
    <t>CLERMONT</t>
  </si>
  <si>
    <t>4721</t>
  </si>
  <si>
    <t>BLAIR ATHOL MINE RD</t>
  </si>
  <si>
    <t>CORPORATEFINANCE@TERRACOMRESOURCES.COM</t>
  </si>
  <si>
    <t>35604317875</t>
  </si>
  <si>
    <t>PFG TOPCO1 PTY LIMITED</t>
  </si>
  <si>
    <t>LOCKED BAG 3108</t>
  </si>
  <si>
    <t>LEVEL 4 BUILDING G</t>
  </si>
  <si>
    <t>HOMEBUSH BAY DR</t>
  </si>
  <si>
    <t>TYE.KELLY@ALLIEDPINNACLE.COM</t>
  </si>
  <si>
    <t>35614528746</t>
  </si>
  <si>
    <t>HOMETOWN AUSTRALIA HOLDINGS PTY LTD</t>
  </si>
  <si>
    <t>SUITE 03</t>
  </si>
  <si>
    <t>L 9 28 MARGARET ST</t>
  </si>
  <si>
    <t>KEVIN.TUCKER@HOMETOWNAUSTRALIA.COM.AU</t>
  </si>
  <si>
    <t>35627496431</t>
  </si>
  <si>
    <t>DARWIN AUTOMOTIVE PTY LTD</t>
  </si>
  <si>
    <t>NT</t>
  </si>
  <si>
    <t>609-673 STURT ST</t>
  </si>
  <si>
    <t>364 STUART HWY</t>
  </si>
  <si>
    <t>WINNELLIE</t>
  </si>
  <si>
    <t>0820</t>
  </si>
  <si>
    <t>35645548965</t>
  </si>
  <si>
    <t>CROPLINE GROUP PTY LTD</t>
  </si>
  <si>
    <t>6001</t>
  </si>
  <si>
    <t>110 KURNALL RD</t>
  </si>
  <si>
    <t>JESSIE@CROPLINE.COM.AU</t>
  </si>
  <si>
    <t>36010345150</t>
  </si>
  <si>
    <t>BEC FEED SOLUTIONS PTY LTD</t>
  </si>
  <si>
    <t>PO BOX 475</t>
  </si>
  <si>
    <t>GOODNA</t>
  </si>
  <si>
    <t>50 ANTIMONY ST</t>
  </si>
  <si>
    <t>r.hodson@becfeed.com.au</t>
  </si>
  <si>
    <t>36091016312</t>
  </si>
  <si>
    <t>JUNIPER NETWORKS AUSTRALIA PTY LIMITED</t>
  </si>
  <si>
    <t>GPO BOX 2291U</t>
  </si>
  <si>
    <t>L 6 60 MILLER ST</t>
  </si>
  <si>
    <t>36097034261</t>
  </si>
  <si>
    <t>AMPS COMMERCIAL PTY LTD</t>
  </si>
  <si>
    <t>69400</t>
  </si>
  <si>
    <t>Advertising Services</t>
  </si>
  <si>
    <t>PO BOX 3493</t>
  </si>
  <si>
    <t>WEST TAMWORTH</t>
  </si>
  <si>
    <t>2340</t>
  </si>
  <si>
    <t>690 WAVERLEY RD</t>
  </si>
  <si>
    <t>CAROONA</t>
  </si>
  <si>
    <t>MARK.OCONNOR@AMPSAGRIBUSINESS.COM.AU</t>
  </si>
  <si>
    <t>36111636983</t>
  </si>
  <si>
    <t>JQZ HOLDINGS PTY LIMITED</t>
  </si>
  <si>
    <t>RETAIL 24 &amp; 25</t>
  </si>
  <si>
    <t>1 NIPPER ST</t>
  </si>
  <si>
    <t>COMMERCIAL 3 1 BELMORE ST</t>
  </si>
  <si>
    <t>BURWOOD</t>
  </si>
  <si>
    <t>2134</t>
  </si>
  <si>
    <t>36133805820</t>
  </si>
  <si>
    <t>SEI AUSTRALIA HOLDINGS PTY LTD</t>
  </si>
  <si>
    <t>82199</t>
  </si>
  <si>
    <t>Adult, Community and Other Education n.e.c.</t>
  </si>
  <si>
    <t>17-51 FOVEAUX ST</t>
  </si>
  <si>
    <t>SLUCKETT@THINK.EDU.AU</t>
  </si>
  <si>
    <t>36169008495</t>
  </si>
  <si>
    <t>BLENNER'S TRANSPORT QLD PTY LTD</t>
  </si>
  <si>
    <t>LOCKED BAG 3</t>
  </si>
  <si>
    <t>LOCKED BAG</t>
  </si>
  <si>
    <t>TULLY</t>
  </si>
  <si>
    <t>4854</t>
  </si>
  <si>
    <t>75 ANN ROAD</t>
  </si>
  <si>
    <t>finance@blenners.com.au</t>
  </si>
  <si>
    <t>36605732518</t>
  </si>
  <si>
    <t>TERRA MINING PTY LTD</t>
  </si>
  <si>
    <t>L 2 7 RHEOLA ST</t>
  </si>
  <si>
    <t>ting.ying@terramining.com.au</t>
  </si>
  <si>
    <t>36614947974</t>
  </si>
  <si>
    <t>NOVA INVESTMENT &amp; TRADING PTY LTD</t>
  </si>
  <si>
    <t>C/- J &amp; J TOP SOLUTIONS</t>
  </si>
  <si>
    <t>PO BOX 8215</t>
  </si>
  <si>
    <t>163 HAMILTON ST</t>
  </si>
  <si>
    <t>STIRLING</t>
  </si>
  <si>
    <t>36615971750</t>
  </si>
  <si>
    <t>GARDNER AUTOS PTY LTD</t>
  </si>
  <si>
    <t>36635012323</t>
  </si>
  <si>
    <t>HYDRA RL TOPCO PTY LTD</t>
  </si>
  <si>
    <t>L15 59 GOUBURN ST</t>
  </si>
  <si>
    <t>LEVEL 15 59 GOULBURN ST</t>
  </si>
  <si>
    <t>tax@brookfield.com</t>
  </si>
  <si>
    <t>36638167370</t>
  </si>
  <si>
    <t>NUVEI GLOBAL MERCHANT SERVICES PTY LTD</t>
  </si>
  <si>
    <t>PO BOX R1444</t>
  </si>
  <si>
    <t>L 7 78 WATERLOO RD</t>
  </si>
  <si>
    <t>shadi.hadad@tillpayments.com</t>
  </si>
  <si>
    <t>36663575013</t>
  </si>
  <si>
    <t>ARTIFICIAL INTELLIGENCE MARKETS PTY LIMITED</t>
  </si>
  <si>
    <t>GPO BOX 1615</t>
  </si>
  <si>
    <t>UNIT 4 32 BEACONSFIELD RD</t>
  </si>
  <si>
    <t>MOSMAN</t>
  </si>
  <si>
    <t>2088</t>
  </si>
  <si>
    <t>johntjz@gmail.com</t>
  </si>
  <si>
    <t>36775959596</t>
  </si>
  <si>
    <t>Optifarm LP</t>
  </si>
  <si>
    <t>C/- CUSTOMISED FARM MANAGEMENT</t>
  </si>
  <si>
    <t>PO BOX 421</t>
  </si>
  <si>
    <t>MOREE</t>
  </si>
  <si>
    <t>2400</t>
  </si>
  <si>
    <t>74-76 BALO ST</t>
  </si>
  <si>
    <t>admin@cfma.com.au</t>
  </si>
  <si>
    <t>37005324407</t>
  </si>
  <si>
    <t>SELECTION STEEL TRADING PTY. LTD.</t>
  </si>
  <si>
    <t>SELECTION STEEL TRADING PTY LTD</t>
  </si>
  <si>
    <t>64-66 VENTURA PL</t>
  </si>
  <si>
    <t>L.GOSS@SELECTION.COM.AU</t>
  </si>
  <si>
    <t>37006204440</t>
  </si>
  <si>
    <t>MELBOURNE TRACTORS PTY. LTD.</t>
  </si>
  <si>
    <t>39130</t>
  </si>
  <si>
    <t>Trailer and Other Motor Vehicle Retailing</t>
  </si>
  <si>
    <t>MELBOURNE TRACTORS PTY LTD</t>
  </si>
  <si>
    <t>PO BOX 128</t>
  </si>
  <si>
    <t>110 HUME HWY</t>
  </si>
  <si>
    <t>CAROL@MELBOURNETRACTORS.COM.AU</t>
  </si>
  <si>
    <t>37011066934</t>
  </si>
  <si>
    <t>BURBANK TRADING PTY LTD</t>
  </si>
  <si>
    <t>PO BOX 179</t>
  </si>
  <si>
    <t>4114</t>
  </si>
  <si>
    <t>24 JUTLAND STREET</t>
  </si>
  <si>
    <t>LOGANLEA</t>
  </si>
  <si>
    <t>4131</t>
  </si>
  <si>
    <t>TIM.BENSLEY@CARPETCALL.COM.AU</t>
  </si>
  <si>
    <t>37064603096</t>
  </si>
  <si>
    <t>T.C. DRAINAGE (WA) PTY LTD</t>
  </si>
  <si>
    <t>T C DRAINAGE</t>
  </si>
  <si>
    <t>PO BOX 517</t>
  </si>
  <si>
    <t>ROCKINGHAM</t>
  </si>
  <si>
    <t>6968</t>
  </si>
  <si>
    <t>23 MANDURAH RD</t>
  </si>
  <si>
    <t>KWINANA BEACH</t>
  </si>
  <si>
    <t>6167</t>
  </si>
  <si>
    <t>BEN.FORAN@TCDGROUP.COM.AU</t>
  </si>
  <si>
    <t>37117488892</t>
  </si>
  <si>
    <t>THORNEY INVESTMENT GROUP AUSTRALIA PTY LTD</t>
  </si>
  <si>
    <t>LEVEL 39</t>
  </si>
  <si>
    <t>55 COLLINS STREET</t>
  </si>
  <si>
    <t>CRAIG.SMITH@THORNEY.COM.AU</t>
  </si>
  <si>
    <t>37125250151</t>
  </si>
  <si>
    <t>NORSTAR RECYCLING PTY. LTD.</t>
  </si>
  <si>
    <t>NORSTAR RECYCLING</t>
  </si>
  <si>
    <t>PO BOX 286</t>
  </si>
  <si>
    <t>BALWYN</t>
  </si>
  <si>
    <t>3103</t>
  </si>
  <si>
    <t>191-205 DOHERTYS ROAD</t>
  </si>
  <si>
    <t>JAMES.DAVENPORT@NORSTAR.COM.AU</t>
  </si>
  <si>
    <t>37159824736</t>
  </si>
  <si>
    <t>D &amp; C CORPORATION PTY LTD</t>
  </si>
  <si>
    <t>PO BOX 7027</t>
  </si>
  <si>
    <t>CLOISTERS SQUARE</t>
  </si>
  <si>
    <t>L 1 22 MOUNT ST</t>
  </si>
  <si>
    <t>enquiries@cooperpartners.com.au</t>
  </si>
  <si>
    <t>37604902203</t>
  </si>
  <si>
    <t>PRECISE AIR GROUP (HOLDINGS) PTY LTD</t>
  </si>
  <si>
    <t>3 FIGTREE DR</t>
  </si>
  <si>
    <t>SYDNEY OLYMPIC PARK</t>
  </si>
  <si>
    <t>2127</t>
  </si>
  <si>
    <t>B.FLAPPER@PRECISEAIR.COM.AU</t>
  </si>
  <si>
    <t>37617611551</t>
  </si>
  <si>
    <t>INSITUGROUP HOLDINGS PTY LTD</t>
  </si>
  <si>
    <t>4-6 HILTON ST</t>
  </si>
  <si>
    <t>CLIFTON HILL</t>
  </si>
  <si>
    <t>3068</t>
  </si>
  <si>
    <t>EKAFKAS@INSITUGROUP.COM.AU</t>
  </si>
  <si>
    <t>37627359166</t>
  </si>
  <si>
    <t>CADENCE OPPORTUNITIES FUND LIMITED</t>
  </si>
  <si>
    <t>wayned@cadencecapital.com.au</t>
  </si>
  <si>
    <t>37628956945</t>
  </si>
  <si>
    <t>STONE AXE HOLDCO PTY LTD</t>
  </si>
  <si>
    <t>PO BOX 295</t>
  </si>
  <si>
    <t>15 COLIN ST</t>
  </si>
  <si>
    <t>narelle@stoneaxepastoral.com.au</t>
  </si>
  <si>
    <t>37632829906</t>
  </si>
  <si>
    <t>CIRRUS HOLDINGS 1 PTY LTD</t>
  </si>
  <si>
    <t>60-70 PARRAMATTA RD</t>
  </si>
  <si>
    <t>SUMMER HILL</t>
  </si>
  <si>
    <t>2130</t>
  </si>
  <si>
    <t>ARADHANA.MATHUR@CORP.NEXON.COM.AU</t>
  </si>
  <si>
    <t>37639103718</t>
  </si>
  <si>
    <t>FOCHEONG PTY LTD</t>
  </si>
  <si>
    <t>GPO BOX 761</t>
  </si>
  <si>
    <t>SE 6D L 6 102 ADELAIDE ST</t>
  </si>
  <si>
    <t>rdunsdon@bris.bentleys.com.au</t>
  </si>
  <si>
    <t>37655131561</t>
  </si>
  <si>
    <t>GLASSHOUSE GROUP HOLDINGS PTY LTD</t>
  </si>
  <si>
    <t>C/-KPMG MELBOURNE ENTERPRISE</t>
  </si>
  <si>
    <t>LEVEL 4 BUILDING F</t>
  </si>
  <si>
    <t>1 HOMEBUSH BAY DR</t>
  </si>
  <si>
    <t>sanjay.kinger@perfection.com.au</t>
  </si>
  <si>
    <t>38001024915</t>
  </si>
  <si>
    <t>BAROB PTY LTD</t>
  </si>
  <si>
    <t>L 11 66 HUNTER ST</t>
  </si>
  <si>
    <t>LEVEL 4</t>
  </si>
  <si>
    <t>5-9 HARBOURVIEW CRES</t>
  </si>
  <si>
    <t>MILSONS POINT</t>
  </si>
  <si>
    <t>2061</t>
  </si>
  <si>
    <t>APAYABLE@LEDAHOLDINGS.COM.AU</t>
  </si>
  <si>
    <t>38003736892</t>
  </si>
  <si>
    <t>WARTSILA AUSTRALIA PTY LTD</t>
  </si>
  <si>
    <t>34990</t>
  </si>
  <si>
    <t>Other Machinery and Equipment Wholesaling n.e.c.</t>
  </si>
  <si>
    <t>48 HUNTINGWOOD DR</t>
  </si>
  <si>
    <t>HUNTINGWOOD</t>
  </si>
  <si>
    <t>FARID.KHORRAM@WARTSILA.COM</t>
  </si>
  <si>
    <t>38005858293</t>
  </si>
  <si>
    <t>AUSTRALIAN FOOD &amp; AGRICULTURE COMPANY LIMITED</t>
  </si>
  <si>
    <t>BURRABOGIE PASTORAL COMPANY PTY LIMITED</t>
  </si>
  <si>
    <t>GPO BOX 4718</t>
  </si>
  <si>
    <t>101 COLLINS ST</t>
  </si>
  <si>
    <t>ADMIN@AUSTFOOD.COM.AU</t>
  </si>
  <si>
    <t>38006137220</t>
  </si>
  <si>
    <t>L.U. SIMON BUILDERS PROPRIETARY LIMITED</t>
  </si>
  <si>
    <t>PO BOX 219</t>
  </si>
  <si>
    <t>818 NICHOLSON ST</t>
  </si>
  <si>
    <t>FITZROY NORTH</t>
  </si>
  <si>
    <t>bcoleman@LUSIMON.COM.AU</t>
  </si>
  <si>
    <t>38090132675</t>
  </si>
  <si>
    <t>AON CONSOLIDATED GROUP PTY LTD</t>
  </si>
  <si>
    <t>L 33 201 KENT ST</t>
  </si>
  <si>
    <t>AYRIN.GANI@AON.COM</t>
  </si>
  <si>
    <t>38136379274</t>
  </si>
  <si>
    <t>TORRENS HEALTH PTY LTD</t>
  </si>
  <si>
    <t>246 GLEN OSMOND RD</t>
  </si>
  <si>
    <t>FULLARTON</t>
  </si>
  <si>
    <t>SE 2 250 GLEN OSMOND RD</t>
  </si>
  <si>
    <t>richard.perkins@torrensinvest.com.au</t>
  </si>
  <si>
    <t>38142687554</t>
  </si>
  <si>
    <t>J G King Building Group Pty Ltd</t>
  </si>
  <si>
    <t>1618 STURT STREET</t>
  </si>
  <si>
    <t>ALFREDTON</t>
  </si>
  <si>
    <t>PCUNNINGHAM@JGKING.COM.AU</t>
  </si>
  <si>
    <t>38144785017</t>
  </si>
  <si>
    <t>GEETOY HOLDINGS PTY LTD</t>
  </si>
  <si>
    <t>PO BOX 615</t>
  </si>
  <si>
    <t>GEELONG</t>
  </si>
  <si>
    <t>L 35 525N COLLINS ST</t>
  </si>
  <si>
    <t>btaccountant@bloodtoyota.com.au</t>
  </si>
  <si>
    <t>38153397374</t>
  </si>
  <si>
    <t>SAPURA AUSTRALIA (HOLDINGS) PTY LTD</t>
  </si>
  <si>
    <t>L 2 251-253 ST GEORGES TCE</t>
  </si>
  <si>
    <t>38163240408</t>
  </si>
  <si>
    <t>GREENLAND (AUSTRALIA) INVESTMENT PTY LIMITED</t>
  </si>
  <si>
    <t>SE 2901</t>
  </si>
  <si>
    <t>L 29 201 ELIZABETH ST</t>
  </si>
  <si>
    <t>SERENA.SUN@GLGROUP.COM.AU</t>
  </si>
  <si>
    <t>38612810232</t>
  </si>
  <si>
    <t>GREENSTONE HOLDCO PTY LIMITED</t>
  </si>
  <si>
    <t>50 NORWEST BVD</t>
  </si>
  <si>
    <t>DENISE.HARVEY@GREENSTONE.COM.AU</t>
  </si>
  <si>
    <t>38624673141</t>
  </si>
  <si>
    <t>WX TRADING PTY LTD</t>
  </si>
  <si>
    <t>UNIT 4B</t>
  </si>
  <si>
    <t>101 NORTHBOURNE AV</t>
  </si>
  <si>
    <t>TURNER</t>
  </si>
  <si>
    <t>xuanliu915@gmail.com</t>
  </si>
  <si>
    <t>38649860177</t>
  </si>
  <si>
    <t>PACIFIC 2021 TOPCO G PTY LIMITED</t>
  </si>
  <si>
    <t>L 5 275-281 GEORGE ST</t>
  </si>
  <si>
    <t>L 31 126-130 PHILLIP ST</t>
  </si>
  <si>
    <t>SHAUN.MIRKIN@HEALTHECARE.COM.AU</t>
  </si>
  <si>
    <t>39004663094</t>
  </si>
  <si>
    <t>OMC AUSTRALIA PTY LTD</t>
  </si>
  <si>
    <t>PO BOX 600</t>
  </si>
  <si>
    <t>32 AMBERLEY CRES</t>
  </si>
  <si>
    <t>ENQUIRIES@OAKDALEMEAT.COM.AU</t>
  </si>
  <si>
    <t>39004855949</t>
  </si>
  <si>
    <t>SAWICKI GROUP PTY. LTD.</t>
  </si>
  <si>
    <t>PO BOX 488</t>
  </si>
  <si>
    <t>FRANKSTON</t>
  </si>
  <si>
    <t>3199</t>
  </si>
  <si>
    <t>140 DANDENONG RD</t>
  </si>
  <si>
    <t>JULIE@BAYCITYHOLDEN.COM.AU</t>
  </si>
  <si>
    <t>39060452217</t>
  </si>
  <si>
    <t>RABO AUSTRALIA LIMITED</t>
  </si>
  <si>
    <t>RABO AUST LTD</t>
  </si>
  <si>
    <t>GPO BOX 4577</t>
  </si>
  <si>
    <t>DARLING PARK TOWER 3</t>
  </si>
  <si>
    <t>LEVEL 16 201 SUSSEX ST</t>
  </si>
  <si>
    <t>FM.SYD.ATOMAIL@RABOBANK.COM</t>
  </si>
  <si>
    <t>39097316160</t>
  </si>
  <si>
    <t>Outlook Drive Investments Pty Ltd</t>
  </si>
  <si>
    <t>297 INGLES STREET</t>
  </si>
  <si>
    <t>KGORDON@HIGGINS.COM.AU</t>
  </si>
  <si>
    <t>39103815130</t>
  </si>
  <si>
    <t>TRADEZONE PTY LTD</t>
  </si>
  <si>
    <t>PO BOX 3138</t>
  </si>
  <si>
    <t>HELENSVALE TOWN CENTRE</t>
  </si>
  <si>
    <t>4212</t>
  </si>
  <si>
    <t>58 KINGSTON DR</t>
  </si>
  <si>
    <t>HELENSVALE</t>
  </si>
  <si>
    <t>fay.hansen@allinteractive.com.au</t>
  </si>
  <si>
    <t>39114227744</t>
  </si>
  <si>
    <t>McLean Poultry Pty Ltd</t>
  </si>
  <si>
    <t>1720</t>
  </si>
  <si>
    <t>Poultry Farming (Eggs)</t>
  </si>
  <si>
    <t>PO BOX 158</t>
  </si>
  <si>
    <t>PITTSWORTH</t>
  </si>
  <si>
    <t>4356</t>
  </si>
  <si>
    <t>385 FELTON ROAD</t>
  </si>
  <si>
    <t>CFO@MCLEANFARMS.COM.AU</t>
  </si>
  <si>
    <t>39129600308</t>
  </si>
  <si>
    <t>Ezyquip Hire Pty Ltd</t>
  </si>
  <si>
    <t>PO BOX 6441</t>
  </si>
  <si>
    <t>PO BOX</t>
  </si>
  <si>
    <t>275 MCDOUGALL ST</t>
  </si>
  <si>
    <t>TAX@FKG.COM.AU</t>
  </si>
  <si>
    <t>39130626130</t>
  </si>
  <si>
    <t>SYSTEMATIC TRADING TECHNOLOGIES PTY LTD</t>
  </si>
  <si>
    <t>Gekko Trading Pty Limited</t>
  </si>
  <si>
    <t>PO BOX R1824</t>
  </si>
  <si>
    <t>1 AVIAN CRES</t>
  </si>
  <si>
    <t>LANE COVE NORTH</t>
  </si>
  <si>
    <t>KAMAL@INTUITIVEACCOUNTANTS.COM</t>
  </si>
  <si>
    <t>39130683779</t>
  </si>
  <si>
    <t>GAFO INDUSTRIES PTY LTD</t>
  </si>
  <si>
    <t>PO BOX 363</t>
  </si>
  <si>
    <t>BURLEIGH HEADS</t>
  </si>
  <si>
    <t>237 SCOTTSDALE DR</t>
  </si>
  <si>
    <t>ROBINA</t>
  </si>
  <si>
    <t>4226</t>
  </si>
  <si>
    <t>LEASA@BALANCEDACCOUNTANTS.COM.AU</t>
  </si>
  <si>
    <t>39144787084</t>
  </si>
  <si>
    <t>GEEMAZ HOLDINGS PTY LTD</t>
  </si>
  <si>
    <t>39618091517</t>
  </si>
  <si>
    <t>BNC GLOBAL INVESTMENTS PTY LTD</t>
  </si>
  <si>
    <t>80100</t>
  </si>
  <si>
    <t>Preschool Education</t>
  </si>
  <si>
    <t>5016 EMERALD ISLAND DR</t>
  </si>
  <si>
    <t>CARRARA</t>
  </si>
  <si>
    <t>39618700637</t>
  </si>
  <si>
    <t>LUERSSEN AUSTRALIA PTY LTD</t>
  </si>
  <si>
    <t>16 NAUTICAL DR</t>
  </si>
  <si>
    <t>HENDERSON</t>
  </si>
  <si>
    <t>6166</t>
  </si>
  <si>
    <t>BYRAN.CHEW@LUERSSEN.COM.AU</t>
  </si>
  <si>
    <t>39632245446</t>
  </si>
  <si>
    <t>MINERALOGY INTERNATIONAL LIMITED</t>
  </si>
  <si>
    <t>C/- MINERALOGY PTY LTD</t>
  </si>
  <si>
    <t>GPO BOX 1538</t>
  </si>
  <si>
    <t>SE 1 L 17 240 QUEEN ST</t>
  </si>
  <si>
    <t>P.NEGUS@MINERALOGY.COM.AU</t>
  </si>
  <si>
    <t>39651105038</t>
  </si>
  <si>
    <t>NEW TUREE PTY LTD</t>
  </si>
  <si>
    <t>PO BOX 694</t>
  </si>
  <si>
    <t>STRADBROKE</t>
  </si>
  <si>
    <t>1137 PATERSON RD</t>
  </si>
  <si>
    <t>WOODVILLE</t>
  </si>
  <si>
    <t>2321</t>
  </si>
  <si>
    <t>GWEN.OBRIEN@BETROLA.COM.AU</t>
  </si>
  <si>
    <t>39651271920</t>
  </si>
  <si>
    <t>SCT GROUP HOLDINGS PTY LTD</t>
  </si>
  <si>
    <t>L 13 664 COLLINS ST</t>
  </si>
  <si>
    <t>Michael.Fiteni@sctlogistics.com.au</t>
  </si>
  <si>
    <t>39654265755</t>
  </si>
  <si>
    <t>ALLIANCE HOLDCO PTY LTD</t>
  </si>
  <si>
    <t>L 7 160 SUSSEX ST</t>
  </si>
  <si>
    <t>dplumridge@bridgeportcapital.com.au</t>
  </si>
  <si>
    <t>39656555636</t>
  </si>
  <si>
    <t>NEXT GREEN GROUP PTY LTD</t>
  </si>
  <si>
    <t>176 DATH HENDERSON RD</t>
  </si>
  <si>
    <t>LAKE MACDONALD</t>
  </si>
  <si>
    <t>4563</t>
  </si>
  <si>
    <t>karen@nextbusinessenergy.com.au</t>
  </si>
  <si>
    <t>39663443801</t>
  </si>
  <si>
    <t>PRP GROUP HOLDINGS PTY LIMITED</t>
  </si>
  <si>
    <t>41 WILLIAM ST</t>
  </si>
  <si>
    <t>rachelle.drossos@ifminvestors.com</t>
  </si>
  <si>
    <t>40007713564</t>
  </si>
  <si>
    <t>AVERY PROPERTIES PTY. LIMITED</t>
  </si>
  <si>
    <t>15230</t>
  </si>
  <si>
    <t>Paper Stationery Manufacturing</t>
  </si>
  <si>
    <t>4 DUIGAN DR</t>
  </si>
  <si>
    <t>JEFF.MITCHELL@AP.AVERYDENNISON.COM</t>
  </si>
  <si>
    <t>40102238933</t>
  </si>
  <si>
    <t>QUAYCLEAN AUSTRALIA PTY. LTD.</t>
  </si>
  <si>
    <t>73110</t>
  </si>
  <si>
    <t>Building and Other Industrial Cleaning Services</t>
  </si>
  <si>
    <t>101 MORAY ST</t>
  </si>
  <si>
    <t>ANTHONY.SHUFFLEBOTHAM@QUAYCLEAN.COM.AU</t>
  </si>
  <si>
    <t>40112608116</t>
  </si>
  <si>
    <t>Multivac Australia Pty Ltd</t>
  </si>
  <si>
    <t>2 MCGREGORS DR</t>
  </si>
  <si>
    <t>KEILOR PARK</t>
  </si>
  <si>
    <t>3042</t>
  </si>
  <si>
    <t>rob.lawson@multivac.com.au</t>
  </si>
  <si>
    <t>40120126589</t>
  </si>
  <si>
    <t>KA &amp; MD INVESTMENTS PTY. LTD.</t>
  </si>
  <si>
    <t>KA &amp; MD INVESTMENTS PTY LTD</t>
  </si>
  <si>
    <t>PO BOX 320</t>
  </si>
  <si>
    <t>880 LORIMER ST</t>
  </si>
  <si>
    <t>40123078688</t>
  </si>
  <si>
    <t>ETIHAD AIRWAYS PJSC</t>
  </si>
  <si>
    <t>L 13 88 PHILLIP ST</t>
  </si>
  <si>
    <t>AKALENDERIAN@ETIHAD.AE</t>
  </si>
  <si>
    <t>40128588714</t>
  </si>
  <si>
    <t>FINDEX GROUP LIMITED</t>
  </si>
  <si>
    <t>L 42 600 BOURKE ST</t>
  </si>
  <si>
    <t>ACCOUNTS@FINDEX.COM.AU</t>
  </si>
  <si>
    <t>40134338882</t>
  </si>
  <si>
    <t>Future Fund Investment Company No.3 Pty Ltd</t>
  </si>
  <si>
    <t>LOCKED BAG 20010</t>
  </si>
  <si>
    <t>L 14 447 COLLINS ST</t>
  </si>
  <si>
    <t>kylie.yong@futurefund.gov.au</t>
  </si>
  <si>
    <t>40168259210</t>
  </si>
  <si>
    <t>AUSTRALIAN FOOTWEAR PTY LTD</t>
  </si>
  <si>
    <t>C/- DIEM NGUYEN</t>
  </si>
  <si>
    <t>28 VICTORIA CR</t>
  </si>
  <si>
    <t>ABBOTSFORD</t>
  </si>
  <si>
    <t>3067</t>
  </si>
  <si>
    <t>DIEM.NGUYEN@MUNROFG.COM</t>
  </si>
  <si>
    <t>40337513753</t>
  </si>
  <si>
    <t>THE TRUSTEE FOR IFM SOCIAL INFRASTRUCTURE HOLDING TRUST</t>
  </si>
  <si>
    <t>IFMUNLISTEDACCOUNTING@IFMINVESTORS.COM</t>
  </si>
  <si>
    <t>40625142118</t>
  </si>
  <si>
    <t>WINCHESTER COAL PTY LTD</t>
  </si>
  <si>
    <t>SE 4101 L 41 1 MACQUARIE PL</t>
  </si>
  <si>
    <t>accounts@winchestercoal.com</t>
  </si>
  <si>
    <t>40644174710</t>
  </si>
  <si>
    <t>SS SILVER PTY LTD</t>
  </si>
  <si>
    <t>C/- VK DELOITTE TAX SERVICES PTY LTD</t>
  </si>
  <si>
    <t>L 25 100 MILLER ST</t>
  </si>
  <si>
    <t>sydney@intertrustgroup.com</t>
  </si>
  <si>
    <t>41000565739</t>
  </si>
  <si>
    <t>LEGRAND GROUP PTY LTD</t>
  </si>
  <si>
    <t>24320</t>
  </si>
  <si>
    <t>Electric Lighting Equipment Manufacturing</t>
  </si>
  <si>
    <t>PO BOX 139</t>
  </si>
  <si>
    <t>HOXTON PARK</t>
  </si>
  <si>
    <t>2171</t>
  </si>
  <si>
    <t>BUILDING 4</t>
  </si>
  <si>
    <t>43-45 LYN PDE</t>
  </si>
  <si>
    <t>JANET.ZHANG@LEGRAND.COM</t>
  </si>
  <si>
    <t>41004948298</t>
  </si>
  <si>
    <t>GSA CAPITAL PTY LTD</t>
  </si>
  <si>
    <t>L 15 644 CHAPEL ST</t>
  </si>
  <si>
    <t>NEIL@GSACAPITAL.COM.AU</t>
  </si>
  <si>
    <t>41069396354</t>
  </si>
  <si>
    <t>CROKERS FUEL &amp; OILS PTY LTD</t>
  </si>
  <si>
    <t>PO BOX 5497</t>
  </si>
  <si>
    <t>MACKAY MC</t>
  </si>
  <si>
    <t>4741</t>
  </si>
  <si>
    <t>5/7 CONNERS RD</t>
  </si>
  <si>
    <t>PAGET</t>
  </si>
  <si>
    <t>HANSS@CROKERS.COM.AU</t>
  </si>
  <si>
    <t>41103839514</t>
  </si>
  <si>
    <t>BUILDING ENGINEERING PTY LTD</t>
  </si>
  <si>
    <t>127 PAISLEY ST</t>
  </si>
  <si>
    <t>FOOTSCRAY</t>
  </si>
  <si>
    <t>3011</t>
  </si>
  <si>
    <t>125 HAWKE ST</t>
  </si>
  <si>
    <t>MAIL@BUILDINGENGINEERING.COM.AU</t>
  </si>
  <si>
    <t>41106564354</t>
  </si>
  <si>
    <t>T.F. WOOLLAM HOLDINGS PTY LTD</t>
  </si>
  <si>
    <t>PO BOX 7154</t>
  </si>
  <si>
    <t>EAST BRISBANE</t>
  </si>
  <si>
    <t>4169</t>
  </si>
  <si>
    <t>71 LYTTON RD</t>
  </si>
  <si>
    <t>vevdokimov@WOOLLAMCONSTRUCTIONS.COM.AU</t>
  </si>
  <si>
    <t>41106983199</t>
  </si>
  <si>
    <t>TRAILER SALES PTY LTD</t>
  </si>
  <si>
    <t>Freighter Maxi-CUBE Queensland</t>
  </si>
  <si>
    <t>1773 IPSWICH ROAD</t>
  </si>
  <si>
    <t>SUE.PHILLIPS@TRAILERSALES.COM.AU</t>
  </si>
  <si>
    <t>41114717814</t>
  </si>
  <si>
    <t>LM GROUP (AUST) PTY LTD</t>
  </si>
  <si>
    <t>PO BOX 40</t>
  </si>
  <si>
    <t>35-55 AUSTRAK DR</t>
  </si>
  <si>
    <t>TCORSO@LABELMAKERS.COM.AU</t>
  </si>
  <si>
    <t>41121498324</t>
  </si>
  <si>
    <t>FREDON (QLD) PTY LIMITED</t>
  </si>
  <si>
    <t>32320</t>
  </si>
  <si>
    <t>Electrical Services</t>
  </si>
  <si>
    <t>PO BOX 6006</t>
  </si>
  <si>
    <t>123 WETHERILL ST</t>
  </si>
  <si>
    <t>ADITYA.ZUTSHI@FINDEX.COM.AU</t>
  </si>
  <si>
    <t>41124972425</t>
  </si>
  <si>
    <t>YOUI HOLDINGS PTY LTD</t>
  </si>
  <si>
    <t>PO BOX 849</t>
  </si>
  <si>
    <t>BUDDINA</t>
  </si>
  <si>
    <t>4575</t>
  </si>
  <si>
    <t>2 SMART DR</t>
  </si>
  <si>
    <t>SIPPY DOWNS</t>
  </si>
  <si>
    <t>4556</t>
  </si>
  <si>
    <t>HANNELIC@YOUI.COM</t>
  </si>
  <si>
    <t>41126825769</t>
  </si>
  <si>
    <t>Solaris Paper Pty Ltd</t>
  </si>
  <si>
    <t>15240</t>
  </si>
  <si>
    <t>Sanitary Paper Product Manufacturing</t>
  </si>
  <si>
    <t>19 AILSA ST</t>
  </si>
  <si>
    <t>BOX HILL SOUTH</t>
  </si>
  <si>
    <t>8 BASALT RD</t>
  </si>
  <si>
    <t>PEMULWUY</t>
  </si>
  <si>
    <t>YOCKE.LAUW@SOLARISPAPER.COM.AU</t>
  </si>
  <si>
    <t>41162093030</t>
  </si>
  <si>
    <t>AESOP AUSTRALIA PTY LTD</t>
  </si>
  <si>
    <t>23 WATERLOO RD</t>
  </si>
  <si>
    <t>COLLINGWOOD</t>
  </si>
  <si>
    <t>3066</t>
  </si>
  <si>
    <t>11 COPPIN STREET</t>
  </si>
  <si>
    <t>matthew.nott@aesop.com</t>
  </si>
  <si>
    <t>41617774017</t>
  </si>
  <si>
    <t>PROJECT QUILL I PTY LTD</t>
  </si>
  <si>
    <t>C/- WINC AUSTRALIA</t>
  </si>
  <si>
    <t>163 O'RIORDAN ST</t>
  </si>
  <si>
    <t>andrew.woollard@au.ey.com</t>
  </si>
  <si>
    <t>41643120067</t>
  </si>
  <si>
    <t>BLACK STUMP VENTURES PTY LTD</t>
  </si>
  <si>
    <t>41644564394</t>
  </si>
  <si>
    <t>GIP CAPRICORN FINCO PTY LTD</t>
  </si>
  <si>
    <t>LEVEL 35 QQT BUILDING</t>
  </si>
  <si>
    <t>50 BRIDGE STREET</t>
  </si>
  <si>
    <t>nick.hume@global-infra.com</t>
  </si>
  <si>
    <t>42008000664</t>
  </si>
  <si>
    <t>CAPEM PTY. LIMITED</t>
  </si>
  <si>
    <t>NORTH EAST ISUZU</t>
  </si>
  <si>
    <t>1222-1238 PORT WAKEFIELD RD</t>
  </si>
  <si>
    <t>WATERLOO CORNER</t>
  </si>
  <si>
    <t>5110</t>
  </si>
  <si>
    <t>PARUL.PATWA@NORTHEASTAUTO.COM.AU</t>
  </si>
  <si>
    <t>42008907524</t>
  </si>
  <si>
    <t>JAPAN ALUMINA ASSOCIATES (AUSTRALIA) PTY LTD</t>
  </si>
  <si>
    <t>21310</t>
  </si>
  <si>
    <t>Alumina Production</t>
  </si>
  <si>
    <t>L 5 28 THE ESPLANADE</t>
  </si>
  <si>
    <t>JAA@JAPANALUMINA.COM.AU</t>
  </si>
  <si>
    <t>42076945116</t>
  </si>
  <si>
    <t>OSI INTERNATIONAL FOODS (AUSTRALIA) PTY LIMITED</t>
  </si>
  <si>
    <t>OSI INTERNATIONAL FOODS (AUSTRALIA) PTY LTD</t>
  </si>
  <si>
    <t>28-38 QANTAS DR</t>
  </si>
  <si>
    <t>BRISBANE AIRPORT</t>
  </si>
  <si>
    <t>4008</t>
  </si>
  <si>
    <t>42093921021</t>
  </si>
  <si>
    <t>GODOLPHIN AUSTRALIA PTY LTD</t>
  </si>
  <si>
    <t>1910</t>
  </si>
  <si>
    <t>Horse Farming</t>
  </si>
  <si>
    <t>401 ROUCHEL RD</t>
  </si>
  <si>
    <t>ROUCHEL</t>
  </si>
  <si>
    <t>2336</t>
  </si>
  <si>
    <t>PHARTMANN@GODOLPHIN.COM</t>
  </si>
  <si>
    <t>42102996378</t>
  </si>
  <si>
    <t>FORM 700 HOLDINGS PTY LTD</t>
  </si>
  <si>
    <t>270 BLACKSHAWS RD</t>
  </si>
  <si>
    <t>114 WILLIAM ST</t>
  </si>
  <si>
    <t>CRAIGHEAD@FORM700.COM.AU</t>
  </si>
  <si>
    <t>42104475363</t>
  </si>
  <si>
    <t>IQVIA SOLUTIONS AUSTRALIA HOLDINGS PTY. LTD.</t>
  </si>
  <si>
    <t>PO BOX 940</t>
  </si>
  <si>
    <t>CROWS NEST</t>
  </si>
  <si>
    <t>1585</t>
  </si>
  <si>
    <t>L 8 201 PACIFIC HWY</t>
  </si>
  <si>
    <t>candice.kotze@iqvia.com</t>
  </si>
  <si>
    <t>42142888015</t>
  </si>
  <si>
    <t>POULTRY N MORE (AUST) PTY LTD</t>
  </si>
  <si>
    <t>FY 2 220-226 OLD GEELONG RD</t>
  </si>
  <si>
    <t>HOPPERS CROSSING</t>
  </si>
  <si>
    <t>FACTORY 2</t>
  </si>
  <si>
    <t>220-226 OLD GEELONG ROAD</t>
  </si>
  <si>
    <t>42144695125</t>
  </si>
  <si>
    <t>Kagome Australia Pty Ltd</t>
  </si>
  <si>
    <t>PO BOX 81</t>
  </si>
  <si>
    <t>ECHUCA</t>
  </si>
  <si>
    <t>3564</t>
  </si>
  <si>
    <t>54 CORNELIA CREEK RD</t>
  </si>
  <si>
    <t>rparker@kpmg.com.au</t>
  </si>
  <si>
    <t>42151808598</t>
  </si>
  <si>
    <t>AGS Group Holdings Pty Limited</t>
  </si>
  <si>
    <t>L 6 77 CASTLEREAGH ST</t>
  </si>
  <si>
    <t>UNIT 6 11-13 FRIENDSHIP ROAD</t>
  </si>
  <si>
    <t>PORT BOTANY</t>
  </si>
  <si>
    <t>Bhughes@boroughs.net.au</t>
  </si>
  <si>
    <t>42160380316</t>
  </si>
  <si>
    <t>OMNICOTTON AUSTRALIA PTY LTD</t>
  </si>
  <si>
    <t>SE 18 L 1 SILVERTON PLACE 101 WICKHAM</t>
  </si>
  <si>
    <t>TCE</t>
  </si>
  <si>
    <t>SPRING HILL</t>
  </si>
  <si>
    <t>SE 18 L 1 101 WICKHAM TCE</t>
  </si>
  <si>
    <t>ADMIN@FREEMONT.COM.AU</t>
  </si>
  <si>
    <t>42600642046</t>
  </si>
  <si>
    <t>PEP PERFORMANCE FUND V EXECUTIVES PTY LIMITED</t>
  </si>
  <si>
    <t>C/- STEWARTBROWN</t>
  </si>
  <si>
    <t>PO BOX 5515</t>
  </si>
  <si>
    <t>office@cqr.com.au</t>
  </si>
  <si>
    <t>42601089614</t>
  </si>
  <si>
    <t>RESOURCE ENVIRONMENTAL SOLUTIONS PTY LTD</t>
  </si>
  <si>
    <t>PO BOX 205</t>
  </si>
  <si>
    <t>SPIT JUNCTION</t>
  </si>
  <si>
    <t>16-23 CLIFTON AV</t>
  </si>
  <si>
    <t>KEMPS CREEK</t>
  </si>
  <si>
    <t>2178</t>
  </si>
  <si>
    <t>ALLAN@AJAACCOUNTING.COM</t>
  </si>
  <si>
    <t>42603619692</t>
  </si>
  <si>
    <t>INTEGRATED FOODS HOLDINGS PTY LTD</t>
  </si>
  <si>
    <t>24690</t>
  </si>
  <si>
    <t>Other Specialised Machinery and Equipment Manufacturing</t>
  </si>
  <si>
    <t>GPO BOX 58</t>
  </si>
  <si>
    <t>L 11 28 FRESHWATER PL</t>
  </si>
  <si>
    <t>karen_young@cargill.com</t>
  </si>
  <si>
    <t>42635396824</t>
  </si>
  <si>
    <t>PITT STREET DEVELOPER NORTH PTY LTD</t>
  </si>
  <si>
    <t>GPO BOX 5401</t>
  </si>
  <si>
    <t>L 19 126-130 PHILLIP ST</t>
  </si>
  <si>
    <t>TAXGROUP@INVESTA.COM.AU</t>
  </si>
  <si>
    <t>42640186769</t>
  </si>
  <si>
    <t>MKCB3 PTY LTD</t>
  </si>
  <si>
    <t>PO BOX 6087</t>
  </si>
  <si>
    <t>HAWTHORN WEST</t>
  </si>
  <si>
    <t>RIALTO SOUTH TOWER LEVEL 31</t>
  </si>
  <si>
    <t>tmulvaney@kordamentha.com</t>
  </si>
  <si>
    <t>43000737404</t>
  </si>
  <si>
    <t>WIN CORPORATION PTY LTD</t>
  </si>
  <si>
    <t>56210</t>
  </si>
  <si>
    <t>Free-to-Air Television Broadcasting</t>
  </si>
  <si>
    <t>WIN CORPORATION PTY LIMITED NO. 2</t>
  </si>
  <si>
    <t>SE 3 11 WEST ST</t>
  </si>
  <si>
    <t>ATTN EDWIN COWLEY</t>
  </si>
  <si>
    <t>TELEVISION AVE</t>
  </si>
  <si>
    <t>WOLLONGONG</t>
  </si>
  <si>
    <t>2500</t>
  </si>
  <si>
    <t>HALIOSLEWISC@WINNSW.COM.AU</t>
  </si>
  <si>
    <t>43004339922</t>
  </si>
  <si>
    <t>SURDEX SHEET &amp; COIL PTY LIMITED</t>
  </si>
  <si>
    <t>C/- KELLY PARTNERS (SYDNEY) PTY LTD</t>
  </si>
  <si>
    <t>GPO BOX 4214</t>
  </si>
  <si>
    <t>319 HORSLEY RD</t>
  </si>
  <si>
    <t>KWATERHOUSE@SOUTHERNSTEEL.COM.AU</t>
  </si>
  <si>
    <t>43005419652</t>
  </si>
  <si>
    <t>FARLEIGH HOLDINGS PTY LTD</t>
  </si>
  <si>
    <t>C/- APT</t>
  </si>
  <si>
    <t>PO BOX 850</t>
  </si>
  <si>
    <t>475 HAMPTON ST</t>
  </si>
  <si>
    <t>HAMPTON</t>
  </si>
  <si>
    <t>MICHAEL.FULLARD@APTOURING.COM.AU</t>
  </si>
  <si>
    <t>43057158488</t>
  </si>
  <si>
    <t>ADVERTISING ASSOCIATES PTY LTD</t>
  </si>
  <si>
    <t>L 14 60 ALBERT RD</t>
  </si>
  <si>
    <t>KIM@ADVERTISINGASSOCIATES.COM.AU</t>
  </si>
  <si>
    <t>43062878719</t>
  </si>
  <si>
    <t>TECHNIPFMC AUSTRALIA PTY LTD</t>
  </si>
  <si>
    <t>1 WILLIAM ST</t>
  </si>
  <si>
    <t>TRAVIS.NORTON@TECHNIPFMC.COM</t>
  </si>
  <si>
    <t>43086901699</t>
  </si>
  <si>
    <t>HAULOTTE AUSTRALIA PTY. LTD.</t>
  </si>
  <si>
    <t>51 PORTLINK DR</t>
  </si>
  <si>
    <t>ANGAM@HAULOTTE.COM</t>
  </si>
  <si>
    <t>43092237968</t>
  </si>
  <si>
    <t>GLOBAL BLUE CURRENCY CHOICE AUSTRALIA PTY LIMITED</t>
  </si>
  <si>
    <t>SE 2</t>
  </si>
  <si>
    <t>L 25 201 KENT ST</t>
  </si>
  <si>
    <t>BHAN@GLOBALBLUE.COM</t>
  </si>
  <si>
    <t>43104958581</t>
  </si>
  <si>
    <t>PRATT CONSOLIDATED HOLDINGS PTY. LTD.</t>
  </si>
  <si>
    <t>L 11 2 SOUTHBANK BVD</t>
  </si>
  <si>
    <t>ROGER.LEOPOLD@VISY.COM.AU</t>
  </si>
  <si>
    <t>43119762962</t>
  </si>
  <si>
    <t>APC Manufacturing &amp; Logistics Pty Ltd</t>
  </si>
  <si>
    <t>22220</t>
  </si>
  <si>
    <t>Prefabricated Metal Building Manufacturing</t>
  </si>
  <si>
    <t>C/- BDO ADVISORY (SA) PTY LTD - GY</t>
  </si>
  <si>
    <t>GPO BOX 2018</t>
  </si>
  <si>
    <t>3264 OLD PRINCES HIGHWAY</t>
  </si>
  <si>
    <t>MONARTO SOUTH</t>
  </si>
  <si>
    <t>5254</t>
  </si>
  <si>
    <t>chanakaabeythunga@apcamps.com.au</t>
  </si>
  <si>
    <t>43150532335</t>
  </si>
  <si>
    <t>PALM LAKE WORKS HOLDINGS PTY LTD</t>
  </si>
  <si>
    <t>PO BOX 10479</t>
  </si>
  <si>
    <t>SOUTHPORT BC</t>
  </si>
  <si>
    <t>4215</t>
  </si>
  <si>
    <t>SOUTHPORT CENTRAL TOWER 3 LEVEL 4</t>
  </si>
  <si>
    <t>9 LAWSON ST</t>
  </si>
  <si>
    <t>SOUTHPORT</t>
  </si>
  <si>
    <t>43157779961</t>
  </si>
  <si>
    <t>KWIKFORM ACQUISITION HOLDINGS PTY LIMITED</t>
  </si>
  <si>
    <t>12 PIKE STREET</t>
  </si>
  <si>
    <t>DDECOSTA@WACOKWIKFORM.COM.AU</t>
  </si>
  <si>
    <t>43626773126</t>
  </si>
  <si>
    <t>TUROSI FARMING PTY LTD</t>
  </si>
  <si>
    <t>1710</t>
  </si>
  <si>
    <t>Poultry Farming (Meat)</t>
  </si>
  <si>
    <t>43627251889</t>
  </si>
  <si>
    <t>BADGER HOLDINGS AUSTRALIA PTY LIMITED</t>
  </si>
  <si>
    <t>PO BOX 550</t>
  </si>
  <si>
    <t>KOTARA</t>
  </si>
  <si>
    <t>2289</t>
  </si>
  <si>
    <t>352 HUNTER ST</t>
  </si>
  <si>
    <t>ACCOUNTS@PACIFICINS.COM.AU</t>
  </si>
  <si>
    <t>43659585065</t>
  </si>
  <si>
    <t>DE LUCA CONSTRUCTION HOLDINGS PTY LTD</t>
  </si>
  <si>
    <t>GPO BOX 1108</t>
  </si>
  <si>
    <t>61 PARK RD</t>
  </si>
  <si>
    <t>brisbaneadmins@rsm.com.au</t>
  </si>
  <si>
    <t>44000330772</t>
  </si>
  <si>
    <t>ARKEMA PTY LTD</t>
  </si>
  <si>
    <t>PO BOX 4056</t>
  </si>
  <si>
    <t>ESSENDON FIELDS</t>
  </si>
  <si>
    <t>3041</t>
  </si>
  <si>
    <t>L 1 111 COVENTRY ST</t>
  </si>
  <si>
    <t>mariah.liu@arkema.com</t>
  </si>
  <si>
    <t>44011032929</t>
  </si>
  <si>
    <t>CORAL HOMES PTY LTD</t>
  </si>
  <si>
    <t>CORAL HOMES</t>
  </si>
  <si>
    <t>PO BOX 428</t>
  </si>
  <si>
    <t>36 LAVER DR</t>
  </si>
  <si>
    <t>accounts@coralhomes.com.au</t>
  </si>
  <si>
    <t>44119071135</t>
  </si>
  <si>
    <t>PARKVIEW CERBERUS PTY LTD</t>
  </si>
  <si>
    <t>PO BOX R1779</t>
  </si>
  <si>
    <t>L 7 60 UNION ST</t>
  </si>
  <si>
    <t>matthew.moy@mgisyd.com.au</t>
  </si>
  <si>
    <t>44164398832</t>
  </si>
  <si>
    <t>UNITED PETROLEUM AUSTRALIA PTY LTD</t>
  </si>
  <si>
    <t>600 GLENFERRIE RD</t>
  </si>
  <si>
    <t>ELTON.DSOUZA@UNITEDPETROLEUM.COM.AU</t>
  </si>
  <si>
    <t>44600674093</t>
  </si>
  <si>
    <t>METRO FINANCE PTY LIMITED</t>
  </si>
  <si>
    <t>L 8 201 SUSSEX ST</t>
  </si>
  <si>
    <t>ELIZABETH.WHITE@METROFIN.COM.AU</t>
  </si>
  <si>
    <t>44604520783</t>
  </si>
  <si>
    <t>SPIRITS PLATFORM PTY LTD</t>
  </si>
  <si>
    <t>L 2 40 LORD ST</t>
  </si>
  <si>
    <t>2019</t>
  </si>
  <si>
    <t>40 LORD ST</t>
  </si>
  <si>
    <t>ANOBILO@SPIRITPLATFORM.COM.AU</t>
  </si>
  <si>
    <t>44661804879</t>
  </si>
  <si>
    <t>INSURANCE BUILDING AUSTRALIA HOLDINGS PTY LTD</t>
  </si>
  <si>
    <t>PO BOX 1137</t>
  </si>
  <si>
    <t>WANGARA DC</t>
  </si>
  <si>
    <t>6947</t>
  </si>
  <si>
    <t>UNIT 1 26 VISION ST</t>
  </si>
  <si>
    <t>WANGARA</t>
  </si>
  <si>
    <t>MLucas@cpecapital.com</t>
  </si>
  <si>
    <t>45058277491</t>
  </si>
  <si>
    <t>LLOYD HELICOPTER SERVICES PTY. LTD.</t>
  </si>
  <si>
    <t>U 1</t>
  </si>
  <si>
    <t>L 2 1 HAVELOCK ST</t>
  </si>
  <si>
    <t>roy.james@chcheli.com</t>
  </si>
  <si>
    <t>45067379088</t>
  </si>
  <si>
    <t>SEKARA PTY. LTD.</t>
  </si>
  <si>
    <t>PO BOX 56</t>
  </si>
  <si>
    <t>SUMNER PARK</t>
  </si>
  <si>
    <t>7 BELLETTE CL</t>
  </si>
  <si>
    <t>ABBOTSBURY</t>
  </si>
  <si>
    <t>2176</t>
  </si>
  <si>
    <t>45120210782</t>
  </si>
  <si>
    <t>RAVAGO AUSTRALIA PTY LTD</t>
  </si>
  <si>
    <t>SUITE 3</t>
  </si>
  <si>
    <t>L 8 420 ST KILDA RD</t>
  </si>
  <si>
    <t>TONY.AU@BOROUGE.COM</t>
  </si>
  <si>
    <t>45153592173</t>
  </si>
  <si>
    <t>White Rock Wind Farm Pty Ltd</t>
  </si>
  <si>
    <t>SUITE 3202</t>
  </si>
  <si>
    <t>L 32 126-130 PHILLIP ST</t>
  </si>
  <si>
    <t>MENGFANCUI@CECWPC.COM.AU</t>
  </si>
  <si>
    <t>45160838433</t>
  </si>
  <si>
    <t>INFOR (ANZ HOLDINGS) PTY LIMITED</t>
  </si>
  <si>
    <t>PO BOX 1917</t>
  </si>
  <si>
    <t>2059</t>
  </si>
  <si>
    <t>L 21 8-12 CHIFLEY SQ</t>
  </si>
  <si>
    <t>andrew.osborne@infor.com</t>
  </si>
  <si>
    <t>45606201969</t>
  </si>
  <si>
    <t>NEXUS MINING PTY LTD</t>
  </si>
  <si>
    <t>PO BOX 726</t>
  </si>
  <si>
    <t>MACKAY</t>
  </si>
  <si>
    <t>6 MARLEY PL</t>
  </si>
  <si>
    <t>UNANDERRA</t>
  </si>
  <si>
    <t>2526</t>
  </si>
  <si>
    <t>JARROD@NEXUSMINING.COM.AU</t>
  </si>
  <si>
    <t>45611923383</t>
  </si>
  <si>
    <t>METHUSELAH HOLDINGS PTY LTD</t>
  </si>
  <si>
    <t>42510</t>
  </si>
  <si>
    <t>Clothing Retailing</t>
  </si>
  <si>
    <t>GPO BOX 2268</t>
  </si>
  <si>
    <t>MLC CENTRE</t>
  </si>
  <si>
    <t>L 23 239 GEORGE STREET</t>
  </si>
  <si>
    <t>ATONOTIFYKAH@HANRICKCURRAN.COM.AU</t>
  </si>
  <si>
    <t>45629939948</t>
  </si>
  <si>
    <t>AWLENCAN INNOVATIONS AUSTRALIA PTY LTD</t>
  </si>
  <si>
    <t>C/- TF PARTNERS PTY LTD</t>
  </si>
  <si>
    <t>PO BOX 16165</t>
  </si>
  <si>
    <t>SUITE 2 LEVEL 9</t>
  </si>
  <si>
    <t>477 COLLINS ST</t>
  </si>
  <si>
    <t>FINANCELEADS@ZEBPAY.COM</t>
  </si>
  <si>
    <t>45654386035</t>
  </si>
  <si>
    <t>WOODHAM PETROLEUM PTY LTD</t>
  </si>
  <si>
    <t>L 24 TWR 3</t>
  </si>
  <si>
    <t>300 BARANGAROO AV</t>
  </si>
  <si>
    <t>13075 CASTLEREAGH HWY</t>
  </si>
  <si>
    <t>WALGETT</t>
  </si>
  <si>
    <t>2832</t>
  </si>
  <si>
    <t>info@candw.com.au</t>
  </si>
  <si>
    <t>46001109628</t>
  </si>
  <si>
    <t>BROMLEY INVESTMENTS PTY LTD</t>
  </si>
  <si>
    <t>GPO BOX 7095</t>
  </si>
  <si>
    <t>41 RUSSELL ST</t>
  </si>
  <si>
    <t>ACCOUNTANT@CARRINGTONPL.COM.AU</t>
  </si>
  <si>
    <t>46004269023</t>
  </si>
  <si>
    <t>SGS AUSTRALIA HOLDINGS PTY LTD</t>
  </si>
  <si>
    <t>WELSHPOOL DC</t>
  </si>
  <si>
    <t>6986</t>
  </si>
  <si>
    <t>28 REID RD</t>
  </si>
  <si>
    <t>PERTH AIRPORT</t>
  </si>
  <si>
    <t>6105</t>
  </si>
  <si>
    <t>GAVIN.ONEILL@SGS.COM</t>
  </si>
  <si>
    <t>46006536661</t>
  </si>
  <si>
    <t>SAFECORP GROUP LTD</t>
  </si>
  <si>
    <t>SAFECORP GROUP PTY LTD</t>
  </si>
  <si>
    <t>C/- NEXIA MELBOURNE PTY LTD</t>
  </si>
  <si>
    <t>L 35 600 BOURKE ST</t>
  </si>
  <si>
    <t>25-27 PARK WAY</t>
  </si>
  <si>
    <t>SONUK@SAFECORP.COM.AU</t>
  </si>
  <si>
    <t>46007118667</t>
  </si>
  <si>
    <t>HUGO BOSS HOLDINGS PTY. LTD.</t>
  </si>
  <si>
    <t>PO BOX 4144</t>
  </si>
  <si>
    <t>RICHMOND EAST</t>
  </si>
  <si>
    <t>1-3 NEWTON ST</t>
  </si>
  <si>
    <t>GINA_SPINA@HUGOBOSS.COM</t>
  </si>
  <si>
    <t>46007955419</t>
  </si>
  <si>
    <t>HALLETT CONCRETE PTY. LTD.</t>
  </si>
  <si>
    <t>20330</t>
  </si>
  <si>
    <t>Ready-Mixed Concrete Manufacturing</t>
  </si>
  <si>
    <t>PO BOX 2528</t>
  </si>
  <si>
    <t>REGENCY PARK</t>
  </si>
  <si>
    <t>5942</t>
  </si>
  <si>
    <t>140 CHURCHILL RD N</t>
  </si>
  <si>
    <t>CAVAN</t>
  </si>
  <si>
    <t>TAX@HALLETT.COM.AU</t>
  </si>
  <si>
    <t>46008394876</t>
  </si>
  <si>
    <t>THE MAYO GROUP INTERNATIONAL PTY LTD</t>
  </si>
  <si>
    <t>PO BOX Q776</t>
  </si>
  <si>
    <t>4 SECOMBE PL</t>
  </si>
  <si>
    <t>nhua@mayogroup.com.au</t>
  </si>
  <si>
    <t>46060434871</t>
  </si>
  <si>
    <t>DENRITH PTY. LTD.</t>
  </si>
  <si>
    <t>A &amp; M DIVALL</t>
  </si>
  <si>
    <t>C/- BOYCE CHARTERED ACCOUNTANTS</t>
  </si>
  <si>
    <t>PO BOX 275</t>
  </si>
  <si>
    <t>GOULBURN</t>
  </si>
  <si>
    <t>2580</t>
  </si>
  <si>
    <t>282 CARRICK RD</t>
  </si>
  <si>
    <t>CARRICK</t>
  </si>
  <si>
    <t>J.DIVALL@DIVALLS.COM.AU</t>
  </si>
  <si>
    <t>46099947163</t>
  </si>
  <si>
    <t>SOUTHTRADE INTERNATIONAL PTY LTD</t>
  </si>
  <si>
    <t>L 4 15 BLUE ST</t>
  </si>
  <si>
    <t>SCOTT.YOUNG@SOUTHTRADEINT.COM.AU</t>
  </si>
  <si>
    <t>46116721334</t>
  </si>
  <si>
    <t>Total Resource Solutions (TRS) Pty Ltd</t>
  </si>
  <si>
    <t>PO BOX R896</t>
  </si>
  <si>
    <t>SE 1 L 14 59-61 GOULBURN ST</t>
  </si>
  <si>
    <t>DEIDRE@TOTALRESOURCE.COM.AU</t>
  </si>
  <si>
    <t>46142232273</t>
  </si>
  <si>
    <t>EWE GROUP PTY LTD</t>
  </si>
  <si>
    <t>51020</t>
  </si>
  <si>
    <t>Courier Pick-up and Delivery Services</t>
  </si>
  <si>
    <t>PO BOX 5065</t>
  </si>
  <si>
    <t>CHULLORA</t>
  </si>
  <si>
    <t>2190</t>
  </si>
  <si>
    <t>UNIT2</t>
  </si>
  <si>
    <t>21 WORTH ST</t>
  </si>
  <si>
    <t>carol.li@ewe.com.au</t>
  </si>
  <si>
    <t>46144845867</t>
  </si>
  <si>
    <t>LOSCAM HOLDINGS AUSTRALIA PTY LTD</t>
  </si>
  <si>
    <t>350 WELLINGTON RD</t>
  </si>
  <si>
    <t>KELLY.CHAN@LOSCAM.COM</t>
  </si>
  <si>
    <t>46145485767</t>
  </si>
  <si>
    <t>INDUSTRIAL LIGHT &amp; MAGIC (AUSTRALIA) PTY. LIMITED</t>
  </si>
  <si>
    <t>55110</t>
  </si>
  <si>
    <t>Motion Picture and Video Production</t>
  </si>
  <si>
    <t>LECL VFX Australia Pty. Limited</t>
  </si>
  <si>
    <t>38 DRIVER AV</t>
  </si>
  <si>
    <t>MOORE PARK</t>
  </si>
  <si>
    <t>2021</t>
  </si>
  <si>
    <t>eugenie.lau@disney.com</t>
  </si>
  <si>
    <t>46157774224</t>
  </si>
  <si>
    <t>CARDTRONICS AUSTRALIA PTY LTD</t>
  </si>
  <si>
    <t>87 CORPORATE DRIVE</t>
  </si>
  <si>
    <t>HEATHERTON</t>
  </si>
  <si>
    <t>3202</t>
  </si>
  <si>
    <t>ANNA.BOZIC-ZIDOV@NCRATLEOS.COM</t>
  </si>
  <si>
    <t>46159956439</t>
  </si>
  <si>
    <t>JASARA MANAGEMENT PTY LTD</t>
  </si>
  <si>
    <t>PO BOX 229</t>
  </si>
  <si>
    <t>UNIT 3 8 BRIDGE ST</t>
  </si>
  <si>
    <t>46162670279</t>
  </si>
  <si>
    <t>NP AUSTRALIA PTY LTD</t>
  </si>
  <si>
    <t>19150</t>
  </si>
  <si>
    <t>Adhesive Manufacturing</t>
  </si>
  <si>
    <t>215 COLCHESTER RD</t>
  </si>
  <si>
    <t>250 PRINCES HIGHWAY</t>
  </si>
  <si>
    <t>KSCHMOLLING@RLAGROUP.COM.AU</t>
  </si>
  <si>
    <t>46606055305</t>
  </si>
  <si>
    <t>EMMETT HOLDINGS (SA) PTY LTD</t>
  </si>
  <si>
    <t>C/- RUNDLES</t>
  </si>
  <si>
    <t>4 CROMIE ST</t>
  </si>
  <si>
    <t>RUPANYUP</t>
  </si>
  <si>
    <t>3388</t>
  </si>
  <si>
    <t>ALEISHMAN@EMMETTS.COM.AU</t>
  </si>
  <si>
    <t>46620501644</t>
  </si>
  <si>
    <t>HOLDINGS CONSOLIDATED PTY LTD</t>
  </si>
  <si>
    <t>L 2 2 DREWERY PL</t>
  </si>
  <si>
    <t>INFO@WHADVISORY.COM.AU</t>
  </si>
  <si>
    <t>46629911959</t>
  </si>
  <si>
    <t>BRICKLANE RESOURCES PTY LTD</t>
  </si>
  <si>
    <t>PO BOX A2113</t>
  </si>
  <si>
    <t>SYDNEY SOUTH</t>
  </si>
  <si>
    <t>1235</t>
  </si>
  <si>
    <t>L 10 74 CASTLEREAGH ST</t>
  </si>
  <si>
    <t>INFO@HUNTANDCOMPANY.COM.AU</t>
  </si>
  <si>
    <t>46631435099</t>
  </si>
  <si>
    <t>REPURPOSE IT HOLDINGS PTY LTD</t>
  </si>
  <si>
    <t>460 COOPER ST</t>
  </si>
  <si>
    <t>courtneys@metgroup.com.au</t>
  </si>
  <si>
    <t>46637165498</t>
  </si>
  <si>
    <t>HB LAND PTY LTD</t>
  </si>
  <si>
    <t>PO BOX 138</t>
  </si>
  <si>
    <t>BROADBEACH</t>
  </si>
  <si>
    <t>SUITE 323 ORACLE SOUTH LVL 3</t>
  </si>
  <si>
    <t>17 ELIZABETH AV</t>
  </si>
  <si>
    <t>JANINE@HBLAND.COM.AU</t>
  </si>
  <si>
    <t>46659851126</t>
  </si>
  <si>
    <t>UNITED RENTALS U.S. AUSTRALASIA HOLDINGS, INC.</t>
  </si>
  <si>
    <t>LEVEL 3</t>
  </si>
  <si>
    <t>1-3 MERRIWA ST</t>
  </si>
  <si>
    <t>gbaker1@ur.com</t>
  </si>
  <si>
    <t>46902577243</t>
  </si>
  <si>
    <t>Accenture Solutions Private Limited</t>
  </si>
  <si>
    <t>C/- LOUISE LAU</t>
  </si>
  <si>
    <t>GPO BOX 4022</t>
  </si>
  <si>
    <t>PLANT 3 GODREJ &amp; BOYCE COMPLEX</t>
  </si>
  <si>
    <t>LBS MARG</t>
  </si>
  <si>
    <t>VIKHROLI WEST 400079</t>
  </si>
  <si>
    <t>IND</t>
  </si>
  <si>
    <t>JASMINE.A.LAU@ACCENTURE.COM</t>
  </si>
  <si>
    <t>47002837390</t>
  </si>
  <si>
    <t>ETTASON PTY. LIMITED</t>
  </si>
  <si>
    <t>UNIT 1 2B BIRMINGHAM AVE</t>
  </si>
  <si>
    <t>ETTASON@ETTASON.COM.AU</t>
  </si>
  <si>
    <t>47009218133</t>
  </si>
  <si>
    <t>HEYTESBURY HOLDING COMPANY PTY LTD</t>
  </si>
  <si>
    <t>PO BOX 7255</t>
  </si>
  <si>
    <t>464 MURRAY SREET</t>
  </si>
  <si>
    <t>KEITH.MURRAY@HEYTESBURY.COM.AU</t>
  </si>
  <si>
    <t>47010489460</t>
  </si>
  <si>
    <t>Q. AUTOMOTIVE GROUP PTY. LTD.</t>
  </si>
  <si>
    <t>Q FORD</t>
  </si>
  <si>
    <t>SPRINGWOOD</t>
  </si>
  <si>
    <t>4127</t>
  </si>
  <si>
    <t>3344 PACIFIC HWY</t>
  </si>
  <si>
    <t>QFORD@QFORD.COM.AU</t>
  </si>
  <si>
    <t>47010563596</t>
  </si>
  <si>
    <t>LAKE FOX LIMITED</t>
  </si>
  <si>
    <t>ROCKYS OWN TRANSPORT</t>
  </si>
  <si>
    <t>PO BOX 16</t>
  </si>
  <si>
    <t>18 POWER ST</t>
  </si>
  <si>
    <t>KAWANA</t>
  </si>
  <si>
    <t>4701</t>
  </si>
  <si>
    <t>MEGAN@ROCKYSOWN.COM.AU</t>
  </si>
  <si>
    <t>47082803852</t>
  </si>
  <si>
    <t>ABB GROUP INVESTMENT MANAGEMENT PTY LTD</t>
  </si>
  <si>
    <t>ABB GROUP INVEST MANAGE PTY LTD</t>
  </si>
  <si>
    <t>1 BAPAUME RD</t>
  </si>
  <si>
    <t>SATHISH.EASWARALINGAM@AU.ABB.COM</t>
  </si>
  <si>
    <t>47095036909</t>
  </si>
  <si>
    <t>IPSEN PTY LTD</t>
  </si>
  <si>
    <t>IPSEN</t>
  </si>
  <si>
    <t>L 5</t>
  </si>
  <si>
    <t>julien.dagher@IPSEN.COM</t>
  </si>
  <si>
    <t>47097498532</t>
  </si>
  <si>
    <t>OREANA HOMES PTY LTD</t>
  </si>
  <si>
    <t>RICHARDP@OREANA.COM.AU</t>
  </si>
  <si>
    <t>47114227780</t>
  </si>
  <si>
    <t>McLean Farm Sales Pty Ltd</t>
  </si>
  <si>
    <t>47127519966</t>
  </si>
  <si>
    <t>PPC Moulding Services Pty Limited</t>
  </si>
  <si>
    <t>19120</t>
  </si>
  <si>
    <t>Rigid and Semi-Rigid Polymer Product Manufacturing</t>
  </si>
  <si>
    <t>PO BOX 460</t>
  </si>
  <si>
    <t>CHESTER HILL</t>
  </si>
  <si>
    <t>2162</t>
  </si>
  <si>
    <t>25 MIOWERA ROAD</t>
  </si>
  <si>
    <t>WENDY@MOULDINGSERVICES.COM.AU</t>
  </si>
  <si>
    <t>47134338908</t>
  </si>
  <si>
    <t>Future Fund Investment Company No.4 Pty Ltd</t>
  </si>
  <si>
    <t>47149641887</t>
  </si>
  <si>
    <t>Blue Sun Group Pty Ltd</t>
  </si>
  <si>
    <t>24520</t>
  </si>
  <si>
    <t>Fixed Space Heating, Cooling and Ventilation Equipment Manufacturing</t>
  </si>
  <si>
    <t>10-16 TITANIUM CT</t>
  </si>
  <si>
    <t>CRESTMEAD</t>
  </si>
  <si>
    <t>4132</t>
  </si>
  <si>
    <t>47150397158</t>
  </si>
  <si>
    <t>CONGLOMERATE GOLD EXPLORATION PTY LTD</t>
  </si>
  <si>
    <t>PO BOX 566</t>
  </si>
  <si>
    <t>G 25 RICHARDSON ST</t>
  </si>
  <si>
    <t>47151738966</t>
  </si>
  <si>
    <t>Northern Oil Refineries Pty Ltd</t>
  </si>
  <si>
    <t>11500</t>
  </si>
  <si>
    <t>Oil and Fat Manufacturing</t>
  </si>
  <si>
    <t>PO BOX 98</t>
  </si>
  <si>
    <t>WAGGA WAGGA</t>
  </si>
  <si>
    <t>2650</t>
  </si>
  <si>
    <t>LOT 2/3 GRANT STREET</t>
  </si>
  <si>
    <t>FINANCE@SOR.COM.AU</t>
  </si>
  <si>
    <t>47166966114</t>
  </si>
  <si>
    <t>DEVELOPER GROUP HOLDINGS PTY LTD</t>
  </si>
  <si>
    <t>47602683349</t>
  </si>
  <si>
    <t>THE BODY SHOP AUSTRALIA PTY LIMITED</t>
  </si>
  <si>
    <t>CHADSTONE TOWER ONE O1700</t>
  </si>
  <si>
    <t>1341 DANDENONG RD</t>
  </si>
  <si>
    <t>MALVERN EAST</t>
  </si>
  <si>
    <t>3145</t>
  </si>
  <si>
    <t>L 7</t>
  </si>
  <si>
    <t>CINDY.CUI@THEBODYSHOP.COM</t>
  </si>
  <si>
    <t>47604483105</t>
  </si>
  <si>
    <t>ALCHEMY CONSTRUCT. PTY LTD</t>
  </si>
  <si>
    <t>PO BOX 933</t>
  </si>
  <si>
    <t>MERLYNSTON</t>
  </si>
  <si>
    <t>3058</t>
  </si>
  <si>
    <t>ADMIN@SPECTRUMACCOUNTING.COM.AU</t>
  </si>
  <si>
    <t>47608829214</t>
  </si>
  <si>
    <t>FLORA GREEN PTY LTD</t>
  </si>
  <si>
    <t>L 2 215 ADELAIDE ST</t>
  </si>
  <si>
    <t>NICK.PATEL@JBSSA.COM.AU</t>
  </si>
  <si>
    <t>47632417639</t>
  </si>
  <si>
    <t>OLEUM ENERGY HOLDINGS PTY LTD</t>
  </si>
  <si>
    <t>PO BOX 3272</t>
  </si>
  <si>
    <t>RUNDLE MALL</t>
  </si>
  <si>
    <t>72 CARLTON CR</t>
  </si>
  <si>
    <t>pshepherd2@kpmg.com.au</t>
  </si>
  <si>
    <t>47710932252</t>
  </si>
  <si>
    <t>CLUB WYNDHAM SOUTH PACIFIC</t>
  </si>
  <si>
    <t>WORLDMARK SOUTH PACIFIC CLUB</t>
  </si>
  <si>
    <t>PO BOX 7493</t>
  </si>
  <si>
    <t>1 CORPORATE CT</t>
  </si>
  <si>
    <t>BUNDALL</t>
  </si>
  <si>
    <t>CURTIS.HARRIS@WYN.COM</t>
  </si>
  <si>
    <t>48005944187</t>
  </si>
  <si>
    <t>SIRVA (ASIA PACIFIC) PTY LTD</t>
  </si>
  <si>
    <t>202-228 GREENS RD</t>
  </si>
  <si>
    <t>BORIS.MARIJANOVIC@SIRVA.COM</t>
  </si>
  <si>
    <t>48006760667</t>
  </si>
  <si>
    <t>BARRY BOURKE MOTORS PTY. LTD.</t>
  </si>
  <si>
    <t>BARRY BOURKE MOTORS PTY.LTD</t>
  </si>
  <si>
    <t>C/- FREDERICK GAVIN PALMER</t>
  </si>
  <si>
    <t>PO BOX 57</t>
  </si>
  <si>
    <t>BERWICK</t>
  </si>
  <si>
    <t>3806</t>
  </si>
  <si>
    <t>755 PRINCES HWY</t>
  </si>
  <si>
    <t>GAVINP@BARRYBOURKE.COM.AU</t>
  </si>
  <si>
    <t>48009155837</t>
  </si>
  <si>
    <t>CORDALE HOLDINGS PTY LTD</t>
  </si>
  <si>
    <t>PO BOX 1338</t>
  </si>
  <si>
    <t>OSBORNE PARK DC</t>
  </si>
  <si>
    <t>6916</t>
  </si>
  <si>
    <t>G 677 MURRAY ST</t>
  </si>
  <si>
    <t>INFO@LEXGROUP.COM.AU</t>
  </si>
  <si>
    <t>48009759746</t>
  </si>
  <si>
    <t>WOODLANDS ENTERPRISES PTY. LTD.</t>
  </si>
  <si>
    <t>WOODLANDS POULTRY FARM MOUNTAIN VIEW POULTRYWOODLANDS FEED MANUFACTURERS</t>
  </si>
  <si>
    <t>2814 OLD GYMPIE RD</t>
  </si>
  <si>
    <t>CHRIS@WOODLANDSFEED.COM.AU</t>
  </si>
  <si>
    <t>48068420244</t>
  </si>
  <si>
    <t>MALTEUROP AUSTRALIA PTY LTD</t>
  </si>
  <si>
    <t>GEELONG NORTH</t>
  </si>
  <si>
    <t>3215</t>
  </si>
  <si>
    <t>32 CROWLE ST</t>
  </si>
  <si>
    <t>NORTH GEELONG</t>
  </si>
  <si>
    <t>ROSS.SOBEY@MALTEUROP.COM</t>
  </si>
  <si>
    <t>48085130981</t>
  </si>
  <si>
    <t>DARWIN LNG PTY LTD</t>
  </si>
  <si>
    <t>C/- GROUP TAXATION</t>
  </si>
  <si>
    <t>GPO BOX 2455</t>
  </si>
  <si>
    <t>G 60 FLINDERS ST</t>
  </si>
  <si>
    <t>JANELLE.O'HARE@SANTOS.COM</t>
  </si>
  <si>
    <t>48098788062</t>
  </si>
  <si>
    <t>TTC CONSOL PTY LTD</t>
  </si>
  <si>
    <t>46210</t>
  </si>
  <si>
    <t>Interurban and Rural Bus Transport</t>
  </si>
  <si>
    <t>PO BOX 564</t>
  </si>
  <si>
    <t>BONDI JUNCTION</t>
  </si>
  <si>
    <t>1355</t>
  </si>
  <si>
    <t>L 4 35-43 GRAFTON ST</t>
  </si>
  <si>
    <t>2022</t>
  </si>
  <si>
    <t>MARK.KRUGER@TRAVELCORPORATION.COM.AU</t>
  </si>
  <si>
    <t>48126887750</t>
  </si>
  <si>
    <t>Coral Holdings Australia Pty Ltd</t>
  </si>
  <si>
    <t>26200</t>
  </si>
  <si>
    <t>Electricity Transmission</t>
  </si>
  <si>
    <t>GPO BOX 67</t>
  </si>
  <si>
    <t>L 3 410 COLLINS ST</t>
  </si>
  <si>
    <t>DANIEL.TEO@AU.EY.COM</t>
  </si>
  <si>
    <t>48149780343</t>
  </si>
  <si>
    <t>ATS BUILDING PRODUCTS PTY LTD</t>
  </si>
  <si>
    <t>Australian Timber Supplies Group</t>
  </si>
  <si>
    <t>C/- KPMG PARRAMATTA ENTERPRISE</t>
  </si>
  <si>
    <t>157 BRIENS RD</t>
  </si>
  <si>
    <t>NORTHMEAD</t>
  </si>
  <si>
    <t>2152</t>
  </si>
  <si>
    <t>ANTHONY@ATSTIMBER.COM.AU</t>
  </si>
  <si>
    <t>48154419628</t>
  </si>
  <si>
    <t>PETROLEUM HELICOPTERS AUSTRALIA PTY LIMITED</t>
  </si>
  <si>
    <t>PO BOX 503</t>
  </si>
  <si>
    <t>LEVEL 6</t>
  </si>
  <si>
    <t>1100 HAY ST</t>
  </si>
  <si>
    <t>LTRINH@PHI-INT.COM</t>
  </si>
  <si>
    <t>48156643462</t>
  </si>
  <si>
    <t>APPLIED AUSTRALIA HOLDINGS PTY LTD</t>
  </si>
  <si>
    <t>PO BOX 1011</t>
  </si>
  <si>
    <t>HUNTINGDALE</t>
  </si>
  <si>
    <t>3166</t>
  </si>
  <si>
    <t>22 STAMFORD ROAD</t>
  </si>
  <si>
    <t>OAKLEIGH</t>
  </si>
  <si>
    <t>EMILY.NICHOLAS@APPLIEDAU.COM</t>
  </si>
  <si>
    <t>48162126703</t>
  </si>
  <si>
    <t>DRW INVESTMENTS PTY LTD</t>
  </si>
  <si>
    <t>100-116 WALLACE ST</t>
  </si>
  <si>
    <t>COLAC</t>
  </si>
  <si>
    <t>3250</t>
  </si>
  <si>
    <t>LROBERTSON@WETTENHALLS.COM.AU</t>
  </si>
  <si>
    <t>48627036819</t>
  </si>
  <si>
    <t>BLUEWAYS LAND NO. 1 PTY LTD</t>
  </si>
  <si>
    <t>UL40 LEVEL 2 CHADSTONE SHOPPING CENTRE</t>
  </si>
  <si>
    <t>SUITE 78 1341 DANDENONG ROAD</t>
  </si>
  <si>
    <t>CHADSTONE</t>
  </si>
  <si>
    <t>3148</t>
  </si>
  <si>
    <t>business@bossprivateclients.com.au</t>
  </si>
  <si>
    <t>48627060682</t>
  </si>
  <si>
    <t>LWAM HOLDINGS PTY LTD</t>
  </si>
  <si>
    <t>C/- KPMG MELBOURNE ENTERPRISE</t>
  </si>
  <si>
    <t>2 SOUTHPARK CL</t>
  </si>
  <si>
    <t>KEYSBOROUGH</t>
  </si>
  <si>
    <t>3173</t>
  </si>
  <si>
    <t>FEIHAN@KPMG.COM.AU</t>
  </si>
  <si>
    <t>48627184623</t>
  </si>
  <si>
    <t>RCC TOP COMPANY PTY LIMITED</t>
  </si>
  <si>
    <t>L 29 66 GOULBURN ST</t>
  </si>
  <si>
    <t>38 ARDEN ST</t>
  </si>
  <si>
    <t>CLOVELLY</t>
  </si>
  <si>
    <t>2031</t>
  </si>
  <si>
    <t>mtkaccounting@optusnet.com.au</t>
  </si>
  <si>
    <t>48629502843</t>
  </si>
  <si>
    <t>BESIX AUSTRALIA HOLDINGS PTY LTD</t>
  </si>
  <si>
    <t>PO BOX 2053</t>
  </si>
  <si>
    <t>FORTITUDE VALLEY</t>
  </si>
  <si>
    <t>LEVEL 7</t>
  </si>
  <si>
    <t>470 ST PAULS TCE</t>
  </si>
  <si>
    <t>GMARLES@BESIXWATPAC.COM</t>
  </si>
  <si>
    <t>49000231532</t>
  </si>
  <si>
    <t>FENNER (PACIFIC) PTY LIMITED</t>
  </si>
  <si>
    <t>19200</t>
  </si>
  <si>
    <t>Natural Rubber Product Manufacturing</t>
  </si>
  <si>
    <t>FENNER PACIFIC PTY LTD</t>
  </si>
  <si>
    <t>268 GEELONG RD</t>
  </si>
  <si>
    <t>WEST FOOTSCRAY</t>
  </si>
  <si>
    <t>JULIE.WHITE@FENNER.COM.AU</t>
  </si>
  <si>
    <t>49000724023</t>
  </si>
  <si>
    <t>CENTRAL NATIONAL AUSTRALIA PTY LTD</t>
  </si>
  <si>
    <t>CENTRAL NATIONAL AUSTRALIA</t>
  </si>
  <si>
    <t>39 LASER DR</t>
  </si>
  <si>
    <t>KERRY@CENNAT.COM.AU</t>
  </si>
  <si>
    <t>49001885276</t>
  </si>
  <si>
    <t>ACE GUTTERS PTY LTD</t>
  </si>
  <si>
    <t>PO BOX 99</t>
  </si>
  <si>
    <t>MORTDALE</t>
  </si>
  <si>
    <t>2223</t>
  </si>
  <si>
    <t>69 BOUNDARY RD</t>
  </si>
  <si>
    <t>meredith.sullivan@acegutters.com.au</t>
  </si>
  <si>
    <t>49010127750</t>
  </si>
  <si>
    <t>J.K. INTERNATIONAL PTY. LTD.</t>
  </si>
  <si>
    <t>JK INTERNATIONAL PTY LTD</t>
  </si>
  <si>
    <t>LEVEL 21</t>
  </si>
  <si>
    <t>307 QUEEN ST</t>
  </si>
  <si>
    <t>JUDY@JKI.COM.AU</t>
  </si>
  <si>
    <t>49108790718</t>
  </si>
  <si>
    <t>THE KITCHENARY HOLDINGS PTY LTD</t>
  </si>
  <si>
    <t>17010</t>
  </si>
  <si>
    <t>Petroleum Refining and Petroleum Fuel Manufacturing</t>
  </si>
  <si>
    <t>GREENACRE</t>
  </si>
  <si>
    <t>43 WENTWORTH STREET</t>
  </si>
  <si>
    <t>49112854850</t>
  </si>
  <si>
    <t>KTM AUSTRALIA HOLDING PTY LTD</t>
  </si>
  <si>
    <t>35030</t>
  </si>
  <si>
    <t>Trailer and Other Motor Vehicle Wholesaling</t>
  </si>
  <si>
    <t>KTM SportMotorcycles</t>
  </si>
  <si>
    <t>402 HOXTON PARK RD</t>
  </si>
  <si>
    <t>MELISSA.CURCIO@KTM.COM</t>
  </si>
  <si>
    <t>49161541957</t>
  </si>
  <si>
    <t>MOSAIC CONSTRUCTION PTY LTD</t>
  </si>
  <si>
    <t>PO BOX 2075</t>
  </si>
  <si>
    <t>89 MCLACHLAN ST</t>
  </si>
  <si>
    <t>ksargent@mosaicproperty.com.au</t>
  </si>
  <si>
    <t>49607240791</t>
  </si>
  <si>
    <t>MAGNITE HOLDINGS PTY LTD</t>
  </si>
  <si>
    <t>LEVEL 6 2-6</t>
  </si>
  <si>
    <t>17 CASTLEREAGH ST</t>
  </si>
  <si>
    <t>49613133903</t>
  </si>
  <si>
    <t>CMTP HOLDINGS PTY LTD</t>
  </si>
  <si>
    <t>14990</t>
  </si>
  <si>
    <t>Other Wood Product Manufacturing n.e.c.</t>
  </si>
  <si>
    <t>92-100 FOREST ST</t>
  </si>
  <si>
    <t>ANDREW.GATTY@CMTP.COM.AU</t>
  </si>
  <si>
    <t>49640888213</t>
  </si>
  <si>
    <t>BWE DRILLING LTD</t>
  </si>
  <si>
    <t>PO BOX 1617</t>
  </si>
  <si>
    <t>76 HASLER RD</t>
  </si>
  <si>
    <t>GREGGB@DYNAMICDRILLANDBLAST.COM.AU</t>
  </si>
  <si>
    <t>49657022592</t>
  </si>
  <si>
    <t>FAST AUTOS PTY LTD</t>
  </si>
  <si>
    <t>PO BOX 191</t>
  </si>
  <si>
    <t>GYMPIE</t>
  </si>
  <si>
    <t>4570</t>
  </si>
  <si>
    <t>103-107 CORONATION AV</t>
  </si>
  <si>
    <t>NAMBOUR</t>
  </si>
  <si>
    <t>4560</t>
  </si>
  <si>
    <t>info@schuhgroup.com.au</t>
  </si>
  <si>
    <t>50002582621</t>
  </si>
  <si>
    <t>ANDREW MIEDECKE MOTORS PTY LTD</t>
  </si>
  <si>
    <t>ANDREW MIEDECKE MOTORSMIEDECKE MOTOR GROUP</t>
  </si>
  <si>
    <t>100 HASTINGS RIVER DR</t>
  </si>
  <si>
    <t>PORT MACQUARIE</t>
  </si>
  <si>
    <t>2444</t>
  </si>
  <si>
    <t>PCROFTS@MIEDECKE.COM.AU</t>
  </si>
  <si>
    <t>50004435901</t>
  </si>
  <si>
    <t>TETRA PAK MANUFACTURING PTY. LIMITED</t>
  </si>
  <si>
    <t>15290</t>
  </si>
  <si>
    <t>Other Converted Paper Product Manufacturing</t>
  </si>
  <si>
    <t>TETRA PAK MANUFACTURING PTY LTD</t>
  </si>
  <si>
    <t>5 BURWOOD RD</t>
  </si>
  <si>
    <t>BEN.MOREY@TETRAPAK.COM</t>
  </si>
  <si>
    <t>50008064328</t>
  </si>
  <si>
    <t>RAMSEY BROS. PTY. LTD.</t>
  </si>
  <si>
    <t>94290</t>
  </si>
  <si>
    <t>Other Machinery and Equipment Repair and Maintenance</t>
  </si>
  <si>
    <t>RAMSEY BROS PTY LTD</t>
  </si>
  <si>
    <t>23 HENDERSON AVE</t>
  </si>
  <si>
    <t>CLEVE</t>
  </si>
  <si>
    <t>5640</t>
  </si>
  <si>
    <t>23 HENDERSON AV</t>
  </si>
  <si>
    <t>MELSON@RAMSEYBROS.COM.AU</t>
  </si>
  <si>
    <t>50008100703</t>
  </si>
  <si>
    <t>GLYNWED PACIFIC HOLDINGS PTY. LTD.</t>
  </si>
  <si>
    <t>GLYNWED PACIFIC HOLDINGS PTY LTD</t>
  </si>
  <si>
    <t>53-59 DEEDS RD</t>
  </si>
  <si>
    <t>NORTH PLYMPTON</t>
  </si>
  <si>
    <t>5037</t>
  </si>
  <si>
    <t>53-57 DEEDS RD</t>
  </si>
  <si>
    <t>BETH.KITTO@PHILMAC.COM.AU</t>
  </si>
  <si>
    <t>50008458884</t>
  </si>
  <si>
    <t>C.R. KENNEDY &amp; COMPANY PROPRIETARY LIMITED</t>
  </si>
  <si>
    <t>CR KENNEDY &amp; CO PTY LTD</t>
  </si>
  <si>
    <t>PO BOX 82</t>
  </si>
  <si>
    <t>300 LORIMER ST</t>
  </si>
  <si>
    <t>SGARDINER@CRKENNEDY.COM.AU</t>
  </si>
  <si>
    <t>50072725403</t>
  </si>
  <si>
    <t>CO-OPERATIVE MOTORS PTY LTD</t>
  </si>
  <si>
    <t>GPO BOX 86</t>
  </si>
  <si>
    <t>HOBART</t>
  </si>
  <si>
    <t>7001</t>
  </si>
  <si>
    <t>267 ARGYLE ST</t>
  </si>
  <si>
    <t>LEWIS.PONTING@CO-OPTOYOTA.COM.AU</t>
  </si>
  <si>
    <t>50121488202</t>
  </si>
  <si>
    <t>DEMATIC HOLDINGS PTY LTD</t>
  </si>
  <si>
    <t>24910</t>
  </si>
  <si>
    <t>Lifting and Material Handling Equipment Manufacturing</t>
  </si>
  <si>
    <t>LOCKED BAG 543</t>
  </si>
  <si>
    <t>FRENCHS FOREST</t>
  </si>
  <si>
    <t>2086</t>
  </si>
  <si>
    <t>24 NARABANG WAY</t>
  </si>
  <si>
    <t>TONY.ANTZOULATOS@DEMATIC.COM</t>
  </si>
  <si>
    <t>50126066322</t>
  </si>
  <si>
    <t>DIRECTED ELECTRONICS AUSTRALIA PTY LTD</t>
  </si>
  <si>
    <t>115-119 LINK RD</t>
  </si>
  <si>
    <t>kon.floudas@directed.com.au</t>
  </si>
  <si>
    <t>50158698527</t>
  </si>
  <si>
    <t>ATLANTIC &amp; PENINSULA AUSTRALIA PTY LIMITED</t>
  </si>
  <si>
    <t>23910</t>
  </si>
  <si>
    <t>Shipbuilding and Repair Services</t>
  </si>
  <si>
    <t>328 LEVEL 2</t>
  </si>
  <si>
    <t>GARDEN ISLAND DEFENCE PRECINCT</t>
  </si>
  <si>
    <t>james.fox@williambuck.com</t>
  </si>
  <si>
    <t>50162661323</t>
  </si>
  <si>
    <t>CDB GOLDAIR AUSTRALIA PTY LTD</t>
  </si>
  <si>
    <t>GROUND FLOOR</t>
  </si>
  <si>
    <t>7 ENGLISH ST</t>
  </si>
  <si>
    <t>50168862780</t>
  </si>
  <si>
    <t>TD CAPITAL NO 1 PTY LIMITED</t>
  </si>
  <si>
    <t>MITTAGONG</t>
  </si>
  <si>
    <t>2575</t>
  </si>
  <si>
    <t>4 MURCHISON ST</t>
  </si>
  <si>
    <t>TIM@DAVISRICECONSTRUCTIONS.COM.AU</t>
  </si>
  <si>
    <t>50606815178</t>
  </si>
  <si>
    <t>CDC MANAGEMENT PTY LIMITED</t>
  </si>
  <si>
    <t>C/- KANJI GROUP PTY LTD</t>
  </si>
  <si>
    <t>L 33 88 PHILLIP ST</t>
  </si>
  <si>
    <t>sk@kanji.com.au</t>
  </si>
  <si>
    <t>50610668785</t>
  </si>
  <si>
    <t>MRFF INVESTMENT COMPANY NO.2 PTY LTD</t>
  </si>
  <si>
    <t>FIAT@futurefund.gov.au</t>
  </si>
  <si>
    <t>50612357187</t>
  </si>
  <si>
    <t>MF INVESTMENTS PTY LTD</t>
  </si>
  <si>
    <t>PO BOX 913</t>
  </si>
  <si>
    <t>23 GRAHAMS HILL RD</t>
  </si>
  <si>
    <t>NARELLAN</t>
  </si>
  <si>
    <t>2567</t>
  </si>
  <si>
    <t>KATIE.PALMER@NEPEAN.COM</t>
  </si>
  <si>
    <t>50614113192</t>
  </si>
  <si>
    <t>FITNESS AND LIFESTYLE GROUP TOPCO PTY LTD</t>
  </si>
  <si>
    <t>176 MONTAGUE RD</t>
  </si>
  <si>
    <t>COSEC@FITLG.COM</t>
  </si>
  <si>
    <t>50625199322</t>
  </si>
  <si>
    <t>AMPHORA AUSTRALIA PTY LTD</t>
  </si>
  <si>
    <t>2-10 FRANKLIN ST</t>
  </si>
  <si>
    <t>ANNALISA.LOBASSO@ACCOLADEWINES.COM</t>
  </si>
  <si>
    <t>50629016468</t>
  </si>
  <si>
    <t>BULLION NOW PTY LTD</t>
  </si>
  <si>
    <t>43209</t>
  </si>
  <si>
    <t>Retail Commission-Based Buying and/or Selling n.e.c.</t>
  </si>
  <si>
    <t>SE 605 227 COLLINS ST</t>
  </si>
  <si>
    <t>MICHAEL@BULLIONNOW.COM.AU</t>
  </si>
  <si>
    <t>50645699261</t>
  </si>
  <si>
    <t>ECHO HOLDCO PTY LIMITED</t>
  </si>
  <si>
    <t>29220</t>
  </si>
  <si>
    <t>Waste Remediation and Materials Recovery Services</t>
  </si>
  <si>
    <t>L 5 123 EPPING RD</t>
  </si>
  <si>
    <t>DAVID.RANKOVICH@ENVIROPACIFIC.COM.AU</t>
  </si>
  <si>
    <t>50654160488</t>
  </si>
  <si>
    <t>GLOBAL CARS AUS HOLDINGS PTY LTD</t>
  </si>
  <si>
    <t>L 20 181 WILLIAM ST</t>
  </si>
  <si>
    <t>78-118 CHERRY LANE</t>
  </si>
  <si>
    <t>jennifer.lau@williambuck.com</t>
  </si>
  <si>
    <t>50654233388</t>
  </si>
  <si>
    <t>PERDAMAN CHEMICALS &amp; FERTILISERS (FINANCE) PTY LTD</t>
  </si>
  <si>
    <t>18310</t>
  </si>
  <si>
    <t>Fertiliser Manufacturing</t>
  </si>
  <si>
    <t>L 18 58 MOUNTS BAY RD</t>
  </si>
  <si>
    <t>him.rekhi@perdaman.com</t>
  </si>
  <si>
    <t>51000285012</t>
  </si>
  <si>
    <t>AKZO NOBEL COATINGS (HOLDINGS) PTY LIMITED</t>
  </si>
  <si>
    <t>PINCHIN JOHNSON AUSTRALIA PTY LTD</t>
  </si>
  <si>
    <t>PO BOX 26</t>
  </si>
  <si>
    <t>8 KELLAWAY PL</t>
  </si>
  <si>
    <t>JIM.MESSINA@AKZONOBEL.COM</t>
  </si>
  <si>
    <t>51001805830</t>
  </si>
  <si>
    <t>SYESUN PTY LTD</t>
  </si>
  <si>
    <t>1120</t>
  </si>
  <si>
    <t>Nursery Production (Outdoors)</t>
  </si>
  <si>
    <t>SYESUN</t>
  </si>
  <si>
    <t>40 GRADY CR</t>
  </si>
  <si>
    <t>ERSKINE PARK</t>
  </si>
  <si>
    <t>2759</t>
  </si>
  <si>
    <t>FINANCIALCONTROLLER@FLOWERPOWER.COM.AU</t>
  </si>
  <si>
    <t>51057584595</t>
  </si>
  <si>
    <t>NEW TOWN (WA) PTY LTD</t>
  </si>
  <si>
    <t>NEWTOWN TOYOTA</t>
  </si>
  <si>
    <t>VICTORIA PARK</t>
  </si>
  <si>
    <t>6979</t>
  </si>
  <si>
    <t>CNR WELSHPOOL ROAD &amp; SWANSEA ST</t>
  </si>
  <si>
    <t>EAST VICTORIA PARK</t>
  </si>
  <si>
    <t>6101</t>
  </si>
  <si>
    <t>TONYH@UMT.NET.AU</t>
  </si>
  <si>
    <t>51082944821</t>
  </si>
  <si>
    <t>JAMES HARDIE RESEARCH (HOLDINGS) PTY LTD</t>
  </si>
  <si>
    <t>GPO BOX 3935</t>
  </si>
  <si>
    <t>L 20 60 CASTLEREAGH ST</t>
  </si>
  <si>
    <t>ATO.CORPORATE@JAMESHARDIE.COM.AU</t>
  </si>
  <si>
    <t>51101049076</t>
  </si>
  <si>
    <t>WOOD GROUP AUSTRALIA PTY LTD</t>
  </si>
  <si>
    <t>GPO BOX M939</t>
  </si>
  <si>
    <t>6843</t>
  </si>
  <si>
    <t>L 1 240 ST GEORGES TCE</t>
  </si>
  <si>
    <t>51105991740</t>
  </si>
  <si>
    <t>Jupiter Mines Limited</t>
  </si>
  <si>
    <t>PO BOX Z5117</t>
  </si>
  <si>
    <t>L 8 220 ST GEORGES TCE</t>
  </si>
  <si>
    <t>VBURGESS@JUPITERMINES.COM</t>
  </si>
  <si>
    <t>51116622158</t>
  </si>
  <si>
    <t>Access Platform Systems Pty Ltd</t>
  </si>
  <si>
    <t>APS CONTRACT SERVICES</t>
  </si>
  <si>
    <t>25 TULLAMARINE PARK RD</t>
  </si>
  <si>
    <t>RAY.PAUL@APSYSTEMS.NET.AU</t>
  </si>
  <si>
    <t>51134338926</t>
  </si>
  <si>
    <t>Future Fund Investment Company No.5 Pty Ltd</t>
  </si>
  <si>
    <t>51135205551</t>
  </si>
  <si>
    <t>CH ROBINSON WORLDWIDE (AUSTRALIA) PTY LIMITED</t>
  </si>
  <si>
    <t>C/- 7310 DELOITTE TAX SERVICES PTY LTD</t>
  </si>
  <si>
    <t>SUITE 605</t>
  </si>
  <si>
    <t>46-48 MARKET STREET</t>
  </si>
  <si>
    <t>51143423438</t>
  </si>
  <si>
    <t>CARTER GRANGE PTY LTD</t>
  </si>
  <si>
    <t>PO BOX 5328</t>
  </si>
  <si>
    <t>BRANDON PARK</t>
  </si>
  <si>
    <t>GROUND FLOOR BUILDING A</t>
  </si>
  <si>
    <t>13-15 COMPARK CIRCUIT</t>
  </si>
  <si>
    <t>dwalsh@newportgroup.com.au</t>
  </si>
  <si>
    <t>51145464660</t>
  </si>
  <si>
    <t>DIPLOMA AUSTRALIA HEALTHCARE PTY LTD</t>
  </si>
  <si>
    <t>85110</t>
  </si>
  <si>
    <t>General Practice Medical Services</t>
  </si>
  <si>
    <t>34 CORPORATE DR</t>
  </si>
  <si>
    <t>JOHNBOLD@DIPLOMAHG.COM.AU</t>
  </si>
  <si>
    <t>51150201880</t>
  </si>
  <si>
    <t>BNP PARIBAS FINANCIAL MARKETS</t>
  </si>
  <si>
    <t>GPO BOX 269</t>
  </si>
  <si>
    <t>L 6 60 CASTLEREAGH ST</t>
  </si>
  <si>
    <t>CLAUDIA.MITCHELL@AU.BNPPARIBAS.COM</t>
  </si>
  <si>
    <t>51159630761</t>
  </si>
  <si>
    <t>VOC GROUP LIMITED</t>
  </si>
  <si>
    <t>PO BOX 319</t>
  </si>
  <si>
    <t>COTTESLOE</t>
  </si>
  <si>
    <t>6911</t>
  </si>
  <si>
    <t>UNIT 3 81 STIRLING HWY</t>
  </si>
  <si>
    <t>swilkinson@voyagerestate.com.au</t>
  </si>
  <si>
    <t>51167716181</t>
  </si>
  <si>
    <t>MARGETIC &amp; SITZLER CONSOLIDATED HOLDINGS PTY LTD</t>
  </si>
  <si>
    <t>GPO BOX 3658</t>
  </si>
  <si>
    <t>DARWIN</t>
  </si>
  <si>
    <t>0801</t>
  </si>
  <si>
    <t>98 PRUEN RD</t>
  </si>
  <si>
    <t>BERRIMAH</t>
  </si>
  <si>
    <t>0828</t>
  </si>
  <si>
    <t>admin@margeticsitzler.com.au</t>
  </si>
  <si>
    <t>51168396656</t>
  </si>
  <si>
    <t>ASSETLINK HOLDINGS PTY LTD</t>
  </si>
  <si>
    <t>GPO BOX 3555</t>
  </si>
  <si>
    <t>SUITE 3-04 BUILDING G</t>
  </si>
  <si>
    <t>51607783586</t>
  </si>
  <si>
    <t>AUSTRALIAN CHOICE EXPORTS PTY LTD</t>
  </si>
  <si>
    <t>PO BOX 1170</t>
  </si>
  <si>
    <t>KENMORE</t>
  </si>
  <si>
    <t>4069</t>
  </si>
  <si>
    <t>18 BROOKFIELD RD</t>
  </si>
  <si>
    <t>ACCOUNTS@AUSTRALIANCHOICEEXPORTS.COM.AU</t>
  </si>
  <si>
    <t>51618477142</t>
  </si>
  <si>
    <t>AUSTRALASIAN POWER SOLUTIONS PTY LTD</t>
  </si>
  <si>
    <t>5 CORPORATE AV</t>
  </si>
  <si>
    <t>TAX.MAIL@PITCHER.COM.AU</t>
  </si>
  <si>
    <t>51628945657</t>
  </si>
  <si>
    <t>OGOG (OTWAY) HOLDINGS PTY LTD</t>
  </si>
  <si>
    <t>L 11 385 BOURKE ST</t>
  </si>
  <si>
    <t>ITURULJA@KPMG.COM.AU</t>
  </si>
  <si>
    <t>51648170932</t>
  </si>
  <si>
    <t>R KAYEE SERVICES PTY LTD</t>
  </si>
  <si>
    <t>UNIT 2 8 STONE ST</t>
  </si>
  <si>
    <t>WOODVILLE NORTH</t>
  </si>
  <si>
    <t>5012</t>
  </si>
  <si>
    <t>RAMUNAHKAYEE4@GMAIL.COM</t>
  </si>
  <si>
    <t>52001001850</t>
  </si>
  <si>
    <t>M J LUFF PTY LTD</t>
  </si>
  <si>
    <t>260 MACAULEY ST</t>
  </si>
  <si>
    <t>SOUTH ALBURY</t>
  </si>
  <si>
    <t>2640</t>
  </si>
  <si>
    <t>ACCOUNTANTS@BORDEREXPRESS.COM.AU</t>
  </si>
  <si>
    <t>52002575340</t>
  </si>
  <si>
    <t>RALERU LTD</t>
  </si>
  <si>
    <t>CAMERA HOUSE STORES</t>
  </si>
  <si>
    <t>PO BOX W386</t>
  </si>
  <si>
    <t>UNIT 4 108 OLD PITTWATER RD</t>
  </si>
  <si>
    <t>admin@edneyryan.com.au</t>
  </si>
  <si>
    <t>52007743151</t>
  </si>
  <si>
    <t>FINSBURY GREEN PTY LTD</t>
  </si>
  <si>
    <t>16110</t>
  </si>
  <si>
    <t>Printing</t>
  </si>
  <si>
    <t>WELLAND</t>
  </si>
  <si>
    <t>5007</t>
  </si>
  <si>
    <t>1A SOUTH ROAD</t>
  </si>
  <si>
    <t>THEBARTON</t>
  </si>
  <si>
    <t>ACCOUNTS@FINSBURY.COM.AU</t>
  </si>
  <si>
    <t>52009779140</t>
  </si>
  <si>
    <t>ROY GRIPSKE &amp; SONS PTY. LTD.</t>
  </si>
  <si>
    <t>ROY GRIPSKE AND SONS PTY LTD</t>
  </si>
  <si>
    <t>11 SODIUM ST</t>
  </si>
  <si>
    <t>NARANGBA</t>
  </si>
  <si>
    <t>4504</t>
  </si>
  <si>
    <t>11 SODIUM STREET</t>
  </si>
  <si>
    <t>JO-ANN.CRAIGIE@RGS.COM.AU</t>
  </si>
  <si>
    <t>52055030567</t>
  </si>
  <si>
    <t>CIGARETTE &amp; GIFT WAREHOUSE (FRANCHISING) PTY LTD</t>
  </si>
  <si>
    <t>66400</t>
  </si>
  <si>
    <t>Non-Financial Intangible Assets (Except Copyrights) Leasing</t>
  </si>
  <si>
    <t>PO BOX 87</t>
  </si>
  <si>
    <t>OXENFORD</t>
  </si>
  <si>
    <t>4210</t>
  </si>
  <si>
    <t>36 RIVER COVE PL</t>
  </si>
  <si>
    <t>KIM.BOURKE@FINDEX.COM.AU</t>
  </si>
  <si>
    <t>52075263142</t>
  </si>
  <si>
    <t>MAKANI 2001 PTY LTD</t>
  </si>
  <si>
    <t>PO BOX 3078</t>
  </si>
  <si>
    <t>ROUSE HILL</t>
  </si>
  <si>
    <t>2155</t>
  </si>
  <si>
    <t>163 OLD ARGYLE RD</t>
  </si>
  <si>
    <t>EXETER</t>
  </si>
  <si>
    <t>2579</t>
  </si>
  <si>
    <t>RECEPTION@VILLAGEACCOUNTANTS.NET.AU</t>
  </si>
  <si>
    <t>52103740290</t>
  </si>
  <si>
    <t>ENERSYS AUSTRALIA PTY LIMITED</t>
  </si>
  <si>
    <t>34930</t>
  </si>
  <si>
    <t>Telecommunication Goods Wholesaling</t>
  </si>
  <si>
    <t>UNIT 3 6 BODEN RD</t>
  </si>
  <si>
    <t>lucy.peng@enersys.com.au</t>
  </si>
  <si>
    <t>52122486195</t>
  </si>
  <si>
    <t>NEXANS AUSTRALIA HOLDING PTY LIMITED</t>
  </si>
  <si>
    <t>L 15 300 LA TROBE ST</t>
  </si>
  <si>
    <t>52125781222</t>
  </si>
  <si>
    <t>AG N VET RURAL PTY LTD</t>
  </si>
  <si>
    <t>AGNVET AGRIBUSINESS SERVICES</t>
  </si>
  <si>
    <t>PO BOX 575</t>
  </si>
  <si>
    <t>BEROWRA</t>
  </si>
  <si>
    <t>2081</t>
  </si>
  <si>
    <t>12-14 PARKES RD</t>
  </si>
  <si>
    <t>FORBES</t>
  </si>
  <si>
    <t>2871</t>
  </si>
  <si>
    <t>STEPHENMARK@AGNVET.COM.AU</t>
  </si>
  <si>
    <t>52623421732</t>
  </si>
  <si>
    <t>QPEACQ 1 PTY LTD</t>
  </si>
  <si>
    <t>PO BOX 971</t>
  </si>
  <si>
    <t>1890</t>
  </si>
  <si>
    <t>3 BROOKS RD</t>
  </si>
  <si>
    <t>mirae.mayenburg@dlea.com.au</t>
  </si>
  <si>
    <t>52627005609</t>
  </si>
  <si>
    <t>CR AUSTRALIA HOLDING PTY LTD</t>
  </si>
  <si>
    <t>LEVEL 3 BUILDING 5 LYTTON RD</t>
  </si>
  <si>
    <t>jim.axiomakarou@au.ey.com</t>
  </si>
  <si>
    <t>52634501349</t>
  </si>
  <si>
    <t>INTERSNACK ANZ PTY LTD</t>
  </si>
  <si>
    <t>C/- PRICEWATERHOUSECOOPERS</t>
  </si>
  <si>
    <t>LEVEL 3 BUILDING E</t>
  </si>
  <si>
    <t>24-32 LEXINGTON DR</t>
  </si>
  <si>
    <t>michael.meyer@snackbrands.com.au</t>
  </si>
  <si>
    <t>52692964098</t>
  </si>
  <si>
    <t>Alumina &amp; Bauxite Company Ltd</t>
  </si>
  <si>
    <t>8020</t>
  </si>
  <si>
    <t>Bauxite Mining</t>
  </si>
  <si>
    <t>PO BOX 24043</t>
  </si>
  <si>
    <t>L 5 411 COLLINS ST</t>
  </si>
  <si>
    <t>INFO@VOSTIN.COM.AU</t>
  </si>
  <si>
    <t>53005544810</t>
  </si>
  <si>
    <t>RYCON PROPRIETARY LIMITED</t>
  </si>
  <si>
    <t>NORTHWAY SUPERMARKET</t>
  </si>
  <si>
    <t>PO BOX 119</t>
  </si>
  <si>
    <t>MOUNT CLEAR</t>
  </si>
  <si>
    <t>CNR NORMAN &amp; DOVETON ST</t>
  </si>
  <si>
    <t>BALLARAT NORTH</t>
  </si>
  <si>
    <t>53097304062</t>
  </si>
  <si>
    <t>CORAL HOMES QLD PTY LTD</t>
  </si>
  <si>
    <t>194 VARSITY PDE</t>
  </si>
  <si>
    <t>VARSITY LAKES</t>
  </si>
  <si>
    <t>4227</t>
  </si>
  <si>
    <t>53105332376</t>
  </si>
  <si>
    <t>HEMMES GROUP PTY LIMITED</t>
  </si>
  <si>
    <t>GPO BOX 4719</t>
  </si>
  <si>
    <t>320 GEORGE ST</t>
  </si>
  <si>
    <t>CAROLE.CAMPBELL@MERIVALE.COM</t>
  </si>
  <si>
    <t>53147371846</t>
  </si>
  <si>
    <t>MONDELEZ AUSTRALIA GROUP CO PTY LTD</t>
  </si>
  <si>
    <t>11990</t>
  </si>
  <si>
    <t>Other Food Product Manufacturing n.e.c.</t>
  </si>
  <si>
    <t>L 10 75 DORCAS ST</t>
  </si>
  <si>
    <t>LEVEL 10</t>
  </si>
  <si>
    <t>75 DORCAS ST</t>
  </si>
  <si>
    <t>dominic.khaw@mdlz.com</t>
  </si>
  <si>
    <t>53149276540</t>
  </si>
  <si>
    <t>GAIF BOND ISSUER PTY LIMITED</t>
  </si>
  <si>
    <t>1-11 HAYES RD</t>
  </si>
  <si>
    <t>gavin.lee@goodman.com</t>
  </si>
  <si>
    <t>53156406138</t>
  </si>
  <si>
    <t>KJTC PTY LTD</t>
  </si>
  <si>
    <t>L 9 28 THE ESPLANADE</t>
  </si>
  <si>
    <t>POS28886@POSCO.COM</t>
  </si>
  <si>
    <t>53164608646</t>
  </si>
  <si>
    <t>PBH AUSTRALIA HOLDING COMPANY PTY LIMITED</t>
  </si>
  <si>
    <t>SE 302 59-75 GRAFTON ST</t>
  </si>
  <si>
    <t>CSMITH@CAREPHARMA.COM.AU</t>
  </si>
  <si>
    <t>53611058701</t>
  </si>
  <si>
    <t>RESTAURANT BRANDS AUSTRALIA HOLDINGS PTY LTD</t>
  </si>
  <si>
    <t>45120</t>
  </si>
  <si>
    <t>Takeaway Food Services</t>
  </si>
  <si>
    <t>PO BOX 614</t>
  </si>
  <si>
    <t>L 2 33 SAUNDERS ST</t>
  </si>
  <si>
    <t>ashley.jones@QSrptyltd.com.au</t>
  </si>
  <si>
    <t>53617868916</t>
  </si>
  <si>
    <t>CORONIS HEALTH HOLDCO PTY LTD</t>
  </si>
  <si>
    <t>18410</t>
  </si>
  <si>
    <t>Human Pharmaceutical and Medicinal Product Manufacturing</t>
  </si>
  <si>
    <t>L 35 200 BARANGAROO AV</t>
  </si>
  <si>
    <t>L 10 12 HELP ST</t>
  </si>
  <si>
    <t>D.KRAMER@INOVAPHARMA.COM</t>
  </si>
  <si>
    <t>53629739402</t>
  </si>
  <si>
    <t>BENGERANG NO. 1 PTY LTD</t>
  </si>
  <si>
    <t>PO BOX 399</t>
  </si>
  <si>
    <t>74 HEBER ST</t>
  </si>
  <si>
    <t>CMOORE@AUSTRALIANFOODANDFIBRE.COM.AU</t>
  </si>
  <si>
    <t>53629887270</t>
  </si>
  <si>
    <t>LAMB WESTON AUSTRALIA HOLDINGS PTY LTD</t>
  </si>
  <si>
    <t>L 33</t>
  </si>
  <si>
    <t>susan.stinnett@lambweston.com</t>
  </si>
  <si>
    <t>53640193602</t>
  </si>
  <si>
    <t>FREDON INFRASTRUCTURE PTY LIMITED</t>
  </si>
  <si>
    <t>123 WETHERILL ST N</t>
  </si>
  <si>
    <t>Graham.Hurwitz@hgpl.com.au</t>
  </si>
  <si>
    <t>53644226219</t>
  </si>
  <si>
    <t>ADVANTAGE GRAIN PTY LTD</t>
  </si>
  <si>
    <t>GPO BOX 5372</t>
  </si>
  <si>
    <t>L 11 65 YORK ST</t>
  </si>
  <si>
    <t>cnikolaou@gmail.com</t>
  </si>
  <si>
    <t>54003500347</t>
  </si>
  <si>
    <t>INTERNATIONAL CARGO EXPRESS PTY. LIMITED</t>
  </si>
  <si>
    <t>C/- WILLIAM BUCK (NSW) PTY LIMITED</t>
  </si>
  <si>
    <t>WILLIAM BUCK (NSW) PTY LIMITED</t>
  </si>
  <si>
    <t>RSPAHR@ICECARGO.COM.AU</t>
  </si>
  <si>
    <t>54004274793</t>
  </si>
  <si>
    <t>A.E. SMITH &amp; SON PROPRIETARY LIMITED</t>
  </si>
  <si>
    <t>32330</t>
  </si>
  <si>
    <t>Air Conditioning and Heating Services</t>
  </si>
  <si>
    <t>A E SMITH &amp; SON PTY LTD</t>
  </si>
  <si>
    <t>SARAH.GIDDINGS@AESMITH.COM.AU</t>
  </si>
  <si>
    <t>54009827365</t>
  </si>
  <si>
    <t>PARKSIDE HOLDINGS PTY. LTD.</t>
  </si>
  <si>
    <t>14110</t>
  </si>
  <si>
    <t>Log Sawmilling</t>
  </si>
  <si>
    <t>PARKSIDE HOLDINGS PTY LTD</t>
  </si>
  <si>
    <t>C/- PARKSIDE GROUP OF COMPANIES</t>
  </si>
  <si>
    <t>PO BOX 967</t>
  </si>
  <si>
    <t>AYR</t>
  </si>
  <si>
    <t>4807</t>
  </si>
  <si>
    <t>34 MARGARET ST</t>
  </si>
  <si>
    <t>HO@PARKSIDE.BIZ</t>
  </si>
  <si>
    <t>54063463945</t>
  </si>
  <si>
    <t>BAO AUSTRALIA PTY LIMITED</t>
  </si>
  <si>
    <t>SE 7 L 1 189 ST GEORGES TCE</t>
  </si>
  <si>
    <t>1ST FL 189 ST GEORGE'S TCE</t>
  </si>
  <si>
    <t>STEPHANIE.BAOAUST@GMAIL.COM</t>
  </si>
  <si>
    <t>54068215341</t>
  </si>
  <si>
    <t>THE NUANCE GROUP (AUSTRALIA) PTY LIMITED</t>
  </si>
  <si>
    <t>PO BOX 5049</t>
  </si>
  <si>
    <t>150 CARRUTHERS ST</t>
  </si>
  <si>
    <t>CURTIN</t>
  </si>
  <si>
    <t>2605</t>
  </si>
  <si>
    <t>JUSTIN.BALENDRAN@AVOLTA.NET</t>
  </si>
  <si>
    <t>54102699972</t>
  </si>
  <si>
    <t>NO. 1 ROOFING &amp; BUILDING SUPPLIES PTY LTD</t>
  </si>
  <si>
    <t>8 WATKIN TENCH PDE</t>
  </si>
  <si>
    <t>1 WARRABA ROAD</t>
  </si>
  <si>
    <t>NORTH NARRABEEN</t>
  </si>
  <si>
    <t>2101</t>
  </si>
  <si>
    <t>CAROLINA@NO1ROOFING.COM.AU</t>
  </si>
  <si>
    <t>54118028774</t>
  </si>
  <si>
    <t>JOHN SWIRE &amp; SONS (AUSTRALIA) PTY LTD</t>
  </si>
  <si>
    <t>GPO BOX 3920</t>
  </si>
  <si>
    <t>SUITE 1901</t>
  </si>
  <si>
    <t>L 19 580 GEORGE ST</t>
  </si>
  <si>
    <t>pty@swire.com.au</t>
  </si>
  <si>
    <t>54143385835</t>
  </si>
  <si>
    <t>Agmark Pty Ltd</t>
  </si>
  <si>
    <t>AGMARK COMMODITIES</t>
  </si>
  <si>
    <t>PO BOX 114</t>
  </si>
  <si>
    <t>ARMIDALE</t>
  </si>
  <si>
    <t>2350</t>
  </si>
  <si>
    <t>SUITE R7</t>
  </si>
  <si>
    <t>195-197 BEARDY ST</t>
  </si>
  <si>
    <t>OFFICE@AGMARK.COM.AU</t>
  </si>
  <si>
    <t>54152647311</t>
  </si>
  <si>
    <t>EASY PAY PTY. LTD.</t>
  </si>
  <si>
    <t>PO BOX A238</t>
  </si>
  <si>
    <t>SE 205 284 VICTORIA AV</t>
  </si>
  <si>
    <t>ricky.ho@rcpartners.com.au</t>
  </si>
  <si>
    <t>54163334067</t>
  </si>
  <si>
    <t>SEAFRIGO AUSTRALIA PTY LTD</t>
  </si>
  <si>
    <t>PO BOX 3318</t>
  </si>
  <si>
    <t>COTHAM</t>
  </si>
  <si>
    <t>3101</t>
  </si>
  <si>
    <t>WAREHOUSE 1</t>
  </si>
  <si>
    <t>64-74 SKY RD</t>
  </si>
  <si>
    <t>julian@modelogistics.com.au</t>
  </si>
  <si>
    <t>54609406322</t>
  </si>
  <si>
    <t>FSS BAC AIRPORTS 1 PTY LIMITED</t>
  </si>
  <si>
    <t>L 28 388 GEORGE ST</t>
  </si>
  <si>
    <t>megan_mcbain@firststatesuper.com.au</t>
  </si>
  <si>
    <t>54615424238</t>
  </si>
  <si>
    <t>ZEUS ONE HOLDING COMPANY PTY LIMITED</t>
  </si>
  <si>
    <t>L3 68 WATERLOO ROAD</t>
  </si>
  <si>
    <t>Kerry.Lusby@vitaco.co.nz</t>
  </si>
  <si>
    <t>54626546807</t>
  </si>
  <si>
    <t>AUSTRALIA OCEAN LOGISTICS PTY LTD</t>
  </si>
  <si>
    <t>102-104 FRANKLIN ST</t>
  </si>
  <si>
    <t>RAEWYN.CHEN@YGGROUP.COM.AU</t>
  </si>
  <si>
    <t>54634099684</t>
  </si>
  <si>
    <t>ENTIRE OPERATIONS PTY LTD</t>
  </si>
  <si>
    <t>67 THISTLETHWAITE ST</t>
  </si>
  <si>
    <t>54639117570</t>
  </si>
  <si>
    <t>JOWETT MOTOR GROUP HOLDING CO PTY LTD</t>
  </si>
  <si>
    <t>579 SPRINGVALE ROAD</t>
  </si>
  <si>
    <t>david.lim@bdo.com.au</t>
  </si>
  <si>
    <t>55001345384</t>
  </si>
  <si>
    <t>SHARTON MOTORS PTY LTD</t>
  </si>
  <si>
    <t>MAITLAND TOYOTA</t>
  </si>
  <si>
    <t>104 NEWCASTLE ST</t>
  </si>
  <si>
    <t>EAST MAITLAND</t>
  </si>
  <si>
    <t>2323</t>
  </si>
  <si>
    <t>ACCOUNTS@MAITLANDTOYOTA.COM.AU</t>
  </si>
  <si>
    <t>55002913555</t>
  </si>
  <si>
    <t>MCDONALD'S AUSTRALIAN PROPERTY CORPORATION</t>
  </si>
  <si>
    <t>PO BOX 392</t>
  </si>
  <si>
    <t>PENNANT HILLS</t>
  </si>
  <si>
    <t>1715</t>
  </si>
  <si>
    <t>21-29 CENTRAL AVE</t>
  </si>
  <si>
    <t>THORNLEIGH</t>
  </si>
  <si>
    <t>2120</t>
  </si>
  <si>
    <t>SAMUEL.STARRETT@AU.MCD.COM</t>
  </si>
  <si>
    <t>55008833494</t>
  </si>
  <si>
    <t>ALLEGRO PTY LTD</t>
  </si>
  <si>
    <t>PO BOX 1270</t>
  </si>
  <si>
    <t>6959</t>
  </si>
  <si>
    <t>15 LEAKE ST</t>
  </si>
  <si>
    <t>KAREN@ALLEGROMEATS.COM</t>
  </si>
  <si>
    <t>55053236436</t>
  </si>
  <si>
    <t>PLUMBERS SUPPLIES CO-OPERATIVE LIMITED</t>
  </si>
  <si>
    <t>33320</t>
  </si>
  <si>
    <t>Plumbing Goods Wholesaling</t>
  </si>
  <si>
    <t>COP</t>
  </si>
  <si>
    <t>LOCKED BAG 20</t>
  </si>
  <si>
    <t>WETHERILL PARK BC</t>
  </si>
  <si>
    <t>1 CLYDE ST</t>
  </si>
  <si>
    <t>DAVIDCH@PSCOOP.COM.AU</t>
  </si>
  <si>
    <t>55084402380</t>
  </si>
  <si>
    <t>MML HOLDINGS LIMITED</t>
  </si>
  <si>
    <t>19-21 LOYALTY RD</t>
  </si>
  <si>
    <t>NORTH ROCKS</t>
  </si>
  <si>
    <t>company.secretary@mml.com.au</t>
  </si>
  <si>
    <t>55087236208</t>
  </si>
  <si>
    <t>AUSMAR HOMES PTY. LTD.</t>
  </si>
  <si>
    <t>AUSMAR HOMES</t>
  </si>
  <si>
    <t>PO BOX 1032</t>
  </si>
  <si>
    <t>8 FLINDERS LANE</t>
  </si>
  <si>
    <t>mellanie.w@ausmargroup.com.au</t>
  </si>
  <si>
    <t>55096671920</t>
  </si>
  <si>
    <t>5 WAYS FOODSERVICE PTY LTD</t>
  </si>
  <si>
    <t>15-17 QUALITY DR</t>
  </si>
  <si>
    <t>MJACKSON@5WAYS.COM.AU</t>
  </si>
  <si>
    <t>55106414108</t>
  </si>
  <si>
    <t>NOBLE DRILLING AUSTRALIA PTY LTD</t>
  </si>
  <si>
    <t>PO BOX 7478</t>
  </si>
  <si>
    <t>1 PRESTON ST</t>
  </si>
  <si>
    <t>COMO</t>
  </si>
  <si>
    <t>6152</t>
  </si>
  <si>
    <t>CHRIS.JEONG@MAERSKDRILLING.COM</t>
  </si>
  <si>
    <t>55134604176</t>
  </si>
  <si>
    <t>GAIF 4-1 Borrower Company Pty Limited</t>
  </si>
  <si>
    <t>mgmtax@goodman.com</t>
  </si>
  <si>
    <t>55139663906</t>
  </si>
  <si>
    <t>RIVIERA AUSTRALIA PTY LTD</t>
  </si>
  <si>
    <t>50 WATERWAY DR</t>
  </si>
  <si>
    <t>COOMERA</t>
  </si>
  <si>
    <t>JHODGSON@RIVIERA.COM.AU</t>
  </si>
  <si>
    <t>55167839394</t>
  </si>
  <si>
    <t>LIBERTY GROUP PTY LTD</t>
  </si>
  <si>
    <t>PO BOX 411</t>
  </si>
  <si>
    <t>PENRITH</t>
  </si>
  <si>
    <t>2751</t>
  </si>
  <si>
    <t>95 BRIDGE RD</t>
  </si>
  <si>
    <t>GLEBE</t>
  </si>
  <si>
    <t>2037</t>
  </si>
  <si>
    <t>michael@caaa.biz</t>
  </si>
  <si>
    <t>55600457430</t>
  </si>
  <si>
    <t>WILMAR GF HOLDINGS AUSTRALIA PTY LTD</t>
  </si>
  <si>
    <t>L 3</t>
  </si>
  <si>
    <t>112 TALAVERA RD</t>
  </si>
  <si>
    <t>AMY.HOANG@GOODMANFIELDER.COM.AU</t>
  </si>
  <si>
    <t>55609275176</t>
  </si>
  <si>
    <t>NO WAY BACK PTY LIMITED</t>
  </si>
  <si>
    <t>29190</t>
  </si>
  <si>
    <t>Other Waste Collection Services</t>
  </si>
  <si>
    <t>PO BOX 588</t>
  </si>
  <si>
    <t>SURFERS PARADISE</t>
  </si>
  <si>
    <t>LEVELS 4 &amp; 5</t>
  </si>
  <si>
    <t>92-94 MANNING ST</t>
  </si>
  <si>
    <t>FINANCE@JRRICHARDS.COM.AU</t>
  </si>
  <si>
    <t>56003059354</t>
  </si>
  <si>
    <t>HARLEY HEAVEN PTY LTD</t>
  </si>
  <si>
    <t>39120</t>
  </si>
  <si>
    <t>Motor Cycle Retailing</t>
  </si>
  <si>
    <t>GPO BOX 2985</t>
  </si>
  <si>
    <t>5 MOSRAEL PL</t>
  </si>
  <si>
    <t>RST@KORDAMENTHA.COM</t>
  </si>
  <si>
    <t>56009715146</t>
  </si>
  <si>
    <t>WIDEBAY MOTORS PTY LTD</t>
  </si>
  <si>
    <t>PO BOX 768</t>
  </si>
  <si>
    <t>PIALBA</t>
  </si>
  <si>
    <t>4655</t>
  </si>
  <si>
    <t>105 LENNOX ST</t>
  </si>
  <si>
    <t>MARYBOROUGH</t>
  </si>
  <si>
    <t>4650</t>
  </si>
  <si>
    <t>KELLIE.OBORN@WBMG.COM.AU</t>
  </si>
  <si>
    <t>56010487939</t>
  </si>
  <si>
    <t>CLERMONT COAL MINES LIMITED</t>
  </si>
  <si>
    <t>C/- GLENCORE COAL</t>
  </si>
  <si>
    <t>PO BOX R1543</t>
  </si>
  <si>
    <t>GREGORY DEVELOPMENTAL RD</t>
  </si>
  <si>
    <t>TAXTEAM@GLENCORE.COM.AU</t>
  </si>
  <si>
    <t>56065395815</t>
  </si>
  <si>
    <t>ASH 302 PTY LTD</t>
  </si>
  <si>
    <t>AUSTRALIAN SCENIC HOLDINGS</t>
  </si>
  <si>
    <t>PO BOX 807</t>
  </si>
  <si>
    <t>U 1 25 WATT ST</t>
  </si>
  <si>
    <t>ANNELO.SCHOEMAN@SCENIC.COM.AU</t>
  </si>
  <si>
    <t>56108422108</t>
  </si>
  <si>
    <t>Southern Classic Group Pty Limited</t>
  </si>
  <si>
    <t>Southern Classic Cars</t>
  </si>
  <si>
    <t>C/- STAPLETON ACCOUNTING</t>
  </si>
  <si>
    <t>99A AUBURN ST</t>
  </si>
  <si>
    <t>CONISTON</t>
  </si>
  <si>
    <t>188-194 CORRIMAL STREET</t>
  </si>
  <si>
    <t>john.volcan@southernclassiccars.com.au</t>
  </si>
  <si>
    <t>56114210794</t>
  </si>
  <si>
    <t>UNICHARM AUSTRALASIA HOLDING PTY LTD</t>
  </si>
  <si>
    <t>1 HARGRAVE PL</t>
  </si>
  <si>
    <t>LIEZL.ROSSOUW@UNICHARM.COM.AU</t>
  </si>
  <si>
    <t>56116651346</t>
  </si>
  <si>
    <t>ROYSTON HOMES PTY LTD</t>
  </si>
  <si>
    <t>56 BARCLAY ROAD</t>
  </si>
  <si>
    <t>56143457998</t>
  </si>
  <si>
    <t>Trek Bicycle Corporation (Australia) Pty Ltd</t>
  </si>
  <si>
    <t>37340</t>
  </si>
  <si>
    <t>Toy and Sporting Goods Wholesaling</t>
  </si>
  <si>
    <t>LEVEL 1 TOWNSVILLE ST</t>
  </si>
  <si>
    <t>FYSHWICK</t>
  </si>
  <si>
    <t>2609</t>
  </si>
  <si>
    <t>8-20 TOWNSVILLE STREET</t>
  </si>
  <si>
    <t>JACK_STEEDMAN@TREKBIKES.COM</t>
  </si>
  <si>
    <t>56164915655</t>
  </si>
  <si>
    <t>VICTORIA INTERNATIONAL CONTAINER TERMINAL LIMITED</t>
  </si>
  <si>
    <t>PO BOX 5032</t>
  </si>
  <si>
    <t>78 WEBB DOCK DR</t>
  </si>
  <si>
    <t>CLIANG@VICT.COM.AU</t>
  </si>
  <si>
    <t>56626792630</t>
  </si>
  <si>
    <t>GREEN RV PTY LTD</t>
  </si>
  <si>
    <t>6 OWEN CREEK RD</t>
  </si>
  <si>
    <t>FOREST GLEN</t>
  </si>
  <si>
    <t>CARL@GREENRV.COM.AU</t>
  </si>
  <si>
    <t>56646762370</t>
  </si>
  <si>
    <t>DAVIE GROUP HOLDINGS PTY LTD</t>
  </si>
  <si>
    <t>39 ORSMOND ST</t>
  </si>
  <si>
    <t>HINDMARSH</t>
  </si>
  <si>
    <t>daviefogarty@gmail.com</t>
  </si>
  <si>
    <t>56652016807</t>
  </si>
  <si>
    <t>ALTRAD AUSTRALIA PTY LTD</t>
  </si>
  <si>
    <t>WEMBLEY</t>
  </si>
  <si>
    <t>6913</t>
  </si>
  <si>
    <t>HARRY.SINGH@ALTRAD.COM</t>
  </si>
  <si>
    <t>57001805036</t>
  </si>
  <si>
    <t>KENNARDS SELF STORAGE PTY. LIMITED</t>
  </si>
  <si>
    <t>53090</t>
  </si>
  <si>
    <t>Other Warehousing and Storage Services</t>
  </si>
  <si>
    <t>KENNARDS SELF STORAGE</t>
  </si>
  <si>
    <t>PO BOX 947</t>
  </si>
  <si>
    <t>7-9 KHARTOUM RD</t>
  </si>
  <si>
    <t>ANTHONY@KSS.COM.AU</t>
  </si>
  <si>
    <t>57003909939</t>
  </si>
  <si>
    <t>LOGWIN AIR &amp; OCEAN AUSTRALIA PTY. LTD.</t>
  </si>
  <si>
    <t>LOGWIN AIR &amp; OCEAN AUSTRALIA PTY. LTD</t>
  </si>
  <si>
    <t>PO BOX 326</t>
  </si>
  <si>
    <t>1445</t>
  </si>
  <si>
    <t>SUITE 603 LEVEL 6</t>
  </si>
  <si>
    <t>1-15 ROSEBERY AVE</t>
  </si>
  <si>
    <t>JUI_CHENG@FINALLIANCE.COM.AU</t>
  </si>
  <si>
    <t>57004075978</t>
  </si>
  <si>
    <t>JAQUES INTERNATIONAL HOLDING PTY LIMITED</t>
  </si>
  <si>
    <t>PO BOX 1396</t>
  </si>
  <si>
    <t>585 CURTIN AVENUE EAST</t>
  </si>
  <si>
    <t>ALISON.CATTO@TEREX.COM</t>
  </si>
  <si>
    <t>57004604844</t>
  </si>
  <si>
    <t>FOX &amp; LILLIE HOLDINGS PTY. LTD.</t>
  </si>
  <si>
    <t>4TH FLOOR</t>
  </si>
  <si>
    <t>166 ALBERT RD</t>
  </si>
  <si>
    <t>PHANNA@FOXANDLILLIE.COM.AU</t>
  </si>
  <si>
    <t>57007959524</t>
  </si>
  <si>
    <t>HALLMARK HOMES PTY. LTD.</t>
  </si>
  <si>
    <t>HALLMARK HOMES</t>
  </si>
  <si>
    <t>PO BOX 2038</t>
  </si>
  <si>
    <t>L 7 22 FRAZER ST</t>
  </si>
  <si>
    <t>ACCOUNTS@HALLMARKHOMES.COM.AU</t>
  </si>
  <si>
    <t>57008767968</t>
  </si>
  <si>
    <t>P.J. MORRIS WOOLS PTY LTD</t>
  </si>
  <si>
    <t>33110</t>
  </si>
  <si>
    <t>Wool Wholesaling</t>
  </si>
  <si>
    <t>P J MORRIS WOOLS PTY LTD</t>
  </si>
  <si>
    <t>PO BOX 413</t>
  </si>
  <si>
    <t>1B NORFOLK ST</t>
  </si>
  <si>
    <t>PMORRIS@PJMORRIS.COM.AU</t>
  </si>
  <si>
    <t>57069964236</t>
  </si>
  <si>
    <t>MONTGOMERY HOMES PTY LIMITED</t>
  </si>
  <si>
    <t>MONTGOMERY HOMES PTY LTD</t>
  </si>
  <si>
    <t>471 PACIFIC HWY</t>
  </si>
  <si>
    <t>2280</t>
  </si>
  <si>
    <t>KRISTEN.ATKINS@MONTGOMERYHOMES.COM.AU</t>
  </si>
  <si>
    <t>57095403820</t>
  </si>
  <si>
    <t>COFI-COM TRADING PTY LIMITED</t>
  </si>
  <si>
    <t>COFI-COM TRADING PTY LTD</t>
  </si>
  <si>
    <t>PO BOX 231</t>
  </si>
  <si>
    <t>WEST RYDE</t>
  </si>
  <si>
    <t>1685</t>
  </si>
  <si>
    <t>73 RYEDALE RD</t>
  </si>
  <si>
    <t>JOSEPH.TAWEEL@VOLCAFE.COM</t>
  </si>
  <si>
    <t>57121494399</t>
  </si>
  <si>
    <t>Pacific Meat Holdings Pty Ltd</t>
  </si>
  <si>
    <t>PO BOX 236</t>
  </si>
  <si>
    <t>4 NORWICH AVENUE</t>
  </si>
  <si>
    <t>MAIL@KENNEDYKING.COM.AU</t>
  </si>
  <si>
    <t>57146007365</t>
  </si>
  <si>
    <t>ARYZTA HOLDINGS ASIA PACIFIC PTY LTD</t>
  </si>
  <si>
    <t>11710</t>
  </si>
  <si>
    <t>Bread Manufacturing (Factory based)</t>
  </si>
  <si>
    <t>FSB Holdings Asia Pacific Pty Ltd</t>
  </si>
  <si>
    <t>5A LEVEL 1</t>
  </si>
  <si>
    <t>62 HUME HWY</t>
  </si>
  <si>
    <t>john.dinh@aryzta.com</t>
  </si>
  <si>
    <t>57151148435</t>
  </si>
  <si>
    <t>AUSTRALIAN MERINO EXPORTS PTY LTD</t>
  </si>
  <si>
    <t>SUITE 5</t>
  </si>
  <si>
    <t>204 DRYBURGH ST</t>
  </si>
  <si>
    <t>FINANCE@AMEXPORTS.COM.AU</t>
  </si>
  <si>
    <t>57153821446</t>
  </si>
  <si>
    <t>Vivienne Court Holdings Pty Ltd</t>
  </si>
  <si>
    <t>L 1 188 OXFORD ST</t>
  </si>
  <si>
    <t>PADDINGTON</t>
  </si>
  <si>
    <t>SE 303 24-30 SPRINGFIELD AV</t>
  </si>
  <si>
    <t>POTTS POINT</t>
  </si>
  <si>
    <t>OFFICE@VIVCOURT.COM</t>
  </si>
  <si>
    <t>57606409394</t>
  </si>
  <si>
    <t>MOVIGO PTY LTD</t>
  </si>
  <si>
    <t>SHOP 7 727 COLLINS ST</t>
  </si>
  <si>
    <t>52 TRANSLINK DR</t>
  </si>
  <si>
    <t>ERIC.LAI@MOVIGO.COM.AU</t>
  </si>
  <si>
    <t>57607610560</t>
  </si>
  <si>
    <t>UCS TOPCO PTY LTD</t>
  </si>
  <si>
    <t>PO BOX 225</t>
  </si>
  <si>
    <t>8-12 DEBORAH ST</t>
  </si>
  <si>
    <t>GOLDEN SQUARE</t>
  </si>
  <si>
    <t>3555</t>
  </si>
  <si>
    <t>CJEGELS@UCS.COM.AU</t>
  </si>
  <si>
    <t>57609783066</t>
  </si>
  <si>
    <t>REMEDY DRINKS PTY LTD</t>
  </si>
  <si>
    <t>12110</t>
  </si>
  <si>
    <t>Soft Drink, Cordial and Syrup Manufacturing</t>
  </si>
  <si>
    <t>33 ENDEAVOUR CT</t>
  </si>
  <si>
    <t>kahli.forward@remedydrinks.com</t>
  </si>
  <si>
    <t>57653191701</t>
  </si>
  <si>
    <t>WELLCAMP ACCOMMODATION PTY LTD</t>
  </si>
  <si>
    <t>1511 TOOWOOMBA CECIL PLAINS RD</t>
  </si>
  <si>
    <t>WELLCAMP</t>
  </si>
  <si>
    <t>KATHI.CRAY@WAGNERCO.COM.AU</t>
  </si>
  <si>
    <t>57654056845</t>
  </si>
  <si>
    <t>PUBLIC HOSPITALITY OPERATING CO PTY LTD</t>
  </si>
  <si>
    <t>PO BOX H277</t>
  </si>
  <si>
    <t>L 1 17 CASTLEREAGH ST</t>
  </si>
  <si>
    <t>alex@thejagagroup.com</t>
  </si>
  <si>
    <t>58003933300</t>
  </si>
  <si>
    <t>A.C.N. 003 933 300 PTY LTD</t>
  </si>
  <si>
    <t>GPO BOX 3403</t>
  </si>
  <si>
    <t>WAREHOUSE W</t>
  </si>
  <si>
    <t>250-318 PARRAMATTA RD</t>
  </si>
  <si>
    <t>KAUSHAL.GOLWALA@HARRISFARM.COM.AU</t>
  </si>
  <si>
    <t>58005349244</t>
  </si>
  <si>
    <t>BROWN BROS. HOLDINGS PTY. LTD.</t>
  </si>
  <si>
    <t>239 MILAWA-BOBINAWARRAH RD</t>
  </si>
  <si>
    <t>MILAWA</t>
  </si>
  <si>
    <t>3678</t>
  </si>
  <si>
    <t>BROWN BROTHERS</t>
  </si>
  <si>
    <t>BROWN BROTHERS VINEYARD</t>
  </si>
  <si>
    <t>58007997604</t>
  </si>
  <si>
    <t>G.T.S. FREIGHT MANAGEMENT PTY. LTD.</t>
  </si>
  <si>
    <t>PO BOX 2773</t>
  </si>
  <si>
    <t>MILDURA</t>
  </si>
  <si>
    <t>3502</t>
  </si>
  <si>
    <t>558-584 BENETOOK AV</t>
  </si>
  <si>
    <t>3500</t>
  </si>
  <si>
    <t>WERNER.WITTWAR@GTSFREIGHT.COM.AU</t>
  </si>
  <si>
    <t>58008478797</t>
  </si>
  <si>
    <t>KAGERA PTY. LIMITED</t>
  </si>
  <si>
    <t>KAGERA PTY LTD</t>
  </si>
  <si>
    <t>589 GRAND JUNCTION RD</t>
  </si>
  <si>
    <t>FINANCIALACCOUNTINGTEAM@CAVPOWER.COM</t>
  </si>
  <si>
    <t>58010421879</t>
  </si>
  <si>
    <t>SUNSTATE CEMENT LTD.</t>
  </si>
  <si>
    <t>20310</t>
  </si>
  <si>
    <t>Cement and Lime Manufacturing</t>
  </si>
  <si>
    <t>3 BULK TERMINALS DR</t>
  </si>
  <si>
    <t>PORT OF BRISBANE</t>
  </si>
  <si>
    <t>4178</t>
  </si>
  <si>
    <t>CRIS.HANSFORD@SUNSTATECEMENT.COM.AU</t>
  </si>
  <si>
    <t>58077307236</t>
  </si>
  <si>
    <t>HOGG ROBINSON AUSTRALIA HOLDINGS PTY LIMITED</t>
  </si>
  <si>
    <t>L 8 459 COLLINS ST</t>
  </si>
  <si>
    <t>GBT-TAX-CORRESPONDENCE@AMEXGBT.COM</t>
  </si>
  <si>
    <t>58084225883</t>
  </si>
  <si>
    <t>J.K. WILLIAMS HOLDINGS PTY LTD</t>
  </si>
  <si>
    <t>JK WILLIAMS HOLDINGS PTY LTD</t>
  </si>
  <si>
    <t>44 JACK WILLIAMS DR</t>
  </si>
  <si>
    <t>2750</t>
  </si>
  <si>
    <t>CMILLS@JKW.COM.AU</t>
  </si>
  <si>
    <t>58084956525</t>
  </si>
  <si>
    <t>DUNNETT &amp; JOHNSTON GROUP PTY LIMITED</t>
  </si>
  <si>
    <t>PO BOX 5102</t>
  </si>
  <si>
    <t>WEST CHATSWOOD</t>
  </si>
  <si>
    <t>1515</t>
  </si>
  <si>
    <t>SOUTH TOWER SUITE 601 LEVEL 6</t>
  </si>
  <si>
    <t>1-5 RAILWAY ST</t>
  </si>
  <si>
    <t>brad@dunnett-johnston.com.au</t>
  </si>
  <si>
    <t>58085092146</t>
  </si>
  <si>
    <t>AGFERT FERTILIZERS PTY LTD</t>
  </si>
  <si>
    <t>PO BOX 260</t>
  </si>
  <si>
    <t>BALAKLAVA</t>
  </si>
  <si>
    <t>5461</t>
  </si>
  <si>
    <t>LOT 6</t>
  </si>
  <si>
    <t>HUDSON RD</t>
  </si>
  <si>
    <t>MEGAN@AGFERT.COM.AU</t>
  </si>
  <si>
    <t>58095741227</t>
  </si>
  <si>
    <t>UP EDUCATION AUSTRALIA PTY LTD</t>
  </si>
  <si>
    <t>20 AYSIDE CL</t>
  </si>
  <si>
    <t>SINNAMON PARK</t>
  </si>
  <si>
    <t>4073</t>
  </si>
  <si>
    <t>58106611330</t>
  </si>
  <si>
    <t>Medion Australia Pty Limited</t>
  </si>
  <si>
    <t>PO BOX 730</t>
  </si>
  <si>
    <t>SUITE 802 LEVEL 8</t>
  </si>
  <si>
    <t>11 HELP ST</t>
  </si>
  <si>
    <t>58106686373</t>
  </si>
  <si>
    <t>Fresh Freight Tasmania Pty Ltd</t>
  </si>
  <si>
    <t>QUOIBA</t>
  </si>
  <si>
    <t>74 SHEFFIELD RD</t>
  </si>
  <si>
    <t>SPREYTON</t>
  </si>
  <si>
    <t>TSTANLEY@FRESHFREIGHT.COM.AU</t>
  </si>
  <si>
    <t>58108367997</t>
  </si>
  <si>
    <t>William Adams Industries Pty Ltd</t>
  </si>
  <si>
    <t>17-55 NANTILLA ROAD</t>
  </si>
  <si>
    <t>CLAYTON</t>
  </si>
  <si>
    <t>mail@elphinstonegroup.com.au</t>
  </si>
  <si>
    <t>58112150973</t>
  </si>
  <si>
    <t>PACIFIC INVEST DECEMBER 2004 PTY. LTD.</t>
  </si>
  <si>
    <t>1 THOMAS HOLT DR</t>
  </si>
  <si>
    <t>58114468405</t>
  </si>
  <si>
    <t>OCHRE HEALTH GROUP PTY LIMITED</t>
  </si>
  <si>
    <t>SUITE A GROUND FLOOR</t>
  </si>
  <si>
    <t>140 WILLIAM ST</t>
  </si>
  <si>
    <t>dbunis@OCHREHEALTH.COM.AU</t>
  </si>
  <si>
    <t>58126291165</t>
  </si>
  <si>
    <t>OLDMAC T PTY LTD.</t>
  </si>
  <si>
    <t>C/- BDO (QLD) PTY LTD - TEAM MTW</t>
  </si>
  <si>
    <t>3376-3378 PACIFIC HWY</t>
  </si>
  <si>
    <t>greg.lewis@oldmac.com.au</t>
  </si>
  <si>
    <t>58128446181</t>
  </si>
  <si>
    <t>WARAKIRRI AGRICULTURAL FARM TRUST II</t>
  </si>
  <si>
    <t>L 17 140 WILLIAM ST</t>
  </si>
  <si>
    <t>ACCOUNTING@WARAKIRRI.COM.AU</t>
  </si>
  <si>
    <t>58150720317</t>
  </si>
  <si>
    <t>Aviation 3030 Pty Ltd</t>
  </si>
  <si>
    <t>PO BOX A67</t>
  </si>
  <si>
    <t>SUITE 2 LEVEL 2</t>
  </si>
  <si>
    <t>58156582320</t>
  </si>
  <si>
    <t>M Resources Trading Pty Ltd</t>
  </si>
  <si>
    <t>GPO BOX 1068</t>
  </si>
  <si>
    <t>LEVEL 37</t>
  </si>
  <si>
    <t>123 EAGLE ST</t>
  </si>
  <si>
    <t>admin@mresources.com.au</t>
  </si>
  <si>
    <t>58161719393</t>
  </si>
  <si>
    <t>FLEETCOR TECHNOLOGIES PTY LTD</t>
  </si>
  <si>
    <t>SE 1 L 11 66 GOULBURN ST</t>
  </si>
  <si>
    <t>L 7 417 ST KILDA RD</t>
  </si>
  <si>
    <t>Sharmaine.Naidoo@fleetcor.co.nz</t>
  </si>
  <si>
    <t>58162498624</t>
  </si>
  <si>
    <t>BLACK RIVER AG FUND 2 HOLDINGS (AUSTRALIA) PTY LTD</t>
  </si>
  <si>
    <t>PO BOX R814</t>
  </si>
  <si>
    <t>GATEWAY SUITE 3</t>
  </si>
  <si>
    <t>L 41 1 MACQUARIE PL</t>
  </si>
  <si>
    <t>nannette.kordus@black-river.com</t>
  </si>
  <si>
    <t>58163884982</t>
  </si>
  <si>
    <t>BERTOCCHI SMALLGOODS PTY LTD</t>
  </si>
  <si>
    <t>11130</t>
  </si>
  <si>
    <t>Cured Meat and Smallgoods Manufacturing</t>
  </si>
  <si>
    <t>97 - 113 TRAWALLA AVE</t>
  </si>
  <si>
    <t>97 - 113 TRAWALLA AVENUE</t>
  </si>
  <si>
    <t>MUKUNDK@BERTOCCHI.COM.AU</t>
  </si>
  <si>
    <t>58515316810</t>
  </si>
  <si>
    <t>INDEPENDENT EXTRUSIONS PTY LIMITED &amp; THE TRUSTEE FOR THE MS PLAW AUSTRALIA TRUST &amp; THE TRUSTEE FOR ROBYN PLAW AUSTRALIA TRUST</t>
  </si>
  <si>
    <t>22230</t>
  </si>
  <si>
    <t>Architectural Aluminium Product Manufacturing</t>
  </si>
  <si>
    <t>33-39 LICOLA CR</t>
  </si>
  <si>
    <t>33-39 LICOLA CRESCENT</t>
  </si>
  <si>
    <t>TYRONE.DSOUZA@INEXAUS.COM.AU</t>
  </si>
  <si>
    <t>58619779734</t>
  </si>
  <si>
    <t>STOCKYARD HILL WIND FARM (HOLDING) PTY LTD</t>
  </si>
  <si>
    <t>L 37 360 ELIZABETH ST</t>
  </si>
  <si>
    <t>USMAN.HAFEEZ@STOCKYARDHILLWINDFARM.COM.AU</t>
  </si>
  <si>
    <t>58646041830</t>
  </si>
  <si>
    <t>AINSLIE BULLION MELBOURNE PTY LTD</t>
  </si>
  <si>
    <t>PO BOX 391</t>
  </si>
  <si>
    <t>B 257 COLLINS ST</t>
  </si>
  <si>
    <t>MICHAEL@AINSLIEBULLION.COM.AU</t>
  </si>
  <si>
    <t>58874245597</t>
  </si>
  <si>
    <t>MASTER BUTCHERS CO-OPERATIVE LIMITED</t>
  </si>
  <si>
    <t>42794</t>
  </si>
  <si>
    <t>Pets Retailing</t>
  </si>
  <si>
    <t>MASTER BUTCHERS CO OPERATIVE LTD</t>
  </si>
  <si>
    <t>KILKENNY</t>
  </si>
  <si>
    <t>5009</t>
  </si>
  <si>
    <t>203 HANSON RD</t>
  </si>
  <si>
    <t>ATHOL PARK</t>
  </si>
  <si>
    <t>GKENTISH@MAKEITWITHMBL.COM.AU</t>
  </si>
  <si>
    <t>59007543544</t>
  </si>
  <si>
    <t>CLEARLIGHT INVESTMENTS PTY LTD</t>
  </si>
  <si>
    <t>11620</t>
  </si>
  <si>
    <t>Cereal, Pasta and Baking Mix Manufacturing</t>
  </si>
  <si>
    <t>4 BODEN COURT</t>
  </si>
  <si>
    <t>WINDSOR GARDENS</t>
  </si>
  <si>
    <t>5087</t>
  </si>
  <si>
    <t>TAXMAIL@SANREMO.COM.AU</t>
  </si>
  <si>
    <t>59007766369</t>
  </si>
  <si>
    <t>POLYAIRE HOLDINGS PTY LTD</t>
  </si>
  <si>
    <t>GPO BOX 1373</t>
  </si>
  <si>
    <t>11-13 WHITE RD</t>
  </si>
  <si>
    <t>RAED.ALARAJ@POLYAIRE.COM.AU</t>
  </si>
  <si>
    <t>59062620240</t>
  </si>
  <si>
    <t>WICKHAM FREIGHT LINES PTY LTD</t>
  </si>
  <si>
    <t>PO BOX 105</t>
  </si>
  <si>
    <t>KILLARNEY</t>
  </si>
  <si>
    <t>4373</t>
  </si>
  <si>
    <t>494 EAST ST</t>
  </si>
  <si>
    <t>WARWICK</t>
  </si>
  <si>
    <t>4370</t>
  </si>
  <si>
    <t>KILLARNEY@WICKHAMS.NET</t>
  </si>
  <si>
    <t>59081037274</t>
  </si>
  <si>
    <t>AUSGROUP COMPANIES PTY LTD</t>
  </si>
  <si>
    <t>21100</t>
  </si>
  <si>
    <t>Iron Smelting and Steel Manufacturing</t>
  </si>
  <si>
    <t>AGC AUSTRALIA PTY LTD</t>
  </si>
  <si>
    <t>LINDA.SILVERLOCK@AGC-AUSGROUP.COM</t>
  </si>
  <si>
    <t>59087773779</t>
  </si>
  <si>
    <t>FIRSTYLE HOMES PTY LIMITED</t>
  </si>
  <si>
    <t>C/- LCI PARTNERS PTY LTD</t>
  </si>
  <si>
    <t>PO BOX 3003</t>
  </si>
  <si>
    <t>SUITE 6</t>
  </si>
  <si>
    <t>138 ELIZABETH DR</t>
  </si>
  <si>
    <t>LIVERPOOL</t>
  </si>
  <si>
    <t>ACCOUNTS@FIRSTYLE.COM.AU</t>
  </si>
  <si>
    <t>59093587010</t>
  </si>
  <si>
    <t>ASTUTE FINANCIAL MANAGEMENT PTY. LTD.</t>
  </si>
  <si>
    <t>PO BOX 130</t>
  </si>
  <si>
    <t>39 SHERWOOD RD</t>
  </si>
  <si>
    <t>ACCOUNTS@ASTUTEFINANCIAL.COM.AU</t>
  </si>
  <si>
    <t>59124182798</t>
  </si>
  <si>
    <t>SERVICEROCKET INTERNATIONAL PTY LTD</t>
  </si>
  <si>
    <t>PO BOX 1513</t>
  </si>
  <si>
    <t>SUITE 02 102</t>
  </si>
  <si>
    <t>L 2 477 PITT ST</t>
  </si>
  <si>
    <t>59146091625</t>
  </si>
  <si>
    <t>BALL &amp; DOGGETT GROUP PTY LTD</t>
  </si>
  <si>
    <t>41-45 MILLS RD</t>
  </si>
  <si>
    <t>59160985106</t>
  </si>
  <si>
    <t>NEXT PAYMENTS PTY LTD</t>
  </si>
  <si>
    <t>PO BOX 1139</t>
  </si>
  <si>
    <t>4/148 CHESTERVILLE RD</t>
  </si>
  <si>
    <t>3192</t>
  </si>
  <si>
    <t>LTERENTEV@NEXTPAYMENTS.COM.AU</t>
  </si>
  <si>
    <t>59400614145</t>
  </si>
  <si>
    <t>Celanese Pte Ltd</t>
  </si>
  <si>
    <t>60 ANSON RD</t>
  </si>
  <si>
    <t>13-02 MAPLETREE ANSON</t>
  </si>
  <si>
    <t>SINGAPORE 079914</t>
  </si>
  <si>
    <t>ryan.woodger@celanese.com</t>
  </si>
  <si>
    <t>59601350430</t>
  </si>
  <si>
    <t>CHESTER COMMODITIES PTY LTD</t>
  </si>
  <si>
    <t>168 JAMES GIBSON RD</t>
  </si>
  <si>
    <t>CLUNES</t>
  </si>
  <si>
    <t>25-27 MCNAMARA ST</t>
  </si>
  <si>
    <t>ORANGE</t>
  </si>
  <si>
    <t>2800</t>
  </si>
  <si>
    <t>RICHARD@CHESTERCOMMODITIES.COM.AU</t>
  </si>
  <si>
    <t>59613678354</t>
  </si>
  <si>
    <t>SIGNAL BRANDS AUSTRALIA PTY LTD</t>
  </si>
  <si>
    <t>42590</t>
  </si>
  <si>
    <t>Other Personal Accessory Retailing</t>
  </si>
  <si>
    <t>29 WILLIAM ST</t>
  </si>
  <si>
    <t>VIVIAN.YE@SIGNALBRANDS.COM.AU</t>
  </si>
  <si>
    <t>59615753574</t>
  </si>
  <si>
    <t>ENGIE RENEWABLES AUSTRALIA PTY LTD</t>
  </si>
  <si>
    <t>L 23 2 SOUTHBANK BVD</t>
  </si>
  <si>
    <t>TAXADMIN.AU@ENGIE.COM</t>
  </si>
  <si>
    <t>59629071594</t>
  </si>
  <si>
    <t>VITURA HEALTH LIMITED</t>
  </si>
  <si>
    <t>37200</t>
  </si>
  <si>
    <t>Pharmaceutical and Toiletry Goods Wholesaling</t>
  </si>
  <si>
    <t>BDO</t>
  </si>
  <si>
    <t>SE 8 L 3 299 TOORAK RD</t>
  </si>
  <si>
    <t>BEN.CIRILLO@VITURA.COM.AU</t>
  </si>
  <si>
    <t>59638350080</t>
  </si>
  <si>
    <t>BCM TOY HOLDING CO PTY LTD</t>
  </si>
  <si>
    <t>51-59</t>
  </si>
  <si>
    <t>MIDLAND HWY</t>
  </si>
  <si>
    <t>EPSOM</t>
  </si>
  <si>
    <t>3551</t>
  </si>
  <si>
    <t>timb@kynetontoyota.com.au</t>
  </si>
  <si>
    <t>59650740266</t>
  </si>
  <si>
    <t>OSMOSIS HOLDINGS AUSTRALIA I PTY LTD</t>
  </si>
  <si>
    <t>GPO BOX 11</t>
  </si>
  <si>
    <t>67 ALLINGHAM ST</t>
  </si>
  <si>
    <t>CONDELL PARK</t>
  </si>
  <si>
    <t>rohit.patel@zipindustries.com</t>
  </si>
  <si>
    <t>60003411210</t>
  </si>
  <si>
    <t>MCCARROLL'S OF MOSS VALE PTY LTD</t>
  </si>
  <si>
    <t>PHIL MCCARROLL TOYOTA</t>
  </si>
  <si>
    <t>PO BOX 756</t>
  </si>
  <si>
    <t>403 PACIFIC HWY</t>
  </si>
  <si>
    <t>TYLERL@M-A-G.COM.AU</t>
  </si>
  <si>
    <t>60003771373</t>
  </si>
  <si>
    <t>SANDVIK AUSTRALIA HOLDINGS PTY LTD</t>
  </si>
  <si>
    <t>Sandvik Australia Holdings Pty Ltd</t>
  </si>
  <si>
    <t>LOCKED BAG 6</t>
  </si>
  <si>
    <t>LEVEL5</t>
  </si>
  <si>
    <t>135 CORONATION DRIVE</t>
  </si>
  <si>
    <t>TAX@SANDVIK.COM</t>
  </si>
  <si>
    <t>60007635958</t>
  </si>
  <si>
    <t>AUSTRALIAN MOTORS S.A. PTY. LIMITED</t>
  </si>
  <si>
    <t>PO BOX 80</t>
  </si>
  <si>
    <t>GOODWOOD</t>
  </si>
  <si>
    <t>23 GOODWOOD RD</t>
  </si>
  <si>
    <t>CLAI@AUSTRALIANMOTORS.COM.AU</t>
  </si>
  <si>
    <t>60089187100</t>
  </si>
  <si>
    <t>YAHOO AUSTRALIA PTY LTD</t>
  </si>
  <si>
    <t>Yahoo!7 Pty Ltd</t>
  </si>
  <si>
    <t>GPO BOX 5025</t>
  </si>
  <si>
    <t>L 3 223 LIVERPOOL ST</t>
  </si>
  <si>
    <t>jc@wlm.com.au</t>
  </si>
  <si>
    <t>60138221600</t>
  </si>
  <si>
    <t>DRAKE COAL PTY LTD</t>
  </si>
  <si>
    <t>C/- HARRIS BLACK</t>
  </si>
  <si>
    <t>INFO@HARRISBLACK.COM.AU</t>
  </si>
  <si>
    <t>60147301700</t>
  </si>
  <si>
    <t>DENTSU AUSTRALIA HOLDINGS PTY LTD</t>
  </si>
  <si>
    <t>AEGIS AUSTRALIA HOLDINGS PTY LIMITED</t>
  </si>
  <si>
    <t>L7</t>
  </si>
  <si>
    <t>508-510 CHURCH ST</t>
  </si>
  <si>
    <t>AUTAXTEAM@DENTSU.COM</t>
  </si>
  <si>
    <t>60150876305</t>
  </si>
  <si>
    <t>CHOBANI AUSTRALIA PTY LTD</t>
  </si>
  <si>
    <t>18-20 QUALITY DR</t>
  </si>
  <si>
    <t>luda.goretska@chobani.com.au</t>
  </si>
  <si>
    <t>60608372416</t>
  </si>
  <si>
    <t>MANDALA TRADING PTY LTD</t>
  </si>
  <si>
    <t>358 809 SOUTH DOWLING ST</t>
  </si>
  <si>
    <t>INFO@ILUMINA.PRO</t>
  </si>
  <si>
    <t>60627628120</t>
  </si>
  <si>
    <t>ITI (HOLDCO) PTY LIMITED</t>
  </si>
  <si>
    <t>C/- HAMMOND &amp; WARTERS PTY LTD</t>
  </si>
  <si>
    <t>PO BOX 221</t>
  </si>
  <si>
    <t>FIVE DOCK</t>
  </si>
  <si>
    <t>2046</t>
  </si>
  <si>
    <t>59 DUNHEVED CCT</t>
  </si>
  <si>
    <t>office@hammwar.com.au</t>
  </si>
  <si>
    <t>60629391117</t>
  </si>
  <si>
    <t>NETWORK TEN ALL ACCESS PTY LTD</t>
  </si>
  <si>
    <t>59210</t>
  </si>
  <si>
    <t>Data Processing and Web Hosting Services</t>
  </si>
  <si>
    <t>JANNIE.VANDEVENTER@BENTLEYSNSW.COM.AU</t>
  </si>
  <si>
    <t>60653704002</t>
  </si>
  <si>
    <t>RACING AUSTRALIA CONSOLIDATED ENTERPRISES LTD</t>
  </si>
  <si>
    <t>L 34 100 MILLER ST</t>
  </si>
  <si>
    <t>cprice@supercars.com</t>
  </si>
  <si>
    <t>61000143733</t>
  </si>
  <si>
    <t>RENTOKIL PTY LTD</t>
  </si>
  <si>
    <t>PO BOX 6786</t>
  </si>
  <si>
    <t>UNIT A1 LIDCOMBE BUSINESS PARK</t>
  </si>
  <si>
    <t>3-29 BIRNIE AVE</t>
  </si>
  <si>
    <t>2141</t>
  </si>
  <si>
    <t>MARTHA.VARJABEDIAN@RENTOKIL-INITIAL.COM</t>
  </si>
  <si>
    <t>61001663752</t>
  </si>
  <si>
    <t>KOMATSU AUSTRALIA HOLDINGS PTY LTD</t>
  </si>
  <si>
    <t>C/- (EARL) DELOITTE TAX SERVIC</t>
  </si>
  <si>
    <t>PO BOX N250 - TAX - QUAY QUARTER TOWER</t>
  </si>
  <si>
    <t>50-60 FAIRFIELD ST</t>
  </si>
  <si>
    <t>FAIRFIELD EAST</t>
  </si>
  <si>
    <t>2165</t>
  </si>
  <si>
    <t>AWATSON@KOMATSU.COM.AU</t>
  </si>
  <si>
    <t>61072399529</t>
  </si>
  <si>
    <t>TEA TOO PTY. LTD.</t>
  </si>
  <si>
    <t>TEA TOO ( T2 )</t>
  </si>
  <si>
    <t>GPO BOX 1518N</t>
  </si>
  <si>
    <t>32-34 GIPPS ST</t>
  </si>
  <si>
    <t>MARGARET.ZHONG@T2TEA.COM</t>
  </si>
  <si>
    <t>61073039791</t>
  </si>
  <si>
    <t>REGAN HOLDINGS PTY LTD</t>
  </si>
  <si>
    <t>PO BOX 1509</t>
  </si>
  <si>
    <t>26-28 PILKINGTON ST</t>
  </si>
  <si>
    <t>GARBUTT</t>
  </si>
  <si>
    <t>4814</t>
  </si>
  <si>
    <t>TROPIC@TROPICD.COM.AU</t>
  </si>
  <si>
    <t>61081279932</t>
  </si>
  <si>
    <t>KELLER AUSTRALIA PTY LIMITED</t>
  </si>
  <si>
    <t>SE 1 G 2 LYONPARK RD</t>
  </si>
  <si>
    <t>MATTHEW.WHELAN@KELLER.COM</t>
  </si>
  <si>
    <t>61101299870</t>
  </si>
  <si>
    <t>UNITED TERMINAL BELL BAY PTY. LTD.</t>
  </si>
  <si>
    <t>MARSTEL TERMINALS BELL BAY PTY LTD</t>
  </si>
  <si>
    <t>9 KEN WHITE AV</t>
  </si>
  <si>
    <t>MACKAY HARBOUR</t>
  </si>
  <si>
    <t>GAYATHIRI@UNITEDPETROLEUM.COM.AU</t>
  </si>
  <si>
    <t>61143464804</t>
  </si>
  <si>
    <t>Setia (Melbourne) Development Company Pty Ltd</t>
  </si>
  <si>
    <t>L 1 155 FRANKLIN ST</t>
  </si>
  <si>
    <t>derek.x.li@pwc.com</t>
  </si>
  <si>
    <t>61606199633</t>
  </si>
  <si>
    <t>AUSTRALASIAN GLOBAL EXPORTS PTY LTD</t>
  </si>
  <si>
    <t>PO BOX 644</t>
  </si>
  <si>
    <t>SUITE 1 L17</t>
  </si>
  <si>
    <t>390 ST KILDA RD</t>
  </si>
  <si>
    <t>ACCOUNTS@GLOBALEXP.COM.AU</t>
  </si>
  <si>
    <t>61611057991</t>
  </si>
  <si>
    <t>BHCA1 PTY LTD</t>
  </si>
  <si>
    <t>GPO BOX 172</t>
  </si>
  <si>
    <t>BROOKFIELD PL</t>
  </si>
  <si>
    <t>L 19 10 CARRINGTON ST</t>
  </si>
  <si>
    <t>61623887614</t>
  </si>
  <si>
    <t>RWE LIMONDALE SUN FARM HOLDING PTY LTD</t>
  </si>
  <si>
    <t>SE 5 L 9 350 COLLINS ST</t>
  </si>
  <si>
    <t>ACCOUNTS.AU@RWE.COM</t>
  </si>
  <si>
    <t>61628753220</t>
  </si>
  <si>
    <t>HEARTS AND MINDS INVESTMENTS LIMITED</t>
  </si>
  <si>
    <t>L 12 2 CHIFLEY SQ</t>
  </si>
  <si>
    <t>maggie@hm1.com.au</t>
  </si>
  <si>
    <t>61631830825</t>
  </si>
  <si>
    <t>OZWIDE ENERGY GROUP PTY LTD</t>
  </si>
  <si>
    <t>106-112 HARDWARE ST</t>
  </si>
  <si>
    <t>L 32 367 COLLINS ST</t>
  </si>
  <si>
    <t>accountants@vallesaccountants.com.au</t>
  </si>
  <si>
    <t>61638939045</t>
  </si>
  <si>
    <t>ROW TOPCO PTY LTD</t>
  </si>
  <si>
    <t>L 10 505 LITTLE COLLINS ST</t>
  </si>
  <si>
    <t>andrew.field@arq.group</t>
  </si>
  <si>
    <t>61654390146</t>
  </si>
  <si>
    <t>L3HARRIS TECHNOLOGIES AUSTRALIA GROUP PTY LTD</t>
  </si>
  <si>
    <t>97 NORTHBOURNE AV</t>
  </si>
  <si>
    <t>andrew.watson@aus.L3Harris.com</t>
  </si>
  <si>
    <t>62000172967</t>
  </si>
  <si>
    <t>DAIKIN AUSTRALIA PTY LTD</t>
  </si>
  <si>
    <t>PO BOX 120</t>
  </si>
  <si>
    <t>1875</t>
  </si>
  <si>
    <t>62 GOVERNOR MACQUARIE DR</t>
  </si>
  <si>
    <t>CHIPPING NORTON</t>
  </si>
  <si>
    <t>HPRAKASH@DAIKIN.COM.AU</t>
  </si>
  <si>
    <t>62000251025</t>
  </si>
  <si>
    <t>PAPUAN OIL SEARCH LTD</t>
  </si>
  <si>
    <t>PAPUAN OIL SEARCH LIMITED</t>
  </si>
  <si>
    <t>Santos_Taxation@santos.com</t>
  </si>
  <si>
    <t>62005752269</t>
  </si>
  <si>
    <t>HARRISON MOTORING GROUP PTY LTD</t>
  </si>
  <si>
    <t>UNIT 1 434 MAROONDAH HWY</t>
  </si>
  <si>
    <t>LILYDALE</t>
  </si>
  <si>
    <t>3140</t>
  </si>
  <si>
    <t>158 - 166 HIGH ST</t>
  </si>
  <si>
    <t>MELTON</t>
  </si>
  <si>
    <t>3337</t>
  </si>
  <si>
    <t>ERSWINS@ERSWINS.COM.AU</t>
  </si>
  <si>
    <t>62104242588</t>
  </si>
  <si>
    <t>Sino Nickel Pty Ltd</t>
  </si>
  <si>
    <t>9190</t>
  </si>
  <si>
    <t>Other Construction Material Mining</t>
  </si>
  <si>
    <t>L 16 60 CARRINGTON ST</t>
  </si>
  <si>
    <t>jzhu@sinomining.com.au</t>
  </si>
  <si>
    <t>62108491881</t>
  </si>
  <si>
    <t>KINGSPAN WATER &amp; ENERGY PTY LIMITED</t>
  </si>
  <si>
    <t>TANKWORKS AUSTRALIA PTY LIMITED</t>
  </si>
  <si>
    <t>C/- (HARTANTI) DELOITTE TAX SERVICES</t>
  </si>
  <si>
    <t>PO BOX N250 TAX GROSVENOR PLACE</t>
  </si>
  <si>
    <t>3 HERBERT PL</t>
  </si>
  <si>
    <t>SMITHFIELD</t>
  </si>
  <si>
    <t>DAVID.YUEN@KINGSPAN.COM</t>
  </si>
  <si>
    <t>62132079059</t>
  </si>
  <si>
    <t>JASARA CONSTRUCTIONS (AUST) PTY LTD</t>
  </si>
  <si>
    <t>C/- KHOURYS &amp; ASSOCIATES</t>
  </si>
  <si>
    <t>P O BOX 229</t>
  </si>
  <si>
    <t>62150243682</t>
  </si>
  <si>
    <t>LIPMAN GROUP HOLDINGS PTY LIMITED</t>
  </si>
  <si>
    <t>Lipman</t>
  </si>
  <si>
    <t>LOCKED BAG 2106</t>
  </si>
  <si>
    <t>66 BERRY STREET</t>
  </si>
  <si>
    <t>ELAINEL@LIPMAN.COM.AU</t>
  </si>
  <si>
    <t>62602953962</t>
  </si>
  <si>
    <t>VIDA WOOD AUSTRALIA PTY LTD</t>
  </si>
  <si>
    <t>100 POTASSIUM ST</t>
  </si>
  <si>
    <t>62608437289</t>
  </si>
  <si>
    <t>QGIF IONA AGGREGATOR PTY LTD</t>
  </si>
  <si>
    <t>GPO BOX 2242</t>
  </si>
  <si>
    <t>L 5 66 EAGLE ST</t>
  </si>
  <si>
    <t>taxationadmin@qic.com</t>
  </si>
  <si>
    <t>62627672306</t>
  </si>
  <si>
    <t>NATURE'S CARE HOLDINGS PTY LTD</t>
  </si>
  <si>
    <t>L 11 1 MARGARET ST</t>
  </si>
  <si>
    <t>MARGIE.LUTVEY@BDO.COM.AU</t>
  </si>
  <si>
    <t>62629141699</t>
  </si>
  <si>
    <t>DAIMLER TRUCK HOLDING AUSTRALIA PACIFIC PTY LTD</t>
  </si>
  <si>
    <t>41 LEXIA PL</t>
  </si>
  <si>
    <t>ANA.WINANS@DAIMLERTRUCK.COM</t>
  </si>
  <si>
    <t>62647910156</t>
  </si>
  <si>
    <t>MCINTOSH CE PTY LTD</t>
  </si>
  <si>
    <t>rod.m@mcson.com.au</t>
  </si>
  <si>
    <t>62659193030</t>
  </si>
  <si>
    <t>THE BIDVEST GROUP AUSTRALIA PTY LTD</t>
  </si>
  <si>
    <t>L 7 3 HORWOOD PL</t>
  </si>
  <si>
    <t>BUILDING B L3 SUITE 3 2</t>
  </si>
  <si>
    <t>1B HOMEBUSH BAY DR</t>
  </si>
  <si>
    <t>hercules@williambucknsw.com.au</t>
  </si>
  <si>
    <t>62958405971</t>
  </si>
  <si>
    <t>The Trustee for Redcape Hotel Trust II</t>
  </si>
  <si>
    <t>PO BOX 612</t>
  </si>
  <si>
    <t>LEVEL 27 BROOKFIELD PLACE</t>
  </si>
  <si>
    <t>10 CARRINGTON ST</t>
  </si>
  <si>
    <t>enquiries@mahotelmanagement.com.au</t>
  </si>
  <si>
    <t>63001784014</t>
  </si>
  <si>
    <t>PIRELLI TYRES AUSTRALIA PTY LTD</t>
  </si>
  <si>
    <t>35 SAUNDERS ST</t>
  </si>
  <si>
    <t>DIEGO.ZAMBON@PIRELLI.COM</t>
  </si>
  <si>
    <t>63006868033</t>
  </si>
  <si>
    <t>MINMETALS AUSTRALIA PTY. LTD.</t>
  </si>
  <si>
    <t>MINMETALS AUSTRALIA PTY LTD</t>
  </si>
  <si>
    <t>L 8 564 ST KILDA RD</t>
  </si>
  <si>
    <t>WANG_WEI@MINMETALS.COM.AU</t>
  </si>
  <si>
    <t>63076566562</t>
  </si>
  <si>
    <t>KOBELCO TRADING AUSTRALIA PTY LTD</t>
  </si>
  <si>
    <t>SHINSHO AUSTRALIA PTY LTD</t>
  </si>
  <si>
    <t>L 12 124 WALKER ST</t>
  </si>
  <si>
    <t>IWASA.IZUMI@KOBELCO.COM</t>
  </si>
  <si>
    <t>63079437639</t>
  </si>
  <si>
    <t>AAA EGG COMPANY PTY LTD</t>
  </si>
  <si>
    <t>AAA EGG COMPANY PTY LTD GERALDTON GOLDEN EGGS</t>
  </si>
  <si>
    <t>116 SULTANA RD W</t>
  </si>
  <si>
    <t>HIGH WYCOMBE</t>
  </si>
  <si>
    <t>6057</t>
  </si>
  <si>
    <t>J.EVANS@AAAEGG.COM.AU</t>
  </si>
  <si>
    <t>63104702614</t>
  </si>
  <si>
    <t>REMA TIP TOP ASIA PACIFIC PTY LTD</t>
  </si>
  <si>
    <t>U 3 20 WORTH ST</t>
  </si>
  <si>
    <t>LDAVISON@REMA-TIPTOP.COM.AU</t>
  </si>
  <si>
    <t>63106459590</t>
  </si>
  <si>
    <t>ACTIVE GROUP HOLDINGS PTY LIMITED</t>
  </si>
  <si>
    <t>5100</t>
  </si>
  <si>
    <t>Forestry Support Services</t>
  </si>
  <si>
    <t>PO BOX 215</t>
  </si>
  <si>
    <t>77 BASSETT ROAD</t>
  </si>
  <si>
    <t>MONA VALE</t>
  </si>
  <si>
    <t>2103</t>
  </si>
  <si>
    <t>admin@crofts.com.au</t>
  </si>
  <si>
    <t>63158871035</t>
  </si>
  <si>
    <t>STARHILL HOTEL (SYDNEY) PTY LTD</t>
  </si>
  <si>
    <t>PO BOX 21183</t>
  </si>
  <si>
    <t>LITTLE LONSDALE STREET</t>
  </si>
  <si>
    <t>8011</t>
  </si>
  <si>
    <t>30 PITT STREET</t>
  </si>
  <si>
    <t>bryan@ytlhotels.com.my</t>
  </si>
  <si>
    <t>63605622026</t>
  </si>
  <si>
    <t>AUS STAR HOLDINGS INTERNATIONAL PTY LTD</t>
  </si>
  <si>
    <t>UNIT 1 26-28 REDFERN ST</t>
  </si>
  <si>
    <t>ELFMAN.LAW@STARALUM.COM.AU</t>
  </si>
  <si>
    <t>63607698153</t>
  </si>
  <si>
    <t>TEMPO GROUP HOLDINGS PTY LIMITED</t>
  </si>
  <si>
    <t>PO BOX 6097</t>
  </si>
  <si>
    <t>L 15 177 PACIFIC HWY</t>
  </si>
  <si>
    <t>greg@tempo.org</t>
  </si>
  <si>
    <t>63608523020</t>
  </si>
  <si>
    <t>509 DAVIES RD CLAREMONT PTY LTD</t>
  </si>
  <si>
    <t>PO BOX 422</t>
  </si>
  <si>
    <t>10B ROKEBY RD</t>
  </si>
  <si>
    <t>DALE.RAKICH@BLACKBURNE.COM.AU</t>
  </si>
  <si>
    <t>63616432734</t>
  </si>
  <si>
    <t>JOHN COTTON AUSTRALIA PTY LTD</t>
  </si>
  <si>
    <t>144-168 NATIONAL BVD</t>
  </si>
  <si>
    <t>steves@johncotton.co.uk</t>
  </si>
  <si>
    <t>63621486324</t>
  </si>
  <si>
    <t>WARDE STREET PTY LTD</t>
  </si>
  <si>
    <t>L 3 367 COLLINS ST</t>
  </si>
  <si>
    <t>atojk@llca.com.au</t>
  </si>
  <si>
    <t>63629681116</t>
  </si>
  <si>
    <t>LEONARDO HOLDCO PTY LTD</t>
  </si>
  <si>
    <t>1 GARIGAL RD</t>
  </si>
  <si>
    <t>mduke@naviscapital.com</t>
  </si>
  <si>
    <t>63635706759</t>
  </si>
  <si>
    <t>ORD MINNETT INVESTMENTS LIMITED</t>
  </si>
  <si>
    <t>L18</t>
  </si>
  <si>
    <t>225 GEORGE ST</t>
  </si>
  <si>
    <t>THE ROCKS</t>
  </si>
  <si>
    <t>BNEVILLE@ORDS.COM.AU</t>
  </si>
  <si>
    <t>63646792814</t>
  </si>
  <si>
    <t>JJG AUTO HOLDINGS PTY LTD</t>
  </si>
  <si>
    <t>LEVEL 28 'RIALTO SOUTH TOWER'</t>
  </si>
  <si>
    <t>1424 DANDENONG RD</t>
  </si>
  <si>
    <t>ncahir@fordhamgroup.com.au</t>
  </si>
  <si>
    <t>64000071278</t>
  </si>
  <si>
    <t>RECKITT BENCKISER HEALTHCARE AUSTRALIA PTY LIMITED</t>
  </si>
  <si>
    <t>BOOTS HEALTHCARE AUSTRALIA</t>
  </si>
  <si>
    <t>L 47 680 GEORGE ST</t>
  </si>
  <si>
    <t>david.rankine@rb.com</t>
  </si>
  <si>
    <t>64007356014</t>
  </si>
  <si>
    <t>KINROSS FARM PTY. LTD.</t>
  </si>
  <si>
    <t>PRIVATE BAG NO 6</t>
  </si>
  <si>
    <t>SURREY HILLS</t>
  </si>
  <si>
    <t>2110 YEA RD</t>
  </si>
  <si>
    <t>KINGLAKE WEST</t>
  </si>
  <si>
    <t>3757</t>
  </si>
  <si>
    <t>ROVEENA@KINROSSFARM.COM.AU</t>
  </si>
  <si>
    <t>64010831713</t>
  </si>
  <si>
    <t>THE HOUR GLASS (AUSTRALIA) PTY LTD</t>
  </si>
  <si>
    <t>L 6 70 CASTLEREAGH ST</t>
  </si>
  <si>
    <t>70 CASTLEREAGH ST</t>
  </si>
  <si>
    <t>SHAN.YOGEESWARAN@THEHOURGLASS.COM</t>
  </si>
  <si>
    <t>64083191977</t>
  </si>
  <si>
    <t>GRAINTRANS PTY. LTD.</t>
  </si>
  <si>
    <t>YARRABEE PARK</t>
  </si>
  <si>
    <t>SOUTHBROOK</t>
  </si>
  <si>
    <t>4363</t>
  </si>
  <si>
    <t>INFO@POWERTYNAN.COM.AU</t>
  </si>
  <si>
    <t>64084343733</t>
  </si>
  <si>
    <t>J.K. MILLING PTY. LTD.</t>
  </si>
  <si>
    <t>J K MILLING PTY LTD</t>
  </si>
  <si>
    <t>C/- J K INTERNATIONAL PTY LTD</t>
  </si>
  <si>
    <t>LOT 2 GOLF COURSE RD</t>
  </si>
  <si>
    <t>64087743762</t>
  </si>
  <si>
    <t>INDUSTRIE CLOTHING PTY LIMITED</t>
  </si>
  <si>
    <t>228 PITT ST</t>
  </si>
  <si>
    <t>BRONWYN@INDUSTRIE.COM.AU</t>
  </si>
  <si>
    <t>64090884558</t>
  </si>
  <si>
    <t>WORLD CURRENCY TRADING PTY LTD</t>
  </si>
  <si>
    <t>PO BOX 210</t>
  </si>
  <si>
    <t>SE 110 2 QUEEN ST</t>
  </si>
  <si>
    <t>CMDGROUP@BIGPOND.COM</t>
  </si>
  <si>
    <t>64095230943</t>
  </si>
  <si>
    <t>WESTINA CORPORATION PTY LTD</t>
  </si>
  <si>
    <t>JAMIESON TRANSPORT</t>
  </si>
  <si>
    <t>PO BOX 3425</t>
  </si>
  <si>
    <t>SOUTH HEDLAND</t>
  </si>
  <si>
    <t>6722</t>
  </si>
  <si>
    <t>4 PEAWAH ST</t>
  </si>
  <si>
    <t>WEDGEFIELD</t>
  </si>
  <si>
    <t>6721</t>
  </si>
  <si>
    <t>ACCOUNTS@JAMIESONTRANSPORT.COM.AU</t>
  </si>
  <si>
    <t>64095958857</t>
  </si>
  <si>
    <t>MA HOMECARE PTY LTD</t>
  </si>
  <si>
    <t>85990</t>
  </si>
  <si>
    <t>Other Health Care Services n.e.c.</t>
  </si>
  <si>
    <t>PO BOX 7607</t>
  </si>
  <si>
    <t>L 4 20 LEXINGTON DR</t>
  </si>
  <si>
    <t>RUBY.PATIAG@KINCARE.COM.AU</t>
  </si>
  <si>
    <t>64097445942</t>
  </si>
  <si>
    <t>SANTOS NA BAYU UNDAN PTY LTD</t>
  </si>
  <si>
    <t>64116987618</t>
  </si>
  <si>
    <t>CHUBB HOLDINGS AUSTRALIA PTY LIMITED</t>
  </si>
  <si>
    <t>L 18 101 MILLER ST</t>
  </si>
  <si>
    <t>MARK.HOLMES@ACEGROUP.COM</t>
  </si>
  <si>
    <t>64117854243</t>
  </si>
  <si>
    <t>ENDEAVOUR MEATS PTY LTD</t>
  </si>
  <si>
    <t>PO BOX 509</t>
  </si>
  <si>
    <t>COOTAMUNDRA</t>
  </si>
  <si>
    <t>2590</t>
  </si>
  <si>
    <t>L 1 209 LORDS PL</t>
  </si>
  <si>
    <t>JAMES.LARKIN@ENDEAVOURMEATS.COM.AU</t>
  </si>
  <si>
    <t>64126219912</t>
  </si>
  <si>
    <t>CAMPBELL PROPERTY GROUP PTY LTD</t>
  </si>
  <si>
    <t>PO BOX 7105</t>
  </si>
  <si>
    <t>21 SOLENT CRCT</t>
  </si>
  <si>
    <t>IAHMED@CLARENDON.COM.AU</t>
  </si>
  <si>
    <t>64136264349</t>
  </si>
  <si>
    <t>CLEVERTRONICS PTY. LTD.</t>
  </si>
  <si>
    <t>PO BOX 9029</t>
  </si>
  <si>
    <t>1 CARIBBEAN DR</t>
  </si>
  <si>
    <t>C.APONSO@CLEVERTRONICS.COM.AU</t>
  </si>
  <si>
    <t>64603324929</t>
  </si>
  <si>
    <t>NOVA ENTERTAINMENT RADIO INVESTMENTS PTY LIMITED</t>
  </si>
  <si>
    <t>GPO BOX 3738</t>
  </si>
  <si>
    <t>33 NICKSON ST</t>
  </si>
  <si>
    <t>MURDOCHACCOUNTS@LUMINA.COM.AU</t>
  </si>
  <si>
    <t>64609374852</t>
  </si>
  <si>
    <t>INTERNATIONAL BRANDS (AUST) PTY LTD</t>
  </si>
  <si>
    <t>UNIT 13 2-12 BEAUCHAMP RD</t>
  </si>
  <si>
    <t>MATRAVILLE</t>
  </si>
  <si>
    <t>JUSTINE.MAURISSE@COSMAX.COM.AU</t>
  </si>
  <si>
    <t>64614297648</t>
  </si>
  <si>
    <t>RF GROUP HOLDINGS PTY. LTD.</t>
  </si>
  <si>
    <t>U 6 68 SIR JOHN YOUNG CRES</t>
  </si>
  <si>
    <t>DARREN.GHAVALAS@RIVERINAFRESH.COM.AU</t>
  </si>
  <si>
    <t>64633002007</t>
  </si>
  <si>
    <t>SNOW SUMMIT INVESTMENTS PTY LTD</t>
  </si>
  <si>
    <t>GPO BOX 3929</t>
  </si>
  <si>
    <t>789 SPRINGVALE RD</t>
  </si>
  <si>
    <t>info@mandt.com.au</t>
  </si>
  <si>
    <t>65000000359</t>
  </si>
  <si>
    <t>BURNS, PHILP &amp; COMPANY PTY LIMITED</t>
  </si>
  <si>
    <t>BURNS PHILP &amp; CO LIMITED</t>
  </si>
  <si>
    <t>GPO BOX 543</t>
  </si>
  <si>
    <t>SUITE 2B LEVEL 17 ST JAMES CENTRE</t>
  </si>
  <si>
    <t>111 ELIZABETH STREET</t>
  </si>
  <si>
    <t>CLAYTON.HUTCHINSON@RANKGROUP.CO.NZ</t>
  </si>
  <si>
    <t>65000087936</t>
  </si>
  <si>
    <t>JAYCAR PTY LTD</t>
  </si>
  <si>
    <t>JAYCAR ELECTRONICS</t>
  </si>
  <si>
    <t>65004659161</t>
  </si>
  <si>
    <t>DON WATSON PROPRIETARY LIMITED</t>
  </si>
  <si>
    <t>BACCHUS MARSH</t>
  </si>
  <si>
    <t>3340</t>
  </si>
  <si>
    <t>CNR GEELONG RD &amp; VALLENCES RD</t>
  </si>
  <si>
    <t>lyndon@donwatson.com.au</t>
  </si>
  <si>
    <t>65006365895</t>
  </si>
  <si>
    <t>COXONS OF CASTERTON PTY. LTD.</t>
  </si>
  <si>
    <t>C/- D KARTHIKEYA PENINSULA HOLDEN</t>
  </si>
  <si>
    <t>PO BOX 396</t>
  </si>
  <si>
    <t>PADSTOW</t>
  </si>
  <si>
    <t>2211</t>
  </si>
  <si>
    <t>KUMAR MOTORS (BANKSTOWN) PTY LTD</t>
  </si>
  <si>
    <t>376 EDGAR ST</t>
  </si>
  <si>
    <t>DHARMA@PENINSULAMOTORGROUP.COM.AU</t>
  </si>
  <si>
    <t>65006939322</t>
  </si>
  <si>
    <t>SUPREME CARAVANS PTY. LTD.</t>
  </si>
  <si>
    <t>PO BOX 234</t>
  </si>
  <si>
    <t>ELTHAM</t>
  </si>
  <si>
    <t>3095</t>
  </si>
  <si>
    <t>44 MEROLA WAY</t>
  </si>
  <si>
    <t>RICARDO@SUPREMECARAVANS.COM.AU</t>
  </si>
  <si>
    <t>65089892713</t>
  </si>
  <si>
    <t>ECOM COMMODITIES PTY LTD</t>
  </si>
  <si>
    <t>ECOM COTTON AUSTRALIA PTY LTD</t>
  </si>
  <si>
    <t>PO BOX 512</t>
  </si>
  <si>
    <t>COOGEE</t>
  </si>
  <si>
    <t>2034</t>
  </si>
  <si>
    <t>92 JARRETT ST</t>
  </si>
  <si>
    <t>LEICHHARDT</t>
  </si>
  <si>
    <t>2040</t>
  </si>
  <si>
    <t>AUSTRALIA_ACCOUNTS@ECOMTRADING.COM</t>
  </si>
  <si>
    <t>65117081928</t>
  </si>
  <si>
    <t>Watami (QLD) Pty Ltd</t>
  </si>
  <si>
    <t>333 ANN ST</t>
  </si>
  <si>
    <t>FINANCE@HARRISBLACK.COM.AU</t>
  </si>
  <si>
    <t>65129091372</t>
  </si>
  <si>
    <t>Mortgage House Pty Ltd</t>
  </si>
  <si>
    <t>PO BOX 1962</t>
  </si>
  <si>
    <t>SUITE 3402 101 MILLER ST</t>
  </si>
  <si>
    <t>charlesk@paladin.net.au</t>
  </si>
  <si>
    <t>65133358068</t>
  </si>
  <si>
    <t>INFRASHORE FINANCE PTY LIMITED</t>
  </si>
  <si>
    <t>L 30 50 BRIDGE ST</t>
  </si>
  <si>
    <t>65137908297</t>
  </si>
  <si>
    <t>Max Grains Australia Pty Ltd</t>
  </si>
  <si>
    <t>PO BOX 294</t>
  </si>
  <si>
    <t>FLOOR 1</t>
  </si>
  <si>
    <t>1 HAYWARD ST</t>
  </si>
  <si>
    <t>JACK@MAXGRAINS.COM.AU</t>
  </si>
  <si>
    <t>65163225198</t>
  </si>
  <si>
    <t>CNCGC AUSTRALIAN PTY LTD</t>
  </si>
  <si>
    <t>SE 506</t>
  </si>
  <si>
    <t>89 YORK ST</t>
  </si>
  <si>
    <t>HOLLY.Y@CNCGC.COM.AU</t>
  </si>
  <si>
    <t>65168796049</t>
  </si>
  <si>
    <t>AURUMLAND PTY LTD</t>
  </si>
  <si>
    <t>L 8 257 COLLINS ST</t>
  </si>
  <si>
    <t>S.BLAIR@ICDPROPERTY.COM.AU</t>
  </si>
  <si>
    <t>65601572472</t>
  </si>
  <si>
    <t>GET REAL FOODS PTY LTD</t>
  </si>
  <si>
    <t>SUITE 01</t>
  </si>
  <si>
    <t>L 34 201 ELIZABETH ST</t>
  </si>
  <si>
    <t>65648897278</t>
  </si>
  <si>
    <t>AGH TOPCO PTY LTD</t>
  </si>
  <si>
    <t>Matt.Robinson@pep.com.au</t>
  </si>
  <si>
    <t>66001779237</t>
  </si>
  <si>
    <t>Y K K ALUMINIUM (AUSTRALIA) PTY LTD</t>
  </si>
  <si>
    <t>UNIT 3 1 THE CRESCENT</t>
  </si>
  <si>
    <t>KINGSGROVE</t>
  </si>
  <si>
    <t>2208</t>
  </si>
  <si>
    <t>HI_NAGATA@YKKAP.CO.JP</t>
  </si>
  <si>
    <t>66006627087</t>
  </si>
  <si>
    <t>TMA GROUP OF COMPANIES LIMITED</t>
  </si>
  <si>
    <t>4-6 STRAITS AV LOCKED BAG 60</t>
  </si>
  <si>
    <t>4-6 STRAITS AV</t>
  </si>
  <si>
    <t>CKARAM@TMAGROUP.COM.AU</t>
  </si>
  <si>
    <t>66008603487</t>
  </si>
  <si>
    <t>OPIC AUSTRALIA PTY. LIMITED</t>
  </si>
  <si>
    <t>OPIC Australia Pty Limited</t>
  </si>
  <si>
    <t>PO BOX 3305</t>
  </si>
  <si>
    <t>TAMARAMA</t>
  </si>
  <si>
    <t>2026</t>
  </si>
  <si>
    <t>L 23 240 QUEEN ST</t>
  </si>
  <si>
    <t>JAMES.MASSIE-TAYLOR@BDO.COM.AU</t>
  </si>
  <si>
    <t>66008752538</t>
  </si>
  <si>
    <t>PU-FAM PTY LTD</t>
  </si>
  <si>
    <t>86011</t>
  </si>
  <si>
    <t>Retirement Village Operation</t>
  </si>
  <si>
    <t>ST JUDES HOSTEL</t>
  </si>
  <si>
    <t>PO BOX 1114</t>
  </si>
  <si>
    <t>CLOVERDALE</t>
  </si>
  <si>
    <t>6985</t>
  </si>
  <si>
    <t>165 WRIGHT ST</t>
  </si>
  <si>
    <t>KEWDALE</t>
  </si>
  <si>
    <t>ACCOUNTS@STJUDES.COM.AU</t>
  </si>
  <si>
    <t>66009124690</t>
  </si>
  <si>
    <t>AUTO CLASSIC (W.A.) PTY LTD</t>
  </si>
  <si>
    <t>AUTO CLASSIC</t>
  </si>
  <si>
    <t>66010732966</t>
  </si>
  <si>
    <t>THE BROWN &amp; HURLEY GROUP PTY. LTD.</t>
  </si>
  <si>
    <t>BROWN AND HURLEY - SERVICES</t>
  </si>
  <si>
    <t>BEENLEIGH</t>
  </si>
  <si>
    <t>26 BURNSIDE RD</t>
  </si>
  <si>
    <t>ORMEAU</t>
  </si>
  <si>
    <t>4208</t>
  </si>
  <si>
    <t>SHAYNE.STEENSON@BROWNANDHURLEY.COM.AU</t>
  </si>
  <si>
    <t>66091040363</t>
  </si>
  <si>
    <t>ALMAX ALUMINIUM PTY LTD</t>
  </si>
  <si>
    <t>183 JAMES ST</t>
  </si>
  <si>
    <t>NEW FARM</t>
  </si>
  <si>
    <t>18 TRADE ST</t>
  </si>
  <si>
    <t>LYTTON</t>
  </si>
  <si>
    <t>office@davisaccountingandwealth.com.au</t>
  </si>
  <si>
    <t>66149861861</t>
  </si>
  <si>
    <t>KOR Equipment Solutions Pty Ltd</t>
  </si>
  <si>
    <t>7-9 MCDONALDS LANE</t>
  </si>
  <si>
    <t>ACCOUNTS@KORQUIP.COM.AU</t>
  </si>
  <si>
    <t>66157867091</t>
  </si>
  <si>
    <t>GEOFFREY NATHAN (AUSTRALIA) PTY LTD</t>
  </si>
  <si>
    <t>GPO BOX 2003</t>
  </si>
  <si>
    <t>L 13 333-339 GEORGE ST</t>
  </si>
  <si>
    <t>mail@watsonerskine.com.au</t>
  </si>
  <si>
    <t>66164537419</t>
  </si>
  <si>
    <t>PWTK HOLDINGS PTY LTD</t>
  </si>
  <si>
    <t>PO BOX 1122</t>
  </si>
  <si>
    <t>OXLEY</t>
  </si>
  <si>
    <t>4075</t>
  </si>
  <si>
    <t>1 NORTHOLT STREET</t>
  </si>
  <si>
    <t>DARRA</t>
  </si>
  <si>
    <t>ANDREW.NGUYEN@PTPL.COM.AU</t>
  </si>
  <si>
    <t>66600817178</t>
  </si>
  <si>
    <t>RAMPAGE RETAIL PTY LTD</t>
  </si>
  <si>
    <t>17 STANLEY DR</t>
  </si>
  <si>
    <t>66616357487</t>
  </si>
  <si>
    <t>RTCH PTY LTD</t>
  </si>
  <si>
    <t>PO BOX 2143</t>
  </si>
  <si>
    <t>CAMBERWELL WEST</t>
  </si>
  <si>
    <t>UNIT 8 431-433 BURKE RD</t>
  </si>
  <si>
    <t>GLEN IRIS</t>
  </si>
  <si>
    <t>3146</t>
  </si>
  <si>
    <t>JENNIFER.NGUYEN@MECCA.COM.AU</t>
  </si>
  <si>
    <t>66624547397</t>
  </si>
  <si>
    <t>DIBSTECH PTY LIMITED</t>
  </si>
  <si>
    <t>SE 1 L 12 222 PITT ST</t>
  </si>
  <si>
    <t>UNIT 3301 100 GLOUCESTER ST</t>
  </si>
  <si>
    <t>DIBSTECH.PRIMARY@GMAIL.COM</t>
  </si>
  <si>
    <t>66630573349</t>
  </si>
  <si>
    <t>BLUE CONNECTIONS PTY LTD</t>
  </si>
  <si>
    <t>1B DALMORE DR</t>
  </si>
  <si>
    <t>CHUNTER@BLUECONNECTIONS.COM.AU</t>
  </si>
  <si>
    <t>67008672731</t>
  </si>
  <si>
    <t>D.F.D. RHODES PTY LTD</t>
  </si>
  <si>
    <t>PO BOX 463</t>
  </si>
  <si>
    <t>32 ORD ST</t>
  </si>
  <si>
    <t>RAELENE@DFDRHODES.COM.AU</t>
  </si>
  <si>
    <t>67072710073</t>
  </si>
  <si>
    <t>SCREENTIME PTY LIMITED</t>
  </si>
  <si>
    <t>42-44 VICTORIA ST</t>
  </si>
  <si>
    <t>MCMAHONS POINT</t>
  </si>
  <si>
    <t>MARIE.MCENALLAY@ENDEMOLSHINE.COM.AU</t>
  </si>
  <si>
    <t>67083155471</t>
  </si>
  <si>
    <t>AMG HORNSBY PTY LTD</t>
  </si>
  <si>
    <t>SUNDELL HOLDEN</t>
  </si>
  <si>
    <t>56-62 PACIFIC HWY</t>
  </si>
  <si>
    <t>WAITARA</t>
  </si>
  <si>
    <t>2077</t>
  </si>
  <si>
    <t>tony@amg1.com.au</t>
  </si>
  <si>
    <t>67095047902</t>
  </si>
  <si>
    <t>AUSTRALIAN MOTOR GROUP PTY LIMITED</t>
  </si>
  <si>
    <t>AUSTRALIAN MOTOR GROUP PTY LTD</t>
  </si>
  <si>
    <t>23 BAREENA AVE</t>
  </si>
  <si>
    <t>67108568038</t>
  </si>
  <si>
    <t>BAC HOLDINGS LIMITED</t>
  </si>
  <si>
    <t>BAC HOLDINGS PTY LIMITED</t>
  </si>
  <si>
    <t>HAMILTON CENTRAL</t>
  </si>
  <si>
    <t>4007</t>
  </si>
  <si>
    <t>11 THE CIRCUIT</t>
  </si>
  <si>
    <t>ryan.poutsma@bne.com.au</t>
  </si>
  <si>
    <t>67148002877</t>
  </si>
  <si>
    <t>BULLION CAPITAL LIMITED</t>
  </si>
  <si>
    <t>C/- COUGHLINS</t>
  </si>
  <si>
    <t>GPO BOX 529</t>
  </si>
  <si>
    <t>10 MARKET ST</t>
  </si>
  <si>
    <t>michaelc@coughlin.com.au</t>
  </si>
  <si>
    <t>67152097875</t>
  </si>
  <si>
    <t>Horizon Roads Pty Limited</t>
  </si>
  <si>
    <t>PO BOX 804</t>
  </si>
  <si>
    <t>RINGWOOD</t>
  </si>
  <si>
    <t>3134</t>
  </si>
  <si>
    <t>2 HILLCREST AVE</t>
  </si>
  <si>
    <t>NMCKECHNIE@CONNECTEAST.COM.AU</t>
  </si>
  <si>
    <t>67605630144</t>
  </si>
  <si>
    <t>DENNIS FAMILY CORPORATION PTY LTD</t>
  </si>
  <si>
    <t>863 HIGH ST</t>
  </si>
  <si>
    <t>ARMADALE</t>
  </si>
  <si>
    <t>3143</t>
  </si>
  <si>
    <t>DFC.CORPORATE@DENNISCORP.COM.AU</t>
  </si>
  <si>
    <t>67605654082</t>
  </si>
  <si>
    <t>COCKBURN CENTRAL MOTORS PTY LTD</t>
  </si>
  <si>
    <t>PO BOX 4100</t>
  </si>
  <si>
    <t>SUCCESS</t>
  </si>
  <si>
    <t>6964</t>
  </si>
  <si>
    <t>1 KNOCK PL</t>
  </si>
  <si>
    <t>pang@prestigehonda.com.au</t>
  </si>
  <si>
    <t>68003118090</t>
  </si>
  <si>
    <t>WALTOCK PTY LTD</t>
  </si>
  <si>
    <t>PETRIES HOME &amp; GARDEN CENTRE</t>
  </si>
  <si>
    <t>PO BOX 444</t>
  </si>
  <si>
    <t>MUDGEE</t>
  </si>
  <si>
    <t>2850</t>
  </si>
  <si>
    <t>144-148 CHURCH ST</t>
  </si>
  <si>
    <t>APETRIE@PETRIES.COM.AU</t>
  </si>
  <si>
    <t>68004992090</t>
  </si>
  <si>
    <t>BUCHER MUNICIPAL PTY LTD</t>
  </si>
  <si>
    <t>23190</t>
  </si>
  <si>
    <t>Other Motor Vehicle Parts Manufacturing</t>
  </si>
  <si>
    <t>MACDONALD JOHNSTON PTY LTD</t>
  </si>
  <si>
    <t>PO BOX 10</t>
  </si>
  <si>
    <t>HEATHCOTE</t>
  </si>
  <si>
    <t>3523</t>
  </si>
  <si>
    <t>65-73 NANTILLA RD</t>
  </si>
  <si>
    <t>chris.adam@buchermunicipal.com.au</t>
  </si>
  <si>
    <t>68008961975</t>
  </si>
  <si>
    <t>B. &amp; J. CATALANO PTY LTD</t>
  </si>
  <si>
    <t>CATALANO'S ROAD HAULAGE</t>
  </si>
  <si>
    <t>PO BOX 1306</t>
  </si>
  <si>
    <t>SOUTH WEST HWY</t>
  </si>
  <si>
    <t>BRUNSWICK JUNCTION</t>
  </si>
  <si>
    <t>6224</t>
  </si>
  <si>
    <t>ACCOUNTS@CATALANO.COM.AU</t>
  </si>
  <si>
    <t>68060716850</t>
  </si>
  <si>
    <t>TROPICAL AUTO GROUP PTY LTD</t>
  </si>
  <si>
    <t>TROPICAL FORD</t>
  </si>
  <si>
    <t>PO BOX 5215</t>
  </si>
  <si>
    <t>RED HILL ROCKHAMPTON</t>
  </si>
  <si>
    <t>BRUCE HWY &amp;</t>
  </si>
  <si>
    <t>1 ALEXANDRA ST</t>
  </si>
  <si>
    <t>PARK AVENUE</t>
  </si>
  <si>
    <t>shane.trend@mbsunshinecoast.com.au</t>
  </si>
  <si>
    <t>68074804381</t>
  </si>
  <si>
    <t>INTERFACE AUST. HOLDINGS PTY LIMITED</t>
  </si>
  <si>
    <t>34 AIRDS RD</t>
  </si>
  <si>
    <t>MINTO</t>
  </si>
  <si>
    <t>2566</t>
  </si>
  <si>
    <t>SHARMEND.KUMAR@INTERFACE.COM</t>
  </si>
  <si>
    <t>68085683950</t>
  </si>
  <si>
    <t>PRINGLES AG-PLUS PTY LTD</t>
  </si>
  <si>
    <t>1 BARNS ST</t>
  </si>
  <si>
    <t>WUDINNA</t>
  </si>
  <si>
    <t>5652</t>
  </si>
  <si>
    <t>aedmunds@emmetts.com.au</t>
  </si>
  <si>
    <t>68085702558</t>
  </si>
  <si>
    <t>BARRICK (AUSTRALIA PACIFIC HOLDINGS) PTY LTD</t>
  </si>
  <si>
    <t>BARRICK (AUSTRLIA PACIFIC HOLDINGS)PTY LTD</t>
  </si>
  <si>
    <t>LOCKED BAG 12</t>
  </si>
  <si>
    <t>L 18 225 ST GEORGES TCE</t>
  </si>
  <si>
    <t>68131699655</t>
  </si>
  <si>
    <t>Wiljuma Pty Ltd</t>
  </si>
  <si>
    <t>Wiljuma</t>
  </si>
  <si>
    <t>BAYSWATER</t>
  </si>
  <si>
    <t>491 MOUNTAIN HWY</t>
  </si>
  <si>
    <t>nickm@confoil.com.au</t>
  </si>
  <si>
    <t>68142860197</t>
  </si>
  <si>
    <t>Bay Trusses &amp; Frames Pty Ltd</t>
  </si>
  <si>
    <t>14920</t>
  </si>
  <si>
    <t>Wooden Structural Fitting and Component Manufacturing</t>
  </si>
  <si>
    <t>Bay Timber</t>
  </si>
  <si>
    <t>PO BOX 6986</t>
  </si>
  <si>
    <t>81 ENTERPRISE DRIVE</t>
  </si>
  <si>
    <t>BERESFIELD</t>
  </si>
  <si>
    <t>2322</t>
  </si>
  <si>
    <t>INFO@SCA.PARTNERS</t>
  </si>
  <si>
    <t>68160505162</t>
  </si>
  <si>
    <t>AMENTUM GLOBAL SERVICES - AUSTRALIA PTY LTD</t>
  </si>
  <si>
    <t>PO BOX 4605</t>
  </si>
  <si>
    <t>ALICE SPRINGS</t>
  </si>
  <si>
    <t>0871</t>
  </si>
  <si>
    <t>8 WHITTAKER ST</t>
  </si>
  <si>
    <t>0870</t>
  </si>
  <si>
    <t>IBTIHAJ.HAQANI@AMENTUM.COM</t>
  </si>
  <si>
    <t>68166119795</t>
  </si>
  <si>
    <t>HAVAL MOTORS AUSTRALIA PTY LTD</t>
  </si>
  <si>
    <t>745 SPRINGVALE RD</t>
  </si>
  <si>
    <t>ACCOUNTS@GWMANZ.COM</t>
  </si>
  <si>
    <t>68608664937</t>
  </si>
  <si>
    <t>KYVALLEY DAIRY GROUP PTY LTD</t>
  </si>
  <si>
    <t>PO BOX 424</t>
  </si>
  <si>
    <t>3619</t>
  </si>
  <si>
    <t>7 SLATTERY RD</t>
  </si>
  <si>
    <t>68617861677</t>
  </si>
  <si>
    <t>STAHMANN HOLDINGS PTY LTD</t>
  </si>
  <si>
    <t>GPO BOX 1392</t>
  </si>
  <si>
    <t>193 MC DOUGALL ST</t>
  </si>
  <si>
    <t>TOBY.COPELAND@STAHMANNWEBSTER.COM.AU</t>
  </si>
  <si>
    <t>68626190896</t>
  </si>
  <si>
    <t>APOLLO HOLDCO PTY LTD</t>
  </si>
  <si>
    <t>C/- PRICEWATERHOUSECOOPERS - GROUP 1</t>
  </si>
  <si>
    <t>SANJ.RAJENDRAN@HEALTHCAREAUSTRALIA.COM.AU</t>
  </si>
  <si>
    <t>68648162903</t>
  </si>
  <si>
    <t>DARWIN'S THEORY PTY LTD</t>
  </si>
  <si>
    <t>C/- BDO (HA)</t>
  </si>
  <si>
    <t>ADDISONS</t>
  </si>
  <si>
    <t>L 12 60 CARRINGTON ST</t>
  </si>
  <si>
    <t>alastairmclean@deloitte.com.au</t>
  </si>
  <si>
    <t>68977393511</t>
  </si>
  <si>
    <t>Offshore Reinsurer (Bermuda) Company Limited</t>
  </si>
  <si>
    <t>5 MARTIN PLACE</t>
  </si>
  <si>
    <t>L 2 5 MARTIN PL</t>
  </si>
  <si>
    <t>taxadmin@challenger.com.au</t>
  </si>
  <si>
    <t>69004800097</t>
  </si>
  <si>
    <t>WESTSIDE MEAT PTY. LTD.</t>
  </si>
  <si>
    <t>WESTSIDE MEAT PTY LTD</t>
  </si>
  <si>
    <t>23-27 WELLINGTON ST</t>
  </si>
  <si>
    <t>6 WOOLPACK RD</t>
  </si>
  <si>
    <t>MATTHEW.BORDIGNON@WELLACCOUNTS.COM.AU</t>
  </si>
  <si>
    <t>69005500747</t>
  </si>
  <si>
    <t>ALAN MANCE MOTORS PTY. LIMITED</t>
  </si>
  <si>
    <t>ALAN MANCE HOLDEN</t>
  </si>
  <si>
    <t>PO BOX 4072</t>
  </si>
  <si>
    <t>FOOTSCRAY WEST</t>
  </si>
  <si>
    <t>435 BARKLY ST</t>
  </si>
  <si>
    <t>JERRYP@ALANMANCE.COM.AU</t>
  </si>
  <si>
    <t>69006145955</t>
  </si>
  <si>
    <t>TECHWOOL TRADING PTY. LTD.</t>
  </si>
  <si>
    <t>PO BOX 437</t>
  </si>
  <si>
    <t>LAVERTON</t>
  </si>
  <si>
    <t>3028</t>
  </si>
  <si>
    <t>290 BOUNDARY RD</t>
  </si>
  <si>
    <t>LOH.Y@TECHWOOL.COM.AU</t>
  </si>
  <si>
    <t>69008616402</t>
  </si>
  <si>
    <t>CALDIPP PTY. LIMITED</t>
  </si>
  <si>
    <t>SLAVEN MOTORS PHILLIP</t>
  </si>
  <si>
    <t>8 LYONS PL</t>
  </si>
  <si>
    <t>LYONS</t>
  </si>
  <si>
    <t>2606</t>
  </si>
  <si>
    <t>CAS@PHILLIPMAZDA.COM.AU</t>
  </si>
  <si>
    <t>69076201619</t>
  </si>
  <si>
    <t>VANTIVE AUSTRALIA PTY LTD</t>
  </si>
  <si>
    <t>4 JULIUS AV</t>
  </si>
  <si>
    <t>APAC_TAXAUDIT_GRP@ORACLE.COM</t>
  </si>
  <si>
    <t>69096686190</t>
  </si>
  <si>
    <t>SINGAPORE TELECOM AUSTRALIA INVESTMENTS PTY LIMITED</t>
  </si>
  <si>
    <t>58010</t>
  </si>
  <si>
    <t>Wired Telecommunications Network Operation</t>
  </si>
  <si>
    <t>C/- HEAD OF TAX</t>
  </si>
  <si>
    <t>PO BOX 888</t>
  </si>
  <si>
    <t>1-7 LYONPARK RD</t>
  </si>
  <si>
    <t>Patrick.kahwaji@optus.com.au</t>
  </si>
  <si>
    <t>69098199270</t>
  </si>
  <si>
    <t>SAVINO DEL BENE AUSTRALIA PTY LTD</t>
  </si>
  <si>
    <t>100 HOLBECHE RD</t>
  </si>
  <si>
    <t>ARNDELL PARK</t>
  </si>
  <si>
    <t>kathy.johnston@savinodelbene.com</t>
  </si>
  <si>
    <t>69100038266</t>
  </si>
  <si>
    <t>ORA BANDA MINING LTD</t>
  </si>
  <si>
    <t>L 2 1 HOOD ST</t>
  </si>
  <si>
    <t>1 HOOD ST</t>
  </si>
  <si>
    <t>tony.brazier@orabandamining.com.au</t>
  </si>
  <si>
    <t>69102281167</t>
  </si>
  <si>
    <t>SPAR AUSTRALIA LIMITED</t>
  </si>
  <si>
    <t>36010</t>
  </si>
  <si>
    <t>General Line Grocery Wholesaling</t>
  </si>
  <si>
    <t>LOCKED BAG 30</t>
  </si>
  <si>
    <t>30 FOX RD</t>
  </si>
  <si>
    <t>COMPANYSECRETARY@SPAR.COM.AU</t>
  </si>
  <si>
    <t>69111715621</t>
  </si>
  <si>
    <t>IRELAND BROWN CONSTRUCTIONS PTY LTD</t>
  </si>
  <si>
    <t>PO BOX 1017</t>
  </si>
  <si>
    <t>HARTWELL</t>
  </si>
  <si>
    <t>1180 TOORAK RD</t>
  </si>
  <si>
    <t>NedIreland@ibconstructions.com.au</t>
  </si>
  <si>
    <t>69112971132</t>
  </si>
  <si>
    <t>Financial Holdings Australia Pty Ltd</t>
  </si>
  <si>
    <t>TOOWONG TOWER LEVEL 6</t>
  </si>
  <si>
    <t>9 SHERWOOD RD</t>
  </si>
  <si>
    <t>SANDY.PATTISON@INSURANCEHOLDINGS.COM.AU</t>
  </si>
  <si>
    <t>69123854740</t>
  </si>
  <si>
    <t>MCC Mining (Western Australia) Pty Ltd</t>
  </si>
  <si>
    <t>MCCM</t>
  </si>
  <si>
    <t>210 LAKE ST</t>
  </si>
  <si>
    <t>BELINDA.TOWNSEND@AU.EY.COM</t>
  </si>
  <si>
    <t>69152259820</t>
  </si>
  <si>
    <t>Maxcon Constructions Pty Ltd</t>
  </si>
  <si>
    <t>71 FLINDERS LANE</t>
  </si>
  <si>
    <t>STEVEN@MAXCON.NET.AU</t>
  </si>
  <si>
    <t>69154742097</t>
  </si>
  <si>
    <t>CVS LANE HOLDINGS PTY LTD</t>
  </si>
  <si>
    <t>LEVEL 32 120 COLLINS ST</t>
  </si>
  <si>
    <t>LEVEL 32</t>
  </si>
  <si>
    <t>120 COLLINS ST</t>
  </si>
  <si>
    <t>DOMINIC.QUINN@LJCB.COM.AU</t>
  </si>
  <si>
    <t>69610437119</t>
  </si>
  <si>
    <t>PHILIP YATES FAMILY HOLDINGS PTY LTD</t>
  </si>
  <si>
    <t>L 7 8-10 RUSSELL ST</t>
  </si>
  <si>
    <t>204 WYREEMA RD</t>
  </si>
  <si>
    <t>TONI.GREENBURY@GENTECHSEEDS.COM</t>
  </si>
  <si>
    <t>69628548390</t>
  </si>
  <si>
    <t>ALCHEMY AUSTRALIAN HOLDCO PTY LTD</t>
  </si>
  <si>
    <t>PO BOX 382</t>
  </si>
  <si>
    <t>GEORGE TOWN</t>
  </si>
  <si>
    <t>7253</t>
  </si>
  <si>
    <t>4523 EAST TAMAR HWY</t>
  </si>
  <si>
    <t>BELL BAY</t>
  </si>
  <si>
    <t>MECEREL.NICHOLLS@KYMERAINTERNATIONAL.COM</t>
  </si>
  <si>
    <t>69637907503</t>
  </si>
  <si>
    <t>LIATAM MINING PTY LTD</t>
  </si>
  <si>
    <t>9909</t>
  </si>
  <si>
    <t>Other Non-Metallic Mineral Mining and Quarrying n.e.c.</t>
  </si>
  <si>
    <t>PO BOX 6407</t>
  </si>
  <si>
    <t>EAST PERTH</t>
  </si>
  <si>
    <t>6892</t>
  </si>
  <si>
    <t>L 7 200 ADELAIDE TCE</t>
  </si>
  <si>
    <t>6004</t>
  </si>
  <si>
    <t>alex.wang@liatam.com</t>
  </si>
  <si>
    <t>70001639050</t>
  </si>
  <si>
    <t>JUROX HOLDINGS PTY LTD</t>
  </si>
  <si>
    <t>1440</t>
  </si>
  <si>
    <t>Sheep-Beef Cattle Farming</t>
  </si>
  <si>
    <t>85 GARDINER ST</t>
  </si>
  <si>
    <t>RUTHERFORD</t>
  </si>
  <si>
    <t>2320</t>
  </si>
  <si>
    <t>kim.corling@jurox.com.au</t>
  </si>
  <si>
    <t>70005146350</t>
  </si>
  <si>
    <t>SPICERS LIMITED</t>
  </si>
  <si>
    <t>15100</t>
  </si>
  <si>
    <t>Pulp, Paper and Paperboard Manufacturing</t>
  </si>
  <si>
    <t>PO BOX 4557</t>
  </si>
  <si>
    <t>155 LOGIS BOULEVARD</t>
  </si>
  <si>
    <t>SANDRA.TITHERIDGE@SPICERS.COM.AU</t>
  </si>
  <si>
    <t>70007450811</t>
  </si>
  <si>
    <t>H.A. BENNETT &amp; SONS PTY. LIMITED</t>
  </si>
  <si>
    <t>2 WALTON ST</t>
  </si>
  <si>
    <t>KEW</t>
  </si>
  <si>
    <t>SCOTT@HAB.COM.AU</t>
  </si>
  <si>
    <t>70101562270</t>
  </si>
  <si>
    <t>HUME PLASTERBOARD PTY LTD</t>
  </si>
  <si>
    <t>PLASTERBOARD TRADE CENTRE</t>
  </si>
  <si>
    <t>PO BOX 197</t>
  </si>
  <si>
    <t>FAIRFIELD</t>
  </si>
  <si>
    <t>1860</t>
  </si>
  <si>
    <t>32 PINE RD</t>
  </si>
  <si>
    <t>YENNORA</t>
  </si>
  <si>
    <t>2161</t>
  </si>
  <si>
    <t>NICK.CAI@HUMEPLASTER.COM.AU</t>
  </si>
  <si>
    <t>70108572032</t>
  </si>
  <si>
    <t>SDP SOLUTIONS PTY LTD</t>
  </si>
  <si>
    <t>GPO BOX 4732</t>
  </si>
  <si>
    <t>LEVEL 8</t>
  </si>
  <si>
    <t>70 PITT ST</t>
  </si>
  <si>
    <t>RAJ@SDPSOLUTIONS.COM.AU</t>
  </si>
  <si>
    <t>70124646546</t>
  </si>
  <si>
    <t>PATRI INVESTMENTS PTY LIMITED</t>
  </si>
  <si>
    <t>PENDLE HILL</t>
  </si>
  <si>
    <t>2 NIRVANA STREET</t>
  </si>
  <si>
    <t>70128997526</t>
  </si>
  <si>
    <t>LIBERTYTOWN AUSTRALIA PTY LIMITED</t>
  </si>
  <si>
    <t>PO BOX 7186</t>
  </si>
  <si>
    <t>SPEARWOOD</t>
  </si>
  <si>
    <t>94 DISCOVERY DR</t>
  </si>
  <si>
    <t>JESSICA.STEVENSON@APPLUSRTD.COM</t>
  </si>
  <si>
    <t>70130561965</t>
  </si>
  <si>
    <t>BRISVEGAS MACHINERY PTY LTD</t>
  </si>
  <si>
    <t>537 BOUNDARY RD</t>
  </si>
  <si>
    <t>STEVEK@MELBOURNETRACTORS.COM.AU</t>
  </si>
  <si>
    <t>70137733290</t>
  </si>
  <si>
    <t>Crema Constructions Pty Ltd</t>
  </si>
  <si>
    <t>262 SALMON ST</t>
  </si>
  <si>
    <t>262 SALMON STREET</t>
  </si>
  <si>
    <t>partners@morco.com.au</t>
  </si>
  <si>
    <t>70147912187</t>
  </si>
  <si>
    <t>Les Creux Australia Pty Ltd</t>
  </si>
  <si>
    <t>63 VISION ST</t>
  </si>
  <si>
    <t>70607142870</t>
  </si>
  <si>
    <t>GROSNECCA AGRICULTURE HOLDINGS PTY LTD</t>
  </si>
  <si>
    <t>PO BOX 3056</t>
  </si>
  <si>
    <t>L 2 3 RIDER BVD</t>
  </si>
  <si>
    <t>ROSHILA.NAND@AUS-AG.COM.AU</t>
  </si>
  <si>
    <t>70609276048</t>
  </si>
  <si>
    <t>BLACK RHINO GROUP PTY LTD</t>
  </si>
  <si>
    <t>PO BOX 581</t>
  </si>
  <si>
    <t>321 WARRIGAL RD</t>
  </si>
  <si>
    <t>MARK@BLACKRHINOGROUP.COM.AU</t>
  </si>
  <si>
    <t>70609818386</t>
  </si>
  <si>
    <t>ZEUSS CHILDCARE I PTY LTD</t>
  </si>
  <si>
    <t>PO BOX 67</t>
  </si>
  <si>
    <t>1565</t>
  </si>
  <si>
    <t>G 7 NORTHCLIFF ST</t>
  </si>
  <si>
    <t>YChong@guardian.edu.au</t>
  </si>
  <si>
    <t>70634393338</t>
  </si>
  <si>
    <t>BOORTMALT AUSTRALIA PTY LTD</t>
  </si>
  <si>
    <t>AU-FMENTERPRISEBPO@KPMG.COM.AU</t>
  </si>
  <si>
    <t>70639523452</t>
  </si>
  <si>
    <t>ILS HOLDCO PTY LTD</t>
  </si>
  <si>
    <t>U 1 12 MARS RD</t>
  </si>
  <si>
    <t>UNIT 1 12 MARS RD</t>
  </si>
  <si>
    <t>70653879157</t>
  </si>
  <si>
    <t>BRAHMAN COMMODITIES PTY LTD</t>
  </si>
  <si>
    <t>SUITE 303</t>
  </si>
  <si>
    <t>L 3 72-80 WILLIAM ST</t>
  </si>
  <si>
    <t>70655207471</t>
  </si>
  <si>
    <t>ARC PROJECTS CORPORATION PTY LTD</t>
  </si>
  <si>
    <t>832 SOUTHPORT NERANG RD</t>
  </si>
  <si>
    <t>PAUL.OPPERMAN@ARCPROJECTS.COM.AU</t>
  </si>
  <si>
    <t>71001824166</t>
  </si>
  <si>
    <t>PIRTEK FLUID SYSTEMS PTY LTD</t>
  </si>
  <si>
    <t>PO BOX 6787</t>
  </si>
  <si>
    <t>3 GARLING RD</t>
  </si>
  <si>
    <t>KINGS PARK</t>
  </si>
  <si>
    <t>PNATH@PIRTEK.COM.AU</t>
  </si>
  <si>
    <t>71009448793</t>
  </si>
  <si>
    <t>P. G. HOLDINGS LIMITED</t>
  </si>
  <si>
    <t>PO BOX 6028</t>
  </si>
  <si>
    <t>4 PLAIN STREET</t>
  </si>
  <si>
    <t>perron@perrongroup.com.au</t>
  </si>
  <si>
    <t>71125426511</t>
  </si>
  <si>
    <t>PINEWOOD PRODUCTS PTY LTD</t>
  </si>
  <si>
    <t>PO BOX 434</t>
  </si>
  <si>
    <t>442 BINSTEAD WAY</t>
  </si>
  <si>
    <t>MAUDSLAND</t>
  </si>
  <si>
    <t>INFO@RWGACCOUNTANTS.COM.AU</t>
  </si>
  <si>
    <t>71141061994</t>
  </si>
  <si>
    <t>GEIRANGER HOLDINGS PTY LTD</t>
  </si>
  <si>
    <t>35 MARKET ST</t>
  </si>
  <si>
    <t>KDAVIS@CENTURYPLAZA.COM.AU</t>
  </si>
  <si>
    <t>71157730580</t>
  </si>
  <si>
    <t>Gasmak Pty Limited</t>
  </si>
  <si>
    <t>780 BURWOOD HWY</t>
  </si>
  <si>
    <t>FERNTREE GULLY</t>
  </si>
  <si>
    <t>3156</t>
  </si>
  <si>
    <t>SA@GASMAKMOTORGROUP.COM.AU</t>
  </si>
  <si>
    <t>71166863341</t>
  </si>
  <si>
    <t>MN BUILDERS GROUP PTY LTD</t>
  </si>
  <si>
    <t>L 2 66 WENTWORTH AV</t>
  </si>
  <si>
    <t>71168775826</t>
  </si>
  <si>
    <t>PENTAIR AUSTRALIA HOLDINGS PTY LTD</t>
  </si>
  <si>
    <t>1-21 MONASH DR</t>
  </si>
  <si>
    <t>71604999706</t>
  </si>
  <si>
    <t>1ST ENERGY PTY LTD</t>
  </si>
  <si>
    <t>26300</t>
  </si>
  <si>
    <t>Electricity Distribution</t>
  </si>
  <si>
    <t>PO BOX 1180</t>
  </si>
  <si>
    <t>8 BRONTE CT</t>
  </si>
  <si>
    <t>ACCOUNTS@1STENERGY.COM.AU</t>
  </si>
  <si>
    <t>71624428717</t>
  </si>
  <si>
    <t>NATHAN RIVER RESOURCES LIMITED</t>
  </si>
  <si>
    <t>PO BOX 2184</t>
  </si>
  <si>
    <t>UNIT 18 109 HOLT ST</t>
  </si>
  <si>
    <t>jamiel@ksrpartners.com.au</t>
  </si>
  <si>
    <t>71641828711</t>
  </si>
  <si>
    <t>MSC TRADING PTY LTD</t>
  </si>
  <si>
    <t>GPO BOX 2238</t>
  </si>
  <si>
    <t>139 CARDIGAN ST</t>
  </si>
  <si>
    <t>CARLTON</t>
  </si>
  <si>
    <t>3053</t>
  </si>
  <si>
    <t>MSCTRADING1@GMAIL.COM</t>
  </si>
  <si>
    <t>71643241329</t>
  </si>
  <si>
    <t>ETG COMMODITIES PTY LTD</t>
  </si>
  <si>
    <t>PO BOX 1199</t>
  </si>
  <si>
    <t>UNIT 5B 111-113 CAMPBELL ST</t>
  </si>
  <si>
    <t>MANJEETA.KHANAL@ETGWORLD.COM</t>
  </si>
  <si>
    <t>71658315014</t>
  </si>
  <si>
    <t>VIRGO AUSTRALIA PTY LTD</t>
  </si>
  <si>
    <t>31 GLENCAIRN AV</t>
  </si>
  <si>
    <t>info@mctop.com.au</t>
  </si>
  <si>
    <t>72004735700</t>
  </si>
  <si>
    <t>HAEUSLER'S GROUP PTY LTD</t>
  </si>
  <si>
    <t>HAEUSLER'S SEA LAKE PTY LTD HAEUSLER'S MILDURA PTY LTD HAEUSLER'S SHEPPARTON PTY LTD HAEUSLER'S ROBINVALE PTY LTD</t>
  </si>
  <si>
    <t>148 152 ELEVENTH ST</t>
  </si>
  <si>
    <t>148-152 ELEVENTH ST</t>
  </si>
  <si>
    <t>MARG@HAEUSLERS.COM.AU</t>
  </si>
  <si>
    <t>72064874620</t>
  </si>
  <si>
    <t>BOWEN COKING COAL LIMITED</t>
  </si>
  <si>
    <t>CABRAL RESOURCES LTD</t>
  </si>
  <si>
    <t>72114818825</t>
  </si>
  <si>
    <t>BG INTERNATIONAL LIMITED</t>
  </si>
  <si>
    <t>C/- TAX MANAGER QGC PTY LTD</t>
  </si>
  <si>
    <t>GPO BOX 3107</t>
  </si>
  <si>
    <t>LEVEL 30/275 GEORGE ST</t>
  </si>
  <si>
    <t>TANIA.SAUNDERS@BG-GROUP.COM</t>
  </si>
  <si>
    <t>72124184407</t>
  </si>
  <si>
    <t>HUNO PTY LTD</t>
  </si>
  <si>
    <t>UNIT 608 19 HICKSON RD</t>
  </si>
  <si>
    <t>DAWES POINT</t>
  </si>
  <si>
    <t>robert.chamberlain@airfaresflights.com.au</t>
  </si>
  <si>
    <t>72130750640</t>
  </si>
  <si>
    <t>Europcar Holding Pty Ltd</t>
  </si>
  <si>
    <t>157 MICKLEHAM RD</t>
  </si>
  <si>
    <t>JOHN.ARCERI@EUROPCAR.COM.AU</t>
  </si>
  <si>
    <t>72615255466</t>
  </si>
  <si>
    <t>SYMAL GROUP PTY LTD</t>
  </si>
  <si>
    <t>208 HALL ST</t>
  </si>
  <si>
    <t>SPOTSWOOD</t>
  </si>
  <si>
    <t>3015</t>
  </si>
  <si>
    <t>NICK.MURDOCH@CIVILEXVIC.COM.AU</t>
  </si>
  <si>
    <t>72621093061</t>
  </si>
  <si>
    <t>LAST ST PTY LTD</t>
  </si>
  <si>
    <t>12130</t>
  </si>
  <si>
    <t>Spirit Manufacturing</t>
  </si>
  <si>
    <t>GPO BOX 9986</t>
  </si>
  <si>
    <t>L 6 171 COLLINS ST</t>
  </si>
  <si>
    <t>chodge@mcgrathnicol.com</t>
  </si>
  <si>
    <t>72629957884</t>
  </si>
  <si>
    <t>TGM HOLDCO PTY LTD</t>
  </si>
  <si>
    <t>4-5 / 37 O'RIORDAN ST</t>
  </si>
  <si>
    <t>mark.oreilly@au.pwc.com</t>
  </si>
  <si>
    <t>72630569710</t>
  </si>
  <si>
    <t>BARANA (ST KILDA) HOLDINGS PTY LTD</t>
  </si>
  <si>
    <t>3A MACQUARIE ST</t>
  </si>
  <si>
    <t>paul@baranagroup.com.au</t>
  </si>
  <si>
    <t>72635436190</t>
  </si>
  <si>
    <t>WENDY HOLDCO PTY LTD</t>
  </si>
  <si>
    <t>L 32 1 FARRER PL</t>
  </si>
  <si>
    <t>660 CANTERBURY RD</t>
  </si>
  <si>
    <t>finance@oncall.com.au</t>
  </si>
  <si>
    <t>72641570309</t>
  </si>
  <si>
    <t>GOLD AUSTRALIA (SA) PTY LTD</t>
  </si>
  <si>
    <t>PO BOX 6045</t>
  </si>
  <si>
    <t>HALIFAX STREET</t>
  </si>
  <si>
    <t>L 30 91 KING WILLIAM ST</t>
  </si>
  <si>
    <t>JARRAD@ASGOODASGOLDAUSTRALIA.COM</t>
  </si>
  <si>
    <t>73008733060</t>
  </si>
  <si>
    <t>HAMPTON TRANSPORT SERVICES PTY LTD</t>
  </si>
  <si>
    <t>PO BOX 1660</t>
  </si>
  <si>
    <t>KALGOORLIE</t>
  </si>
  <si>
    <t>6430</t>
  </si>
  <si>
    <t>64 GREAT EASTERN HWY</t>
  </si>
  <si>
    <t>WEST KALGOORLIE</t>
  </si>
  <si>
    <t>IVANA.CASTLE@HAMPTON.COM.AU</t>
  </si>
  <si>
    <t>73009174510</t>
  </si>
  <si>
    <t>MERYM PTY LTD</t>
  </si>
  <si>
    <t>EMCO BUILDING</t>
  </si>
  <si>
    <t>PO BOX 258</t>
  </si>
  <si>
    <t>6917</t>
  </si>
  <si>
    <t>60 EDWARD ST</t>
  </si>
  <si>
    <t>LOVEDAYONEILL@EMCO.COM.AU</t>
  </si>
  <si>
    <t>73009271774</t>
  </si>
  <si>
    <t>CPC ENGINEERING PTY LTD</t>
  </si>
  <si>
    <t>PO BOX 1441</t>
  </si>
  <si>
    <t>6 KINGS PARK RD</t>
  </si>
  <si>
    <t>khaynes@CPCENG.COM.AU</t>
  </si>
  <si>
    <t>73064963346</t>
  </si>
  <si>
    <t>SANTOS NA (19-12) PTY LTD</t>
  </si>
  <si>
    <t>73074240627</t>
  </si>
  <si>
    <t>CLEMENGER INTERNATIONAL FREIGHT PTY. LTD.</t>
  </si>
  <si>
    <t>99A OLYMPIA ST</t>
  </si>
  <si>
    <t>TOTTENHAM</t>
  </si>
  <si>
    <t>RSIM@CIF.COM.AU</t>
  </si>
  <si>
    <t>73077588017</t>
  </si>
  <si>
    <t>GALLERIA MOTORS PTY LTD</t>
  </si>
  <si>
    <t>GALLERIA TOYOTA</t>
  </si>
  <si>
    <t>73090944906</t>
  </si>
  <si>
    <t>SOUTHERN OIL PTY LTD</t>
  </si>
  <si>
    <t>39 FITZMAURICE ST</t>
  </si>
  <si>
    <t>MAIL@SOR.COM.AU</t>
  </si>
  <si>
    <t>73092246501</t>
  </si>
  <si>
    <t>DPC ADMINISTRATION PTY LTD</t>
  </si>
  <si>
    <t>PO BOX 689</t>
  </si>
  <si>
    <t>HAMILTON</t>
  </si>
  <si>
    <t>3300</t>
  </si>
  <si>
    <t>99 PARKER ST</t>
  </si>
  <si>
    <t>DUNKELD</t>
  </si>
  <si>
    <t>3294</t>
  </si>
  <si>
    <t>NDURCAN@DUNKELDPASTORAL.COM.AU</t>
  </si>
  <si>
    <t>73113065973</t>
  </si>
  <si>
    <t>ESR Group Holdings Pty Ltd</t>
  </si>
  <si>
    <t>42110</t>
  </si>
  <si>
    <t>Furniture Retailing</t>
  </si>
  <si>
    <t>GPO BOX 1243</t>
  </si>
  <si>
    <t>96 SOUTH PARK DR</t>
  </si>
  <si>
    <t>ACCOUNTS@ESRGROUP.COM.AU</t>
  </si>
  <si>
    <t>73140534256</t>
  </si>
  <si>
    <t>MAULES CREEK MARKETING PTY LTD</t>
  </si>
  <si>
    <t>Aston Coal 2 Marketing Pty Limited</t>
  </si>
  <si>
    <t>PO BOX R1113</t>
  </si>
  <si>
    <t>L 28 259 GEORGE ST</t>
  </si>
  <si>
    <t>taxmanager@whitehavencoal.com.au</t>
  </si>
  <si>
    <t>73142183800</t>
  </si>
  <si>
    <t>VALMONT QUEENSLAND PTY LTD</t>
  </si>
  <si>
    <t>6 EDEN PARK DR</t>
  </si>
  <si>
    <t>L 3 11 TALAVERA RD</t>
  </si>
  <si>
    <t>MING.LI@VALMONT.COM</t>
  </si>
  <si>
    <t>73157830656</t>
  </si>
  <si>
    <t>BRANDT TRACTOR PTY LTD</t>
  </si>
  <si>
    <t>PO BOX 4020</t>
  </si>
  <si>
    <t>SHOP 7 9 ST CEDARS GR</t>
  </si>
  <si>
    <t>LAKE GARDENS</t>
  </si>
  <si>
    <t>FINREPORT.SRO@CERVUSEQUIPMENT.COM.AU</t>
  </si>
  <si>
    <t>73602424180</t>
  </si>
  <si>
    <t>FOCUS MELBOURNE APARTMENTS PTY LTD</t>
  </si>
  <si>
    <t>32 POWER STREET</t>
  </si>
  <si>
    <t>ANDREWK@CENTRALEQUITY.COM.AU</t>
  </si>
  <si>
    <t>73624299574</t>
  </si>
  <si>
    <t>MANHARI RECYCLING PTY LTD</t>
  </si>
  <si>
    <t>C/- KPMG MELBOURNE ENTERPRIS</t>
  </si>
  <si>
    <t>414 SOMERVILLE RD</t>
  </si>
  <si>
    <t>POOJA@MANHARI.COM.AU</t>
  </si>
  <si>
    <t>73648536341</t>
  </si>
  <si>
    <t>PISA HOLD CO 1 PTY LTD</t>
  </si>
  <si>
    <t>L 24 600 BOURKE ST</t>
  </si>
  <si>
    <t>CORPTAX@TILTRENEWABLES.COM</t>
  </si>
  <si>
    <t>74000568749</t>
  </si>
  <si>
    <t>ANDREW K. INVESTMENTS PTY LTD</t>
  </si>
  <si>
    <t>ANDREW K INVESTMENTS PTY LIMITED</t>
  </si>
  <si>
    <t>PO BOX 7084</t>
  </si>
  <si>
    <t>13 WALTHAM ST</t>
  </si>
  <si>
    <t>FAMILYOFFICE@KENNARDS.COM.AU</t>
  </si>
  <si>
    <t>74003491165</t>
  </si>
  <si>
    <t>OUTOTEC PTY LTD</t>
  </si>
  <si>
    <t>1640</t>
  </si>
  <si>
    <t>20 RODBOROUGH RD</t>
  </si>
  <si>
    <t>SABU.THOMAS@MOGROUP.COM</t>
  </si>
  <si>
    <t>74064572925</t>
  </si>
  <si>
    <t>SSAB SWEDISH STEEL PTY LTD</t>
  </si>
  <si>
    <t>PO BOX 8074</t>
  </si>
  <si>
    <t>WOOLLOONGABBA</t>
  </si>
  <si>
    <t>4102</t>
  </si>
  <si>
    <t>UNIT G1</t>
  </si>
  <si>
    <t>28 BALACLAVA ST</t>
  </si>
  <si>
    <t>Vivian.Chen@ssab.com</t>
  </si>
  <si>
    <t>74076987007</t>
  </si>
  <si>
    <t>DOUGLAS AND MANN PTY LTD</t>
  </si>
  <si>
    <t>85202</t>
  </si>
  <si>
    <t>Pathologist (Own Account)</t>
  </si>
  <si>
    <t>HISTOPATH</t>
  </si>
  <si>
    <t>PO BOX 345</t>
  </si>
  <si>
    <t>L 2 4 DRAKE AV</t>
  </si>
  <si>
    <t>ACCOUNTSPAYABLE@HISTOPATH.COM.AU</t>
  </si>
  <si>
    <t>74091033546</t>
  </si>
  <si>
    <t>ATCO AUSTRALIA PTY LTD</t>
  </si>
  <si>
    <t>ATCO POWER HOLDINGS PTY LTD</t>
  </si>
  <si>
    <t>L 12 2 MILL ST</t>
  </si>
  <si>
    <t>LEVEL 12/ 2 MILL ST</t>
  </si>
  <si>
    <t>PHILIP.TURSKI@ATCO.COM</t>
  </si>
  <si>
    <t>74096169416</t>
  </si>
  <si>
    <t>KENNY CONSTRUCTIONS (AUST.) PTY. LIMITED</t>
  </si>
  <si>
    <t>32420</t>
  </si>
  <si>
    <t>Carpentry Services</t>
  </si>
  <si>
    <t>KENNY CONSTRUCTIONS (AUST) PTY LIMITED</t>
  </si>
  <si>
    <t>1-7 JORDAN ST</t>
  </si>
  <si>
    <t>SUITE 23 LEVEL 2</t>
  </si>
  <si>
    <t>GLADESVILLE</t>
  </si>
  <si>
    <t>2111</t>
  </si>
  <si>
    <t>BKENNY@KENNYCONSTRUCTIONS.COM.AU</t>
  </si>
  <si>
    <t>74112110022</t>
  </si>
  <si>
    <t>PREMIAIR FUELS PTY LTD</t>
  </si>
  <si>
    <t>PO BOX 65</t>
  </si>
  <si>
    <t>RIVERSTONE</t>
  </si>
  <si>
    <t>2765</t>
  </si>
  <si>
    <t>26 CLAY PL</t>
  </si>
  <si>
    <t>EASTERN CREEK</t>
  </si>
  <si>
    <t>2766</t>
  </si>
  <si>
    <t>74129431170</t>
  </si>
  <si>
    <t>Greenridge Properties Pty Ltd</t>
  </si>
  <si>
    <t>PO BOX 6039</t>
  </si>
  <si>
    <t>L 3 2 ROCHE ST</t>
  </si>
  <si>
    <t>VICKY@BPG.COM.AU</t>
  </si>
  <si>
    <t>74144792085</t>
  </si>
  <si>
    <t>RE-GROW FINANCE PTY LTD</t>
  </si>
  <si>
    <t>PO BOX 134</t>
  </si>
  <si>
    <t>51 ALFRED STREET</t>
  </si>
  <si>
    <t>74147561475</t>
  </si>
  <si>
    <t>MARATHON TYRES HOLDINGS PTY LIMITED</t>
  </si>
  <si>
    <t>PO BOX 301</t>
  </si>
  <si>
    <t>HUNTER REGION MC</t>
  </si>
  <si>
    <t>2310</t>
  </si>
  <si>
    <t>10 FRIESIAN CL</t>
  </si>
  <si>
    <t>SANDGATE</t>
  </si>
  <si>
    <t>L.WOOD@MARATHONTYRES.COM.AU</t>
  </si>
  <si>
    <t>74159798679</t>
  </si>
  <si>
    <t>MASTLINK AUSTRALIA PTY LTD</t>
  </si>
  <si>
    <t>2 PROGRESS CT</t>
  </si>
  <si>
    <t>2 PROGRESS COURT</t>
  </si>
  <si>
    <t>MASTLINKAUSTRALIA@GMAIL.COM</t>
  </si>
  <si>
    <t>74161266664</t>
  </si>
  <si>
    <t>TRANSWEST FUELS PTY LTD</t>
  </si>
  <si>
    <t>PO BOX 1</t>
  </si>
  <si>
    <t>WALCHA</t>
  </si>
  <si>
    <t>2354</t>
  </si>
  <si>
    <t>1019 NEW ENGLAND HWY</t>
  </si>
  <si>
    <t>NEMINGHA</t>
  </si>
  <si>
    <t>JOEL.WEIER@RM.NET.AU</t>
  </si>
  <si>
    <t>74297651095</t>
  </si>
  <si>
    <t>Sektor Limited Partnership</t>
  </si>
  <si>
    <t>Sektor Distributors Pty Limited</t>
  </si>
  <si>
    <t>PO BOX 6862</t>
  </si>
  <si>
    <t>2 UNWIN ST</t>
  </si>
  <si>
    <t>(UNIT 2 - BUILDING A)</t>
  </si>
  <si>
    <t>ROSEHILL</t>
  </si>
  <si>
    <t>ACCOUNTS@SEKTOR.COM.AU</t>
  </si>
  <si>
    <t>74610717407</t>
  </si>
  <si>
    <t>RA PARTNERSHIP HOLDING 1 PTY LTD</t>
  </si>
  <si>
    <t>1 ALAN ST</t>
  </si>
  <si>
    <t>74616230267</t>
  </si>
  <si>
    <t>WARRIKAL ENGINEERING PTY LTD</t>
  </si>
  <si>
    <t>csa@brentnallswa.com.au</t>
  </si>
  <si>
    <t>74623503257</t>
  </si>
  <si>
    <t>ARTISANAL HOLDINGS PTY LIMITED</t>
  </si>
  <si>
    <t>17 FOWLER RD</t>
  </si>
  <si>
    <t>CFO@NOISETTE.COM.AU</t>
  </si>
  <si>
    <t>74629045736</t>
  </si>
  <si>
    <t>TEAMINVEST PRIVATE GROUP LIMITED</t>
  </si>
  <si>
    <t>PO BOX 1506</t>
  </si>
  <si>
    <t>23 RYDE RD</t>
  </si>
  <si>
    <t>PYMBLE</t>
  </si>
  <si>
    <t>2073</t>
  </si>
  <si>
    <t>ACCOUNTS@TIPGROUP.COM.AU</t>
  </si>
  <si>
    <t>74629219012</t>
  </si>
  <si>
    <t>SV LAKSHMI INTERNATIONAL PTY LTD</t>
  </si>
  <si>
    <t>PO BOX 6918</t>
  </si>
  <si>
    <t>267B MILL POINT RD</t>
  </si>
  <si>
    <t>chunh@bgpa.com.au</t>
  </si>
  <si>
    <t>74644519102</t>
  </si>
  <si>
    <t>PREMIUM GRAIN HOLDINGS PTY LTD</t>
  </si>
  <si>
    <t>PO BOX Z5104</t>
  </si>
  <si>
    <t>PERTH ST GEORGES TCE</t>
  </si>
  <si>
    <t>6831</t>
  </si>
  <si>
    <t>12 SULTAN WAY</t>
  </si>
  <si>
    <t>NORTH FREMANTLE</t>
  </si>
  <si>
    <t>6159</t>
  </si>
  <si>
    <t>PGH@PGH.COM.AU</t>
  </si>
  <si>
    <t>74650522811</t>
  </si>
  <si>
    <t>OSCAR ALUMINIUM HOLDINGS PTY LTD</t>
  </si>
  <si>
    <t>L 19 181 WILLIAM ST</t>
  </si>
  <si>
    <t>THERESA.MA@RHINORACK.COM.AU</t>
  </si>
  <si>
    <t>74669522867</t>
  </si>
  <si>
    <t>DAIRY FARMERS MILK CO-OPERATIVE LIMITED</t>
  </si>
  <si>
    <t>PO BOX 4132</t>
  </si>
  <si>
    <t>L4</t>
  </si>
  <si>
    <t>65 BROUGHAM ST</t>
  </si>
  <si>
    <t>robert.goodwin@dfmc.org.au</t>
  </si>
  <si>
    <t>75000075383</t>
  </si>
  <si>
    <t>SHAW OF AUSTRALIA PTY LTD</t>
  </si>
  <si>
    <t>90-100 LEE HOLM RD</t>
  </si>
  <si>
    <t>andres@bartgroup.co</t>
  </si>
  <si>
    <t>75003066788</t>
  </si>
  <si>
    <t>AIRBUS AUSTRALIA PACIFIC HOLDINGS PTY LIMITED</t>
  </si>
  <si>
    <t>23940</t>
  </si>
  <si>
    <t>Aircraft Manufacturing and Repair Services</t>
  </si>
  <si>
    <t>EUROCOPTER INTERNATIONAL PACIFIC LIMITED</t>
  </si>
  <si>
    <t>PO BOX 69</t>
  </si>
  <si>
    <t>PINKENBA</t>
  </si>
  <si>
    <t>65-75 PANDANUS AV</t>
  </si>
  <si>
    <t>aaron.brown@AIRBUS.COM</t>
  </si>
  <si>
    <t>75061421565</t>
  </si>
  <si>
    <t>AVEO HEALTHCARE LIMITED</t>
  </si>
  <si>
    <t>FOREST PLACE RETIREMENT VILLAGES</t>
  </si>
  <si>
    <t>L 11 35 CLARENCE ST</t>
  </si>
  <si>
    <t>RAYMOND.LEE@FKP.COM.AU</t>
  </si>
  <si>
    <t>75065452520</t>
  </si>
  <si>
    <t>VOPAK TERMINALS AUSTRALIA PTY LIMITED</t>
  </si>
  <si>
    <t>49 FRIENDSHIP RD</t>
  </si>
  <si>
    <t>VOPAK.AUSTRALIA@VOPAK.COM</t>
  </si>
  <si>
    <t>75069624031</t>
  </si>
  <si>
    <t>Omega Materials Handling Pty Ltd</t>
  </si>
  <si>
    <t>PO BOX 50</t>
  </si>
  <si>
    <t>HORNSBY</t>
  </si>
  <si>
    <t>1630</t>
  </si>
  <si>
    <t>30 SALISBURY ROAD</t>
  </si>
  <si>
    <t>ASQUITH</t>
  </si>
  <si>
    <t>PETER.HAMMOND@CLARKEQUIPMENT.COM</t>
  </si>
  <si>
    <t>75095500280</t>
  </si>
  <si>
    <t>A.C.N. 095 500 280 PTY LTD</t>
  </si>
  <si>
    <t>UNIT 1 31 ARCHIMEDES PL</t>
  </si>
  <si>
    <t>JSINOKULA@TRITIUM.COM.AU</t>
  </si>
  <si>
    <t>75097227211</t>
  </si>
  <si>
    <t>AWP AUSTRALIA HOLDINGS PTY LTD</t>
  </si>
  <si>
    <t>PO BOX 162</t>
  </si>
  <si>
    <t>L 16 310 ANN ST</t>
  </si>
  <si>
    <t>APCoSec@allianz-assistance.com.au</t>
  </si>
  <si>
    <t>75115316599</t>
  </si>
  <si>
    <t>SINO GAS &amp; ENERGY PTY LIMITED</t>
  </si>
  <si>
    <t>10112</t>
  </si>
  <si>
    <t>Petroleum Exploration Services</t>
  </si>
  <si>
    <t>Sino Gas &amp; Energy Limited</t>
  </si>
  <si>
    <t>C/- INDIAN OCEAN GROUP</t>
  </si>
  <si>
    <t>PO BOX 8282</t>
  </si>
  <si>
    <t>15 RHELOA ST</t>
  </si>
  <si>
    <t>HARRY@INDIANOCEANGROUP.COM.AU</t>
  </si>
  <si>
    <t>75117287724</t>
  </si>
  <si>
    <t>BIG BOX HOLDINGS PTY LTD</t>
  </si>
  <si>
    <t>LOCKED BAG 8</t>
  </si>
  <si>
    <t>MOOROOKA</t>
  </si>
  <si>
    <t>4105</t>
  </si>
  <si>
    <t>1060 IPSWICH RD</t>
  </si>
  <si>
    <t>COSTAP@MOTORAMA.COM.AU</t>
  </si>
  <si>
    <t>75135778415</t>
  </si>
  <si>
    <t>PAWBOY PTY LTD</t>
  </si>
  <si>
    <t>PO BOX 216</t>
  </si>
  <si>
    <t>80 BARWON TCE</t>
  </si>
  <si>
    <t>SOUTH GEELONG</t>
  </si>
  <si>
    <t>BEN@GHANDA.COM</t>
  </si>
  <si>
    <t>75149469483</t>
  </si>
  <si>
    <t>Nightowl (Qld) Pty Ltd</t>
  </si>
  <si>
    <t>PO BOX 454</t>
  </si>
  <si>
    <t>4004</t>
  </si>
  <si>
    <t>184 MAIN STREET</t>
  </si>
  <si>
    <t>KANGAROO POINT</t>
  </si>
  <si>
    <t>SEAN.MCLEANWILLIAMS@THINKCOMMERCIAL.NET.AU</t>
  </si>
  <si>
    <t>75150637406</t>
  </si>
  <si>
    <t>Corelogic Australia Holdings Pty Limited</t>
  </si>
  <si>
    <t>L 6A 388 GEORGE ST</t>
  </si>
  <si>
    <t>REBECCA.MALONE@RPDATA.COM</t>
  </si>
  <si>
    <t>75609049265</t>
  </si>
  <si>
    <t>VAN DAIRY LIMITED</t>
  </si>
  <si>
    <t>1600</t>
  </si>
  <si>
    <t>Dairy Cattle Farming</t>
  </si>
  <si>
    <t>139 NELSON ST</t>
  </si>
  <si>
    <t>SMITHTON</t>
  </si>
  <si>
    <t>7330</t>
  </si>
  <si>
    <t>sbasnet@vdlfarms.com.au</t>
  </si>
  <si>
    <t>75609693674</t>
  </si>
  <si>
    <t>AUSCAMPER PTY LTD</t>
  </si>
  <si>
    <t>71-73 LEAR JET DR</t>
  </si>
  <si>
    <t>CABOOLTURE</t>
  </si>
  <si>
    <t>4510</t>
  </si>
  <si>
    <t>scott.hutton@mazars.com.au</t>
  </si>
  <si>
    <t>75619936060</t>
  </si>
  <si>
    <t>HG HOLDINGS PTY LTD</t>
  </si>
  <si>
    <t>KPMG BRISBANE ENTERPRISEPO BOX A67</t>
  </si>
  <si>
    <t>1020 IPSWICH RD</t>
  </si>
  <si>
    <t>GREG.DUNNE@WESTPOINTAUTOS.COM.AU</t>
  </si>
  <si>
    <t>75648368307</t>
  </si>
  <si>
    <t>L. H. PERRY &amp; SONS WHOLESALE PTY LTD</t>
  </si>
  <si>
    <t>PO BOX 23</t>
  </si>
  <si>
    <t>CRYSTAL BROOK</t>
  </si>
  <si>
    <t>5523</t>
  </si>
  <si>
    <t>72 EYRE RD</t>
  </si>
  <si>
    <t>cain.meschiati@williambuck.com</t>
  </si>
  <si>
    <t>75683350495</t>
  </si>
  <si>
    <t>RECO MAGNOLIA PTE LTD</t>
  </si>
  <si>
    <t>LEVELL L 33</t>
  </si>
  <si>
    <t>tmulveney@kpmg.com.au</t>
  </si>
  <si>
    <t>76001193193</t>
  </si>
  <si>
    <t>GEODIS HOLDING AUSTRALIA PTY LTD</t>
  </si>
  <si>
    <t>WILSON AUSTRALIA HOLDINGS PTY LTD</t>
  </si>
  <si>
    <t>1 MILLENNIUM CT</t>
  </si>
  <si>
    <t>AMY.SONG@GEODIS.COM</t>
  </si>
  <si>
    <t>76010755254</t>
  </si>
  <si>
    <t>RIVERINA (AUSTRALIA) PTY LIMITED</t>
  </si>
  <si>
    <t>RIVERINA AUSTRALIA PTY LTD</t>
  </si>
  <si>
    <t>PO BOX 1146</t>
  </si>
  <si>
    <t>L9</t>
  </si>
  <si>
    <t>301 CORONATION DR</t>
  </si>
  <si>
    <t>MGREENWOOD@RIVERINA.COM.AU</t>
  </si>
  <si>
    <t>76070094245</t>
  </si>
  <si>
    <t>LAI INDUSTRIES PTY LTD</t>
  </si>
  <si>
    <t>SUITE 21</t>
  </si>
  <si>
    <t>168 MELBOURNE ST</t>
  </si>
  <si>
    <t>NORTH ADELAIDE</t>
  </si>
  <si>
    <t>5006</t>
  </si>
  <si>
    <t>120 DAYS RD</t>
  </si>
  <si>
    <t>FERRYDEN PARK</t>
  </si>
  <si>
    <t>5010</t>
  </si>
  <si>
    <t>BELINDA@LAISWITCHBOARDS.COM.AU</t>
  </si>
  <si>
    <t>76104048624</t>
  </si>
  <si>
    <t>L.C.N. ENTERPRISES PTY LTD</t>
  </si>
  <si>
    <t>METRO NISSAN</t>
  </si>
  <si>
    <t>PO BOX 199</t>
  </si>
  <si>
    <t>5 EDMUND ST</t>
  </si>
  <si>
    <t>NEWSTEAD</t>
  </si>
  <si>
    <t>GPINKSTONE@norriscorporate.com.au</t>
  </si>
  <si>
    <t>76108617483</t>
  </si>
  <si>
    <t>BABCOCK &amp; BROWN INTERNATIONAL PTY LTD</t>
  </si>
  <si>
    <t>L 12 680 GEORGE ST</t>
  </si>
  <si>
    <t>FRANK.ZHOU@BABCOCKBROWN.COM</t>
  </si>
  <si>
    <t>76128905564</t>
  </si>
  <si>
    <t>InteriorCo Pty Limited</t>
  </si>
  <si>
    <t>37310</t>
  </si>
  <si>
    <t>Furniture and Floor Covering Wholesaling</t>
  </si>
  <si>
    <t>L 4 27 ALBERT AV</t>
  </si>
  <si>
    <t>27 ALBERT AV</t>
  </si>
  <si>
    <t>PAUL.RIDGE@INTERIORCO.COM</t>
  </si>
  <si>
    <t>76131473679</t>
  </si>
  <si>
    <t>EMIRATES LEISURE RETAIL (AUSTRALIA) PTY LTD</t>
  </si>
  <si>
    <t>HUDSONS COFFEE</t>
  </si>
  <si>
    <t>SUITE 4</t>
  </si>
  <si>
    <t>L 6 451 LITTLE BOURKE ST</t>
  </si>
  <si>
    <t>AARON.R@EMIRATESLR.COM.AU</t>
  </si>
  <si>
    <t>76139962075</t>
  </si>
  <si>
    <t>A.C.N. 139 962 075 PTY LTD</t>
  </si>
  <si>
    <t>99995</t>
  </si>
  <si>
    <t>QM Code Only - a phone call should have been made</t>
  </si>
  <si>
    <t>PO BOX R545</t>
  </si>
  <si>
    <t>9 KINGS RD</t>
  </si>
  <si>
    <t>VAUCLUSE</t>
  </si>
  <si>
    <t>2030</t>
  </si>
  <si>
    <t>SHAHIN@TAXEFFECTIVE.COM.AU</t>
  </si>
  <si>
    <t>76151310440</t>
  </si>
  <si>
    <t>Lantrak Logistics (QLD) Pty Ltd</t>
  </si>
  <si>
    <t>6-8 WEDGEWOOD RD</t>
  </si>
  <si>
    <t>HALLAM</t>
  </si>
  <si>
    <t>3803</t>
  </si>
  <si>
    <t>UNIT 7 &amp; 8</t>
  </si>
  <si>
    <t>3950 PACIFIC HIGHWAY</t>
  </si>
  <si>
    <t>LOGANHOLME</t>
  </si>
  <si>
    <t>4129</t>
  </si>
  <si>
    <t>GEORGINA.SUMANADA@LANTRAK.COM.AU</t>
  </si>
  <si>
    <t>76153536406</t>
  </si>
  <si>
    <t>Toowoomba Motors Pty Ltd</t>
  </si>
  <si>
    <t>PO BOX 3092</t>
  </si>
  <si>
    <t>597-607 RUTHVEN ST</t>
  </si>
  <si>
    <t>GBUTLER@TOOWOOMBATOYOTA.COM.AU</t>
  </si>
  <si>
    <t>76154364226</t>
  </si>
  <si>
    <t>Moit Group Pty Ltd</t>
  </si>
  <si>
    <t>Moit Group</t>
  </si>
  <si>
    <t>142 WICKS RD</t>
  </si>
  <si>
    <t>INFO@MOITS.COM.AU</t>
  </si>
  <si>
    <t>76161559968</t>
  </si>
  <si>
    <t>THE APPOINTMENT GROUP (AUSTRALIA) PTY. LTD.</t>
  </si>
  <si>
    <t>191-193 CLEVELAND ST</t>
  </si>
  <si>
    <t>REDFERN</t>
  </si>
  <si>
    <t>2016</t>
  </si>
  <si>
    <t>JOHN.PLENZICH@TAG-GROUP.COM</t>
  </si>
  <si>
    <t>76611812536</t>
  </si>
  <si>
    <t>GOLD DEALERS EXCHANGE PTY LTD</t>
  </si>
  <si>
    <t>21390</t>
  </si>
  <si>
    <t>Other Basic Non-Ferrous Metal Manufacturing</t>
  </si>
  <si>
    <t>SUITE 701</t>
  </si>
  <si>
    <t>227 COLLINS ST</t>
  </si>
  <si>
    <t>SE 701 L 7 227 COLLINS ST</t>
  </si>
  <si>
    <t>asr@bossprivateclients.com.au</t>
  </si>
  <si>
    <t>76615781185</t>
  </si>
  <si>
    <t>LATRAN CAPITAL PTY LTD</t>
  </si>
  <si>
    <t>C/- HASHTAX</t>
  </si>
  <si>
    <t>LEVEL 1/5 GEORGE ST</t>
  </si>
  <si>
    <t>48 DUNLAVIN RD</t>
  </si>
  <si>
    <t>HUONGLA01@GMAIL.COM</t>
  </si>
  <si>
    <t>76640855545</t>
  </si>
  <si>
    <t>STANDARD COMMUNICATIONS HOLDINGS PTY LTD</t>
  </si>
  <si>
    <t>PO BOX 1173</t>
  </si>
  <si>
    <t>17 GIBBON RD</t>
  </si>
  <si>
    <t>WINSTON HILLS</t>
  </si>
  <si>
    <t>service@stevenjmiller.com.au</t>
  </si>
  <si>
    <t>76649973311</t>
  </si>
  <si>
    <t>AWARE SUPER ELG FINCO PTY LTD</t>
  </si>
  <si>
    <t>PO BOX R1827</t>
  </si>
  <si>
    <t>megan.mcbain@aware.com.au</t>
  </si>
  <si>
    <t>76653899882</t>
  </si>
  <si>
    <t>PCCG TOPCO PTY LTD</t>
  </si>
  <si>
    <t>UNIT 1A 10 ABBOTTS RD</t>
  </si>
  <si>
    <t>UNIT 4B 10 ABBOTTS RD</t>
  </si>
  <si>
    <t>HOA@PCCASEGEAR.COM</t>
  </si>
  <si>
    <t>77000134010</t>
  </si>
  <si>
    <t>A.J. BUSH &amp; SONS PTY LTD</t>
  </si>
  <si>
    <t>AJ BUSH AND SONS PTY LTD</t>
  </si>
  <si>
    <t>C/- ALLAN WILLIAM DONALD</t>
  </si>
  <si>
    <t>L 14 37 YORK ST</t>
  </si>
  <si>
    <t>38 PARRAMATTA RD</t>
  </si>
  <si>
    <t>AWDCA@HOTMAIL.COM</t>
  </si>
  <si>
    <t>77001212120</t>
  </si>
  <si>
    <t>BERRICK INVESTMENTS PTY LTD</t>
  </si>
  <si>
    <t>86 MANNING ST</t>
  </si>
  <si>
    <t>JMCPHERSON@PITCHERPARTNERS.COM.AU</t>
  </si>
  <si>
    <t>77003854000</t>
  </si>
  <si>
    <t>CRANPORT PTY. LIMITED</t>
  </si>
  <si>
    <t>SE 1 L 9 275-281 GEORGE ST</t>
  </si>
  <si>
    <t>SE 1 L 2 275-281 GEORGE ST</t>
  </si>
  <si>
    <t>KEITH.QUINN@FOSTOCK.COM.AU</t>
  </si>
  <si>
    <t>77004449478</t>
  </si>
  <si>
    <t>NOV AUSTRALIA PTY LTD</t>
  </si>
  <si>
    <t>24510</t>
  </si>
  <si>
    <t>Pump and Compressor Manufacturing</t>
  </si>
  <si>
    <t>MONO PUMPS AUST PTY LTD</t>
  </si>
  <si>
    <t>75 FRANKSTON GARDENS DR</t>
  </si>
  <si>
    <t>CARRUM DOWNS</t>
  </si>
  <si>
    <t>3201</t>
  </si>
  <si>
    <t>rachana@mvabennett.com.au</t>
  </si>
  <si>
    <t>77085156216</t>
  </si>
  <si>
    <t>CENTENARY AUSTRALIA PTY LIMITED</t>
  </si>
  <si>
    <t>CENTENARY AUSTRALIA PTY LTD</t>
  </si>
  <si>
    <t>150 WILLIAM ST</t>
  </si>
  <si>
    <t>JAMES.CRUGER@UMUSIC.COM</t>
  </si>
  <si>
    <t>77099996782</t>
  </si>
  <si>
    <t>SANTOS NA (19-13) PTY LTD</t>
  </si>
  <si>
    <t>77113447064</t>
  </si>
  <si>
    <t>JFE Steel Australia Resources Pty Ltd</t>
  </si>
  <si>
    <t>L 28 12 CREEK ST</t>
  </si>
  <si>
    <t>TAKABATAKE001@AU.JFE-STEEL.COM</t>
  </si>
  <si>
    <t>77134279977</t>
  </si>
  <si>
    <t>Demeter Cormack Pty Ltd</t>
  </si>
  <si>
    <t>WATTLEUP</t>
  </si>
  <si>
    <t>L 1 33 RICHARDSON ST</t>
  </si>
  <si>
    <t>admin@dcpl.com.au</t>
  </si>
  <si>
    <t>77144808293</t>
  </si>
  <si>
    <t>FLOORING XTRA (AUST) PTY LTD</t>
  </si>
  <si>
    <t>42120</t>
  </si>
  <si>
    <t>Floor Coverings Retailing</t>
  </si>
  <si>
    <t>C/- AMT ADVISORS</t>
  </si>
  <si>
    <t>PO BOX 2222</t>
  </si>
  <si>
    <t>24 SILKWOOD RISE</t>
  </si>
  <si>
    <t>ADMIN@AMTADVISORS.COM.AU</t>
  </si>
  <si>
    <t>77151293515</t>
  </si>
  <si>
    <t>KANDA HEALTHCARE PTY LTD</t>
  </si>
  <si>
    <t>Southern Cross Support Services Pty Ltd</t>
  </si>
  <si>
    <t>PO BOX 1000</t>
  </si>
  <si>
    <t>BUNDABERG</t>
  </si>
  <si>
    <t>4670</t>
  </si>
  <si>
    <t>31 BOLEWSKI ST</t>
  </si>
  <si>
    <t>AVOCA</t>
  </si>
  <si>
    <t>KRISTINE@CRUXMS.COM.AU</t>
  </si>
  <si>
    <t>77151411764</t>
  </si>
  <si>
    <t>REFRESCO AUSTRALIA PTY LTD</t>
  </si>
  <si>
    <t>TRU BLU BEVERAGES PTY LTD</t>
  </si>
  <si>
    <t>LOCKAED BAG 150</t>
  </si>
  <si>
    <t>43 MONS STREET</t>
  </si>
  <si>
    <t>NYMOLL.EM@REFRESCO.COM</t>
  </si>
  <si>
    <t>77156644834</t>
  </si>
  <si>
    <t>Stella Foods Australia Pty Ltd</t>
  </si>
  <si>
    <t>4 ILYA AV</t>
  </si>
  <si>
    <t>ERINA</t>
  </si>
  <si>
    <t>PLATINUM EAST</t>
  </si>
  <si>
    <t>GERARD@STELLAFDS.COM.AU</t>
  </si>
  <si>
    <t>77169840555</t>
  </si>
  <si>
    <t>R&amp;F DEVELOPMENT HOLDINGS PTY LTD</t>
  </si>
  <si>
    <t>9-11 PROSPECT ST</t>
  </si>
  <si>
    <t>BOX HILL</t>
  </si>
  <si>
    <t>MINBO.ZHU@RFPROPERTY.COM.AU</t>
  </si>
  <si>
    <t>77620729026</t>
  </si>
  <si>
    <t>SA PREMIUM CEMENT &amp; CONCRETE PTY LTD</t>
  </si>
  <si>
    <t>126-140 CHURCHILL RD N</t>
  </si>
  <si>
    <t>78003630055</t>
  </si>
  <si>
    <t>NORCO WHOLESALERS PTY. LIMITED</t>
  </si>
  <si>
    <t>NORCO WHOLESALERS PTY LTD</t>
  </si>
  <si>
    <t>PO BOX 486</t>
  </si>
  <si>
    <t>LISMORE</t>
  </si>
  <si>
    <t>WINDMILL GROVE</t>
  </si>
  <si>
    <t>107 WILSON ST</t>
  </si>
  <si>
    <t>SOUTH LISMORE</t>
  </si>
  <si>
    <t>JOELP@NORCO.COM.AU</t>
  </si>
  <si>
    <t>78004959362</t>
  </si>
  <si>
    <t>HARRY THE HIRER PTY. LTD.</t>
  </si>
  <si>
    <t>66390</t>
  </si>
  <si>
    <t>Other Goods and Equipment Rental and Hiring n.e.c.</t>
  </si>
  <si>
    <t>HARRY THE HIRER PTY LTD</t>
  </si>
  <si>
    <t>112 TRENERRY CR</t>
  </si>
  <si>
    <t>JOHNL@HARRYTHEHIRER.COM.AU</t>
  </si>
  <si>
    <t>78077924120</t>
  </si>
  <si>
    <t>CIVIL &amp; ALLIED TECHNICAL CONSTRUCTION PTY LTD</t>
  </si>
  <si>
    <t>CATCON</t>
  </si>
  <si>
    <t>598-600 SOUTH RD</t>
  </si>
  <si>
    <t>ANGLE PARK</t>
  </si>
  <si>
    <t>JOEC@CATCON.COM.AU</t>
  </si>
  <si>
    <t>78083083489</t>
  </si>
  <si>
    <t>KIM AN PTY LIMITED</t>
  </si>
  <si>
    <t>8 BELLFROG ST</t>
  </si>
  <si>
    <t>78098655335</t>
  </si>
  <si>
    <t>IFF Australia Holdings PTY LIMITED</t>
  </si>
  <si>
    <t>IFF AUSTRALIA HOLDINGS</t>
  </si>
  <si>
    <t>310 FRANKSTON-DANDENONG RD</t>
  </si>
  <si>
    <t>310 FRANKSTON DANDENONG RD</t>
  </si>
  <si>
    <t>VICKI.KAFALTIS@IFF.COM</t>
  </si>
  <si>
    <t>78103586198</t>
  </si>
  <si>
    <t>BEST SHEDS PTY LTD</t>
  </si>
  <si>
    <t>PO BOX 270</t>
  </si>
  <si>
    <t>151 SMEATON GRANGE RD</t>
  </si>
  <si>
    <t>SMEATON GRANGE</t>
  </si>
  <si>
    <t>tim@bestsheds.com.au</t>
  </si>
  <si>
    <t>78126024306</t>
  </si>
  <si>
    <t>AMR RECYCLERS PTY LTD</t>
  </si>
  <si>
    <t>PO BOX 1454</t>
  </si>
  <si>
    <t>2143-2145 IPSWICH RD</t>
  </si>
  <si>
    <t>RICHARDW@ACTIONMETAL.COM.AU</t>
  </si>
  <si>
    <t>78164074579</t>
  </si>
  <si>
    <t>LANTRAK LOGISTICS (VICTORIA EAST) PTY LTD</t>
  </si>
  <si>
    <t>PO BOX 5046</t>
  </si>
  <si>
    <t>6-8 WEDGEWOOD ROAD</t>
  </si>
  <si>
    <t>78166496064</t>
  </si>
  <si>
    <t>FRONTIER INTERNATIONAL AGRI PTY LTD</t>
  </si>
  <si>
    <t>172 FULLARTON RD</t>
  </si>
  <si>
    <t>DULWICH</t>
  </si>
  <si>
    <t>5065</t>
  </si>
  <si>
    <t>L 7 33 KING WILLIAM ST</t>
  </si>
  <si>
    <t>WMCEWIN@FRONTIERINTERNATIONAL.COM.AU</t>
  </si>
  <si>
    <t>78626706410</t>
  </si>
  <si>
    <t>PO STREET CAPITAL PTY LTD</t>
  </si>
  <si>
    <t>9 WEST ST</t>
  </si>
  <si>
    <t>jduignan@accrusyd.com.au</t>
  </si>
  <si>
    <t>78655966126</t>
  </si>
  <si>
    <t>QPE7 3 TOPCO PTY LTD</t>
  </si>
  <si>
    <t>Renee.VanVugt@jaybro.com.au</t>
  </si>
  <si>
    <t>79001569937</t>
  </si>
  <si>
    <t>A H BEARD HOLDINGS PTY LIMITED</t>
  </si>
  <si>
    <t>69100</t>
  </si>
  <si>
    <t>Scientific Research Services</t>
  </si>
  <si>
    <t>PO BOX 41</t>
  </si>
  <si>
    <t>1/35 BRYANT ST</t>
  </si>
  <si>
    <t>adamg@ahbeard.com.au</t>
  </si>
  <si>
    <t>79008877790</t>
  </si>
  <si>
    <t>CAPS AUSTRALIA PTY LTD</t>
  </si>
  <si>
    <t>PO BOX 936</t>
  </si>
  <si>
    <t>185 PLANET ST</t>
  </si>
  <si>
    <t>DELLIOTT@CAPS.COM.AU</t>
  </si>
  <si>
    <t>79009678880</t>
  </si>
  <si>
    <t>CORRY LYN PTY. LTD.</t>
  </si>
  <si>
    <t>CORRY LYN PTY LTD</t>
  </si>
  <si>
    <t>PO BOX 907</t>
  </si>
  <si>
    <t>OFFICE 13</t>
  </si>
  <si>
    <t>40 ST QUENTIN AVE</t>
  </si>
  <si>
    <t>6010</t>
  </si>
  <si>
    <t>HUIPENG@SEPL.COM.AU</t>
  </si>
  <si>
    <t>79010693713</t>
  </si>
  <si>
    <t>DBG (AUSTRALIA) PTY LIMITED</t>
  </si>
  <si>
    <t>DRINKWORKS</t>
  </si>
  <si>
    <t>L 6 63 FOVEAUX ST</t>
  </si>
  <si>
    <t>SASTRY.NIMMAGADDA@DB.CO.NZ</t>
  </si>
  <si>
    <t>79058224972</t>
  </si>
  <si>
    <t>NORTH JACKLIN PTY LTD</t>
  </si>
  <si>
    <t>NORTH JACKLIN NISSAN</t>
  </si>
  <si>
    <t>PO BOX 184</t>
  </si>
  <si>
    <t>49 GORDON ST</t>
  </si>
  <si>
    <t>TANYA.MORRIS@NORTHJACKLIN.COM.AU</t>
  </si>
  <si>
    <t>79100601634</t>
  </si>
  <si>
    <t>ENSCO AUSTRALIA PTY LIMITED</t>
  </si>
  <si>
    <t>PO BOX 7044</t>
  </si>
  <si>
    <t>L 1 216 ST GEORGES TCE</t>
  </si>
  <si>
    <t>GITA.SETIANINGRUM@VALARIS.COM</t>
  </si>
  <si>
    <t>79128771997</t>
  </si>
  <si>
    <t>SV LAKSHMI PTY LTD</t>
  </si>
  <si>
    <t>79129021316</t>
  </si>
  <si>
    <t>CNOOC AUSTRALIA ENERGY CAPITAL MANAGEMENT PTY LTD</t>
  </si>
  <si>
    <t>PO BOX 700</t>
  </si>
  <si>
    <t>LEVEL 37 QV1 BUILDING</t>
  </si>
  <si>
    <t>250 ST GEORGES TCE</t>
  </si>
  <si>
    <t>lirg@cnooc.com.cn</t>
  </si>
  <si>
    <t>79133786259</t>
  </si>
  <si>
    <t>United Vision Holdings Pty Ltd</t>
  </si>
  <si>
    <t>SYDNEY FREEZERS DISTRIBUTION AND STORAGE</t>
  </si>
  <si>
    <t>ROSELANDS</t>
  </si>
  <si>
    <t>2196</t>
  </si>
  <si>
    <t>4B MURRAY JONES DR</t>
  </si>
  <si>
    <t>BANKSTOWN AIRPORT</t>
  </si>
  <si>
    <t>info@saabpartners.com.au</t>
  </si>
  <si>
    <t>79137937083</t>
  </si>
  <si>
    <t>PORTBIRD PTY LTD</t>
  </si>
  <si>
    <t>JOHN &amp; MURRAY NOMINEES PTY LTD</t>
  </si>
  <si>
    <t>TAMWORTH</t>
  </si>
  <si>
    <t>501 PEEL STREET</t>
  </si>
  <si>
    <t>susan.keating@jtfossey.com.au</t>
  </si>
  <si>
    <t>79140110130</t>
  </si>
  <si>
    <t>SSH GROUP LTD</t>
  </si>
  <si>
    <t>Jacka Resources Limited</t>
  </si>
  <si>
    <t>PO BOX 189</t>
  </si>
  <si>
    <t>SE 8A 137 KEWDALE RD</t>
  </si>
  <si>
    <t>a.lane@sshgroup.com.au</t>
  </si>
  <si>
    <t>79150694572</t>
  </si>
  <si>
    <t>HERMITAGE BUILDING GROUP PTY LTD</t>
  </si>
  <si>
    <t>SYNERGY LIVING</t>
  </si>
  <si>
    <t>PO BOX 2672</t>
  </si>
  <si>
    <t>37 DALMORE DR</t>
  </si>
  <si>
    <t>TLI@HERMITAGEHOMES.COM.AU</t>
  </si>
  <si>
    <t>79150745154</t>
  </si>
  <si>
    <t>CONSTRUCTION CONTROL PTY LIMITED</t>
  </si>
  <si>
    <t>PO BOX 5120</t>
  </si>
  <si>
    <t>UNIT 124</t>
  </si>
  <si>
    <t>LEVEL 1 24 LONSDALE ST</t>
  </si>
  <si>
    <t>CMCKEE@CCONTROL.COM.AU</t>
  </si>
  <si>
    <t>79634635126</t>
  </si>
  <si>
    <t>LAMBDA SOFTWARE PTY LTD</t>
  </si>
  <si>
    <t>SE 1 L 10 34 QUEEN ST</t>
  </si>
  <si>
    <t>UNIT 5 44-46 CHOMLEY ST</t>
  </si>
  <si>
    <t>rzchangcheng@gmail.com</t>
  </si>
  <si>
    <t>79636569492</t>
  </si>
  <si>
    <t>PALMER RESOURCES HOLDINGS PTY LTD</t>
  </si>
  <si>
    <t>79653997463</t>
  </si>
  <si>
    <t>GIP SHARON FINCO PTY LTD</t>
  </si>
  <si>
    <t>C/-24065 DELOITTE TAX SERVICES PTY LTD</t>
  </si>
  <si>
    <t>80010980015</t>
  </si>
  <si>
    <t>ZASHVIN PTY. LTD.</t>
  </si>
  <si>
    <t>80062878880</t>
  </si>
  <si>
    <t>FAR EAST CONSORTIUM HOLDINGS (AUSTRALIA) PTY LIMITED</t>
  </si>
  <si>
    <t>FAR EAST CONSORTIUM HOLDINGS AUSTRALIA PTY LTD</t>
  </si>
  <si>
    <t>SE 501 370 ST KILDA RD</t>
  </si>
  <si>
    <t>370 ST KILDA RD</t>
  </si>
  <si>
    <t>ATO@FAREAST.NET.AU</t>
  </si>
  <si>
    <t>80078740673</t>
  </si>
  <si>
    <t>GROVE (AUST) PTY LTD</t>
  </si>
  <si>
    <t>14910</t>
  </si>
  <si>
    <t>Prefabricated Wooden Building Manufacturing</t>
  </si>
  <si>
    <t>5 MEGA RISE</t>
  </si>
  <si>
    <t>ROBYN@GROVEGROUP.COM.AU</t>
  </si>
  <si>
    <t>80080995777</t>
  </si>
  <si>
    <t>RALPHS MEAT COMPANY PTY LTD</t>
  </si>
  <si>
    <t>C/- MCLEAN DELMO BENTLEYS PTY LTD</t>
  </si>
  <si>
    <t>PO BOX 582</t>
  </si>
  <si>
    <t>55 GRANVILLE DR</t>
  </si>
  <si>
    <t>SEYMOUR</t>
  </si>
  <si>
    <t>3660</t>
  </si>
  <si>
    <t>80113288323</t>
  </si>
  <si>
    <t>XF AUSTRALIA PTY LTD</t>
  </si>
  <si>
    <t>KINGSTHORPE</t>
  </si>
  <si>
    <t>4400</t>
  </si>
  <si>
    <t>8 PHILLIPS DRIVE</t>
  </si>
  <si>
    <t>KANGAROO FLAT</t>
  </si>
  <si>
    <t>CRAIG@XFE.COM.AU</t>
  </si>
  <si>
    <t>80113630505</t>
  </si>
  <si>
    <t>CH2 HOLDINGS PTY LIMITED</t>
  </si>
  <si>
    <t>5 EUCALYPTUS PL</t>
  </si>
  <si>
    <t>ROBERT.OFFEREINS@CH2.NET.AU</t>
  </si>
  <si>
    <t>80122958178</t>
  </si>
  <si>
    <t>VERIS LIMITED</t>
  </si>
  <si>
    <t>PO BOX 90</t>
  </si>
  <si>
    <t>41 BISHOP ST</t>
  </si>
  <si>
    <t>JOLIMONT</t>
  </si>
  <si>
    <t>6014</t>
  </si>
  <si>
    <t>R.King@veris.com.au</t>
  </si>
  <si>
    <t>80130125334</t>
  </si>
  <si>
    <t>PayMe Australia Pty Ltd</t>
  </si>
  <si>
    <t>PO BOX 244</t>
  </si>
  <si>
    <t>DEAKIN WEST</t>
  </si>
  <si>
    <t>18 NAPIER CL</t>
  </si>
  <si>
    <t>TRACEY@PAYME.COM.AU</t>
  </si>
  <si>
    <t>80154645762</t>
  </si>
  <si>
    <t>FERNGROVE PHARMACEUTICALS AUSTRALIA PTY LTD</t>
  </si>
  <si>
    <t>PO BOX 698</t>
  </si>
  <si>
    <t>5 FERNGROVE PLACE</t>
  </si>
  <si>
    <t>80456117281</t>
  </si>
  <si>
    <t>AUSTRALIAN DAIRY FARMERS CORPORATION LTD.</t>
  </si>
  <si>
    <t>UNIT 204 757 BOURKE ST</t>
  </si>
  <si>
    <t>PAUL.CASEY@ADFC.ORG.AU</t>
  </si>
  <si>
    <t>80619030027</t>
  </si>
  <si>
    <t>PETER STEVENS MOTORWORLD BALLARAT PTY LTD</t>
  </si>
  <si>
    <t>615 CRESWICK RD</t>
  </si>
  <si>
    <t>WENDOUREE</t>
  </si>
  <si>
    <t>MATT@PETERSTEVENSMOTORWORLD.COM.AU</t>
  </si>
  <si>
    <t>80619661988</t>
  </si>
  <si>
    <t>MCGREGOR GOURLAY PTY LTD</t>
  </si>
  <si>
    <t>PO BOX 201</t>
  </si>
  <si>
    <t>419 FROME ST</t>
  </si>
  <si>
    <t>RAINGERV@MCGREGORGOURLAY.COM.AU</t>
  </si>
  <si>
    <t>80625934116</t>
  </si>
  <si>
    <t>RSEA HOLDCO PTY LTD</t>
  </si>
  <si>
    <t>C/- 4277 DELOITTE TAX SERVICES PTY LTD</t>
  </si>
  <si>
    <t>L 30 88 PHILLIP ST</t>
  </si>
  <si>
    <t>80632205924</t>
  </si>
  <si>
    <t>CAVCORP (QLD) NO. 6 PTY LTD</t>
  </si>
  <si>
    <t>PO BOX 1354</t>
  </si>
  <si>
    <t>UNIT 8 1-9 LONGLAND ST</t>
  </si>
  <si>
    <t>ACCOUNTS@CAVCORP.COM.AU</t>
  </si>
  <si>
    <t>80633414007</t>
  </si>
  <si>
    <t>MILK DEPARTMENT PTY LTD</t>
  </si>
  <si>
    <t>15-17 JACKMAN RD</t>
  </si>
  <si>
    <t>LEVEL 2 SUITE 2</t>
  </si>
  <si>
    <t>72-76 GHERINGHAP ST</t>
  </si>
  <si>
    <t>davidggkoch@gmail.com</t>
  </si>
  <si>
    <t>80645547968</t>
  </si>
  <si>
    <t>CCEP HOLDINGS (AUSTRALIA) PTY LTD</t>
  </si>
  <si>
    <t>PO BOX 1895</t>
  </si>
  <si>
    <t>L 13 40 MOUNT ST</t>
  </si>
  <si>
    <t>CCEP_AU_TAXATION@CCEP.COM</t>
  </si>
  <si>
    <t>81000332105</t>
  </si>
  <si>
    <t>HARDWARE &amp; GENERAL SUPPLIES LTD</t>
  </si>
  <si>
    <t>702 PITTWATER RD</t>
  </si>
  <si>
    <t>BILL.MASON@HG.COM.AU</t>
  </si>
  <si>
    <t>81003775139</t>
  </si>
  <si>
    <t>DORRIEN ESTATE WINERY PTY LTD</t>
  </si>
  <si>
    <t>12140</t>
  </si>
  <si>
    <t>Wine and Other Alcoholic Beverage Manufacturing</t>
  </si>
  <si>
    <t>81005588303</t>
  </si>
  <si>
    <t>BARRETT DISTRIBUTORS PTY. LTD.</t>
  </si>
  <si>
    <t>BARRETTDISTRIBUTORS</t>
  </si>
  <si>
    <t>L2</t>
  </si>
  <si>
    <t>428 LITTLE BOURKE ST</t>
  </si>
  <si>
    <t>29 CARBINE WAY</t>
  </si>
  <si>
    <t>MORNINGTON</t>
  </si>
  <si>
    <t>3931</t>
  </si>
  <si>
    <t>GABY@ADAMCO.COM.AU</t>
  </si>
  <si>
    <t>81008602739</t>
  </si>
  <si>
    <t>TOWER SOFTWARE ENGINEERING PTY LTD</t>
  </si>
  <si>
    <t>TOWER SOFTWARE</t>
  </si>
  <si>
    <t>353-383 BURWOOD HWY</t>
  </si>
  <si>
    <t>FOREST HILL</t>
  </si>
  <si>
    <t>353 BURWOOD HWY</t>
  </si>
  <si>
    <t>bradley.pulford@hp.com</t>
  </si>
  <si>
    <t>81062949786</t>
  </si>
  <si>
    <t>WATCHES OF SWITZERLAND PTY LTD</t>
  </si>
  <si>
    <t>42530</t>
  </si>
  <si>
    <t>Watch and Jewellery Retailing</t>
  </si>
  <si>
    <t>L 3 164 FLINDERS LANE</t>
  </si>
  <si>
    <t>294 COLLINS ST</t>
  </si>
  <si>
    <t>FINANCE@WATCHSWISS.COM</t>
  </si>
  <si>
    <t>81107982098</t>
  </si>
  <si>
    <t>KINGSPAN HOLDINGS AUSTRALIA PTY LIMITED</t>
  </si>
  <si>
    <t>32390</t>
  </si>
  <si>
    <t>Other Building Installation Services</t>
  </si>
  <si>
    <t>PO BOX 2324</t>
  </si>
  <si>
    <t>MALAGA</t>
  </si>
  <si>
    <t>6944</t>
  </si>
  <si>
    <t>266 BERINGARRA AVE</t>
  </si>
  <si>
    <t>6090</t>
  </si>
  <si>
    <t>VANESSA.VERITY@KINGSPAN.COM</t>
  </si>
  <si>
    <t>81144647558</t>
  </si>
  <si>
    <t>cycon civil pty ltd</t>
  </si>
  <si>
    <t>FCTY 1 50 COMMERCIAL PL</t>
  </si>
  <si>
    <t>ACICCONE@CYCONCIVIL.COM</t>
  </si>
  <si>
    <t>81146014379</t>
  </si>
  <si>
    <t>RFI HOLDINGS LIMITED</t>
  </si>
  <si>
    <t>RFI Holdings Pty Ltd</t>
  </si>
  <si>
    <t>LOCKED BAG 2007</t>
  </si>
  <si>
    <t>99 STATION RD</t>
  </si>
  <si>
    <t>LEANNE.STODDART@RFI.COM.AU</t>
  </si>
  <si>
    <t>81154671244</t>
  </si>
  <si>
    <t>Stanley Black &amp; Decker Holdings Australia Pty Ltd</t>
  </si>
  <si>
    <t>L 2 810-812 WHITEHORSE RD</t>
  </si>
  <si>
    <t>AILING.KEE@SBDINC.COM</t>
  </si>
  <si>
    <t>81158534582</t>
  </si>
  <si>
    <t>ALLSEAS MARINE CONTRACTORS AUSTRALIA PTY LTD</t>
  </si>
  <si>
    <t>L 8 178 ST GEORGES TCE</t>
  </si>
  <si>
    <t>CKIM@ALLSEAS.COM</t>
  </si>
  <si>
    <t>81634500664</t>
  </si>
  <si>
    <t>V&amp;G CONCRETE CONSTRUCTIONS GROUP PTY LTD</t>
  </si>
  <si>
    <t>SE 55 195 WELLINGTON RD</t>
  </si>
  <si>
    <t>jimg@vgconcrete.com.au</t>
  </si>
  <si>
    <t>81635273479</t>
  </si>
  <si>
    <t>MELIWA PTY LTD</t>
  </si>
  <si>
    <t>C/-REIGNHART</t>
  </si>
  <si>
    <t>PO BOX K1223</t>
  </si>
  <si>
    <t>1240</t>
  </si>
  <si>
    <t>SE 315 L 3 401-403 SUSSEX ST</t>
  </si>
  <si>
    <t>ADMIN@REIGNHART.COM</t>
  </si>
  <si>
    <t>81636482383</t>
  </si>
  <si>
    <t>ACCESS WORKSPACE PTY LTD</t>
  </si>
  <si>
    <t>L 11 821 PACIFIC HWY</t>
  </si>
  <si>
    <t>CARYN.BOTTANI@THEACCESSGROUP.COM</t>
  </si>
  <si>
    <t>81651643579</t>
  </si>
  <si>
    <t>MOON STORIES (AUSTRALIA) PTY LTD</t>
  </si>
  <si>
    <t>KPMG GC ENTERPRISE</t>
  </si>
  <si>
    <t>SUITE 275</t>
  </si>
  <si>
    <t>10 ALBERT AV</t>
  </si>
  <si>
    <t>jleo1@kpmg.com.au</t>
  </si>
  <si>
    <t>82002306149</t>
  </si>
  <si>
    <t>PETER G WARD INDUSTRIES PTY LIMITED</t>
  </si>
  <si>
    <t>PETER G WARD INDUSTRIES PTY LTD</t>
  </si>
  <si>
    <t>PO BOX 1067</t>
  </si>
  <si>
    <t>UNIT 4 2-6 ORION RD</t>
  </si>
  <si>
    <t>paul.cramsie@WARDCIVIL.COM.AU</t>
  </si>
  <si>
    <t>82002537895</t>
  </si>
  <si>
    <t>HAS AUST PTY LTD</t>
  </si>
  <si>
    <t>L 4 67 EPPING RD</t>
  </si>
  <si>
    <t>MOHAMEDS@HASBRO.COM</t>
  </si>
  <si>
    <t>82005518258</t>
  </si>
  <si>
    <t>DENGKOL PTY. LTD.</t>
  </si>
  <si>
    <t>PO BOX 33</t>
  </si>
  <si>
    <t>245 BACCHUS MARSH RD</t>
  </si>
  <si>
    <t>CORIO</t>
  </si>
  <si>
    <t>3214</t>
  </si>
  <si>
    <t>TRENT.ASTON@HERD.COM.AU</t>
  </si>
  <si>
    <t>82050105443</t>
  </si>
  <si>
    <t>TOYOTA TSUSHO SOUTH PACIFIC HOLDINGS PTY LTD</t>
  </si>
  <si>
    <t>TOYOTA TSUSHO SOUTH PACIFIC HOLDINGSPTY LTD</t>
  </si>
  <si>
    <t>GPO BOX 223</t>
  </si>
  <si>
    <t>L3</t>
  </si>
  <si>
    <t>22 CORDELIA ST</t>
  </si>
  <si>
    <t>USHAIKH@TOYOTA.TSUSHO.COM.AU</t>
  </si>
  <si>
    <t>82057664034</t>
  </si>
  <si>
    <t>SNOW BRAND AUSTRALIA PTY LTD</t>
  </si>
  <si>
    <t>L 5 1 SOUTHBANK BVD</t>
  </si>
  <si>
    <t>GARYT@SNOWBRAND.COM.AU</t>
  </si>
  <si>
    <t>82108733713</t>
  </si>
  <si>
    <t>INTEN INVESTMENTS PTY LTD</t>
  </si>
  <si>
    <t>5 - 11 MELLOR ST</t>
  </si>
  <si>
    <t>82112903198</t>
  </si>
  <si>
    <t>ACCREDITED DISTRIBUTORS PTY LTD</t>
  </si>
  <si>
    <t>2 - 20 NATHAN RD</t>
  </si>
  <si>
    <t>2-20 NATHAN ROAD</t>
  </si>
  <si>
    <t>AMY@ACCREDITED.COM.AU</t>
  </si>
  <si>
    <t>82115165976</t>
  </si>
  <si>
    <t>BKH CONTRACTORS GROUP PTY LTD</t>
  </si>
  <si>
    <t>B K H CONTRACTORS</t>
  </si>
  <si>
    <t>378 VARDYS RD</t>
  </si>
  <si>
    <t>INFO@JMCACCOUNTINGGROUP.COM.AU</t>
  </si>
  <si>
    <t>82127895532</t>
  </si>
  <si>
    <t>ROHRIG GROUP PTY LTD</t>
  </si>
  <si>
    <t>PO BOX 86</t>
  </si>
  <si>
    <t>ALBION DC</t>
  </si>
  <si>
    <t>4010</t>
  </si>
  <si>
    <t>248 ABBOTSFORD RD</t>
  </si>
  <si>
    <t>BOWEN HILLS</t>
  </si>
  <si>
    <t>accounts@rohrig.com.au</t>
  </si>
  <si>
    <t>82144702125</t>
  </si>
  <si>
    <t>BDMG PTY LIMITED</t>
  </si>
  <si>
    <t>PO BOX 3062</t>
  </si>
  <si>
    <t>MANUKA</t>
  </si>
  <si>
    <t>2603</t>
  </si>
  <si>
    <t>U 4 6 KENNEDY ST</t>
  </si>
  <si>
    <t>GREG@BASEDEVELOPMENTS.COM.AU</t>
  </si>
  <si>
    <t>82156564224</t>
  </si>
  <si>
    <t>FERNTREE GULLY AUTO SALES PTY LTD</t>
  </si>
  <si>
    <t>L 29 525S COLLINS ST</t>
  </si>
  <si>
    <t>871-875 BURWOOD HWY</t>
  </si>
  <si>
    <t>JUSTINC@CDMG.COM.AU</t>
  </si>
  <si>
    <t>82169836533</t>
  </si>
  <si>
    <t>RDO AUSTRALIA GROUP PTY LTD</t>
  </si>
  <si>
    <t>24630</t>
  </si>
  <si>
    <t>Machine Tool and Parts Manufacturing</t>
  </si>
  <si>
    <t>147 ARCHERFIELD RD</t>
  </si>
  <si>
    <t>RICHLANDS</t>
  </si>
  <si>
    <t>4077</t>
  </si>
  <si>
    <t>PAUL.GERMANY@RDOEQUIPMENT.COM.AU</t>
  </si>
  <si>
    <t>82615724000</t>
  </si>
  <si>
    <t>ACN 615 724 000 PTY. LIMITED</t>
  </si>
  <si>
    <t>85122</t>
  </si>
  <si>
    <t>Specialist Medical Clinic Operation</t>
  </si>
  <si>
    <t>55 LITTLE EDWARD STREET</t>
  </si>
  <si>
    <t>ANNETTE.ABRAHAMS@CURAGROUP.COM.AU</t>
  </si>
  <si>
    <t>82616470010</t>
  </si>
  <si>
    <t>SEAWAY HOLDINGS PTY LTD</t>
  </si>
  <si>
    <t>L 8 60 CITY RD</t>
  </si>
  <si>
    <t>Paul.Szumowski@seaway.com.au</t>
  </si>
  <si>
    <t>82619485353</t>
  </si>
  <si>
    <t>THE KITCHENARY PTY LTD</t>
  </si>
  <si>
    <t>CARE OF THOMAS GLC</t>
  </si>
  <si>
    <t>P O BOX 1563</t>
  </si>
  <si>
    <t>HORNSBY WESTFIELD</t>
  </si>
  <si>
    <t>1635</t>
  </si>
  <si>
    <t>41 WENTWORTH ST</t>
  </si>
  <si>
    <t>JENNYL@THEKITCHENARY.COM.AU</t>
  </si>
  <si>
    <t>82620176623</t>
  </si>
  <si>
    <t>GUMP CAPITAL PTY LTD</t>
  </si>
  <si>
    <t>GPO BOX 2046</t>
  </si>
  <si>
    <t>L 16 211 VICTORIA SQ</t>
  </si>
  <si>
    <t>jochi.maker@outlook.com</t>
  </si>
  <si>
    <t>82620396937</t>
  </si>
  <si>
    <t>The Trustee for AAM Diversified Agriculture Operating Trust</t>
  </si>
  <si>
    <t>LEVEL 19</t>
  </si>
  <si>
    <t>general@hallchadwickqld.com.au</t>
  </si>
  <si>
    <t>82639365183</t>
  </si>
  <si>
    <t>ANDANTE FINANCE COMPANY PTY LIMITED</t>
  </si>
  <si>
    <t>PO BOX 1755</t>
  </si>
  <si>
    <t>L 47</t>
  </si>
  <si>
    <t>88 WALKER ST</t>
  </si>
  <si>
    <t>accounts@airtrunk.com</t>
  </si>
  <si>
    <t>82640391868</t>
  </si>
  <si>
    <t>LEPGF PTY LTD</t>
  </si>
  <si>
    <t>L 3 493 ST KILDA RD</t>
  </si>
  <si>
    <t>taxation@linfox.com</t>
  </si>
  <si>
    <t>83000420404</t>
  </si>
  <si>
    <t>LEPPINGTON PASTORAL CO PTY LTD</t>
  </si>
  <si>
    <t>1675 THE NORTHERN RD</t>
  </si>
  <si>
    <t>83001076142</t>
  </si>
  <si>
    <t>FREMANTLEMEDIA AUSTRALIA HOLDINGS PTY LTD</t>
  </si>
  <si>
    <t>FREMANTLEMEDIA AUSTRALIA HOLDINGS PTY LIMITED</t>
  </si>
  <si>
    <t>L 5 29-57 CHRISTIE ST</t>
  </si>
  <si>
    <t>GREG.WOODS@FREMANTLE.COM</t>
  </si>
  <si>
    <t>83005265921</t>
  </si>
  <si>
    <t>P.G.A. GROUP PTY. LTD.</t>
  </si>
  <si>
    <t>P G A GROUP PTY LTD</t>
  </si>
  <si>
    <t>P O BOX 18201</t>
  </si>
  <si>
    <t>COLLINS ST EAST</t>
  </si>
  <si>
    <t>8003</t>
  </si>
  <si>
    <t>L 11 1 COLLINS ST</t>
  </si>
  <si>
    <t>DBRYSON@PGAMGT.COM.AU</t>
  </si>
  <si>
    <t>83009479190</t>
  </si>
  <si>
    <t>JMC AUTOMOTIVE GROUP PTY LTD</t>
  </si>
  <si>
    <t>PO BOX 870</t>
  </si>
  <si>
    <t>LAUNCESTON</t>
  </si>
  <si>
    <t>7250</t>
  </si>
  <si>
    <t>31 CHARLES ST</t>
  </si>
  <si>
    <t>GRANT.CRAW@JMC.COM.AU</t>
  </si>
  <si>
    <t>83059721881</t>
  </si>
  <si>
    <t>KCE PTY LIMITED</t>
  </si>
  <si>
    <t>KELLER CIVIL ENGINEERING</t>
  </si>
  <si>
    <t>1 BALBU CL</t>
  </si>
  <si>
    <t>LESLEYM@KCE.COM.AU</t>
  </si>
  <si>
    <t>83077185481</t>
  </si>
  <si>
    <t>KGF COOMINYA FOODS PTY LTD</t>
  </si>
  <si>
    <t>KEYSTONE FOODS PTY LIMITED</t>
  </si>
  <si>
    <t>PO BOX 2004</t>
  </si>
  <si>
    <t>26 COOMINYA CONNECTION RD</t>
  </si>
  <si>
    <t>COOMINYA</t>
  </si>
  <si>
    <t>4311</t>
  </si>
  <si>
    <t>nferguson@kilcoyglobalfoods.com</t>
  </si>
  <si>
    <t>83098483259</t>
  </si>
  <si>
    <t>Harley-Davidson Australia Pty Limited</t>
  </si>
  <si>
    <t>PO BOX 133</t>
  </si>
  <si>
    <t>1 SIRIUS RD</t>
  </si>
  <si>
    <t>LILY.SHEN@HARLEY-DAVIDSON.COM</t>
  </si>
  <si>
    <t>83099273819</t>
  </si>
  <si>
    <t>IMC PACIFIC HOLDINGS PTY LTD</t>
  </si>
  <si>
    <t>L42</t>
  </si>
  <si>
    <t>50 BRIDGE ST</t>
  </si>
  <si>
    <t>CLIFF@PRAGMATAX.COM.AU</t>
  </si>
  <si>
    <t>83100811005</t>
  </si>
  <si>
    <t>NUFSED HOLDINGS PTY LIMITED</t>
  </si>
  <si>
    <t>12 ALLIED DR</t>
  </si>
  <si>
    <t>75 WRIGHT RD</t>
  </si>
  <si>
    <t>NSMITH@GRAYBRUNI.COM.AU</t>
  </si>
  <si>
    <t>83100923297</t>
  </si>
  <si>
    <t>PRIVIUM GROUP PTY LTD</t>
  </si>
  <si>
    <t>GPO BOX 3127</t>
  </si>
  <si>
    <t>LEVEL 2 COMPTON HOUSE</t>
  </si>
  <si>
    <t>54-66 PERRIN DR</t>
  </si>
  <si>
    <t>UNDERWOOD</t>
  </si>
  <si>
    <t>4119</t>
  </si>
  <si>
    <t>devon.bhayat@privium.com.au</t>
  </si>
  <si>
    <t>83128888602</t>
  </si>
  <si>
    <t>GLOBAL FOOD &amp; WINE HOLDINGS PTY LTD</t>
  </si>
  <si>
    <t>KPMG GC ENTERPRISE PO BOX H67</t>
  </si>
  <si>
    <t>UNIT 1 81 LAWRENCE DR</t>
  </si>
  <si>
    <t>RWITTE@KPMG.COM.AU</t>
  </si>
  <si>
    <t>83143337722</t>
  </si>
  <si>
    <t>MASTERCARD AUSTRALIA HOLDING PTY LTD</t>
  </si>
  <si>
    <t>100 ARTHUR STREET</t>
  </si>
  <si>
    <t>PAULA.ALMEIDA@MASTERCARD.COM</t>
  </si>
  <si>
    <t>83165099641</t>
  </si>
  <si>
    <t>NORTHERN RIVERS MEAT COMPANY PTY LTD</t>
  </si>
  <si>
    <t>10615 SUMMERLAND WAY</t>
  </si>
  <si>
    <t>CASINO</t>
  </si>
  <si>
    <t>2470</t>
  </si>
  <si>
    <t>ACCOUNTANT@CASSINO.COM.AU</t>
  </si>
  <si>
    <t>83603272359</t>
  </si>
  <si>
    <t>ARK TECHNOLOGIES PTY. LTD.</t>
  </si>
  <si>
    <t>SE 1202 L 12 505 ST KILDA RD</t>
  </si>
  <si>
    <t>DEANMINTZ@GMAIL.COM</t>
  </si>
  <si>
    <t>83629023016</t>
  </si>
  <si>
    <t>BECOOL REFRIGERATED COURIERS GROUP PTY LTD</t>
  </si>
  <si>
    <t>5-13 QUEEN ST</t>
  </si>
  <si>
    <t>compliance@becoolcouriers.com.au</t>
  </si>
  <si>
    <t>83633221299</t>
  </si>
  <si>
    <t>D&amp;G DREAM INVESTMENTS HOLDINGS PTY LTD</t>
  </si>
  <si>
    <t>42130</t>
  </si>
  <si>
    <t>Houseware Retailing</t>
  </si>
  <si>
    <t>18 CAMPBELL DR</t>
  </si>
  <si>
    <t>MANGO HILL</t>
  </si>
  <si>
    <t>4509</t>
  </si>
  <si>
    <t>dustinp@seasonsiga.com.au</t>
  </si>
  <si>
    <t>84001954203</t>
  </si>
  <si>
    <t>PARK FREIGHT INTERNATIONAL PTY LTD</t>
  </si>
  <si>
    <t>52999</t>
  </si>
  <si>
    <t>Other Transport Support Services n.e.c.</t>
  </si>
  <si>
    <t>PO BOX 547</t>
  </si>
  <si>
    <t>1460</t>
  </si>
  <si>
    <t>UNIT 3 14A BAKER ST</t>
  </si>
  <si>
    <t>BANKSMEADOW</t>
  </si>
  <si>
    <t>engo@ups.com</t>
  </si>
  <si>
    <t>84004328750</t>
  </si>
  <si>
    <t>PEUKER &amp; ALEXANDER PROPRIETARY LIMITED</t>
  </si>
  <si>
    <t>PEUKER &amp; ALEXANDER PTY LTD</t>
  </si>
  <si>
    <t>79-83 CAPITAL LINK DR</t>
  </si>
  <si>
    <t>ACCOUNTS@PEUKER.COM.AU</t>
  </si>
  <si>
    <t>84006802053</t>
  </si>
  <si>
    <t>PREMOSO PTY. LTD.</t>
  </si>
  <si>
    <t>23110</t>
  </si>
  <si>
    <t>Motor Vehicle Manufacturing</t>
  </si>
  <si>
    <t>HOLDEN SPECIAL VEHICLES</t>
  </si>
  <si>
    <t>71-83 WHITESIDE RD</t>
  </si>
  <si>
    <t>CLAYTON SOUTH</t>
  </si>
  <si>
    <t>3169</t>
  </si>
  <si>
    <t>125 RAYHUR ST</t>
  </si>
  <si>
    <t>PAUL.KINNAIRD@HSV.COM.AU</t>
  </si>
  <si>
    <t>84009099736</t>
  </si>
  <si>
    <t>VAX APPLIANCES (AUSTRALIA) PTY. LTD.</t>
  </si>
  <si>
    <t>24490</t>
  </si>
  <si>
    <t>Other Domestic Appliance Manufacturing</t>
  </si>
  <si>
    <t>VAX APPLIANCES (AUSTRALIA) PTY LTD</t>
  </si>
  <si>
    <t>31 GILBY RD</t>
  </si>
  <si>
    <t>GRANT.EDHOUSE@TTIBRANDS.COM.AU</t>
  </si>
  <si>
    <t>84058583841</t>
  </si>
  <si>
    <t>THALES AUSTRALIA HOLDINGS PTY LTD</t>
  </si>
  <si>
    <t>PO BOX 7510</t>
  </si>
  <si>
    <t>7 MURRAY ROSE AVE</t>
  </si>
  <si>
    <t>ROBERT.KENN@THALESGROUP.COM.AU</t>
  </si>
  <si>
    <t>84061639576</t>
  </si>
  <si>
    <t>HAGER ELECTRO PTY LTD</t>
  </si>
  <si>
    <t>HAGER B &amp; R PTY LTD</t>
  </si>
  <si>
    <t>UNIT 17 2-8 SOUTH ST</t>
  </si>
  <si>
    <t>ross.magee@hager.com</t>
  </si>
  <si>
    <t>84080649029</t>
  </si>
  <si>
    <t>CAML RESOURCES PTY LTD</t>
  </si>
  <si>
    <t>PO BOX 2165</t>
  </si>
  <si>
    <t>LEVEL 12</t>
  </si>
  <si>
    <t>300 QUEEN ST</t>
  </si>
  <si>
    <t>DZHANG@QMETCO.COM.AU</t>
  </si>
  <si>
    <t>84082807690</t>
  </si>
  <si>
    <t>H.P.S TRANSPORT PTY LTD</t>
  </si>
  <si>
    <t>33 NAWEENA RD</t>
  </si>
  <si>
    <t>DONNA@HPSTRANSPORT.COM</t>
  </si>
  <si>
    <t>84086080015</t>
  </si>
  <si>
    <t>MORGAN STANLEY AUSTRALIA FINANCE PTY LIMITED</t>
  </si>
  <si>
    <t>L 39 2 CHIFLEY SQ</t>
  </si>
  <si>
    <t>SANDRA.JOHNSTONE@MORGANSTANLEY.COM</t>
  </si>
  <si>
    <t>84093421919</t>
  </si>
  <si>
    <t>BERNARDI GROUP PTY LTD</t>
  </si>
  <si>
    <t>PO BOX 684</t>
  </si>
  <si>
    <t>BATHURST</t>
  </si>
  <si>
    <t>2795</t>
  </si>
  <si>
    <t>173 LACHLAN ST</t>
  </si>
  <si>
    <t>BOB@BERNARDIGROUP.COM.AU</t>
  </si>
  <si>
    <t>84093488361</t>
  </si>
  <si>
    <t>CS (AUSTRALIA) PTY LIMITED</t>
  </si>
  <si>
    <t>NORTHCO C/O ITW AUSTRALIA</t>
  </si>
  <si>
    <t>222 HODDLE ST</t>
  </si>
  <si>
    <t>itwanzcorp@itw.com</t>
  </si>
  <si>
    <t>84098379152</t>
  </si>
  <si>
    <t>MAINLAND CIVIL HOLDINGS PTY LIMITED</t>
  </si>
  <si>
    <t>69990</t>
  </si>
  <si>
    <t>Other Professional, Scientific and Technical Services n.e.c.</t>
  </si>
  <si>
    <t>PO BOX 465</t>
  </si>
  <si>
    <t>CRONULLA</t>
  </si>
  <si>
    <t>2230</t>
  </si>
  <si>
    <t>192-194 RAILWAY PDE</t>
  </si>
  <si>
    <t>KOGARAH</t>
  </si>
  <si>
    <t>2217</t>
  </si>
  <si>
    <t>admin@542partners.com.au</t>
  </si>
  <si>
    <t>84098664709</t>
  </si>
  <si>
    <t>JWH Group Pty Ltd</t>
  </si>
  <si>
    <t>WESTFIELD SHOPPING CENTRE</t>
  </si>
  <si>
    <t>PO BOX 55</t>
  </si>
  <si>
    <t>INNALOO</t>
  </si>
  <si>
    <t>6918</t>
  </si>
  <si>
    <t>UPPER LEVEL</t>
  </si>
  <si>
    <t>80 WALTERS DR</t>
  </si>
  <si>
    <t>DAVID.SMELTER@JWH.COM.AU</t>
  </si>
  <si>
    <t>84106925866</t>
  </si>
  <si>
    <t>KANTAR INSIGHTS AUSTRALIA PTY LTD</t>
  </si>
  <si>
    <t>MILLWARD BROWN AUSTRALIA</t>
  </si>
  <si>
    <t>JUSTIN.WEBB@KANTAR.COM</t>
  </si>
  <si>
    <t>84616407777</t>
  </si>
  <si>
    <t>BARTO INDUSTRY CO PTY LTD</t>
  </si>
  <si>
    <t>nancy.liang@minjargold.com.au</t>
  </si>
  <si>
    <t>84639803839</t>
  </si>
  <si>
    <t>SEQUOIA MATERIALS INDUSTRY GROUP AUSTRALIA PTY LTD</t>
  </si>
  <si>
    <t>PO BOX K419</t>
  </si>
  <si>
    <t>L 10 530 COLLINS ST</t>
  </si>
  <si>
    <t>SEQUOIA@BANANSY.COM</t>
  </si>
  <si>
    <t>84644030759</t>
  </si>
  <si>
    <t>FDC CONSOLIDATED PTY LTD</t>
  </si>
  <si>
    <t>22-24 JUNCTION ST</t>
  </si>
  <si>
    <t>FOREST LODGE</t>
  </si>
  <si>
    <t>ANDYB@FDCBUILDING.COM.AU</t>
  </si>
  <si>
    <t>85003550776</t>
  </si>
  <si>
    <t>YUSEN LOGISTICS (AUSTRALIA) PTY LTD</t>
  </si>
  <si>
    <t>1 ENTOLASIA CL</t>
  </si>
  <si>
    <t>AMIT.SHAH@AU.YUSEN-LOGISTICS.COM</t>
  </si>
  <si>
    <t>85008719408</t>
  </si>
  <si>
    <t>ROY GALVIN &amp; CO. PTY LTD</t>
  </si>
  <si>
    <t>32310</t>
  </si>
  <si>
    <t>Plumbing Services</t>
  </si>
  <si>
    <t>GALVINS PLUMBING SUPPLIES</t>
  </si>
  <si>
    <t>PO BOX 1192</t>
  </si>
  <si>
    <t>3-5 SUNDERCOMBE ST</t>
  </si>
  <si>
    <t>JJUPP@GALVINS.COM.AU</t>
  </si>
  <si>
    <t>85010131567</t>
  </si>
  <si>
    <t>HAULMARK TRAILERS (AUSTRALIA) PTY LTD</t>
  </si>
  <si>
    <t>HAULMARK TRAILERS (AUSTRALIA)</t>
  </si>
  <si>
    <t>PO BOX 107</t>
  </si>
  <si>
    <t>1848 IPSWICH RD</t>
  </si>
  <si>
    <t>DAMIANQ@HAULMARK.COM.AU</t>
  </si>
  <si>
    <t>85053698794</t>
  </si>
  <si>
    <t>SANTOS NA TIMOR SEA PTY LTD</t>
  </si>
  <si>
    <t>PETROZ TIMOR SEA PTY LTD</t>
  </si>
  <si>
    <t>85105752921</t>
  </si>
  <si>
    <t>NAVIA PTY LTD</t>
  </si>
  <si>
    <t>SE 111 838 COLLINS ST</t>
  </si>
  <si>
    <t>28-32 SKY RD</t>
  </si>
  <si>
    <t>SIMONEH@NAVIAFREIGHT.COM</t>
  </si>
  <si>
    <t>85106842371</t>
  </si>
  <si>
    <t>CHALLENGER LIMITED</t>
  </si>
  <si>
    <t>C/- TAX ADMINISTRATOR</t>
  </si>
  <si>
    <t>GPO BOX 3698</t>
  </si>
  <si>
    <t>LVL 2 5 MARTIN PLACE</t>
  </si>
  <si>
    <t>TAXADMIN@CHALLENGER.COM.AU</t>
  </si>
  <si>
    <t>85108448228</t>
  </si>
  <si>
    <t>Wilkinson Holdings Australia Pty Ltd</t>
  </si>
  <si>
    <t>207 WARRIGAL RD</t>
  </si>
  <si>
    <t>HUGHESDALE</t>
  </si>
  <si>
    <t>85607079390</t>
  </si>
  <si>
    <t>CMP OILSEEDS PTY LTD</t>
  </si>
  <si>
    <t>PO BOX 1444</t>
  </si>
  <si>
    <t>1065 WHITTON STOCK RTE</t>
  </si>
  <si>
    <t>YENDA</t>
  </si>
  <si>
    <t>2681</t>
  </si>
  <si>
    <t>trosato@royspagnolo.com.au</t>
  </si>
  <si>
    <t>85611632314</t>
  </si>
  <si>
    <t>MIDDLEMOUNT SOUTH PTY LTD</t>
  </si>
  <si>
    <t>GPO BOX 2165</t>
  </si>
  <si>
    <t>85623903079</t>
  </si>
  <si>
    <t>CL COMMODITIES PTY LTD</t>
  </si>
  <si>
    <t>PO BOX 966</t>
  </si>
  <si>
    <t>127 BYNG ST</t>
  </si>
  <si>
    <t>ROBERT@CLCOMMODITIES.COM.AU</t>
  </si>
  <si>
    <t>85633416529</t>
  </si>
  <si>
    <t>PORT AUGUSTA OPERATIONS LIMITED</t>
  </si>
  <si>
    <t>L 8 19 GRENFELL ST</t>
  </si>
  <si>
    <t>L8</t>
  </si>
  <si>
    <t>19 GRENFELL ST</t>
  </si>
  <si>
    <t>RAEWYN.CHEN@PORTAUGUSTAMININGSERVICES.COM.AU</t>
  </si>
  <si>
    <t>85634069837</t>
  </si>
  <si>
    <t>QUESTAS HOLDCO PTY LTD</t>
  </si>
  <si>
    <t>SE 3</t>
  </si>
  <si>
    <t>L 3 21-23 SOLENT CCT</t>
  </si>
  <si>
    <t>rragavan@questas.com.au</t>
  </si>
  <si>
    <t>85644211772</t>
  </si>
  <si>
    <t>TUCKER HOLDCO PTY LTD</t>
  </si>
  <si>
    <t>14 RODEO DR</t>
  </si>
  <si>
    <t>sduncan@tpg.com</t>
  </si>
  <si>
    <t>86003565302</t>
  </si>
  <si>
    <t>UNDERWRITING AGENCIES OF AUSTRALIA PTY LTD</t>
  </si>
  <si>
    <t>PO BOX 898</t>
  </si>
  <si>
    <t>UNIT 202 19A HONEYSUCKLE DR</t>
  </si>
  <si>
    <t>peter.barnes@qbe.com</t>
  </si>
  <si>
    <t>86006346032</t>
  </si>
  <si>
    <t>PETER STEVENS MOTORCYCLES PTY. LTD.</t>
  </si>
  <si>
    <t>86006724750</t>
  </si>
  <si>
    <t>PERROWOOD PTY. LTD.</t>
  </si>
  <si>
    <t>D A &amp; N J MORTIMER PETROLEUM BATESFORD ROADHOUSE</t>
  </si>
  <si>
    <t>DRYSDALE</t>
  </si>
  <si>
    <t>3222</t>
  </si>
  <si>
    <t>97 HIGH ST</t>
  </si>
  <si>
    <t>86104614422</t>
  </si>
  <si>
    <t>DRYSDALE INVESTMENTS PTY LTD</t>
  </si>
  <si>
    <t>C/- DELOITTE - DGS</t>
  </si>
  <si>
    <t>GPO BOX 78B</t>
  </si>
  <si>
    <t>15 SWANN DR</t>
  </si>
  <si>
    <t>86158955885</t>
  </si>
  <si>
    <t>SALINI AUSTRALIA PTY LTD</t>
  </si>
  <si>
    <t>L 6 250 ST GEORGES TCE</t>
  </si>
  <si>
    <t>mark.nichols@rsm.com.au</t>
  </si>
  <si>
    <t>86161929746</t>
  </si>
  <si>
    <t>SASS JOINT VENTURE COMPANY PTY LTD</t>
  </si>
  <si>
    <t>LEVEL 24 55 COLLINS ST</t>
  </si>
  <si>
    <t>SUITE 1 55 COLLINS ST</t>
  </si>
  <si>
    <t>ap.inquires@natrio.com</t>
  </si>
  <si>
    <t>86607085496</t>
  </si>
  <si>
    <t>TVS SUPPLY CHAIN SOLUTIONS AUSTRALIA HOLDINGS PTY. LTD.</t>
  </si>
  <si>
    <t>2 NORTHERN AV</t>
  </si>
  <si>
    <t>James.Payne@tvsscs.com</t>
  </si>
  <si>
    <t>86609553513</t>
  </si>
  <si>
    <t>ARAMEX FASTWAY HOLDINGS PTY. LTD.</t>
  </si>
  <si>
    <t>L 9 491 KENT ST</t>
  </si>
  <si>
    <t>ANZlegal@aramex.com</t>
  </si>
  <si>
    <t>86615916937</t>
  </si>
  <si>
    <t>AUSTRALIAN CARAVAN CENTRE PTY LTD</t>
  </si>
  <si>
    <t>39219</t>
  </si>
  <si>
    <t>Motor Vehicle Parts Retailing n.e.c.</t>
  </si>
  <si>
    <t>PO BOX 364</t>
  </si>
  <si>
    <t>44-46 MEROLA WAY</t>
  </si>
  <si>
    <t>86625262642</t>
  </si>
  <si>
    <t>PROQUIP RENTAL &amp; SALES OPERATIONS PTY LTD</t>
  </si>
  <si>
    <t>2-10 BARRETTA RD</t>
  </si>
  <si>
    <t>POLLY@PETERSANDPARTNERS.COM.AU</t>
  </si>
  <si>
    <t>86637044092</t>
  </si>
  <si>
    <t>CAPITAL SMART GROUP HOLDINGS PTY LTD</t>
  </si>
  <si>
    <t>960 STUD RD</t>
  </si>
  <si>
    <t>REBECCA.GAREH@AMAGROUPLTD.COM</t>
  </si>
  <si>
    <t>86652351909</t>
  </si>
  <si>
    <t>LANAI (AU) 1 PTY LTD</t>
  </si>
  <si>
    <t>NCOX@BLOCK.XYZ</t>
  </si>
  <si>
    <t>87008612422</t>
  </si>
  <si>
    <t>HART HOLDINGS PTY. LTD.</t>
  </si>
  <si>
    <t>HART HOLDINGS PTY LTD</t>
  </si>
  <si>
    <t>PO BOX 562</t>
  </si>
  <si>
    <t>74 KENNIGO ST</t>
  </si>
  <si>
    <t>87009881341</t>
  </si>
  <si>
    <t>CAIRNS HARDWARE COMPANY PTY LIMITED</t>
  </si>
  <si>
    <t>CAIRNS HARDWARE COMPANY PTY LTD</t>
  </si>
  <si>
    <t>PO BOX 5553</t>
  </si>
  <si>
    <t>CAIRNS</t>
  </si>
  <si>
    <t>4870</t>
  </si>
  <si>
    <t>154 SCOTT ST</t>
  </si>
  <si>
    <t>BUNGALOW</t>
  </si>
  <si>
    <t>JPINCHEN@CAIRNSHARDWARE.COM.AU</t>
  </si>
  <si>
    <t>87059309161</t>
  </si>
  <si>
    <t>REALWISE HOLDINGS PTY LIMITED</t>
  </si>
  <si>
    <t>UNIT 1 492 FOREST RD</t>
  </si>
  <si>
    <t>BEXLEY</t>
  </si>
  <si>
    <t>2207</t>
  </si>
  <si>
    <t>samantha.wadland@realwiseholdings.com</t>
  </si>
  <si>
    <t>87069569517</t>
  </si>
  <si>
    <t>PACIFIC WEST FOODS AUSTRALIA PTY LTD</t>
  </si>
  <si>
    <t>SE 1002 L 10 370 PITT ST</t>
  </si>
  <si>
    <t>3 TRENT RD</t>
  </si>
  <si>
    <t>FWST@OPTUSNET.COM.AU</t>
  </si>
  <si>
    <t>87107374550</t>
  </si>
  <si>
    <t>EPIROC SOUTH PACIFIC HOLDINGS PTY LTD</t>
  </si>
  <si>
    <t>19 REID RD</t>
  </si>
  <si>
    <t>VANESSA.KOMLOS@AU.ATLASCOPCO.COM</t>
  </si>
  <si>
    <t>87120722081</t>
  </si>
  <si>
    <t>Airport Link Holdings Pty Limited</t>
  </si>
  <si>
    <t>CORNER BOURKE &amp; JOHN STREETS</t>
  </si>
  <si>
    <t>TIM.ANDERSON@AIRPORTLINK.COM.AU</t>
  </si>
  <si>
    <t>87166261561</t>
  </si>
  <si>
    <t>BLOSSOMS BH WHOLESALE PTY LTD</t>
  </si>
  <si>
    <t>1/1-3 TRELAWNEY ST</t>
  </si>
  <si>
    <t>2122</t>
  </si>
  <si>
    <t>5 AVERILL ST</t>
  </si>
  <si>
    <t>RECEPTION@ASAPFINANCE.COM.AU</t>
  </si>
  <si>
    <t>87167432448</t>
  </si>
  <si>
    <t>TOTALENERGIES GAS &amp; POWER AUSTRALIA PTY LTD</t>
  </si>
  <si>
    <t>L 26 360 ELIZABETH ST</t>
  </si>
  <si>
    <t>therese.mai@totalenergies.com</t>
  </si>
  <si>
    <t>87169037058</t>
  </si>
  <si>
    <t>WT FINANCIAL GROUP LIMITED</t>
  </si>
  <si>
    <t>L 5 PLAZA BUILDING 87 95 PITT ST</t>
  </si>
  <si>
    <t>GIOVANNA.ARAUJO@WTFGLIMITED.COM</t>
  </si>
  <si>
    <t>87606525348</t>
  </si>
  <si>
    <t>WESTLAB HOLDINGS PTY LTD</t>
  </si>
  <si>
    <t>PO BOX 2560</t>
  </si>
  <si>
    <t>BAKERY HILL</t>
  </si>
  <si>
    <t>3354</t>
  </si>
  <si>
    <t>4-6 CARGO WAY</t>
  </si>
  <si>
    <t>MAIL@FOCUSACCOUNTINGGROUP.COM.AU</t>
  </si>
  <si>
    <t>87614496196</t>
  </si>
  <si>
    <t>PINNACLE DIVERSITY PTY LTD</t>
  </si>
  <si>
    <t>45-49 WHITFIELD BVD</t>
  </si>
  <si>
    <t>CRANBOURNE WEST</t>
  </si>
  <si>
    <t>3977</t>
  </si>
  <si>
    <t>ALLAN@PINNACLE.NET.AU</t>
  </si>
  <si>
    <t>87619268727</t>
  </si>
  <si>
    <t>AUSTRALIA ZHIRAN CO. PTY LTD</t>
  </si>
  <si>
    <t>GPO BOX A29</t>
  </si>
  <si>
    <t>22 GEDDES ST</t>
  </si>
  <si>
    <t>balsamic.yp@163.com</t>
  </si>
  <si>
    <t>87646897412</t>
  </si>
  <si>
    <t>DYE &amp; DURHAM HOLDINGS PTY LTD</t>
  </si>
  <si>
    <t>L 37 680 GEORGE ST</t>
  </si>
  <si>
    <t>ENID.PRASAD@DYEDURHAM.COM</t>
  </si>
  <si>
    <t>87649384538</t>
  </si>
  <si>
    <t>ARIA COMMODITIES AUSTRALIA PTY LTD</t>
  </si>
  <si>
    <t>PO BOX Z5183</t>
  </si>
  <si>
    <t>L 24 44 ST GEORGES TCE</t>
  </si>
  <si>
    <t>les.may@may-pettit.com</t>
  </si>
  <si>
    <t>87652859811</t>
  </si>
  <si>
    <t>MINERVA FOODS AUSTRALIA PTY LTD</t>
  </si>
  <si>
    <t>15489 GREAT EASTERN HWY</t>
  </si>
  <si>
    <t>NORTH TAMMIN</t>
  </si>
  <si>
    <t>6409</t>
  </si>
  <si>
    <t>ADMIN@ABOUNDGROUP.COM.AU</t>
  </si>
  <si>
    <t>88004464411</t>
  </si>
  <si>
    <t>H.A. JACOB &amp; SONS PROPRIETARY LIMITED</t>
  </si>
  <si>
    <t>JACOB TOYOTA</t>
  </si>
  <si>
    <t>175 MELBOURNE RD</t>
  </si>
  <si>
    <t>MARK.BYWATER@WANGMOTORS.COM.AU</t>
  </si>
  <si>
    <t>88009412328</t>
  </si>
  <si>
    <t>AUSTRALIAN CAPITAL EQUITY PTY LTD</t>
  </si>
  <si>
    <t>PO BOX 1398</t>
  </si>
  <si>
    <t>L 3 30 KINGS PARK RD</t>
  </si>
  <si>
    <t>SHANE.CASSEY@ACEQUITY.COM.AU</t>
  </si>
  <si>
    <t>88050328231</t>
  </si>
  <si>
    <t>AUSPAT INTERNATIONAL PTY. LTD.</t>
  </si>
  <si>
    <t>AUSPAT INTERNATIONAL PTY LTD</t>
  </si>
  <si>
    <t>SUITE 110 LEVEL 1</t>
  </si>
  <si>
    <t>180-186 BURWOOD RD</t>
  </si>
  <si>
    <t>accounts@urbanpropertygroup.com.au</t>
  </si>
  <si>
    <t>88062799973</t>
  </si>
  <si>
    <t>KE &amp; PW HOLDINGS PTY LTD</t>
  </si>
  <si>
    <t>PO BOX 753</t>
  </si>
  <si>
    <t>12 RANDAL CRES</t>
  </si>
  <si>
    <t>NRVIDLER1@BIGPOND.COM</t>
  </si>
  <si>
    <t>88082160432</t>
  </si>
  <si>
    <t>NS RESOURCES AUSTRALIA PTY LTD</t>
  </si>
  <si>
    <t>GPO BOX 3260</t>
  </si>
  <si>
    <t>L 3 10 EAGLE ST</t>
  </si>
  <si>
    <t>MAX.OTAKE@NSRESOURCES.COM.AU</t>
  </si>
  <si>
    <t>88093578726</t>
  </si>
  <si>
    <t>LABOURFORCE IMPEX PERSONNEL PTY LIMITED</t>
  </si>
  <si>
    <t>IMPEX PERSONNEL PTY LIMITED</t>
  </si>
  <si>
    <t>PO BOX A2631</t>
  </si>
  <si>
    <t>8 METTERS PL</t>
  </si>
  <si>
    <t>GILLY@PAGEHARRISON.COM.AU</t>
  </si>
  <si>
    <t>88122531631</t>
  </si>
  <si>
    <t>Kuwait Petroleum Aviation (Australia) Pty Limited</t>
  </si>
  <si>
    <t>PO LOCKED BAG Q800</t>
  </si>
  <si>
    <t>QVB POST OFFICE</t>
  </si>
  <si>
    <t>383 KENT STREET</t>
  </si>
  <si>
    <t>RANA.PALA@AU.GT.COM</t>
  </si>
  <si>
    <t>88127662257</t>
  </si>
  <si>
    <t>CONSOLIDATED MINERALS HOLDINGS (AUSTRALIA) PTY LIMITED</t>
  </si>
  <si>
    <t>PO BOX 1220</t>
  </si>
  <si>
    <t>L 2 24 OUTRAM ST</t>
  </si>
  <si>
    <t>LEON.HE@CONSMINERALS.COM.AU</t>
  </si>
  <si>
    <t>88128023058</t>
  </si>
  <si>
    <t>ALERE HOLDINGS PTY LIMITED</t>
  </si>
  <si>
    <t>C/- DELOITTE PRIVATE</t>
  </si>
  <si>
    <t>12 MOWBRAY TCE</t>
  </si>
  <si>
    <t>CAMERON.BAYLDON@ABBOTT.COM</t>
  </si>
  <si>
    <t>88614717261</t>
  </si>
  <si>
    <t>FREIGHTER GROUP PTY LTD</t>
  </si>
  <si>
    <t>346 BOUNDARY RD</t>
  </si>
  <si>
    <t>233 LEARMONTH RD</t>
  </si>
  <si>
    <t>ballarat.reception@maxitrans.com.au</t>
  </si>
  <si>
    <t>88621721757</t>
  </si>
  <si>
    <t>TOP CLASS CONSTRUCTION NSW PTY LTD</t>
  </si>
  <si>
    <t>L 26 25 BLIGH ST</t>
  </si>
  <si>
    <t>LEVEL 374 MCEVOY ST</t>
  </si>
  <si>
    <t>tania@salameh.info</t>
  </si>
  <si>
    <t>88650622941</t>
  </si>
  <si>
    <t>PACIFIC 2021 TOPCO H PTY LIMITED</t>
  </si>
  <si>
    <t>1 FENNING ST</t>
  </si>
  <si>
    <t>BENNETTS GREEN</t>
  </si>
  <si>
    <t>2290</t>
  </si>
  <si>
    <t>accounts@themanshake.com.au</t>
  </si>
  <si>
    <t>88651036403</t>
  </si>
  <si>
    <t>AMAROO GROUP HOLDCO PTY LIMITED</t>
  </si>
  <si>
    <t>115 SOUTH CENTRE RD</t>
  </si>
  <si>
    <t>sperera@afslogistics.com.au</t>
  </si>
  <si>
    <t>88660972770</t>
  </si>
  <si>
    <t>PRESTIGE TOPCO PTY LTD</t>
  </si>
  <si>
    <t>L 61 1 FARRER PL</t>
  </si>
  <si>
    <t>36-40 HARP ST</t>
  </si>
  <si>
    <t>BELMORE</t>
  </si>
  <si>
    <t>2192</t>
  </si>
  <si>
    <t>Steven.Kooyers@apax.com</t>
  </si>
  <si>
    <t>89002489705</t>
  </si>
  <si>
    <t>CT FREIGHT PTY. LTD.</t>
  </si>
  <si>
    <t>C T FREIGHT PTY LIMITED</t>
  </si>
  <si>
    <t>PO BOX 88</t>
  </si>
  <si>
    <t>2-4 BRADFORD ST</t>
  </si>
  <si>
    <t>BEACONSFIELD</t>
  </si>
  <si>
    <t>MICHELLE.LU@CTFREIGHT.COM</t>
  </si>
  <si>
    <t>89005967046</t>
  </si>
  <si>
    <t>WHITEHORSE MOTORS PROPRIETARY LIMITED</t>
  </si>
  <si>
    <t>YARRA VALLEY TOYOTA</t>
  </si>
  <si>
    <t>460-462 MAROONDAH HWY</t>
  </si>
  <si>
    <t>ANDREWP@YARRAVALLEYTOYOTA.COM.AU</t>
  </si>
  <si>
    <t>89006036684</t>
  </si>
  <si>
    <t>BALLANTYNE PTY. LTD.</t>
  </si>
  <si>
    <t>BALLANTYNE PTY LTD</t>
  </si>
  <si>
    <t>39 BALLANTYNE ST</t>
  </si>
  <si>
    <t>SCOTT.MACAULAY@BALLANTYNE.COM.AU</t>
  </si>
  <si>
    <t>89056920917</t>
  </si>
  <si>
    <t>HYDRO PRODUCE (AUST) PTY. LTD.</t>
  </si>
  <si>
    <t>HYDRO PRODUCE</t>
  </si>
  <si>
    <t>54-58 DERBY ST</t>
  </si>
  <si>
    <t>MARVIC@HYDROPRODUCE.COM.AU</t>
  </si>
  <si>
    <t>89068572341</t>
  </si>
  <si>
    <t>AVENIR ENERGY PTY LTD</t>
  </si>
  <si>
    <t>TAP OIL LIMITED</t>
  </si>
  <si>
    <t>PO BOX Q113</t>
  </si>
  <si>
    <t>UNIT 1 295 ROKEBY RD</t>
  </si>
  <si>
    <t>LEANA.HOBBS@TAPOIL.COM.AU</t>
  </si>
  <si>
    <t>89070684810</t>
  </si>
  <si>
    <t>YANDAL INVESTMENTS PTY LTD</t>
  </si>
  <si>
    <t>PO BOX 1492</t>
  </si>
  <si>
    <t>8 KINGS PARK RD</t>
  </si>
  <si>
    <t>sue@mcreasy.com.au</t>
  </si>
  <si>
    <t>89094370457</t>
  </si>
  <si>
    <t>MELBCON PTY LTD</t>
  </si>
  <si>
    <t>PO BOX 353</t>
  </si>
  <si>
    <t>333 MAROONDAH HWY</t>
  </si>
  <si>
    <t>CROYDON NORTH</t>
  </si>
  <si>
    <t>3136</t>
  </si>
  <si>
    <t>LINDA@MELBCON.COM</t>
  </si>
  <si>
    <t>89095594826</t>
  </si>
  <si>
    <t>Wesbeam Holdings Limited</t>
  </si>
  <si>
    <t>PO BOX 217</t>
  </si>
  <si>
    <t>190 PEDERICK RD</t>
  </si>
  <si>
    <t>NEERABUP</t>
  </si>
  <si>
    <t>6031</t>
  </si>
  <si>
    <t>wesbeam@wesbeam.com</t>
  </si>
  <si>
    <t>89103907375</t>
  </si>
  <si>
    <t>Cyclone Global Pty Limited</t>
  </si>
  <si>
    <t>PO BOX Q724</t>
  </si>
  <si>
    <t>1367 BOTANY RD</t>
  </si>
  <si>
    <t>BRADLEY.HANSELL@CYCLONEGLOBAL.COM</t>
  </si>
  <si>
    <t>89144809594</t>
  </si>
  <si>
    <t>ALDL HOLDINGS PTY LTD</t>
  </si>
  <si>
    <t>8 TYRONE PL</t>
  </si>
  <si>
    <t>4-14 TYRONE PL</t>
  </si>
  <si>
    <t>richard_li@darleyaluminium.com.au</t>
  </si>
  <si>
    <t>89149016222</t>
  </si>
  <si>
    <t>IMCD AUSTRALASIA INVESTMENTS PTY LIMITED</t>
  </si>
  <si>
    <t>L 1 352 WELLINGTON RD</t>
  </si>
  <si>
    <t>JAMES.KWAN@IMCD.COM.AU</t>
  </si>
  <si>
    <t>89158560911</t>
  </si>
  <si>
    <t>PREMIER COAL HOLDINGS PTY LTD</t>
  </si>
  <si>
    <t>GROUPTAX@YANCOAL.COM.AU</t>
  </si>
  <si>
    <t>89162397060</t>
  </si>
  <si>
    <t>CONNECTIVE GROUP PTY LTD</t>
  </si>
  <si>
    <t>LEVEL 29</t>
  </si>
  <si>
    <t>555 COLLINS ST</t>
  </si>
  <si>
    <t>89162495070</t>
  </si>
  <si>
    <t>XYLEM AUSTRALIA HOLDINGS PTY LTD</t>
  </si>
  <si>
    <t>PO BOX 6767</t>
  </si>
  <si>
    <t>U 2 2 CAPICURE DR</t>
  </si>
  <si>
    <t>NPEREIRA@DELOITTE.COM.AU</t>
  </si>
  <si>
    <t>89614877726</t>
  </si>
  <si>
    <t>MPG CONSTRUCTIONS CANBERRA PTY LIMITED</t>
  </si>
  <si>
    <t>50 BLACKALL ST</t>
  </si>
  <si>
    <t>BARTON</t>
  </si>
  <si>
    <t>FINANCE@MORRISPROPERTYGROUP.COM.AU</t>
  </si>
  <si>
    <t>89638633342</t>
  </si>
  <si>
    <t>THRYV AUSTRALIA HOLDINGS PTY LTD</t>
  </si>
  <si>
    <t>PWC AUSTRALIA LEVEL 19</t>
  </si>
  <si>
    <t>2 RIVERSIDE QY</t>
  </si>
  <si>
    <t>SUITE 12</t>
  </si>
  <si>
    <t>L 12 37 BLIGH ST</t>
  </si>
  <si>
    <t>SHARIQ.MUHAMMAD@THRYV.COM</t>
  </si>
  <si>
    <t>90002900736</t>
  </si>
  <si>
    <t>STABILISED PAVEMENTS OF AUSTRALIA PTY. LIMITED</t>
  </si>
  <si>
    <t>STABILISED PAVEMENTS OF AUSTRALIA</t>
  </si>
  <si>
    <t>234 WISEMANS FERRY RD</t>
  </si>
  <si>
    <t>SOMERSBY</t>
  </si>
  <si>
    <t>234 WISEMANS FERRY ROAD</t>
  </si>
  <si>
    <t>DROWE@STABILIS.COM.AU</t>
  </si>
  <si>
    <t>90004284664</t>
  </si>
  <si>
    <t>TELERIC PROPRIETARY LIMITED</t>
  </si>
  <si>
    <t>TELERIC PTY LTD</t>
  </si>
  <si>
    <t>L 23</t>
  </si>
  <si>
    <t>ELIZALDE.BEDONIA@ERICSSON.COM</t>
  </si>
  <si>
    <t>90005455050</t>
  </si>
  <si>
    <t>G. &amp; B. GATHERCOLE (VIC.) PTY. LTD.</t>
  </si>
  <si>
    <t>PATTERSON LAKES</t>
  </si>
  <si>
    <t>3197</t>
  </si>
  <si>
    <t>LEARMONTH RD</t>
  </si>
  <si>
    <t>CARRUM</t>
  </si>
  <si>
    <t>justin@gathercole.com.au</t>
  </si>
  <si>
    <t>90009402617</t>
  </si>
  <si>
    <t>Perron Group Limited</t>
  </si>
  <si>
    <t>90053329301</t>
  </si>
  <si>
    <t>FLEET PLANT HIRE PTY LIMITED</t>
  </si>
  <si>
    <t>PO BOX 2659</t>
  </si>
  <si>
    <t>10 CARRIBEAN DR</t>
  </si>
  <si>
    <t>contractorinfo@fph.com.au</t>
  </si>
  <si>
    <t>90076567989</t>
  </si>
  <si>
    <t>SHELDON AND HAMMOND PTY LIMITED</t>
  </si>
  <si>
    <t>24 SALISBURY RD</t>
  </si>
  <si>
    <t>HAMISH@SHELDONANDHAMMOND.COM.AU</t>
  </si>
  <si>
    <t>90129002357</t>
  </si>
  <si>
    <t>Daisho Development Sydney Pty Ltd</t>
  </si>
  <si>
    <t>192 ANN ST</t>
  </si>
  <si>
    <t>YASUO.IWASAKI@DAISHO-AUS.COM</t>
  </si>
  <si>
    <t>90130788493</t>
  </si>
  <si>
    <t>Future Fund Investment Company No.2 Pty Ltd</t>
  </si>
  <si>
    <t>90137011637</t>
  </si>
  <si>
    <t>Bellroy Pty Ltd</t>
  </si>
  <si>
    <t>14 MASON ST</t>
  </si>
  <si>
    <t>TAX@BELLROY.COM</t>
  </si>
  <si>
    <t>90148491233</t>
  </si>
  <si>
    <t>Ian Weigh Motors Pty Ltd and Weigh Property Investments Pty Ltd</t>
  </si>
  <si>
    <t>127 DENISON ST</t>
  </si>
  <si>
    <t>ROCKHAMPTON CITY</t>
  </si>
  <si>
    <t>4700</t>
  </si>
  <si>
    <t>127 DENISON STREET</t>
  </si>
  <si>
    <t>90160037507</t>
  </si>
  <si>
    <t>SONIC CIVIL INVESTMENTS PTY LTD</t>
  </si>
  <si>
    <t>PO BOX 404</t>
  </si>
  <si>
    <t>LEVEL 1 73 PATERSON STREET</t>
  </si>
  <si>
    <t>winm@shawcontracting.com.au</t>
  </si>
  <si>
    <t>90160706141</t>
  </si>
  <si>
    <t>FERRARI AUSTRALASIA PTY LIMITED</t>
  </si>
  <si>
    <t>SE 3 L 25 259 GEORGE ST</t>
  </si>
  <si>
    <t>90162834022</t>
  </si>
  <si>
    <t>NITROCHEM PTY LTD</t>
  </si>
  <si>
    <t>L 1 89-93 SOUTH TCE</t>
  </si>
  <si>
    <t>UNIT 4 11 MOWBRAY ST</t>
  </si>
  <si>
    <t>INFO@NITROCHEM.COM.AU</t>
  </si>
  <si>
    <t>90168653521</t>
  </si>
  <si>
    <t>STAUDE CAPITAL GLOBAL VALUE FUND LIMITED</t>
  </si>
  <si>
    <t>C/- 4159 DELOITTE TAX SERVICES</t>
  </si>
  <si>
    <t>330 COLLINS ST</t>
  </si>
  <si>
    <t>90169545395</t>
  </si>
  <si>
    <t>WSP AUSTRALIA HOLDINGS PTY LTD</t>
  </si>
  <si>
    <t>L 27 680 GEORGE ST</t>
  </si>
  <si>
    <t>Rodney.Roberts@wspgroup.com.au</t>
  </si>
  <si>
    <t>90169620213</t>
  </si>
  <si>
    <t>CAMCARSTRUCKS PTY LTD</t>
  </si>
  <si>
    <t>200 CHELTENHAM RD</t>
  </si>
  <si>
    <t>ALEXOPOULOS@AU.PWC.COM</t>
  </si>
  <si>
    <t>90608040802</t>
  </si>
  <si>
    <t>JANGHO HEALTH CARE AUSTRALIA PTY LTD</t>
  </si>
  <si>
    <t>PO BOX 480</t>
  </si>
  <si>
    <t>VERMONT</t>
  </si>
  <si>
    <t>3133</t>
  </si>
  <si>
    <t>SE 303 370 ST KILDA RD</t>
  </si>
  <si>
    <t>NICK.TAO@JANGHO.COM.AU</t>
  </si>
  <si>
    <t>90612634312</t>
  </si>
  <si>
    <t>TFG RETAILERS PTY LTD</t>
  </si>
  <si>
    <t>55 MENTMORE AV</t>
  </si>
  <si>
    <t>troyw@rag.net.au</t>
  </si>
  <si>
    <t>90656209595</t>
  </si>
  <si>
    <t>CORDINA FOOD GROUP (HOLDCO) PTY LTD</t>
  </si>
  <si>
    <t>WENTWORTHVILLE</t>
  </si>
  <si>
    <t>55 MANDOON RD</t>
  </si>
  <si>
    <t>lucille@cordina.com.au</t>
  </si>
  <si>
    <t>91000576483</t>
  </si>
  <si>
    <t>FREEDMAN ELECTRONICS PTY LTD</t>
  </si>
  <si>
    <t>24290</t>
  </si>
  <si>
    <t>Other Electronic Equipment Manufacturing</t>
  </si>
  <si>
    <t>RODE MICROPHONES</t>
  </si>
  <si>
    <t>UNIT 2 107 CARNARVON ST</t>
  </si>
  <si>
    <t>BAHI.YOUSSEF@RODE.COM</t>
  </si>
  <si>
    <t>91004379444</t>
  </si>
  <si>
    <t>AUSTRALIAN TIMKEN PROPRIETARY LIMITED</t>
  </si>
  <si>
    <t>AUSTRALIAN TIMKEN P/L</t>
  </si>
  <si>
    <t>PO BOX 370</t>
  </si>
  <si>
    <t>UNIT 3 19-25 DUERDIN ST</t>
  </si>
  <si>
    <t>ravi.gunawardena@timken.com</t>
  </si>
  <si>
    <t>91007229898</t>
  </si>
  <si>
    <t>APCO SERVICE STATIONS PTY. LTD.</t>
  </si>
  <si>
    <t>APCO SERVICE STATION</t>
  </si>
  <si>
    <t>371 THOMPSON RD</t>
  </si>
  <si>
    <t>BELL PARK</t>
  </si>
  <si>
    <t>257 TIMOR ST</t>
  </si>
  <si>
    <t>WARRNAMBOOL</t>
  </si>
  <si>
    <t>3280</t>
  </si>
  <si>
    <t>FIONAR@APCO.COM.AU</t>
  </si>
  <si>
    <t>91050122051</t>
  </si>
  <si>
    <t>DIAMOND OFFSHORE GENERAL, LLC</t>
  </si>
  <si>
    <t>DIAMOND OFFSHORE GENERAL CO</t>
  </si>
  <si>
    <t>35 OXFORD CL</t>
  </si>
  <si>
    <t>WEST LEEDERVILLE</t>
  </si>
  <si>
    <t>U2 5 TURNER AVE</t>
  </si>
  <si>
    <t>TECHNOLOGY PARK</t>
  </si>
  <si>
    <t>BENTLEY</t>
  </si>
  <si>
    <t>6102</t>
  </si>
  <si>
    <t>BDEVLIN@DODI.COM</t>
  </si>
  <si>
    <t>91088957706</t>
  </si>
  <si>
    <t>ITV STUDIOS AUSTRALIA PTY LTD</t>
  </si>
  <si>
    <t>GRANADA MEDIA AUSTRALIA PTY LTD</t>
  </si>
  <si>
    <t>C/- (EARL) DELOITTE TAX SERVICES P/L</t>
  </si>
  <si>
    <t>PO BOX N250</t>
  </si>
  <si>
    <t>L 4 19 HARRIS ST</t>
  </si>
  <si>
    <t>MAGGIE.NGUYEN@ITV.COM</t>
  </si>
  <si>
    <t>91090910508</t>
  </si>
  <si>
    <t>MIDFIELD TRADING PTY LTD</t>
  </si>
  <si>
    <t>PO BOX 2266</t>
  </si>
  <si>
    <t>DYAN@MIDTRADING.COM.AU</t>
  </si>
  <si>
    <t>91092495700</t>
  </si>
  <si>
    <t>BP REGIONAL AUSTRALASIA HOLDINGS PTY LTD</t>
  </si>
  <si>
    <t>BP AMOCO AUSTRALIA HOLDINGS PTY LTD</t>
  </si>
  <si>
    <t>717 BOURKE STREET</t>
  </si>
  <si>
    <t>L 17 717 BOURKE ST</t>
  </si>
  <si>
    <t>bill.barton@se1.bp.com</t>
  </si>
  <si>
    <t>91129931022</t>
  </si>
  <si>
    <t>Tribeca Capital Pty Ltd</t>
  </si>
  <si>
    <t>3350 PACIFIC HWY</t>
  </si>
  <si>
    <t>FIONA.LEBEN@TRIBECA.COM.AU</t>
  </si>
  <si>
    <t>91137270421</t>
  </si>
  <si>
    <t>RADLINK HOLDINGS PTY LTD</t>
  </si>
  <si>
    <t>PO BOX 1804</t>
  </si>
  <si>
    <t>22 OXLEIGH DR</t>
  </si>
  <si>
    <t>accounts@radlink.com.au</t>
  </si>
  <si>
    <t>91146700441</t>
  </si>
  <si>
    <t>CIVEO HOLDING COMPANY 1 PTY LTD</t>
  </si>
  <si>
    <t>C/- THE MAC SERVICES GROUP PTY LIMITED</t>
  </si>
  <si>
    <t>GPO BOX 3930</t>
  </si>
  <si>
    <t>10 BOND ST</t>
  </si>
  <si>
    <t>91147853594</t>
  </si>
  <si>
    <t>QUADRA COMMODITIES PTY. LTD.</t>
  </si>
  <si>
    <t>842 HIGH STREET</t>
  </si>
  <si>
    <t>KEW EAST</t>
  </si>
  <si>
    <t>3102</t>
  </si>
  <si>
    <t>gathans@pkf.com.au</t>
  </si>
  <si>
    <t>91156502251</t>
  </si>
  <si>
    <t>MARTIN-BROWER AUSTRALIA HOLDINGS PTY. LTD.</t>
  </si>
  <si>
    <t>MARTIN-BROWER AUSTRALIA HOLDINGS PTY LTD</t>
  </si>
  <si>
    <t>1 BURILDA CL</t>
  </si>
  <si>
    <t>VVIKAS@MARTINBROWER.COM</t>
  </si>
  <si>
    <t>91615451502</t>
  </si>
  <si>
    <t>HMA INTERNATIONAL LTD</t>
  </si>
  <si>
    <t>PO BOX 5010</t>
  </si>
  <si>
    <t>CHITTAWAY POINT</t>
  </si>
  <si>
    <t>2261</t>
  </si>
  <si>
    <t>10 HEREFORD ST</t>
  </si>
  <si>
    <t>BERKELEY VALE</t>
  </si>
  <si>
    <t>SJENKINS@HALMEL.COM.AU</t>
  </si>
  <si>
    <t>92000491869</t>
  </si>
  <si>
    <t>CATERING INDUSTRIES PTY LTD</t>
  </si>
  <si>
    <t>CATERING INDUSTRIES</t>
  </si>
  <si>
    <t>PO BOX 276</t>
  </si>
  <si>
    <t>UNIT 60 47 NERIDAH ST</t>
  </si>
  <si>
    <t>CWC@CATERINGINDUSTRIES.COM.AU</t>
  </si>
  <si>
    <t>92001917853</t>
  </si>
  <si>
    <t>NORRIS ENTERPRISES PTY LTD</t>
  </si>
  <si>
    <t>NUNDAH MITSUBISHI</t>
  </si>
  <si>
    <t>92069691407</t>
  </si>
  <si>
    <t>Moffat Group Pty Limited</t>
  </si>
  <si>
    <t>MOFFAT GROUP PTY LIMITED</t>
  </si>
  <si>
    <t>740 SPRINGVALE RD</t>
  </si>
  <si>
    <t>CHRIS.HALL@MOFFAT.COM.AU</t>
  </si>
  <si>
    <t>92082966934</t>
  </si>
  <si>
    <t>TALICOMBE HOLDINGS PTY. LIMITED</t>
  </si>
  <si>
    <t>PO BOX 28</t>
  </si>
  <si>
    <t>21-29 BANK ST</t>
  </si>
  <si>
    <t>CHRIS.ZEIZ@TROODPRATT.COM.AU</t>
  </si>
  <si>
    <t>92083262935</t>
  </si>
  <si>
    <t>BOTANY INTERNATIONAL FOODS PTY LIMITED</t>
  </si>
  <si>
    <t>PO BOX 6186</t>
  </si>
  <si>
    <t>SUITE 1 02</t>
  </si>
  <si>
    <t>2 BURBANK PL</t>
  </si>
  <si>
    <t>ACCOUNTS@BOTANYGROUP.COM.AU</t>
  </si>
  <si>
    <t>92089605694</t>
  </si>
  <si>
    <t>SCAN GLOBAL LOGISTICS PTY LTD</t>
  </si>
  <si>
    <t>SCAN LOGISTICS PTY LTD</t>
  </si>
  <si>
    <t>GPO BOX 5426</t>
  </si>
  <si>
    <t>L 10 4-6 BLIGH ST</t>
  </si>
  <si>
    <t>LEH@KELLCRID.COM.AU</t>
  </si>
  <si>
    <t>92122703806</t>
  </si>
  <si>
    <t>DIGITAL IMAGING EXPRESS PTY. LTD.</t>
  </si>
  <si>
    <t>42220</t>
  </si>
  <si>
    <t>Computer and Computer Peripheral Retailing</t>
  </si>
  <si>
    <t>BLDG 2 34-48 COSGROVE RD</t>
  </si>
  <si>
    <t>STRATHFIELD SOUTH</t>
  </si>
  <si>
    <t>2136</t>
  </si>
  <si>
    <t>SINA@DIGIDIRECT.COM.AU</t>
  </si>
  <si>
    <t>92126806979</t>
  </si>
  <si>
    <t>ADM TRADING AUSTRALIA PTY LTD</t>
  </si>
  <si>
    <t>1490</t>
  </si>
  <si>
    <t>Other Grain Growing</t>
  </si>
  <si>
    <t>TOEPFER INTERNATIONAL</t>
  </si>
  <si>
    <t>NORTH TOWER L4 191 PULTENEY ST</t>
  </si>
  <si>
    <t>MATTHEW.SCOTT@ADM.COM</t>
  </si>
  <si>
    <t>92133980275</t>
  </si>
  <si>
    <t>MITSUBISHI HEAVY INDUSTRIES AIR-CONDITIONERS AUSTRALIA, PTY. LTD.</t>
  </si>
  <si>
    <t>MHIAA</t>
  </si>
  <si>
    <t>PO BOX 3167</t>
  </si>
  <si>
    <t>REGENTS PARK</t>
  </si>
  <si>
    <t>2143</t>
  </si>
  <si>
    <t>BLOCK E</t>
  </si>
  <si>
    <t>391 PARK RD</t>
  </si>
  <si>
    <t>CARRIE_CHE@MHIAA.COM.AU</t>
  </si>
  <si>
    <t>92168116041</t>
  </si>
  <si>
    <t>EXPORT TRADING GROUP AUSTRALIA PTY LTD</t>
  </si>
  <si>
    <t>2 WILLS ST</t>
  </si>
  <si>
    <t>NORTH LAKES</t>
  </si>
  <si>
    <t>UNIT 4</t>
  </si>
  <si>
    <t>cassandra.tipler@etgworld.com</t>
  </si>
  <si>
    <t>92210617868</t>
  </si>
  <si>
    <t>VERMILION NETHERLANDS HOLDING BV AND VERMILION NETHERLANDS AUSTRALIA HOLDINGBV</t>
  </si>
  <si>
    <t>27000</t>
  </si>
  <si>
    <t>Gas Supply</t>
  </si>
  <si>
    <t>VERMILION AUSTRALIA LIMITED PARTNERSHIP</t>
  </si>
  <si>
    <t>30 THE ESPLANADE</t>
  </si>
  <si>
    <t>SMORARTY@VERMILIONENERGY.COM</t>
  </si>
  <si>
    <t>92605336221</t>
  </si>
  <si>
    <t>ABBE HOLDINGS VIC PTY LTD</t>
  </si>
  <si>
    <t>C/- WILSON PATERAS</t>
  </si>
  <si>
    <t>23-49 MAFFRA ST</t>
  </si>
  <si>
    <t>COOLAROO</t>
  </si>
  <si>
    <t>3048</t>
  </si>
  <si>
    <t>NATHAN.B@ABBE.COM.AU</t>
  </si>
  <si>
    <t>92606743266</t>
  </si>
  <si>
    <t>MNT PTY LTD</t>
  </si>
  <si>
    <t>SE 65 195 WELLINGTON RD</t>
  </si>
  <si>
    <t>ljackson@capitaltransport.com.au</t>
  </si>
  <si>
    <t>92611555401</t>
  </si>
  <si>
    <t>CCMSM MANUFACTURING PTY LTD</t>
  </si>
  <si>
    <t>WAREHOUSE B</t>
  </si>
  <si>
    <t>15 CHADDERTON BOULEVARD</t>
  </si>
  <si>
    <t>ANDREW@CRUSADERCARAVANS.COM.AU</t>
  </si>
  <si>
    <t>92613070090</t>
  </si>
  <si>
    <t>BOEKEMAN MACHINERY (WA) PTY LTD</t>
  </si>
  <si>
    <t>PO BOX 259</t>
  </si>
  <si>
    <t>NORTHAM</t>
  </si>
  <si>
    <t>29 YORK RD</t>
  </si>
  <si>
    <t>ADMIN@BOEKEMANS.COM.AU</t>
  </si>
  <si>
    <t>92614414701</t>
  </si>
  <si>
    <t>MT GELLIBRAND WIND FARM HOLDINGS PTY LTD</t>
  </si>
  <si>
    <t>L 38 360 ELIZABETH ST</t>
  </si>
  <si>
    <t>brenton.allan@acciona.com</t>
  </si>
  <si>
    <t>92625257436</t>
  </si>
  <si>
    <t>CORE DEVELOPERS PTY LTD</t>
  </si>
  <si>
    <t>UNIT 3 57 DACRE ST</t>
  </si>
  <si>
    <t>MITCHELL</t>
  </si>
  <si>
    <t>2911</t>
  </si>
  <si>
    <t>aaron.lal@coredev.com.au</t>
  </si>
  <si>
    <t>92627864475</t>
  </si>
  <si>
    <t>SSANGYONG AUSTRALIA PTY LTD</t>
  </si>
  <si>
    <t>U 21 35 DUNLOP RD</t>
  </si>
  <si>
    <t>RSUNG@SSANGYONGAUSTRALIA.COM</t>
  </si>
  <si>
    <t>92639348655</t>
  </si>
  <si>
    <t>MODERN STAR HOLDINGS TOPCO PTY LTD</t>
  </si>
  <si>
    <t>PO BOX 1008</t>
  </si>
  <si>
    <t>122-126 OLD PITTWATER RD</t>
  </si>
  <si>
    <t>RDAVIS@MODERNSTAR.COM</t>
  </si>
  <si>
    <t>92653475417</t>
  </si>
  <si>
    <t>CX HOLDCO PTY LIMITED</t>
  </si>
  <si>
    <t>L 7 485 LA TROBE ST</t>
  </si>
  <si>
    <t>AGATHA.LIANG@PROBEGROUP.COM.AU</t>
  </si>
  <si>
    <t>93051941854</t>
  </si>
  <si>
    <t>BEAUTY BAY PRODUCE PTY LIMITED</t>
  </si>
  <si>
    <t>SYDNEY MARKETS</t>
  </si>
  <si>
    <t>2129</t>
  </si>
  <si>
    <t>X SHED</t>
  </si>
  <si>
    <t>JENNY.WORLEY@FRESHPRODUCE.NET.AU</t>
  </si>
  <si>
    <t>93077879782</t>
  </si>
  <si>
    <t>AUSTRALIAN UNITED RETAILERS LIMITED</t>
  </si>
  <si>
    <t>30 CONVENTION CENTRE PL</t>
  </si>
  <si>
    <t>SOUTH WHARF</t>
  </si>
  <si>
    <t>lynne.scop@aur.com.au</t>
  </si>
  <si>
    <t>93100371220</t>
  </si>
  <si>
    <t>PFG PROPERTIES PTY LIMITED</t>
  </si>
  <si>
    <t>199 AUSTRALIS DR</t>
  </si>
  <si>
    <t>DMONTEAU@PFGAUSTRALIA.COM.AU</t>
  </si>
  <si>
    <t>93113235779</t>
  </si>
  <si>
    <t>SONOVA AUDIOLOGICAL CARE AUSTRALIA PTY LTD</t>
  </si>
  <si>
    <t>85399</t>
  </si>
  <si>
    <t>Other Allied Health Services (Mainstream)</t>
  </si>
  <si>
    <t>SE 3701</t>
  </si>
  <si>
    <t>L 37 100 MILLER ST</t>
  </si>
  <si>
    <t>PIUSHI.SINGH@SONOVA.COM</t>
  </si>
  <si>
    <t>93129008046</t>
  </si>
  <si>
    <t>PIMS MINING PTY LTD</t>
  </si>
  <si>
    <t>PO BOX 3243</t>
  </si>
  <si>
    <t>NORTH MACKAY</t>
  </si>
  <si>
    <t>43 EVANS AVE</t>
  </si>
  <si>
    <t>markjohnston@pimsgroup.com.au</t>
  </si>
  <si>
    <t>93141418493</t>
  </si>
  <si>
    <t>Angelwitch Investments Pty Ltd</t>
  </si>
  <si>
    <t>UNIT 26</t>
  </si>
  <si>
    <t>11 AMHERST STREET</t>
  </si>
  <si>
    <t>CAMMERAY</t>
  </si>
  <si>
    <t>2062</t>
  </si>
  <si>
    <t>93141994425</t>
  </si>
  <si>
    <t>Buxton Constructions (Vic) Pty Ltd</t>
  </si>
  <si>
    <t>262 LORIMER ST</t>
  </si>
  <si>
    <t>ADAM.CHAPMAN@SAIJACO.COM.AU</t>
  </si>
  <si>
    <t>93162382050</t>
  </si>
  <si>
    <t>EASTCOAST AUTOMOTIVE (QLD) PTY LTD</t>
  </si>
  <si>
    <t>PO BOX 548</t>
  </si>
  <si>
    <t>1-11 OLD CHATSWOOD RD</t>
  </si>
  <si>
    <t>DAISY HILL</t>
  </si>
  <si>
    <t>HQ@EASTCOASHQ.AU</t>
  </si>
  <si>
    <t>93623470575</t>
  </si>
  <si>
    <t>WOODWARD FOODS AUSTRALIA PTY LTD</t>
  </si>
  <si>
    <t>PO BOX 355</t>
  </si>
  <si>
    <t>SWAN HILL</t>
  </si>
  <si>
    <t>3585</t>
  </si>
  <si>
    <t>334 RIVER RD</t>
  </si>
  <si>
    <t>STEVEN.ROUSSOS@BEEF.COM.AU</t>
  </si>
  <si>
    <t>93635224421</t>
  </si>
  <si>
    <t>COVER GENIUS HOLDINGS PTY LTD</t>
  </si>
  <si>
    <t>L 19 45-53 CLARENCE ST</t>
  </si>
  <si>
    <t>TAX@COVERGENIUS.COM</t>
  </si>
  <si>
    <t>93801605359</t>
  </si>
  <si>
    <t>QIC Global Infrastructure Fund (Australia) No.2 Trust</t>
  </si>
  <si>
    <t>C/- TAXATION MANAGER</t>
  </si>
  <si>
    <t>LEVEL 5 CENTRAL PLAZA TWO</t>
  </si>
  <si>
    <t>ato@qic.com</t>
  </si>
  <si>
    <t>94005178549</t>
  </si>
  <si>
    <t>BARON RUBBER PROPRIETARY LIMITED</t>
  </si>
  <si>
    <t>BARON RUBBER PTY LTD</t>
  </si>
  <si>
    <t>11 NORTHCORP BVD</t>
  </si>
  <si>
    <t>owen.newell@baronrubber.com.au</t>
  </si>
  <si>
    <t>94005846373</t>
  </si>
  <si>
    <t>KARINYA TRADING PTY LTD</t>
  </si>
  <si>
    <t>BADAWY LARGE &amp; POWERS PTY LTD SUITE 1</t>
  </si>
  <si>
    <t>171 UNION RD</t>
  </si>
  <si>
    <t>UNIT 12 209 TOORAK RD</t>
  </si>
  <si>
    <t>94007519833</t>
  </si>
  <si>
    <t>F. LAUCKE PROPRIETARY LIMITED</t>
  </si>
  <si>
    <t>LAUCKE MILLS</t>
  </si>
  <si>
    <t>PO BOX 11</t>
  </si>
  <si>
    <t>GREENOCK</t>
  </si>
  <si>
    <t>5360</t>
  </si>
  <si>
    <t>1519 STURT HWY</t>
  </si>
  <si>
    <t>DAVEYSTON</t>
  </si>
  <si>
    <t>5355</t>
  </si>
  <si>
    <t>ADMIN@LAUCKEMILLS.COM.AU</t>
  </si>
  <si>
    <t>94069795544</t>
  </si>
  <si>
    <t>PAYNTER DIXON HOLDINGS PTY LIMITED</t>
  </si>
  <si>
    <t>LOCKED BAG 2219</t>
  </si>
  <si>
    <t>2 RICHARDSON PL</t>
  </si>
  <si>
    <t>94138990593</t>
  </si>
  <si>
    <t>HMC CAPITAL LIMITED</t>
  </si>
  <si>
    <t>Hydrox Holdings Pty Ltd</t>
  </si>
  <si>
    <t>L 7 1 MACQUARIE PL</t>
  </si>
  <si>
    <t>MPARUK@HOME-CO.COM.AU</t>
  </si>
  <si>
    <t>94150961934</t>
  </si>
  <si>
    <t>PORTER EQUIPMENT AUSTRALIA PTY LTD</t>
  </si>
  <si>
    <t>PO BOX 6060</t>
  </si>
  <si>
    <t>YATALA DC</t>
  </si>
  <si>
    <t>123 BEATTY RD</t>
  </si>
  <si>
    <t>RUSSELL.BUNTING@HCEA.COM.AU</t>
  </si>
  <si>
    <t>94151868772</t>
  </si>
  <si>
    <t>ENAK HOLDINGS PTY LTD</t>
  </si>
  <si>
    <t>Kane Constructions Holdings Pty Ltd</t>
  </si>
  <si>
    <t>PO BOX 185</t>
  </si>
  <si>
    <t>skhan@kane.com.au</t>
  </si>
  <si>
    <t>94635361321</t>
  </si>
  <si>
    <t>OTTLEY CAPITAL HOLDINGS PTY LTD</t>
  </si>
  <si>
    <t>PO BOX 10095</t>
  </si>
  <si>
    <t>BRISBANE ADELAIDE STREET</t>
  </si>
  <si>
    <t>L 2 1 JONES AVE</t>
  </si>
  <si>
    <t>sally@ottleycapital.com</t>
  </si>
  <si>
    <t>94638652810</t>
  </si>
  <si>
    <t>WESTERN DOWNS HOLDCO PTY LTD</t>
  </si>
  <si>
    <t>L 10 219-227 ELIZABETH ST</t>
  </si>
  <si>
    <t>joanne.sarks@neoen.com</t>
  </si>
  <si>
    <t>95000312792</t>
  </si>
  <si>
    <t>SUBARU (AUST) PTY LTD</t>
  </si>
  <si>
    <t>SUBARU AUST PTY LTD</t>
  </si>
  <si>
    <t>L 2 4 BURBANK PL</t>
  </si>
  <si>
    <t>LEVELS 3 AND 4</t>
  </si>
  <si>
    <t>4 BURBANK PL</t>
  </si>
  <si>
    <t>NICK.ANDERSON@INCHCAPE.COM.AU</t>
  </si>
  <si>
    <t>95009160007</t>
  </si>
  <si>
    <t>HIGHWAY CONSTRUCTION PTY. LTD.</t>
  </si>
  <si>
    <t>PO BOX 206</t>
  </si>
  <si>
    <t>BASSENDEAN</t>
  </si>
  <si>
    <t>6934</t>
  </si>
  <si>
    <t>300 COLLIER RD</t>
  </si>
  <si>
    <t>6054</t>
  </si>
  <si>
    <t>ADMIN@HICON.COM.AU</t>
  </si>
  <si>
    <t>95087650799</t>
  </si>
  <si>
    <t>POLICE BANK LTD</t>
  </si>
  <si>
    <t>25 PELICAN STREET</t>
  </si>
  <si>
    <t>dcarles@policebank.com.au</t>
  </si>
  <si>
    <t>95092987463</t>
  </si>
  <si>
    <t>DCOH PTY LTD</t>
  </si>
  <si>
    <t>GPO BOX 1511</t>
  </si>
  <si>
    <t>L 18 19 THE MALL</t>
  </si>
  <si>
    <t>DARWIN CITY</t>
  </si>
  <si>
    <t>0800</t>
  </si>
  <si>
    <t>admin@HALIKOS.COM.AU</t>
  </si>
  <si>
    <t>95152610645</t>
  </si>
  <si>
    <t>Bright Food Group Holdings Pty Ltd</t>
  </si>
  <si>
    <t>8 INTERCHANGE DR</t>
  </si>
  <si>
    <t>JCHEN@MANASSEN.COM.AU</t>
  </si>
  <si>
    <t>95161038759</t>
  </si>
  <si>
    <t>CIVCON CIVIL &amp; PROJECT MANAGEMENT PTY LTD</t>
  </si>
  <si>
    <t>PO BOX 3454</t>
  </si>
  <si>
    <t>BROADWAY</t>
  </si>
  <si>
    <t>L 1 350 HAY ST</t>
  </si>
  <si>
    <t>INFO@BIWOODSCO.COM.AU</t>
  </si>
  <si>
    <t>95603120047</t>
  </si>
  <si>
    <t>ACFS PORT LOGISTICS PTY LIMITED</t>
  </si>
  <si>
    <t>PO BOX 482</t>
  </si>
  <si>
    <t>2 SIMBLIST RD</t>
  </si>
  <si>
    <t>dburke@auscfs.com</t>
  </si>
  <si>
    <t>95606819425</t>
  </si>
  <si>
    <t>CMC HOLDINGS AUSTRALIA PTY LTD</t>
  </si>
  <si>
    <t>PO BOX 1570</t>
  </si>
  <si>
    <t>21 LAVARACK AV</t>
  </si>
  <si>
    <t>ACCOUNTS@CMC.NET.AU</t>
  </si>
  <si>
    <t>95608490455</t>
  </si>
  <si>
    <t>BUPA ANZ GROUP PTY LTD</t>
  </si>
  <si>
    <t>33 EXHIBITION ST</t>
  </si>
  <si>
    <t>DANIEL.MACUGA@BUPA.COM.AU</t>
  </si>
  <si>
    <t>95610668598</t>
  </si>
  <si>
    <t>MRFF INVESTMENT COMPANY NO.1 PTY LTD</t>
  </si>
  <si>
    <t>95631463664</t>
  </si>
  <si>
    <t>SALADS OF AUSTRALIA PTY LIMITED</t>
  </si>
  <si>
    <t>28-32 CARTER STREET</t>
  </si>
  <si>
    <t>28-32 CARTER ST</t>
  </si>
  <si>
    <t>SANJEEV.GOYAL@PMFRESH.COM.AU</t>
  </si>
  <si>
    <t>95631498505</t>
  </si>
  <si>
    <t>ROTHWELL FAMILY FINANCES PTY LTD</t>
  </si>
  <si>
    <t>L 20 100 ARTHUR ST</t>
  </si>
  <si>
    <t>chris.ardagna@pitcher-nsw.com.au</t>
  </si>
  <si>
    <t>96001235392</t>
  </si>
  <si>
    <t>HEARTLAND GROUP PTY LIMITED</t>
  </si>
  <si>
    <t>PO BOX 797</t>
  </si>
  <si>
    <t>18 CHICAGO AV</t>
  </si>
  <si>
    <t>AKRAGH@HEARTLAND.COM.AU</t>
  </si>
  <si>
    <t>96003188761</t>
  </si>
  <si>
    <t>HUSSMANN AUSTRALIA HOLDINGS PTY LIMITED</t>
  </si>
  <si>
    <t>DOONSIDE</t>
  </si>
  <si>
    <t>2767</t>
  </si>
  <si>
    <t>66 GLENDENNING RD</t>
  </si>
  <si>
    <t>GLENDENNING</t>
  </si>
  <si>
    <t>2761</t>
  </si>
  <si>
    <t>cecilia.wang@hussmann.com</t>
  </si>
  <si>
    <t>96005635398</t>
  </si>
  <si>
    <t>MIELE AUSTRALIA PTY. LIMITED</t>
  </si>
  <si>
    <t>PO BOX 4084</t>
  </si>
  <si>
    <t>AUBURN SOUTH</t>
  </si>
  <si>
    <t>LEVEL 4141 CAMBERWELL RD</t>
  </si>
  <si>
    <t>ACCOUNTS.PAYABLE@MIELE.COM.AU</t>
  </si>
  <si>
    <t>96154139189</t>
  </si>
  <si>
    <t>DOMA AUSTRALIA HOLDINGS PTY LTD</t>
  </si>
  <si>
    <t>PO BOX 5419</t>
  </si>
  <si>
    <t>UNIT 4 3 SYDNEY AV</t>
  </si>
  <si>
    <t>BEN@DOMAGROUP.COM.AU</t>
  </si>
  <si>
    <t>96601127020</t>
  </si>
  <si>
    <t>ANTAP INTERNATIONAL PTY LTD</t>
  </si>
  <si>
    <t>PO BOX R415</t>
  </si>
  <si>
    <t>L 3 144 MARSDEN ST</t>
  </si>
  <si>
    <t>TEAM.DARREN@TITANPARTNERS.COM.AU</t>
  </si>
  <si>
    <t>96611121610</t>
  </si>
  <si>
    <t>PAYLOAD INDUSTRIES PTY LTD</t>
  </si>
  <si>
    <t>PO BOX 70</t>
  </si>
  <si>
    <t>404 ORRONG RD</t>
  </si>
  <si>
    <t>NICOLE.WATERS@SCHLAM.COM</t>
  </si>
  <si>
    <t>96636365805</t>
  </si>
  <si>
    <t>SOLSTICE ENERGY HOLDINGS PTY LTD</t>
  </si>
  <si>
    <t>5 KILN CT</t>
  </si>
  <si>
    <t>financeteam@tasgas.com.au</t>
  </si>
  <si>
    <t>96657105407</t>
  </si>
  <si>
    <t>UCC ANZ HOLDINGS PTY LTD</t>
  </si>
  <si>
    <t>L 2 5 GEORGE ST</t>
  </si>
  <si>
    <t>CHRISTINE.ZENG@UCC-COFFEE.COM.AU</t>
  </si>
  <si>
    <t>97006986947</t>
  </si>
  <si>
    <t>DAVIS LANGDON PROPERTY SERVICES PTY. LTD.</t>
  </si>
  <si>
    <t>L 8 520-540 WICKHAM ST</t>
  </si>
  <si>
    <t>LEVEL 8 540 WICKHAM ST</t>
  </si>
  <si>
    <t>EMMA.MCDONALD@AECOM.COM</t>
  </si>
  <si>
    <t>97088186154</t>
  </si>
  <si>
    <t>APP MANAGEMENT PTY. LTD.</t>
  </si>
  <si>
    <t>WIDELAND RURAL</t>
  </si>
  <si>
    <t>PO BOX 527</t>
  </si>
  <si>
    <t>1485</t>
  </si>
  <si>
    <t>55-57 CARRINGTON RD</t>
  </si>
  <si>
    <t>TORRINGTON</t>
  </si>
  <si>
    <t>admin@auswild.com.au</t>
  </si>
  <si>
    <t>97153936273</t>
  </si>
  <si>
    <t>EPH CONTRACTS PTY LTD</t>
  </si>
  <si>
    <t>29210</t>
  </si>
  <si>
    <t>Waste Treatment and Disposal Services</t>
  </si>
  <si>
    <t>P O BOX 148</t>
  </si>
  <si>
    <t>358 WHITEHORSE RD</t>
  </si>
  <si>
    <t>GLEN@EPHGROUP.COM.AU</t>
  </si>
  <si>
    <t>97161490759</t>
  </si>
  <si>
    <t>GWS AUTOMOTIVE GROUP PTY LTD</t>
  </si>
  <si>
    <t>C/- FORDHAM BUSINESS ADVISORS</t>
  </si>
  <si>
    <t>867-875 PRINCES HWY</t>
  </si>
  <si>
    <t>SPRINGVALE</t>
  </si>
  <si>
    <t>3171</t>
  </si>
  <si>
    <t>JENNYH@GWS.COM.AU</t>
  </si>
  <si>
    <t>97600594125</t>
  </si>
  <si>
    <t>AOYUAN PROPERTY GROUP (AUSTRALIA) PTY LTD</t>
  </si>
  <si>
    <t>C/- LLK ACCOUNTANTS PTY LTD</t>
  </si>
  <si>
    <t>PO BOX 1263</t>
  </si>
  <si>
    <t>SUITE 1705</t>
  </si>
  <si>
    <t>L 17 219-227 ELIZABETH ST</t>
  </si>
  <si>
    <t>amie.zheng@pwc.com</t>
  </si>
  <si>
    <t>97622522445</t>
  </si>
  <si>
    <t>HVO SERVICES PTY LTD</t>
  </si>
  <si>
    <t>C/- GLENCORE COAL PTY LIMITED</t>
  </si>
  <si>
    <t>L 44 1 MACQUARIE PL</t>
  </si>
  <si>
    <t>ANNE.COLLINS@GLENCORE.COM.AU</t>
  </si>
  <si>
    <t>97646044046</t>
  </si>
  <si>
    <t>CRANE TOPCO PTY LTD</t>
  </si>
  <si>
    <t>95510</t>
  </si>
  <si>
    <t>Business and Professional Association Services</t>
  </si>
  <si>
    <t>L 15 201 KENT ST</t>
  </si>
  <si>
    <t>Mark.Hays@tsamgt.com</t>
  </si>
  <si>
    <t>97656102626</t>
  </si>
  <si>
    <t>AUSTRALIAN PRODUCE PARTNERS PTY LTD</t>
  </si>
  <si>
    <t>PO BOX 926</t>
  </si>
  <si>
    <t>MAREEBA</t>
  </si>
  <si>
    <t>4880</t>
  </si>
  <si>
    <t>1687 CHEWKO RD</t>
  </si>
  <si>
    <t>WALKAMIN</t>
  </si>
  <si>
    <t>4872</t>
  </si>
  <si>
    <t>kmastin@howefarms.com</t>
  </si>
  <si>
    <t>98001947413</t>
  </si>
  <si>
    <t>BORGER CRANE HIRE &amp; RIGGING SERVICES PTY LTD</t>
  </si>
  <si>
    <t>32240</t>
  </si>
  <si>
    <t>Structural Steel Erection Services</t>
  </si>
  <si>
    <t>BORGER CRANE HIRE AND RIGGING SERVICE S PTY LTD</t>
  </si>
  <si>
    <t>40 KILTO CR</t>
  </si>
  <si>
    <t>40 KILTO CRES</t>
  </si>
  <si>
    <t>LEIGH@BORGERCRANES.COM</t>
  </si>
  <si>
    <t>98004360392</t>
  </si>
  <si>
    <t>ROSS HOUSE INVESTMENTS PTY. LTD.</t>
  </si>
  <si>
    <t>10 SPINK ST</t>
  </si>
  <si>
    <t>3186</t>
  </si>
  <si>
    <t>COLIN.GAMBLE@STILLWELLGROUP.COM.AU</t>
  </si>
  <si>
    <t>98007678622</t>
  </si>
  <si>
    <t>BOOTH TRANSPORT PTY LTD</t>
  </si>
  <si>
    <t>183 FITZGERALD ROAD</t>
  </si>
  <si>
    <t>sbhatti@boothtransport.com</t>
  </si>
  <si>
    <t>98050542553</t>
  </si>
  <si>
    <t>EXCELSIOR CAPITAL LTD</t>
  </si>
  <si>
    <t>22400</t>
  </si>
  <si>
    <t>Sheet Metal Product Manufacturing (except Metal Structural and Container Products)</t>
  </si>
  <si>
    <t>CMI LIMITED</t>
  </si>
  <si>
    <t>LEVEL 29 CHIFLEY TOWER</t>
  </si>
  <si>
    <t>2 CHIFLEY SQ</t>
  </si>
  <si>
    <t>BRENT.HOFMAN@CMILIMITED.COM.AU</t>
  </si>
  <si>
    <t>98052221299</t>
  </si>
  <si>
    <t>OZCAR PTY LTD</t>
  </si>
  <si>
    <t>AUSTRALIAN FLEET SALES</t>
  </si>
  <si>
    <t>229 HUME HWY</t>
  </si>
  <si>
    <t>CABRAMATTA</t>
  </si>
  <si>
    <t>2166</t>
  </si>
  <si>
    <t>GERRYT@OZCAR.COM.AU</t>
  </si>
  <si>
    <t>98054957587</t>
  </si>
  <si>
    <t>MINTEGO PTY. LIMITED</t>
  </si>
  <si>
    <t>WERRIBEE HYUNDAI CHRYSLER JEEP</t>
  </si>
  <si>
    <t>PO BOX 59</t>
  </si>
  <si>
    <t>WERRIBEE</t>
  </si>
  <si>
    <t>163-179 OLD GEELONG RD</t>
  </si>
  <si>
    <t>HOPPER CROSSING</t>
  </si>
  <si>
    <t>ASHLEY.ROBERTS@WERRIBEEHYUNDAI.COM.AU</t>
  </si>
  <si>
    <t>98078297748</t>
  </si>
  <si>
    <t>UNIVERSAL PROPERTY GROUP PTY LIMITED</t>
  </si>
  <si>
    <t>PO BOX 3162</t>
  </si>
  <si>
    <t>137 GILBA RD</t>
  </si>
  <si>
    <t>GSTWITHHOLDING@BATHLA.COM.AU</t>
  </si>
  <si>
    <t>98080028173</t>
  </si>
  <si>
    <t>Reefnale Pty. Limited</t>
  </si>
  <si>
    <t>Total Window Concepts</t>
  </si>
  <si>
    <t>PO BOX 793</t>
  </si>
  <si>
    <t>BENDIGO</t>
  </si>
  <si>
    <t>3552</t>
  </si>
  <si>
    <t>FACTORY 3/35 ELM PARK DRIVE</t>
  </si>
  <si>
    <t>MEGAN@TOTALWINDOWCONCEPTS.COM.AU</t>
  </si>
  <si>
    <t>98091287259</t>
  </si>
  <si>
    <t>C.A.L. MARKETING PTY. LIMITED</t>
  </si>
  <si>
    <t>CAL MARKETING</t>
  </si>
  <si>
    <t>PO BOX 481</t>
  </si>
  <si>
    <t>5 CATTLE WAY</t>
  </si>
  <si>
    <t>GREGORY HILLS</t>
  </si>
  <si>
    <t>2557</t>
  </si>
  <si>
    <t>INFO@THPARTNERS.COM.AU</t>
  </si>
  <si>
    <t>98120338249</t>
  </si>
  <si>
    <t>Cereal Partners Australia Pty Limited</t>
  </si>
  <si>
    <t>GPO BOX 4320</t>
  </si>
  <si>
    <t>BUILDING D</t>
  </si>
  <si>
    <t>1 HOMEBUSH BAY DRIVE</t>
  </si>
  <si>
    <t>CHING.KWAN@AU.NESTLE.COM</t>
  </si>
  <si>
    <t>98124700483</t>
  </si>
  <si>
    <t>NCIG HOLDINGS PTY LTD</t>
  </si>
  <si>
    <t>NCIG Holdings Pty Limited</t>
  </si>
  <si>
    <t>LOCKED BAG 6003</t>
  </si>
  <si>
    <t>30 RAVEN ST</t>
  </si>
  <si>
    <t>KOORAGANG</t>
  </si>
  <si>
    <t>TAX@NCIG.COM.AU</t>
  </si>
  <si>
    <t>98128940045</t>
  </si>
  <si>
    <t>CKD AUTOMOTIVE HOLDINGS PTY LIMITED</t>
  </si>
  <si>
    <t>C/- JIM PAPADONIOU</t>
  </si>
  <si>
    <t>PO BOX 365</t>
  </si>
  <si>
    <t>343 PENNANT HILLS ROAD</t>
  </si>
  <si>
    <t>AUSYDDPRCSO@DELOITTE.COM.AU</t>
  </si>
  <si>
    <t>98137563369</t>
  </si>
  <si>
    <t>CIMPRESS AUSTRALIA PTY LIMITED</t>
  </si>
  <si>
    <t>69240</t>
  </si>
  <si>
    <t>Other Specialised Design Services</t>
  </si>
  <si>
    <t>Vistaprint Australia Pty Ltd</t>
  </si>
  <si>
    <t>66 PARAMOUNT BVD</t>
  </si>
  <si>
    <t>KREDDY@VISTAPRINT.COM</t>
  </si>
  <si>
    <t>98161333991</t>
  </si>
  <si>
    <t>DYNAMIC BRADVIEW ROOFING PTY LTD</t>
  </si>
  <si>
    <t>32230</t>
  </si>
  <si>
    <t>Roofing Services</t>
  </si>
  <si>
    <t>PO BOX 3239</t>
  </si>
  <si>
    <t>CLONTARF DC</t>
  </si>
  <si>
    <t>4019</t>
  </si>
  <si>
    <t>55-59 MILLER ST</t>
  </si>
  <si>
    <t>KIPPA-RING</t>
  </si>
  <si>
    <t>4021</t>
  </si>
  <si>
    <t>LEISHA.PALMER@DBROOFING.COM.AU</t>
  </si>
  <si>
    <t>98161736572</t>
  </si>
  <si>
    <t>MEHOLD PTY LTD</t>
  </si>
  <si>
    <t>29 GRANGE RD</t>
  </si>
  <si>
    <t>DANIEL.HENQUIN@MOOSETOYS.COM</t>
  </si>
  <si>
    <t>98167894662</t>
  </si>
  <si>
    <t>FRAGRANCE SOUTH PACIFIC PTY LTD</t>
  </si>
  <si>
    <t>BS.MELBOURNE@BDO.COM.AU</t>
  </si>
  <si>
    <t>98601822020</t>
  </si>
  <si>
    <t>THC HOLDING (NSW) PTY LTD</t>
  </si>
  <si>
    <t>UNIT 107</t>
  </si>
  <si>
    <t>243 PYRMONT STREET</t>
  </si>
  <si>
    <t>hcom@optusnet.com.au</t>
  </si>
  <si>
    <t>98603303126</t>
  </si>
  <si>
    <t>A.C.N. 603 303 126 PTY LTD</t>
  </si>
  <si>
    <t>L 8 360 COLLINS ST</t>
  </si>
  <si>
    <t>finance@axsesstoday.com.au</t>
  </si>
  <si>
    <t>98609669472</t>
  </si>
  <si>
    <t>LUYE AUSTRALIA HOLDINGS PTY LTD</t>
  </si>
  <si>
    <t>L 1 117 CLARENCE ST</t>
  </si>
  <si>
    <t>tony.marshall@aurorahealth.com.au</t>
  </si>
  <si>
    <t>98622978134</t>
  </si>
  <si>
    <t>AW HOLDING GROUP PTY LTD</t>
  </si>
  <si>
    <t>UNIT 101 20 BRIDGE ST</t>
  </si>
  <si>
    <t>RICK.LIN@AWHGROUP.COM.AU</t>
  </si>
  <si>
    <t>98624128749</t>
  </si>
  <si>
    <t>BBMG INVESTMENTS PTY LTD</t>
  </si>
  <si>
    <t>200 TINGAL RD</t>
  </si>
  <si>
    <t>WYNNUM</t>
  </si>
  <si>
    <t>markb@bartons.net.au</t>
  </si>
  <si>
    <t>98651132017</t>
  </si>
  <si>
    <t>EXPRESSWAY HOLDINGS PTY LTD</t>
  </si>
  <si>
    <t>7 SANCROX RD</t>
  </si>
  <si>
    <t>SANCROX</t>
  </si>
  <si>
    <t>2446</t>
  </si>
  <si>
    <t>JAMES.DUNN@EXPRESSWAY.COM.AU</t>
  </si>
  <si>
    <t>98651593878</t>
  </si>
  <si>
    <t>MARTINUS GROUP HOLDINGS PTY LTD</t>
  </si>
  <si>
    <t>23-27 WARATAH ST</t>
  </si>
  <si>
    <t>Tim.Cocks@martinus.com.au</t>
  </si>
  <si>
    <t>98822445564</t>
  </si>
  <si>
    <t>FAMIGLIA GP PTY LTD AS GENERAL PARTNER FOR FAMIGLIA A LIMITED PARTNERSHIP</t>
  </si>
  <si>
    <t>Famiglia Partnership</t>
  </si>
  <si>
    <t>familyoffice@KENECO.COM.AU</t>
  </si>
  <si>
    <t>99001588209</t>
  </si>
  <si>
    <t>MILLER POHANG COAL CO PTY LTD</t>
  </si>
  <si>
    <t>MILLER POHANG COAL COMPANY PTY LTD</t>
  </si>
  <si>
    <t>grouptax@yancoal.com.au</t>
  </si>
  <si>
    <t>99004126738</t>
  </si>
  <si>
    <t>TFCF FILMED ENTERTAINMENT AUSTRALIA PTY LIMITED</t>
  </si>
  <si>
    <t>SE 16 38 DRIVER AVE</t>
  </si>
  <si>
    <t>ACCOUNTS.PAYABLE@FOXAUS.COM</t>
  </si>
  <si>
    <t>99007641787</t>
  </si>
  <si>
    <t>CONSTRUCTION SERVICES AUSTRALIA PTY LTD</t>
  </si>
  <si>
    <t>CONSTRUCTION SERVICES AUSTRALIA PTY LT D</t>
  </si>
  <si>
    <t>BROOKLYN PARK</t>
  </si>
  <si>
    <t>5032</t>
  </si>
  <si>
    <t>25 NORTH TERRACE</t>
  </si>
  <si>
    <t>HACKNEY</t>
  </si>
  <si>
    <t>5069</t>
  </si>
  <si>
    <t>DBRAY@BBM.NET.AU</t>
  </si>
  <si>
    <t>99008446053</t>
  </si>
  <si>
    <t>CHURCH &amp; DWIGHT (AUSTRALIA) PTY LTD</t>
  </si>
  <si>
    <t>PO BOX 6369</t>
  </si>
  <si>
    <t>108 OLD PITTWATER RD</t>
  </si>
  <si>
    <t>A.PETTINATO@CHURCHDWIGHT.COM.AU</t>
  </si>
  <si>
    <t>99011009297</t>
  </si>
  <si>
    <t>WESTCO CAIRNS PTY. LTD.</t>
  </si>
  <si>
    <t>WESTCO MOTORS</t>
  </si>
  <si>
    <t>PO BOX 2149</t>
  </si>
  <si>
    <t>347-359 MULGRAVE RD</t>
  </si>
  <si>
    <t>BRETT.JOHNSON@WESTCO.NET.AU</t>
  </si>
  <si>
    <t>99073079268</t>
  </si>
  <si>
    <t>TPC CONSOLIDATED LIMITED</t>
  </si>
  <si>
    <t>59100</t>
  </si>
  <si>
    <t>Internet Service Providers and Web Search Portals</t>
  </si>
  <si>
    <t>TEL.PACIFIC LIMITED</t>
  </si>
  <si>
    <t>SUITE 2905 LEVEL 29</t>
  </si>
  <si>
    <t>225 GEROGE ST</t>
  </si>
  <si>
    <t>SUITE 1103 LEVEL 11 201 KENT ST</t>
  </si>
  <si>
    <t>JEFFREY.MA@TELPACIFIC.COM.AU</t>
  </si>
  <si>
    <t>99084230026</t>
  </si>
  <si>
    <t>SCHAEFER SYSTEMS INTERNATIONAL PTY LTD</t>
  </si>
  <si>
    <t>PO BOX 7144</t>
  </si>
  <si>
    <t>SE 2 21-23 SOLENT CCT</t>
  </si>
  <si>
    <t>vivien.zhou@ssi-schaefer.com</t>
  </si>
  <si>
    <t>99101619596</t>
  </si>
  <si>
    <t>JPH1 Pty Ltd</t>
  </si>
  <si>
    <t>JIM PEARSON TRANSPORT</t>
  </si>
  <si>
    <t>PO BOX 5111</t>
  </si>
  <si>
    <t>PORT MACQUARIE BC</t>
  </si>
  <si>
    <t>42 JINDALEE RD</t>
  </si>
  <si>
    <t>DONM@JIMPEARSON.COM.AU</t>
  </si>
  <si>
    <t>99105868068</t>
  </si>
  <si>
    <t>CAVCORP QLD PTY LTD</t>
  </si>
  <si>
    <t>10 FESTIVAL PL</t>
  </si>
  <si>
    <t>damien@cavcorp.com.au</t>
  </si>
  <si>
    <t>99118474034</t>
  </si>
  <si>
    <t>ATACAMA COPPER PTY LIMITED</t>
  </si>
  <si>
    <t>AURORA PLACE LEVEL 19</t>
  </si>
  <si>
    <t>88 PHILLIP STREET</t>
  </si>
  <si>
    <t>MROBERT@BARRICK.COM</t>
  </si>
  <si>
    <t>99120104083</t>
  </si>
  <si>
    <t>Entyce Food Ingredients Pty Ltd</t>
  </si>
  <si>
    <t>SUITE 2 LEVEL 3</t>
  </si>
  <si>
    <t>42 LAKEVIEW DR</t>
  </si>
  <si>
    <t>GINO@ENTYCE.COM.AU</t>
  </si>
  <si>
    <t>99296784351</t>
  </si>
  <si>
    <t>INGENIA COMMUNITIES MANAGMENT TRUST</t>
  </si>
  <si>
    <t>ING Real Estate Community Living Management Trust</t>
  </si>
  <si>
    <t>L 10 20 BOND ST</t>
  </si>
  <si>
    <t>99630439842</t>
  </si>
  <si>
    <t>KINGFISHER MOBILE AUSTRALIA PTY LTD</t>
  </si>
  <si>
    <t>L 1 14 WATT ST</t>
  </si>
  <si>
    <t>L 31 1 O'CONNELL ST</t>
  </si>
  <si>
    <t>KIMBERLY.STOKER@PITCHER-NSW.COM.AU</t>
  </si>
  <si>
    <t>rltnshp_cd</t>
  </si>
  <si>
    <t>assoc_org_nm</t>
  </si>
  <si>
    <t>assoc_titl_cd</t>
  </si>
  <si>
    <t>assoc_gvn_nm</t>
  </si>
  <si>
    <t>assoc_othr_gvn_nms</t>
  </si>
  <si>
    <t>assoc_fmly_nm</t>
  </si>
  <si>
    <t>assoc_nm_sufx_cd</t>
  </si>
  <si>
    <t>POF</t>
  </si>
  <si>
    <t>MR</t>
  </si>
  <si>
    <t>Malcolm</t>
  </si>
  <si>
    <t>Ray</t>
  </si>
  <si>
    <t>Tindale</t>
  </si>
  <si>
    <t>DIR</t>
  </si>
  <si>
    <t>ROBERT</t>
  </si>
  <si>
    <t>MICHAEL</t>
  </si>
  <si>
    <t>BATEMAN</t>
  </si>
  <si>
    <t>GARRY</t>
  </si>
  <si>
    <t>JOHN</t>
  </si>
  <si>
    <t>ISAACS</t>
  </si>
  <si>
    <t>KRISTAN</t>
  </si>
  <si>
    <t>GRANT</t>
  </si>
  <si>
    <t>THOMPSON</t>
  </si>
  <si>
    <t>CSH</t>
  </si>
  <si>
    <t>MRS</t>
  </si>
  <si>
    <t>ANNE</t>
  </si>
  <si>
    <t>FRANCIS</t>
  </si>
  <si>
    <t>PAUL</t>
  </si>
  <si>
    <t>ALBERT</t>
  </si>
  <si>
    <t>MILLSON</t>
  </si>
  <si>
    <t>CRAIG</t>
  </si>
  <si>
    <t>STEPHEN</t>
  </si>
  <si>
    <t>CHRISTOPHER</t>
  </si>
  <si>
    <t>LESLIE</t>
  </si>
  <si>
    <t>TROMAN</t>
  </si>
  <si>
    <t>CSY</t>
  </si>
  <si>
    <t>LEONARD</t>
  </si>
  <si>
    <t>LANZAFAME</t>
  </si>
  <si>
    <t>STUART</t>
  </si>
  <si>
    <t>DOUGLAS</t>
  </si>
  <si>
    <t>USHER</t>
  </si>
  <si>
    <t>WAYNE</t>
  </si>
  <si>
    <t>RYDER</t>
  </si>
  <si>
    <t>BRUCE</t>
  </si>
  <si>
    <t>WILLIAM ARCHER</t>
  </si>
  <si>
    <t>WOODS</t>
  </si>
  <si>
    <t>ANDREW</t>
  </si>
  <si>
    <t>THOMAS</t>
  </si>
  <si>
    <t>WOODS GROUP INVESTMENTS PTY LTD</t>
  </si>
  <si>
    <t>ANGUS</t>
  </si>
  <si>
    <t>JAMES</t>
  </si>
  <si>
    <t>WALTER</t>
  </si>
  <si>
    <t>LUKE</t>
  </si>
  <si>
    <t>ANTHONY</t>
  </si>
  <si>
    <t>WESTCOAST WOOLS PTY LTD</t>
  </si>
  <si>
    <t>GRAHAM</t>
  </si>
  <si>
    <t>GERARD</t>
  </si>
  <si>
    <t>POTTS</t>
  </si>
  <si>
    <t>SIMONDS</t>
  </si>
  <si>
    <t>CRAMSIE</t>
  </si>
  <si>
    <t>MARIA</t>
  </si>
  <si>
    <t>DESIREE</t>
  </si>
  <si>
    <t>MOY</t>
  </si>
  <si>
    <t>TRT</t>
  </si>
  <si>
    <t>QIC INFRASTRUCTURE MANAGEMENT NO. 2 PTY LTD</t>
  </si>
  <si>
    <t>AE &amp; C HOLDINGS PTY LTD</t>
  </si>
  <si>
    <t>JARROD</t>
  </si>
  <si>
    <t>MARK LEONARD</t>
  </si>
  <si>
    <t>SANFILIPPO</t>
  </si>
  <si>
    <t>BRONTE</t>
  </si>
  <si>
    <t>MCGREGOR</t>
  </si>
  <si>
    <t>HOWSON</t>
  </si>
  <si>
    <t>COLLEEN</t>
  </si>
  <si>
    <t>CHRISTINE</t>
  </si>
  <si>
    <t>HOWSON INVESTMENTS (WA) PTY LTD</t>
  </si>
  <si>
    <t>JIE</t>
  </si>
  <si>
    <t>SONG</t>
  </si>
  <si>
    <t>JINDING REAL ESTATE PTY LTD</t>
  </si>
  <si>
    <t>LINYING</t>
  </si>
  <si>
    <t>SUN</t>
  </si>
  <si>
    <t>PETER</t>
  </si>
  <si>
    <t>OLIVER</t>
  </si>
  <si>
    <t>Tianqi Lithium Co., Ltd</t>
  </si>
  <si>
    <t>DA</t>
  </si>
  <si>
    <t>WEN</t>
  </si>
  <si>
    <t>MS</t>
  </si>
  <si>
    <t>Wei</t>
  </si>
  <si>
    <t>Wu</t>
  </si>
  <si>
    <t>VAN ERP</t>
  </si>
  <si>
    <t>GUAN YOUNG</t>
  </si>
  <si>
    <t>KIM</t>
  </si>
  <si>
    <t>LAWRENCE</t>
  </si>
  <si>
    <t>MATTHEWS</t>
  </si>
  <si>
    <t>MARK</t>
  </si>
  <si>
    <t>GODFREY</t>
  </si>
  <si>
    <t>BRADLEY</t>
  </si>
  <si>
    <t>HARGREAVES</t>
  </si>
  <si>
    <t>United Agencies Limited SA</t>
  </si>
  <si>
    <t>Michele</t>
  </si>
  <si>
    <t>Giuseppe</t>
  </si>
  <si>
    <t>Bordiga</t>
  </si>
  <si>
    <t>GREGORY</t>
  </si>
  <si>
    <t>KAIAS</t>
  </si>
  <si>
    <t>JIAN</t>
  </si>
  <si>
    <t>LIANG</t>
  </si>
  <si>
    <t>NICHOLAS</t>
  </si>
  <si>
    <t>FORSTER</t>
  </si>
  <si>
    <t>RUSSELL</t>
  </si>
  <si>
    <t>Tyson</t>
  </si>
  <si>
    <t>Sutton</t>
  </si>
  <si>
    <t>ANDRE</t>
  </si>
  <si>
    <t>RUDOLF ROBERT</t>
  </si>
  <si>
    <t>VAN HELVOORT</t>
  </si>
  <si>
    <t>WARREN</t>
  </si>
  <si>
    <t>KIRWAN-WARD</t>
  </si>
  <si>
    <t>MATTHEW</t>
  </si>
  <si>
    <t>YEARSLEY</t>
  </si>
  <si>
    <t>PAULA</t>
  </si>
  <si>
    <t>ZECK</t>
  </si>
  <si>
    <t>GRAEME</t>
  </si>
  <si>
    <t>ARMSTRONG</t>
  </si>
  <si>
    <t>RONALD</t>
  </si>
  <si>
    <t>CLAY</t>
  </si>
  <si>
    <t>SMITH</t>
  </si>
  <si>
    <t>ALEXANDER</t>
  </si>
  <si>
    <t>OZDOWSKI</t>
  </si>
  <si>
    <t>ROSS</t>
  </si>
  <si>
    <t>PEARSON</t>
  </si>
  <si>
    <t>DARREN</t>
  </si>
  <si>
    <t>KARSHAGEN</t>
  </si>
  <si>
    <t>ROBIN</t>
  </si>
  <si>
    <t>LAUTEMANN</t>
  </si>
  <si>
    <t>PETER CHARLES</t>
  </si>
  <si>
    <t>FLOOD</t>
  </si>
  <si>
    <t>EVELYN</t>
  </si>
  <si>
    <t>SIEW LYN</t>
  </si>
  <si>
    <t>WOO</t>
  </si>
  <si>
    <t>JOSEPH</t>
  </si>
  <si>
    <t>MARTINETTI IV</t>
  </si>
  <si>
    <t>SIOBHAN</t>
  </si>
  <si>
    <t>ISABELLA</t>
  </si>
  <si>
    <t>ALDRIDGE</t>
  </si>
  <si>
    <t>MISS</t>
  </si>
  <si>
    <t>SHELLEY</t>
  </si>
  <si>
    <t>GOLDEN</t>
  </si>
  <si>
    <t>STEFANIA</t>
  </si>
  <si>
    <t>TIMEA</t>
  </si>
  <si>
    <t>BAKO</t>
  </si>
  <si>
    <t>Robert</t>
  </si>
  <si>
    <t>Jay</t>
  </si>
  <si>
    <t>Miley</t>
  </si>
  <si>
    <t>FRANK</t>
  </si>
  <si>
    <t>ADORANTI</t>
  </si>
  <si>
    <t>Gupta</t>
  </si>
  <si>
    <t>SHAILENDRA</t>
  </si>
  <si>
    <t>CHARLES</t>
  </si>
  <si>
    <t>RALPH</t>
  </si>
  <si>
    <t>D'SILVA</t>
  </si>
  <si>
    <t>JASON</t>
  </si>
  <si>
    <t>HEWITT</t>
  </si>
  <si>
    <t>CENK</t>
  </si>
  <si>
    <t>KAIDE</t>
  </si>
  <si>
    <t>YESHENG</t>
  </si>
  <si>
    <t>XIA</t>
  </si>
  <si>
    <t>DAVID</t>
  </si>
  <si>
    <t>PATRICK</t>
  </si>
  <si>
    <t>PARMETER</t>
  </si>
  <si>
    <t>GIUSEPPE</t>
  </si>
  <si>
    <t>MEGALE</t>
  </si>
  <si>
    <t>NEIL</t>
  </si>
  <si>
    <t>EDWARD</t>
  </si>
  <si>
    <t>SADLER</t>
  </si>
  <si>
    <t>SRIKRISHNAN</t>
  </si>
  <si>
    <t>VAIDYANATHAN</t>
  </si>
  <si>
    <t>CHELAKARA</t>
  </si>
  <si>
    <t>TERENCE</t>
  </si>
  <si>
    <t>MCNALLY</t>
  </si>
  <si>
    <t>RANDAL</t>
  </si>
  <si>
    <t>DUNNETT</t>
  </si>
  <si>
    <t>MEG</t>
  </si>
  <si>
    <t>ELIZABETH</t>
  </si>
  <si>
    <t>RYAN</t>
  </si>
  <si>
    <t>MEEHAN</t>
  </si>
  <si>
    <t>JAN</t>
  </si>
  <si>
    <t>O'KEEFE</t>
  </si>
  <si>
    <t>TRI</t>
  </si>
  <si>
    <t>DUC</t>
  </si>
  <si>
    <t>NGUYEN</t>
  </si>
  <si>
    <t>FAZINA</t>
  </si>
  <si>
    <t>HUSSAIN</t>
  </si>
  <si>
    <t>GARY</t>
  </si>
  <si>
    <t>WILLIAM</t>
  </si>
  <si>
    <t>MILNE</t>
  </si>
  <si>
    <t>Einhell Germany AG</t>
  </si>
  <si>
    <t>JAY</t>
  </si>
  <si>
    <t>ALAN</t>
  </si>
  <si>
    <t>GREENBERG</t>
  </si>
  <si>
    <t>GOLDBERGER</t>
  </si>
  <si>
    <t>ELI</t>
  </si>
  <si>
    <t>COHENKA</t>
  </si>
  <si>
    <t>WOODWARD</t>
  </si>
  <si>
    <t>Glen Dimplex</t>
  </si>
  <si>
    <t>Martin</t>
  </si>
  <si>
    <t>Lawrence</t>
  </si>
  <si>
    <t>Naughton</t>
  </si>
  <si>
    <t>FERGAL</t>
  </si>
  <si>
    <t>O'DONOGHUE</t>
  </si>
  <si>
    <t>Sean</t>
  </si>
  <si>
    <t>Finbarr</t>
  </si>
  <si>
    <t>ODriscoll</t>
  </si>
  <si>
    <t>SINCLAIR</t>
  </si>
  <si>
    <t>JAMSIN PTY LTD</t>
  </si>
  <si>
    <t>SPITTAL</t>
  </si>
  <si>
    <t>HOPE</t>
  </si>
  <si>
    <t>SAMUEL</t>
  </si>
  <si>
    <t>DAVIES</t>
  </si>
  <si>
    <t>GARETH PATRICK</t>
  </si>
  <si>
    <t>MARCUS</t>
  </si>
  <si>
    <t>DARVILLE</t>
  </si>
  <si>
    <t>VICTOR</t>
  </si>
  <si>
    <t>HA</t>
  </si>
  <si>
    <t>HEITH</t>
  </si>
  <si>
    <t>WRAY</t>
  </si>
  <si>
    <t>MACKAY-CRUISE</t>
  </si>
  <si>
    <t>Rodd</t>
  </si>
  <si>
    <t>Cunico</t>
  </si>
  <si>
    <t>GAVIN</t>
  </si>
  <si>
    <t>WILKIE</t>
  </si>
  <si>
    <t>DANIEL</t>
  </si>
  <si>
    <t>GREENGARTEN</t>
  </si>
  <si>
    <t>YIKANG JONATHAN</t>
  </si>
  <si>
    <t>LIM</t>
  </si>
  <si>
    <t>ADAM</t>
  </si>
  <si>
    <t>POZNIAK</t>
  </si>
  <si>
    <t>DARWELL</t>
  </si>
  <si>
    <t>CAESAR</t>
  </si>
  <si>
    <t>SANCHES</t>
  </si>
  <si>
    <t>JUN</t>
  </si>
  <si>
    <t>HUANG</t>
  </si>
  <si>
    <t>ERROL</t>
  </si>
  <si>
    <t>KERLE</t>
  </si>
  <si>
    <t>BRYAN</t>
  </si>
  <si>
    <t>IRWIN</t>
  </si>
  <si>
    <t>SACCASAN</t>
  </si>
  <si>
    <t>STOKES</t>
  </si>
  <si>
    <t>JANSIDE PTY. LIMITED</t>
  </si>
  <si>
    <t>WELSH</t>
  </si>
  <si>
    <t>CRAIG TIMOTHY</t>
  </si>
  <si>
    <t>TIMOTHY</t>
  </si>
  <si>
    <t>BURGESS</t>
  </si>
  <si>
    <t>MARIO</t>
  </si>
  <si>
    <t>D'ANGOLA</t>
  </si>
  <si>
    <t>DONATO</t>
  </si>
  <si>
    <t>RUNTIAN</t>
  </si>
  <si>
    <t>YANG</t>
  </si>
  <si>
    <t>LEE</t>
  </si>
  <si>
    <t>PICKARD</t>
  </si>
  <si>
    <t>YORK</t>
  </si>
  <si>
    <t>SYME</t>
  </si>
  <si>
    <t>MORTON</t>
  </si>
  <si>
    <t>WALES</t>
  </si>
  <si>
    <t>PLATT</t>
  </si>
  <si>
    <t>DR</t>
  </si>
  <si>
    <t>ESENNUR</t>
  </si>
  <si>
    <t>TASDELEN</t>
  </si>
  <si>
    <t>INDORAMA NETHERLANDS B.V.</t>
  </si>
  <si>
    <t>RAMESH KUMAR</t>
  </si>
  <si>
    <t>NARSINGHPURA</t>
  </si>
  <si>
    <t>Canva, Inc.</t>
  </si>
  <si>
    <t>JENNIE</t>
  </si>
  <si>
    <t>ROGERSON</t>
  </si>
  <si>
    <t>SANDRA</t>
  </si>
  <si>
    <t>JEAN</t>
  </si>
  <si>
    <t>PARKER</t>
  </si>
  <si>
    <t>LEPORELLO PTY LTD</t>
  </si>
  <si>
    <t>HARRISON</t>
  </si>
  <si>
    <t>KNIGHT</t>
  </si>
  <si>
    <t>LYON-MERCADO</t>
  </si>
  <si>
    <t>DOMINIC</t>
  </si>
  <si>
    <t>FISHER</t>
  </si>
  <si>
    <t>ELISE</t>
  </si>
  <si>
    <t>ALEXANDRA</t>
  </si>
  <si>
    <t>BANKS</t>
  </si>
  <si>
    <t>SALLY</t>
  </si>
  <si>
    <t>LEANNE</t>
  </si>
  <si>
    <t>MACDONALD</t>
  </si>
  <si>
    <t>BOYD</t>
  </si>
  <si>
    <t>LANE</t>
  </si>
  <si>
    <t>MIA</t>
  </si>
  <si>
    <t>LOUISE</t>
  </si>
  <si>
    <t>BARRY</t>
  </si>
  <si>
    <t>ALLERT</t>
  </si>
  <si>
    <t>MYRON</t>
  </si>
  <si>
    <t>ZLOTNICK</t>
  </si>
  <si>
    <t>PHILIP</t>
  </si>
  <si>
    <t>HAYMAN</t>
  </si>
  <si>
    <t>WILKINSON</t>
  </si>
  <si>
    <t>CLIVE</t>
  </si>
  <si>
    <t>RABIE</t>
  </si>
  <si>
    <t>CHRISTER</t>
  </si>
  <si>
    <t>HENRIK</t>
  </si>
  <si>
    <t>HAGGLUND</t>
  </si>
  <si>
    <t>WARD</t>
  </si>
  <si>
    <t>OAKLEY</t>
  </si>
  <si>
    <t>KATHRYN</t>
  </si>
  <si>
    <t>SALMON</t>
  </si>
  <si>
    <t>Warwick</t>
  </si>
  <si>
    <t>Greer</t>
  </si>
  <si>
    <t>Whyte</t>
  </si>
  <si>
    <t>RAYMOND</t>
  </si>
  <si>
    <t>SANDYS</t>
  </si>
  <si>
    <t>RASELLI</t>
  </si>
  <si>
    <t>EWEN</t>
  </si>
  <si>
    <t>MCPHERSON</t>
  </si>
  <si>
    <t>CARL</t>
  </si>
  <si>
    <t>SCAVO</t>
  </si>
  <si>
    <t>KENNETH</t>
  </si>
  <si>
    <t>DESOUZA-BINGHAM</t>
  </si>
  <si>
    <t>TURNBULL</t>
  </si>
  <si>
    <t>REX</t>
  </si>
  <si>
    <t>JANIS</t>
  </si>
  <si>
    <t>SAWYER</t>
  </si>
  <si>
    <t>HENRY</t>
  </si>
  <si>
    <t>MICHAELIS</t>
  </si>
  <si>
    <t>ECORA RESOURCES PLC</t>
  </si>
  <si>
    <t>LEIGH</t>
  </si>
  <si>
    <t>KENDALL</t>
  </si>
  <si>
    <t>STEYN</t>
  </si>
  <si>
    <t>VILLANI</t>
  </si>
  <si>
    <t>MACAULAY</t>
  </si>
  <si>
    <t>MAREE</t>
  </si>
  <si>
    <t>COLLINS</t>
  </si>
  <si>
    <t>BEVERLEY</t>
  </si>
  <si>
    <t>MCGARVEY</t>
  </si>
  <si>
    <t>AGIUS</t>
  </si>
  <si>
    <t>PASQUALE</t>
  </si>
  <si>
    <t>GAROFALO</t>
  </si>
  <si>
    <t>ADAMS</t>
  </si>
  <si>
    <t>CITIPROP (CD) PTY LTD</t>
  </si>
  <si>
    <t>LOUCAS</t>
  </si>
  <si>
    <t>ROLF</t>
  </si>
  <si>
    <t>STAHEL</t>
  </si>
  <si>
    <t>TIMMOTHY</t>
  </si>
  <si>
    <t>STORCK</t>
  </si>
  <si>
    <t>REINHART</t>
  </si>
  <si>
    <t>CHENG</t>
  </si>
  <si>
    <t>ZHANG</t>
  </si>
  <si>
    <t>JURG</t>
  </si>
  <si>
    <t>IAIN</t>
  </si>
  <si>
    <t>TOLL</t>
  </si>
  <si>
    <t>BYRON BAY PASTORAL PTY LTD</t>
  </si>
  <si>
    <t>COWPER</t>
  </si>
  <si>
    <t>KIRSCH</t>
  </si>
  <si>
    <t>KAZUKI</t>
  </si>
  <si>
    <t>ITOKAWA</t>
  </si>
  <si>
    <t>MITSUTOSHI</t>
  </si>
  <si>
    <t>NAKAMOTO</t>
  </si>
  <si>
    <t>The Chugoku Electric Power Co., Inc</t>
  </si>
  <si>
    <t>Kimitoshi</t>
  </si>
  <si>
    <t>Nakamura</t>
  </si>
  <si>
    <t>HIROSHI</t>
  </si>
  <si>
    <t>TERADA</t>
  </si>
  <si>
    <t>BERNADINE</t>
  </si>
  <si>
    <t>MCINTYRE</t>
  </si>
  <si>
    <t>BLAKE</t>
  </si>
  <si>
    <t>JOPPICH</t>
  </si>
  <si>
    <t>KAPLAN</t>
  </si>
  <si>
    <t>AGRICULTURAL EQUIPMENT HOLDINGS PTY LTD</t>
  </si>
  <si>
    <t>GEOFFREY</t>
  </si>
  <si>
    <t>HUGH</t>
  </si>
  <si>
    <t>KNOX</t>
  </si>
  <si>
    <t>P.F ELLIOTT &amp; NEXT CAPITAL IV GP PTY LIMITED</t>
  </si>
  <si>
    <t>KUNAL</t>
  </si>
  <si>
    <t>CHANDAK</t>
  </si>
  <si>
    <t>QUINN</t>
  </si>
  <si>
    <t>MURPHY</t>
  </si>
  <si>
    <t>LOCKHART</t>
  </si>
  <si>
    <t>TIMEWALK PTY LTD</t>
  </si>
  <si>
    <t>GLEZERSON</t>
  </si>
  <si>
    <t>MARGARET</t>
  </si>
  <si>
    <t>SCOTT</t>
  </si>
  <si>
    <t>STEWART</t>
  </si>
  <si>
    <t>MICHALOWSKY</t>
  </si>
  <si>
    <t>Glez Holdings Pty Limited</t>
  </si>
  <si>
    <t>DEEMCO PTY. LIMITED</t>
  </si>
  <si>
    <t>ROZENDAAL</t>
  </si>
  <si>
    <t>JACQUELINE</t>
  </si>
  <si>
    <t>APPLEGATE</t>
  </si>
  <si>
    <t>HALL</t>
  </si>
  <si>
    <t>CLARK</t>
  </si>
  <si>
    <t>LUXTON</t>
  </si>
  <si>
    <t>SIMON</t>
  </si>
  <si>
    <t>DANIELLE</t>
  </si>
  <si>
    <t>PEGLER</t>
  </si>
  <si>
    <t>HALLMAN</t>
  </si>
  <si>
    <t>BRETT</t>
  </si>
  <si>
    <t>DONOGHUE</t>
  </si>
  <si>
    <t>SARAH</t>
  </si>
  <si>
    <t>FELICITY</t>
  </si>
  <si>
    <t>SCALES</t>
  </si>
  <si>
    <t>MARY</t>
  </si>
  <si>
    <t>ANNETTE</t>
  </si>
  <si>
    <t>TYNAN</t>
  </si>
  <si>
    <t>ELWYN</t>
  </si>
  <si>
    <t>FREDERICK</t>
  </si>
  <si>
    <t>MARRIOTT</t>
  </si>
  <si>
    <t>CHARLTON</t>
  </si>
  <si>
    <t>JAIMEE-LEE</t>
  </si>
  <si>
    <t>TINA</t>
  </si>
  <si>
    <t>MARISA</t>
  </si>
  <si>
    <t>TADDEO</t>
  </si>
  <si>
    <t>QUENTIN</t>
  </si>
  <si>
    <t>BIRT</t>
  </si>
  <si>
    <t>CAMPBELL</t>
  </si>
  <si>
    <t>DUNCAN JAMES</t>
  </si>
  <si>
    <t>HAYNES</t>
  </si>
  <si>
    <t>FAYE</t>
  </si>
  <si>
    <t>JIN AI</t>
  </si>
  <si>
    <t>ONG</t>
  </si>
  <si>
    <t>COSTIGAN</t>
  </si>
  <si>
    <t>ZHAOQIN</t>
  </si>
  <si>
    <t>ZENG</t>
  </si>
  <si>
    <t>SHUANG</t>
  </si>
  <si>
    <t>JI</t>
  </si>
  <si>
    <t>GUANGHUI</t>
  </si>
  <si>
    <t>XINGMIN</t>
  </si>
  <si>
    <t>NASH</t>
  </si>
  <si>
    <t>BRADD</t>
  </si>
  <si>
    <t>Qingzhou</t>
  </si>
  <si>
    <t>Cai</t>
  </si>
  <si>
    <t>LIAN</t>
  </si>
  <si>
    <t>Shaoyi</t>
  </si>
  <si>
    <t>Zhang</t>
  </si>
  <si>
    <t>XIBERRAS</t>
  </si>
  <si>
    <t>CATHERINE</t>
  </si>
  <si>
    <t>GAY</t>
  </si>
  <si>
    <t>REID</t>
  </si>
  <si>
    <t>FLECKER</t>
  </si>
  <si>
    <t>EAMONN</t>
  </si>
  <si>
    <t>MORRIS</t>
  </si>
  <si>
    <t>MEN</t>
  </si>
  <si>
    <t>CHIANG</t>
  </si>
  <si>
    <t>VICKY</t>
  </si>
  <si>
    <t>CLARKE</t>
  </si>
  <si>
    <t>PHUONG</t>
  </si>
  <si>
    <t>LINH</t>
  </si>
  <si>
    <t>Xuan</t>
  </si>
  <si>
    <t>Duc</t>
  </si>
  <si>
    <t>Nguyen</t>
  </si>
  <si>
    <t>Minh</t>
  </si>
  <si>
    <t>Hien</t>
  </si>
  <si>
    <t>Thanh</t>
  </si>
  <si>
    <t>KULVINDER</t>
  </si>
  <si>
    <t>SINGH</t>
  </si>
  <si>
    <t>PTN</t>
  </si>
  <si>
    <t>Henkel KGaA</t>
  </si>
  <si>
    <t>Inter Beteiligungsverwaltungs-Geselleschaft mBH</t>
  </si>
  <si>
    <t>HIDETOSHI</t>
  </si>
  <si>
    <t>SOGA</t>
  </si>
  <si>
    <t>KEN</t>
  </si>
  <si>
    <t>TOHARA</t>
  </si>
  <si>
    <t>BARNEY</t>
  </si>
  <si>
    <t>RICHARD</t>
  </si>
  <si>
    <t>SCHEINBERG</t>
  </si>
  <si>
    <t>DEBORAH</t>
  </si>
  <si>
    <t>REDELMAN</t>
  </si>
  <si>
    <t>VANDY</t>
  </si>
  <si>
    <t>ANGKASA</t>
  </si>
  <si>
    <t>SPINKS</t>
  </si>
  <si>
    <t>TOM TUAN LE</t>
  </si>
  <si>
    <t>TRAN</t>
  </si>
  <si>
    <t>DITCHFIELD</t>
  </si>
  <si>
    <t>MARTIN</t>
  </si>
  <si>
    <t>COLIN</t>
  </si>
  <si>
    <t>IRVINE</t>
  </si>
  <si>
    <t>HEWIT</t>
  </si>
  <si>
    <t>LAZARIDES</t>
  </si>
  <si>
    <t>Josephine</t>
  </si>
  <si>
    <t>Rose</t>
  </si>
  <si>
    <t>PANE</t>
  </si>
  <si>
    <t>CHAMPION</t>
  </si>
  <si>
    <t>ROCHE</t>
  </si>
  <si>
    <t>EXECUTOR FOR</t>
  </si>
  <si>
    <t>IAN</t>
  </si>
  <si>
    <t>FERGUSON</t>
  </si>
  <si>
    <t>WILLIAMS</t>
  </si>
  <si>
    <t>DUNNE</t>
  </si>
  <si>
    <t>ANEAR</t>
  </si>
  <si>
    <t>EDELITA</t>
  </si>
  <si>
    <t>TICHEPCO</t>
  </si>
  <si>
    <t>LARA</t>
  </si>
  <si>
    <t>INDRAWATI</t>
  </si>
  <si>
    <t>BRANS</t>
  </si>
  <si>
    <t>JENNIFER</t>
  </si>
  <si>
    <t>PRICE</t>
  </si>
  <si>
    <t>LINDA</t>
  </si>
  <si>
    <t>ANASTASIOS</t>
  </si>
  <si>
    <t>CHRONIS</t>
  </si>
  <si>
    <t>WARNER</t>
  </si>
  <si>
    <t>VIDELINA</t>
  </si>
  <si>
    <t>DIMITROVA</t>
  </si>
  <si>
    <t>GEORGIEVA</t>
  </si>
  <si>
    <t>HILL</t>
  </si>
  <si>
    <t>ABEL</t>
  </si>
  <si>
    <t>NEGATU</t>
  </si>
  <si>
    <t>ASSEFA</t>
  </si>
  <si>
    <t>DONALD</t>
  </si>
  <si>
    <t>WILLING</t>
  </si>
  <si>
    <t>DEAN</t>
  </si>
  <si>
    <t>HART</t>
  </si>
  <si>
    <t>CLARENCE</t>
  </si>
  <si>
    <t>KELLY</t>
  </si>
  <si>
    <t>YONG</t>
  </si>
  <si>
    <t>CHEN</t>
  </si>
  <si>
    <t>XIANG</t>
  </si>
  <si>
    <t>GAO</t>
  </si>
  <si>
    <t>Louis</t>
  </si>
  <si>
    <t>Bibeau</t>
  </si>
  <si>
    <t>DIXON</t>
  </si>
  <si>
    <t>HOLBROOK</t>
  </si>
  <si>
    <t>LOGISTIK UNICORP HOLDINGS PTY LIMITED</t>
  </si>
  <si>
    <t>Logistik Unicorp Australia Pty Ltd</t>
  </si>
  <si>
    <t>RAJESH</t>
  </si>
  <si>
    <t>KUMAR</t>
  </si>
  <si>
    <t>GUPTA</t>
  </si>
  <si>
    <t>JEYA KUMAR</t>
  </si>
  <si>
    <t>JANAKARAJ</t>
  </si>
  <si>
    <t>Adani Global Pte Ltd</t>
  </si>
  <si>
    <t>SAMIR SEVANTI</t>
  </si>
  <si>
    <t>VORA</t>
  </si>
  <si>
    <t>SHERIDAN</t>
  </si>
  <si>
    <t>M'LISS</t>
  </si>
  <si>
    <t>GROTH</t>
  </si>
  <si>
    <t>SHENSHEN</t>
  </si>
  <si>
    <t>LI</t>
  </si>
  <si>
    <t>KB Food International Holding (Pte.) Limited</t>
  </si>
  <si>
    <t>Jie</t>
  </si>
  <si>
    <t>Tang</t>
  </si>
  <si>
    <t>Shaopeng</t>
  </si>
  <si>
    <t>Chen</t>
  </si>
  <si>
    <t>EVANS</t>
  </si>
  <si>
    <t>Sanjeev</t>
  </si>
  <si>
    <t>DOYD ALEXANDER</t>
  </si>
  <si>
    <t>FEURTADO</t>
  </si>
  <si>
    <t>George</t>
  </si>
  <si>
    <t>Hambro</t>
  </si>
  <si>
    <t>MORLEY</t>
  </si>
  <si>
    <t>Greg</t>
  </si>
  <si>
    <t>Brennan</t>
  </si>
  <si>
    <t>James</t>
  </si>
  <si>
    <t>Vallance</t>
  </si>
  <si>
    <t>DANA</t>
  </si>
  <si>
    <t>NELSON</t>
  </si>
  <si>
    <t>JOHNNY</t>
  </si>
  <si>
    <t>HANG SING</t>
  </si>
  <si>
    <t>AU-YEUNG</t>
  </si>
  <si>
    <t>Mark</t>
  </si>
  <si>
    <t>McFadden</t>
  </si>
  <si>
    <t>BIFM UK BUYER LIMITED</t>
  </si>
  <si>
    <t>Gordon</t>
  </si>
  <si>
    <t>Hicks</t>
  </si>
  <si>
    <t>TIGA TRADING PTY. LTD.</t>
  </si>
  <si>
    <t>KIRANT REGIONAL MEDIA INVESTMENTS PTY. LTD.</t>
  </si>
  <si>
    <t>ANTONY</t>
  </si>
  <si>
    <t>CATALANO</t>
  </si>
  <si>
    <t>KIRANT MEDIA INVESTMENTS PTY LTD</t>
  </si>
  <si>
    <t>CIW NOMINEES PTY LTD</t>
  </si>
  <si>
    <t>BLACK</t>
  </si>
  <si>
    <t>WALLIN</t>
  </si>
  <si>
    <t>JINGYANG</t>
  </si>
  <si>
    <t>GIOVANNI</t>
  </si>
  <si>
    <t>CARLO</t>
  </si>
  <si>
    <t>MARCHESE</t>
  </si>
  <si>
    <t>TRENT</t>
  </si>
  <si>
    <t>COCHRANE</t>
  </si>
  <si>
    <t>WHITE</t>
  </si>
  <si>
    <t>ALFREDO</t>
  </si>
  <si>
    <t>DI VITO</t>
  </si>
  <si>
    <t>LEWICKI</t>
  </si>
  <si>
    <t>EDNA</t>
  </si>
  <si>
    <t>POPE</t>
  </si>
  <si>
    <t>DEANNA</t>
  </si>
  <si>
    <t>VALERIE</t>
  </si>
  <si>
    <t>DESMOND</t>
  </si>
  <si>
    <t>ROY</t>
  </si>
  <si>
    <t>BRIAN</t>
  </si>
  <si>
    <t>ELKINGTON</t>
  </si>
  <si>
    <t>FORD</t>
  </si>
  <si>
    <t>DALE</t>
  </si>
  <si>
    <t>TRICIA</t>
  </si>
  <si>
    <t>FRITH</t>
  </si>
  <si>
    <t>JUDITH</t>
  </si>
  <si>
    <t>LORRAINE</t>
  </si>
  <si>
    <t>PROF</t>
  </si>
  <si>
    <t>GAULT</t>
  </si>
  <si>
    <t>WOOD</t>
  </si>
  <si>
    <t>BARNES INVESTMENTS QLD PTY LTD</t>
  </si>
  <si>
    <t>BARNES</t>
  </si>
  <si>
    <t>ADRIAN</t>
  </si>
  <si>
    <t>BUCHANAN</t>
  </si>
  <si>
    <t>HOLMAN</t>
  </si>
  <si>
    <t>HUTTON PTY LTD</t>
  </si>
  <si>
    <t>SHANNON</t>
  </si>
  <si>
    <t>KARL</t>
  </si>
  <si>
    <t>ADOLPHS</t>
  </si>
  <si>
    <t>TEN FARMS HOLDINGS PTY LTD</t>
  </si>
  <si>
    <t>PLUMB</t>
  </si>
  <si>
    <t>TONY</t>
  </si>
  <si>
    <t>DUSAN</t>
  </si>
  <si>
    <t>PEJCINOSKI</t>
  </si>
  <si>
    <t>Ian</t>
  </si>
  <si>
    <t>Edward</t>
  </si>
  <si>
    <t>Tregoning</t>
  </si>
  <si>
    <t>HOBBS</t>
  </si>
  <si>
    <t>BRIAR</t>
  </si>
  <si>
    <t>CLEMENTS</t>
  </si>
  <si>
    <t>AARON</t>
  </si>
  <si>
    <t>THORNE</t>
  </si>
  <si>
    <t>SATCHELL</t>
  </si>
  <si>
    <t>VANZELLA</t>
  </si>
  <si>
    <t>CROWE</t>
  </si>
  <si>
    <t>EDWARD WILLIAM</t>
  </si>
  <si>
    <t>GEOFF</t>
  </si>
  <si>
    <t>WILSON</t>
  </si>
  <si>
    <t>SIEGLING</t>
  </si>
  <si>
    <t>CHIRNSIDE</t>
  </si>
  <si>
    <t>Sunny</t>
  </si>
  <si>
    <t>Verghese</t>
  </si>
  <si>
    <t>Jagdish</t>
  </si>
  <si>
    <t>Achleshwar Prasad</t>
  </si>
  <si>
    <t>Parihar</t>
  </si>
  <si>
    <t>SHAARON</t>
  </si>
  <si>
    <t>ANN</t>
  </si>
  <si>
    <t>SKINNER</t>
  </si>
  <si>
    <t>Richard</t>
  </si>
  <si>
    <t>George Andrew</t>
  </si>
  <si>
    <t>Haire</t>
  </si>
  <si>
    <t>MAYO</t>
  </si>
  <si>
    <t>MEABH</t>
  </si>
  <si>
    <t>O'CARROLL</t>
  </si>
  <si>
    <t>NIGEL</t>
  </si>
  <si>
    <t>ULRICH</t>
  </si>
  <si>
    <t>GARVIN</t>
  </si>
  <si>
    <t>Lorenzo</t>
  </si>
  <si>
    <t>Bertolo</t>
  </si>
  <si>
    <t>MARY GRACE</t>
  </si>
  <si>
    <t>ABACA</t>
  </si>
  <si>
    <t>Alexander</t>
  </si>
  <si>
    <t>Carles</t>
  </si>
  <si>
    <t>William</t>
  </si>
  <si>
    <t>Francis</t>
  </si>
  <si>
    <t>Dawson Jr</t>
  </si>
  <si>
    <t>STEPHANIE</t>
  </si>
  <si>
    <t>BREBNER</t>
  </si>
  <si>
    <t>Joshua</t>
  </si>
  <si>
    <t>Charles</t>
  </si>
  <si>
    <t>Cascade</t>
  </si>
  <si>
    <t>ANIL</t>
  </si>
  <si>
    <t>JHUNJHNUWALA</t>
  </si>
  <si>
    <t>MATHEW</t>
  </si>
  <si>
    <t>GARVEY</t>
  </si>
  <si>
    <t>AAYUSH</t>
  </si>
  <si>
    <t>FITZGERALD</t>
  </si>
  <si>
    <t>HOUSSARINI</t>
  </si>
  <si>
    <t>CUMMINGS</t>
  </si>
  <si>
    <t>FRANCOISE</t>
  </si>
  <si>
    <t>MERIT-MECHINEAU</t>
  </si>
  <si>
    <t>KIERAN</t>
  </si>
  <si>
    <t>ZUBRINICH</t>
  </si>
  <si>
    <t>EDWARDS A PTY LIMITED</t>
  </si>
  <si>
    <t>Lincoln</t>
  </si>
  <si>
    <t>Webb</t>
  </si>
  <si>
    <t>PATRICIA</t>
  </si>
  <si>
    <t>PICKERING</t>
  </si>
  <si>
    <t>SHI</t>
  </si>
  <si>
    <t>ANDREA</t>
  </si>
  <si>
    <t>GALATI</t>
  </si>
  <si>
    <t>CLOUGH PROJECTS AUSTRALIA PTY LTD</t>
  </si>
  <si>
    <t>DOMENICO</t>
  </si>
  <si>
    <t>D'AGOSTINO</t>
  </si>
  <si>
    <t>QUADRANT PRIVATE EQUITY NO.6, LP</t>
  </si>
  <si>
    <t>XIAOBO</t>
  </si>
  <si>
    <t>QIU</t>
  </si>
  <si>
    <t>IRFAN</t>
  </si>
  <si>
    <t>GIRACH</t>
  </si>
  <si>
    <t>DAW</t>
  </si>
  <si>
    <t>LYN</t>
  </si>
  <si>
    <t>HUONG</t>
  </si>
  <si>
    <t>MCANDREW</t>
  </si>
  <si>
    <t>NOEL</t>
  </si>
  <si>
    <t>HOPPER</t>
  </si>
  <si>
    <t>KAYLENE</t>
  </si>
  <si>
    <t>GAI</t>
  </si>
  <si>
    <t>TOMBLESON</t>
  </si>
  <si>
    <t>WHEELER</t>
  </si>
  <si>
    <t>BROAD</t>
  </si>
  <si>
    <t>PIACENTINI</t>
  </si>
  <si>
    <t>ROWE</t>
  </si>
  <si>
    <t>KORDOVOLOS</t>
  </si>
  <si>
    <t>KLINT</t>
  </si>
  <si>
    <t>LYNETTE</t>
  </si>
  <si>
    <t>ALEX</t>
  </si>
  <si>
    <t>RICHARDS</t>
  </si>
  <si>
    <t>STEFAN</t>
  </si>
  <si>
    <t>KOPP</t>
  </si>
  <si>
    <t>JORDAN</t>
  </si>
  <si>
    <t>LACK</t>
  </si>
  <si>
    <t>Lorna</t>
  </si>
  <si>
    <t>Raine</t>
  </si>
  <si>
    <t>ANNA</t>
  </si>
  <si>
    <t>RACHEL</t>
  </si>
  <si>
    <t>MCGRATH</t>
  </si>
  <si>
    <t>HOFER KG</t>
  </si>
  <si>
    <t>FLETCHER</t>
  </si>
  <si>
    <t>JUSTIN</t>
  </si>
  <si>
    <t>KESTEL</t>
  </si>
  <si>
    <t>OFB</t>
  </si>
  <si>
    <t>BELA</t>
  </si>
  <si>
    <t>SZABO</t>
  </si>
  <si>
    <t>JOEL</t>
  </si>
  <si>
    <t>COHEN</t>
  </si>
  <si>
    <t>LEON</t>
  </si>
  <si>
    <t>GORR</t>
  </si>
  <si>
    <t>VINCENT</t>
  </si>
  <si>
    <t>RAUTURIER</t>
  </si>
  <si>
    <t>DARIUS</t>
  </si>
  <si>
    <t>BARTLETT</t>
  </si>
  <si>
    <t>THIERRY</t>
  </si>
  <si>
    <t>MADELON</t>
  </si>
  <si>
    <t>BULLOCK</t>
  </si>
  <si>
    <t>BELL ANDREWS</t>
  </si>
  <si>
    <t>MICHELLE</t>
  </si>
  <si>
    <t>ELOISE BOWDEN</t>
  </si>
  <si>
    <t>CELSUS SECURITISATION HOLDING PTY LTD</t>
  </si>
  <si>
    <t>SHANE</t>
  </si>
  <si>
    <t>RAOULE</t>
  </si>
  <si>
    <t>FLOWERS</t>
  </si>
  <si>
    <t>MCGLYNN</t>
  </si>
  <si>
    <t>SAYDUL</t>
  </si>
  <si>
    <t>ALAM</t>
  </si>
  <si>
    <t>HUATAI MINING PTY LTD</t>
  </si>
  <si>
    <t>CONG</t>
  </si>
  <si>
    <t>ASHLEY</t>
  </si>
  <si>
    <t>EUSTACE</t>
  </si>
  <si>
    <t>ZUBAIR</t>
  </si>
  <si>
    <t>AKRAM</t>
  </si>
  <si>
    <t>BANGASH</t>
  </si>
  <si>
    <t>Sigvald</t>
  </si>
  <si>
    <t>Lofnes</t>
  </si>
  <si>
    <t>Garden Care Australia Finco Limited</t>
  </si>
  <si>
    <t>Simon</t>
  </si>
  <si>
    <t>Russell</t>
  </si>
  <si>
    <t>Davidson</t>
  </si>
  <si>
    <t>Christopher</t>
  </si>
  <si>
    <t>Michael</t>
  </si>
  <si>
    <t>Graham</t>
  </si>
  <si>
    <t>BENJAMIN</t>
  </si>
  <si>
    <t>WARE</t>
  </si>
  <si>
    <t>MEGAN</t>
  </si>
  <si>
    <t>TOOSE</t>
  </si>
  <si>
    <t>CALLEN</t>
  </si>
  <si>
    <t>O'BRIEN</t>
  </si>
  <si>
    <t>WOODHOUSE</t>
  </si>
  <si>
    <t>NICHOL</t>
  </si>
  <si>
    <t>Lance</t>
  </si>
  <si>
    <t>Zarb</t>
  </si>
  <si>
    <t>FLAVORITE BIDCO PTY LIMITED</t>
  </si>
  <si>
    <t>GUNTHER</t>
  </si>
  <si>
    <t>ILGOUTZ</t>
  </si>
  <si>
    <t>STOCKWELL</t>
  </si>
  <si>
    <t>NICOLE</t>
  </si>
  <si>
    <t>MCLEAN</t>
  </si>
  <si>
    <t>TERRY</t>
  </si>
  <si>
    <t>MURRAY</t>
  </si>
  <si>
    <t>JOYCE</t>
  </si>
  <si>
    <t>LISTER</t>
  </si>
  <si>
    <t>RENGGER</t>
  </si>
  <si>
    <t>PLATO</t>
  </si>
  <si>
    <t>CRAIGHILL</t>
  </si>
  <si>
    <t>DAMIAN MANSON</t>
  </si>
  <si>
    <t>IMELDA</t>
  </si>
  <si>
    <t>JOAN</t>
  </si>
  <si>
    <t>LEO</t>
  </si>
  <si>
    <t>HARRIS</t>
  </si>
  <si>
    <t>TOULA</t>
  </si>
  <si>
    <t>PANAGIOTOU</t>
  </si>
  <si>
    <t>ERNEST</t>
  </si>
  <si>
    <t>STANLEY</t>
  </si>
  <si>
    <t>BRYON</t>
  </si>
  <si>
    <t>PHILLIP</t>
  </si>
  <si>
    <t>WINKLESS</t>
  </si>
  <si>
    <t>RAVE</t>
  </si>
  <si>
    <t>RAVENDRAN</t>
  </si>
  <si>
    <t>SHORE</t>
  </si>
  <si>
    <t>BONSER</t>
  </si>
  <si>
    <t>DAFF</t>
  </si>
  <si>
    <t>ANZUK TEACHERS PTY LTD</t>
  </si>
  <si>
    <t>MUNDY</t>
  </si>
  <si>
    <t>QIJUN</t>
  </si>
  <si>
    <t>HE</t>
  </si>
  <si>
    <t>Flourishing Emerald International Limited</t>
  </si>
  <si>
    <t>KEITH</t>
  </si>
  <si>
    <t>WONG</t>
  </si>
  <si>
    <t>DINO</t>
  </si>
  <si>
    <t>DOMENIC</t>
  </si>
  <si>
    <t>STRANO</t>
  </si>
  <si>
    <t>CIVIL PERSONNEL PTY LTD</t>
  </si>
  <si>
    <t>SHANG</t>
  </si>
  <si>
    <t>JIN</t>
  </si>
  <si>
    <t>LIN</t>
  </si>
  <si>
    <t>AQUALAND MANAGEMENT SERVICES PTY LTD</t>
  </si>
  <si>
    <t>YUNHUI</t>
  </si>
  <si>
    <t>DURMUS</t>
  </si>
  <si>
    <t>YILDIZ</t>
  </si>
  <si>
    <t>BayWA R.E. Solar Pte Ltd</t>
  </si>
  <si>
    <t>TY</t>
  </si>
  <si>
    <t>NIK WEALTH PTY LTD</t>
  </si>
  <si>
    <t>ALEX WEALTH PTY LTD</t>
  </si>
  <si>
    <t>NIKOLA</t>
  </si>
  <si>
    <t>MIRKOVIC</t>
  </si>
  <si>
    <t>TOMIC</t>
  </si>
  <si>
    <t>Henry</t>
  </si>
  <si>
    <t>England</t>
  </si>
  <si>
    <t>SALIC (UK) Limited</t>
  </si>
  <si>
    <t>MCKENZIE</t>
  </si>
  <si>
    <t>PROPERT</t>
  </si>
  <si>
    <t>Klaus</t>
  </si>
  <si>
    <t>Nehring</t>
  </si>
  <si>
    <t>PERCY DAVID</t>
  </si>
  <si>
    <t>IRELAND</t>
  </si>
  <si>
    <t>FITZGERALD FAMILY FIVE PTY LTD</t>
  </si>
  <si>
    <t>LANNAN</t>
  </si>
  <si>
    <t>ESTHER</t>
  </si>
  <si>
    <t>SHIELDS</t>
  </si>
  <si>
    <t>CRESCENT CUSTODIAN PTY LIMITED</t>
  </si>
  <si>
    <t>MANSELL</t>
  </si>
  <si>
    <t>FAY</t>
  </si>
  <si>
    <t>NEIL MANSELL GROUP PTY LTD</t>
  </si>
  <si>
    <t>O'GRADY</t>
  </si>
  <si>
    <t>JULIAN</t>
  </si>
  <si>
    <t>GRAY</t>
  </si>
  <si>
    <t>Conyers Trust Company (Cayman) Limited</t>
  </si>
  <si>
    <t>DIMITRIOS</t>
  </si>
  <si>
    <t>GEORGARAKIS</t>
  </si>
  <si>
    <t>KHAN</t>
  </si>
  <si>
    <t>RASHID</t>
  </si>
  <si>
    <t>ALI</t>
  </si>
  <si>
    <t>DONOHUE</t>
  </si>
  <si>
    <t>KATHLEEN</t>
  </si>
  <si>
    <t>ELLEN</t>
  </si>
  <si>
    <t>BEATTIE</t>
  </si>
  <si>
    <t>HULL</t>
  </si>
  <si>
    <t>DIANNE</t>
  </si>
  <si>
    <t>CHRISTABELL</t>
  </si>
  <si>
    <t>CAROLYN</t>
  </si>
  <si>
    <t>RUTH</t>
  </si>
  <si>
    <t>ALLAN</t>
  </si>
  <si>
    <t>BROOKS</t>
  </si>
  <si>
    <t>JODIE</t>
  </si>
  <si>
    <t>SIMM</t>
  </si>
  <si>
    <t>MOFFAT</t>
  </si>
  <si>
    <t>PERT</t>
  </si>
  <si>
    <t>GEORGE</t>
  </si>
  <si>
    <t>ADDAMO</t>
  </si>
  <si>
    <t>KAMLEH</t>
  </si>
  <si>
    <t>SHAHIN</t>
  </si>
  <si>
    <t>HANI</t>
  </si>
  <si>
    <t>GHASSAN</t>
  </si>
  <si>
    <t>MIKKONEN</t>
  </si>
  <si>
    <t>SAVAGE</t>
  </si>
  <si>
    <t>HURREN</t>
  </si>
  <si>
    <t>JONES</t>
  </si>
  <si>
    <t>WILKINSON PROPERTY HOLD NOMINEE PTY LTD</t>
  </si>
  <si>
    <t>VALENZISI</t>
  </si>
  <si>
    <t>LEVER</t>
  </si>
  <si>
    <t>JOHNSTONE</t>
  </si>
  <si>
    <t>IRON MOUNTAIN INCORPORATED</t>
  </si>
  <si>
    <t>SIEW MING</t>
  </si>
  <si>
    <t>ROWELL</t>
  </si>
  <si>
    <t>Fernando</t>
  </si>
  <si>
    <t>Galletti</t>
  </si>
  <si>
    <t>de Queiroz</t>
  </si>
  <si>
    <t>ANDERSON</t>
  </si>
  <si>
    <t>MARS</t>
  </si>
  <si>
    <t>HORAN</t>
  </si>
  <si>
    <t>CHERSKY</t>
  </si>
  <si>
    <t>DI CRISTOFARO</t>
  </si>
  <si>
    <t>ANZ HOSPITALS MIDCO PTY LTD</t>
  </si>
  <si>
    <t>THE TRUSTEE FOR GALIPO FAMILY TRUST NO 1</t>
  </si>
  <si>
    <t>SEBASTIAN</t>
  </si>
  <si>
    <t>GALIPO</t>
  </si>
  <si>
    <t>BIAGIO</t>
  </si>
  <si>
    <t>PASQUALINO</t>
  </si>
  <si>
    <t>NIDHIN</t>
  </si>
  <si>
    <t>NARAYANAN</t>
  </si>
  <si>
    <t>SVEN</t>
  </si>
  <si>
    <t>STUBICAN</t>
  </si>
  <si>
    <t>Live-In Learning Investments Limited</t>
  </si>
  <si>
    <t>LISA</t>
  </si>
  <si>
    <t>JANE</t>
  </si>
  <si>
    <t>BENNIE</t>
  </si>
  <si>
    <t>PATERSON</t>
  </si>
  <si>
    <t>PUENTE PTY LTD</t>
  </si>
  <si>
    <t>EDWARD ARTHUR</t>
  </si>
  <si>
    <t>HURN</t>
  </si>
  <si>
    <t>PHIL</t>
  </si>
  <si>
    <t>CANNING</t>
  </si>
  <si>
    <t>KENT</t>
  </si>
  <si>
    <t>WANCHAP</t>
  </si>
  <si>
    <t>BLK</t>
  </si>
  <si>
    <t>LLOYD</t>
  </si>
  <si>
    <t>COOP</t>
  </si>
  <si>
    <t>BRYAN SMERDON</t>
  </si>
  <si>
    <t>PECK</t>
  </si>
  <si>
    <t>HILDEBRANDT</t>
  </si>
  <si>
    <t>SIDNEY</t>
  </si>
  <si>
    <t>HACK</t>
  </si>
  <si>
    <t>GAIL</t>
  </si>
  <si>
    <t>ROBYN</t>
  </si>
  <si>
    <t>CRIPPS</t>
  </si>
  <si>
    <t>ROOKE</t>
  </si>
  <si>
    <t>MILLER</t>
  </si>
  <si>
    <t>MAXWELL</t>
  </si>
  <si>
    <t>BRENT</t>
  </si>
  <si>
    <t>GEORG</t>
  </si>
  <si>
    <t>BOMMERS</t>
  </si>
  <si>
    <t>ROHAN</t>
  </si>
  <si>
    <t>WIJASURIYA</t>
  </si>
  <si>
    <t>WYATT</t>
  </si>
  <si>
    <t>PETERING</t>
  </si>
  <si>
    <t>BOYLE</t>
  </si>
  <si>
    <t>NEAL</t>
  </si>
  <si>
    <t>FELIX SEBASTIAN</t>
  </si>
  <si>
    <t>DANZIGER</t>
  </si>
  <si>
    <t>BENSON</t>
  </si>
  <si>
    <t>GREGORY PAUL</t>
  </si>
  <si>
    <t>TAYLOR</t>
  </si>
  <si>
    <t>ALLSILVER HOLDINGS PTY LTD</t>
  </si>
  <si>
    <t>JSM HOLDINGS PTY LTD</t>
  </si>
  <si>
    <t>SILVESTRO</t>
  </si>
  <si>
    <t>NATALE</t>
  </si>
  <si>
    <t>RENITA</t>
  </si>
  <si>
    <t>GARARD</t>
  </si>
  <si>
    <t>BLINCOE</t>
  </si>
  <si>
    <t>The Energy Collective</t>
  </si>
  <si>
    <t>Nicholas</t>
  </si>
  <si>
    <t>Haines</t>
  </si>
  <si>
    <t>ELECTRIC KIWI LIMITED</t>
  </si>
  <si>
    <t>Cumulus Asset Management LLP</t>
  </si>
  <si>
    <t>MESSER</t>
  </si>
  <si>
    <t>AMANDA</t>
  </si>
  <si>
    <t>HEALY</t>
  </si>
  <si>
    <t>PENELOPE</t>
  </si>
  <si>
    <t>HERBERT</t>
  </si>
  <si>
    <t>Amanda Healy Pty Ltd</t>
  </si>
  <si>
    <t>David</t>
  </si>
  <si>
    <t>Flett</t>
  </si>
  <si>
    <t>GUO</t>
  </si>
  <si>
    <t>SAL NATIONWIDE PTY LTD</t>
  </si>
  <si>
    <t>ACTEC AUSTRALIA PTY LTD</t>
  </si>
  <si>
    <t>SUNNY LIGHTING PTY LTD</t>
  </si>
  <si>
    <t>JONATHAN</t>
  </si>
  <si>
    <t>HEAVEN</t>
  </si>
  <si>
    <t>SAGAMARTHA PTY LTD</t>
  </si>
  <si>
    <t>IVANDRAGO PTY. LTD.</t>
  </si>
  <si>
    <t>LASKY</t>
  </si>
  <si>
    <t>BRAE</t>
  </si>
  <si>
    <t>SOKOLSKI</t>
  </si>
  <si>
    <t>SHEARER</t>
  </si>
  <si>
    <t>GLEESON</t>
  </si>
  <si>
    <t>CESIDIO</t>
  </si>
  <si>
    <t>TROIANI</t>
  </si>
  <si>
    <t>JEFFREY</t>
  </si>
  <si>
    <t>STEVEN</t>
  </si>
  <si>
    <t>RICKETTS</t>
  </si>
  <si>
    <t>THERESE</t>
  </si>
  <si>
    <t>VAUGHAN</t>
  </si>
  <si>
    <t>HINDLEY</t>
  </si>
  <si>
    <t>SAUNDERS</t>
  </si>
  <si>
    <t>DENNIS</t>
  </si>
  <si>
    <t>CRESTANI</t>
  </si>
  <si>
    <t>HENNESSEY</t>
  </si>
  <si>
    <t>Bekaert Wire Rope Industry NV</t>
  </si>
  <si>
    <t>HOUGH</t>
  </si>
  <si>
    <t>Geert</t>
  </si>
  <si>
    <t>Van Haver</t>
  </si>
  <si>
    <t>Bruno</t>
  </si>
  <si>
    <t>Humblet</t>
  </si>
  <si>
    <t>MATCO CABLES SPA</t>
  </si>
  <si>
    <t>TRACEY</t>
  </si>
  <si>
    <t>CEINWEN</t>
  </si>
  <si>
    <t>KIRK LENNOX</t>
  </si>
  <si>
    <t>NEEVES</t>
  </si>
  <si>
    <t>GLENN</t>
  </si>
  <si>
    <t>MONTGOMERY</t>
  </si>
  <si>
    <t>FRASER</t>
  </si>
  <si>
    <t>THE TRUST COMPANY (AUSTRALIA) LIMITED</t>
  </si>
  <si>
    <t>PORTARO</t>
  </si>
  <si>
    <t>EDWARDS O PTY LIMITED</t>
  </si>
  <si>
    <t>ERIC EPSILON OPERATOR CORPORATION 4 PTY LTD</t>
  </si>
  <si>
    <t>ERIC EPSILON OPERATOR CORPORATION 3 PTY LTD</t>
  </si>
  <si>
    <t>ERIC EPSILON OPERATOR CORPORATION 2 PTY LTD</t>
  </si>
  <si>
    <t>ERIC EPSILON OPERATOR CORPORATION 1 PTY LTD</t>
  </si>
  <si>
    <t>YANSHUN</t>
  </si>
  <si>
    <t>PAULINE</t>
  </si>
  <si>
    <t>YVONNE</t>
  </si>
  <si>
    <t>Joiner</t>
  </si>
  <si>
    <t>LAURENCE</t>
  </si>
  <si>
    <t>BERRY</t>
  </si>
  <si>
    <t>One Diversified, LLC</t>
  </si>
  <si>
    <t>DARYL</t>
  </si>
  <si>
    <t>EDWARDS</t>
  </si>
  <si>
    <t>CHANTELLE</t>
  </si>
  <si>
    <t>MUELLER</t>
  </si>
  <si>
    <t>CHRISTIAN</t>
  </si>
  <si>
    <t>JORSS</t>
  </si>
  <si>
    <t>DUNCAN</t>
  </si>
  <si>
    <t>CORNISH</t>
  </si>
  <si>
    <t>KURT</t>
  </si>
  <si>
    <t>KANE</t>
  </si>
  <si>
    <t>Grant</t>
  </si>
  <si>
    <t>Alistair</t>
  </si>
  <si>
    <t>Duncan</t>
  </si>
  <si>
    <t>RENE</t>
  </si>
  <si>
    <t>DEDONCKER</t>
  </si>
  <si>
    <t>JANICE</t>
  </si>
  <si>
    <t>PHAIK EE</t>
  </si>
  <si>
    <t>OH</t>
  </si>
  <si>
    <t>BRECKENRIDGE</t>
  </si>
  <si>
    <t>AUSWILD</t>
  </si>
  <si>
    <t>BERGMULLER</t>
  </si>
  <si>
    <t>SILVIA</t>
  </si>
  <si>
    <t>MAX</t>
  </si>
  <si>
    <t>MULLER</t>
  </si>
  <si>
    <t>AVERINE</t>
  </si>
  <si>
    <t>RENZO</t>
  </si>
  <si>
    <t>BEVINETTO</t>
  </si>
  <si>
    <t>BOYCE</t>
  </si>
  <si>
    <t>NAHRUNG</t>
  </si>
  <si>
    <t>ARDEN</t>
  </si>
  <si>
    <t>ARNDELL</t>
  </si>
  <si>
    <t>OSBORN</t>
  </si>
  <si>
    <t>DUGDALE</t>
  </si>
  <si>
    <t>MASSEY</t>
  </si>
  <si>
    <t>Swe Guan</t>
  </si>
  <si>
    <t>Lim</t>
  </si>
  <si>
    <t>Hiang Lian</t>
  </si>
  <si>
    <t>Julian</t>
  </si>
  <si>
    <t>Chua</t>
  </si>
  <si>
    <t>JOSE</t>
  </si>
  <si>
    <t>RUBENS</t>
  </si>
  <si>
    <t>DE LA ROSA</t>
  </si>
  <si>
    <t>JACO</t>
  </si>
  <si>
    <t>BREYTENBACH</t>
  </si>
  <si>
    <t>CARLOS</t>
  </si>
  <si>
    <t>ALBERTO</t>
  </si>
  <si>
    <t>CASIRAGHI</t>
  </si>
  <si>
    <t>BAREND</t>
  </si>
  <si>
    <t>JOHANNES</t>
  </si>
  <si>
    <t>VAN DER MERWE</t>
  </si>
  <si>
    <t>GERHARD</t>
  </si>
  <si>
    <t>ZIEMS</t>
  </si>
  <si>
    <t>Coronado Group Holdco LLC</t>
  </si>
  <si>
    <t>Garold</t>
  </si>
  <si>
    <t>Ralph</t>
  </si>
  <si>
    <t>Spindler</t>
  </si>
  <si>
    <t>Sourirajan</t>
  </si>
  <si>
    <t>Sunderarajen</t>
  </si>
  <si>
    <t>DENIS</t>
  </si>
  <si>
    <t>MCGEE</t>
  </si>
  <si>
    <t>TERRANCE</t>
  </si>
  <si>
    <t>SNYDERS</t>
  </si>
  <si>
    <t>NEMETH</t>
  </si>
  <si>
    <t>John</t>
  </si>
  <si>
    <t>Collaton</t>
  </si>
  <si>
    <t>LE ROY</t>
  </si>
  <si>
    <t>BOYLES</t>
  </si>
  <si>
    <t>TOPPER</t>
  </si>
  <si>
    <t>SULTANA</t>
  </si>
  <si>
    <t>KARSEBOOM</t>
  </si>
  <si>
    <t>EDMUND</t>
  </si>
  <si>
    <t>BOADLE</t>
  </si>
  <si>
    <t>EMILY</t>
  </si>
  <si>
    <t>BELINDA ELOISE</t>
  </si>
  <si>
    <t>WATSON</t>
  </si>
  <si>
    <t>MORGAN</t>
  </si>
  <si>
    <t>ANNABELLE</t>
  </si>
  <si>
    <t>ERIC</t>
  </si>
  <si>
    <t>BEARD</t>
  </si>
  <si>
    <t>SOHEIL</t>
  </si>
  <si>
    <t>ABEDIAN</t>
  </si>
  <si>
    <t>THEO</t>
  </si>
  <si>
    <t>KRISTORIS</t>
  </si>
  <si>
    <t>THE TRUSTEE FOR TAK2 TRUST</t>
  </si>
  <si>
    <t>WINCKWORTH</t>
  </si>
  <si>
    <t>FERREIRA</t>
  </si>
  <si>
    <t>KEVIN</t>
  </si>
  <si>
    <t>CONNELLY</t>
  </si>
  <si>
    <t>JOHN COLBECK</t>
  </si>
  <si>
    <t>JON</t>
  </si>
  <si>
    <t>FETHERS</t>
  </si>
  <si>
    <t>FREDERIK</t>
  </si>
  <si>
    <t>RUTGERS</t>
  </si>
  <si>
    <t>LEIJNSE</t>
  </si>
  <si>
    <t>MAURO</t>
  </si>
  <si>
    <t>FERNANDO DOS SANTOS</t>
  </si>
  <si>
    <t>SALES</t>
  </si>
  <si>
    <t>BLISS</t>
  </si>
  <si>
    <t>JUSSI</t>
  </si>
  <si>
    <t>TAPIO</t>
  </si>
  <si>
    <t>YLINEN</t>
  </si>
  <si>
    <t>SAHLBOM</t>
  </si>
  <si>
    <t>PAITARIDIS</t>
  </si>
  <si>
    <t>O'SULLIVAN</t>
  </si>
  <si>
    <t>BISHOP</t>
  </si>
  <si>
    <t>SIBREE</t>
  </si>
  <si>
    <t>LINDSAY</t>
  </si>
  <si>
    <t>BOWLER</t>
  </si>
  <si>
    <t>CHENWOOD HOLDINGS PTY LTD</t>
  </si>
  <si>
    <t>HOWARD</t>
  </si>
  <si>
    <t>SILVERS</t>
  </si>
  <si>
    <t>MCFADDEN</t>
  </si>
  <si>
    <t>DYMOND</t>
  </si>
  <si>
    <t>JAMES WRIGHT</t>
  </si>
  <si>
    <t>KABLE</t>
  </si>
  <si>
    <t>THURLOW</t>
  </si>
  <si>
    <t>ALESSANDRO</t>
  </si>
  <si>
    <t>LUIGI BERNARD</t>
  </si>
  <si>
    <t>PICCININI</t>
  </si>
  <si>
    <t>TRAVIS</t>
  </si>
  <si>
    <t>DOSSER</t>
  </si>
  <si>
    <t>DHRUV</t>
  </si>
  <si>
    <t>DEEPAK</t>
  </si>
  <si>
    <t>SAXENA</t>
  </si>
  <si>
    <t>MONICA</t>
  </si>
  <si>
    <t>JONG</t>
  </si>
  <si>
    <t>CUMMINS</t>
  </si>
  <si>
    <t>HUBBARD</t>
  </si>
  <si>
    <t>BEESON</t>
  </si>
  <si>
    <t>PENN</t>
  </si>
  <si>
    <t>SYMONS</t>
  </si>
  <si>
    <t>MATTHEW R</t>
  </si>
  <si>
    <t>Blake</t>
  </si>
  <si>
    <t>Andrew</t>
  </si>
  <si>
    <t>Tierney</t>
  </si>
  <si>
    <t>CALLUM</t>
  </si>
  <si>
    <t>CHISHOLM</t>
  </si>
  <si>
    <t>NEWSON-BROWN</t>
  </si>
  <si>
    <t>DENG</t>
  </si>
  <si>
    <t>Qualtrics LLC</t>
  </si>
  <si>
    <t>Rachita</t>
  </si>
  <si>
    <t>Sundar</t>
  </si>
  <si>
    <t>TRIPLE M AUSTRALIA PTY LTD</t>
  </si>
  <si>
    <t>GENE</t>
  </si>
  <si>
    <t>MCKENNY</t>
  </si>
  <si>
    <t>FLEISCHMANN</t>
  </si>
  <si>
    <t>Helmut</t>
  </si>
  <si>
    <t>Prieschenk</t>
  </si>
  <si>
    <t>WITRON Logistik + Informatik GmbH</t>
  </si>
  <si>
    <t>Kok</t>
  </si>
  <si>
    <t>Yew</t>
  </si>
  <si>
    <t>WILLOUGHBY HARRIS</t>
  </si>
  <si>
    <t>Langham Investments Pty Ltd</t>
  </si>
  <si>
    <t>EARLE</t>
  </si>
  <si>
    <t>SUTTON</t>
  </si>
  <si>
    <t>LANGHAM</t>
  </si>
  <si>
    <t>KIRWAN</t>
  </si>
  <si>
    <t>Robin</t>
  </si>
  <si>
    <t>Eng Jin</t>
  </si>
  <si>
    <t>Ong</t>
  </si>
  <si>
    <t>GUY</t>
  </si>
  <si>
    <t>COWAN</t>
  </si>
  <si>
    <t>CARA</t>
  </si>
  <si>
    <t>MOORE</t>
  </si>
  <si>
    <t>ROBINSON</t>
  </si>
  <si>
    <t>Ricardo</t>
  </si>
  <si>
    <t>Eusebi</t>
  </si>
  <si>
    <t>BROWNHILL</t>
  </si>
  <si>
    <t>LYDIA</t>
  </si>
  <si>
    <t>CARRIGAN</t>
  </si>
  <si>
    <t>WATT</t>
  </si>
  <si>
    <t>ARTHUR</t>
  </si>
  <si>
    <t>ROHDE</t>
  </si>
  <si>
    <t>HERNANDEZ</t>
  </si>
  <si>
    <t>ATLAS US FINCO, INC.</t>
  </si>
  <si>
    <t>SETH</t>
  </si>
  <si>
    <t>FARREL</t>
  </si>
  <si>
    <t>EPHRON</t>
  </si>
  <si>
    <t>GORAN</t>
  </si>
  <si>
    <t>ERDEVICKI</t>
  </si>
  <si>
    <t>ARNOLD</t>
  </si>
  <si>
    <t>KUTCHER</t>
  </si>
  <si>
    <t>Gea Process Engineering</t>
  </si>
  <si>
    <t>REGINALD</t>
  </si>
  <si>
    <t>FREEMAN</t>
  </si>
  <si>
    <t>EDITH</t>
  </si>
  <si>
    <t>BUCKLEY</t>
  </si>
  <si>
    <t>MAURICE</t>
  </si>
  <si>
    <t>NANCE</t>
  </si>
  <si>
    <t>ABLOTT</t>
  </si>
  <si>
    <t>THE YOKOHAMA RUBBER CO LIMITED</t>
  </si>
  <si>
    <t>AIKO</t>
  </si>
  <si>
    <t>NAKADAI</t>
  </si>
  <si>
    <t>KAZUYOSHI</t>
  </si>
  <si>
    <t>SEKIGUCHI</t>
  </si>
  <si>
    <t>EISUKE</t>
  </si>
  <si>
    <t>IMAI</t>
  </si>
  <si>
    <t>EWAN MACDONALD</t>
  </si>
  <si>
    <t>GILL</t>
  </si>
  <si>
    <t>VIRGINIA</t>
  </si>
  <si>
    <t>SUSAN</t>
  </si>
  <si>
    <t>LYNNE</t>
  </si>
  <si>
    <t>VICKERY</t>
  </si>
  <si>
    <t>ALAN R</t>
  </si>
  <si>
    <t>DOYLE</t>
  </si>
  <si>
    <t>CAMILLERI</t>
  </si>
  <si>
    <t>LDC AUTO HOLDINGS PTY LTD</t>
  </si>
  <si>
    <t>WENDY</t>
  </si>
  <si>
    <t>JOY</t>
  </si>
  <si>
    <t>WAGSTAFF</t>
  </si>
  <si>
    <t>DARBY</t>
  </si>
  <si>
    <t>MELANIE</t>
  </si>
  <si>
    <t>JAYE</t>
  </si>
  <si>
    <t>LEYDIN</t>
  </si>
  <si>
    <t>Linda</t>
  </si>
  <si>
    <t>Frazier</t>
  </si>
  <si>
    <t>MEI LING</t>
  </si>
  <si>
    <t>WANG</t>
  </si>
  <si>
    <t>WEI</t>
  </si>
  <si>
    <t>YU WILLIAM</t>
  </si>
  <si>
    <t>ALAN JOHN</t>
  </si>
  <si>
    <t>REA</t>
  </si>
  <si>
    <t>RUBIE</t>
  </si>
  <si>
    <t>Exclusive Networks SAS</t>
  </si>
  <si>
    <t>FRYETT</t>
  </si>
  <si>
    <t>Samuel</t>
  </si>
  <si>
    <t>Reboul</t>
  </si>
  <si>
    <t>MARTINE</t>
  </si>
  <si>
    <t>DOMINIQUE</t>
  </si>
  <si>
    <t>JOLY</t>
  </si>
  <si>
    <t>BIRD</t>
  </si>
  <si>
    <t>VINCE</t>
  </si>
  <si>
    <t>GIULIANO</t>
  </si>
  <si>
    <t>G PICKARD FAMILY TRUST</t>
  </si>
  <si>
    <t>NILSEN</t>
  </si>
  <si>
    <t>GENTRY</t>
  </si>
  <si>
    <t>TANKEY</t>
  </si>
  <si>
    <t>ROBERTS</t>
  </si>
  <si>
    <t>ZHENG</t>
  </si>
  <si>
    <t>YAJING</t>
  </si>
  <si>
    <t>WU</t>
  </si>
  <si>
    <t>GREENAWAY</t>
  </si>
  <si>
    <t>WILLIAM DAWSON</t>
  </si>
  <si>
    <t>DAVIE</t>
  </si>
  <si>
    <t>HARTNELL GROUP PTY LIMITED</t>
  </si>
  <si>
    <t>CAROLINE</t>
  </si>
  <si>
    <t>LAMSHED</t>
  </si>
  <si>
    <t>SYMONDS</t>
  </si>
  <si>
    <t>CREATION HOMES NOMINEES PTY LTD</t>
  </si>
  <si>
    <t>DAMIEN</t>
  </si>
  <si>
    <t>CRONIN</t>
  </si>
  <si>
    <t>HARTMAN</t>
  </si>
  <si>
    <t>TWO CHOOSE TWO INVESTMENTS PTY LIMITED</t>
  </si>
  <si>
    <t>TAY</t>
  </si>
  <si>
    <t>MCEVOY</t>
  </si>
  <si>
    <t>CHARTER HALL FUNDS MANAGEMENT LIMITED</t>
  </si>
  <si>
    <t>MYERS</t>
  </si>
  <si>
    <t>WINNIE</t>
  </si>
  <si>
    <t>PUI CHI</t>
  </si>
  <si>
    <t>SHUM</t>
  </si>
  <si>
    <t>HELEN</t>
  </si>
  <si>
    <t>TAKAYUKI</t>
  </si>
  <si>
    <t>SANNO</t>
  </si>
  <si>
    <t>ROSAIR</t>
  </si>
  <si>
    <t>FRANCESCA</t>
  </si>
  <si>
    <t>MUIR</t>
  </si>
  <si>
    <t>ATHERTON</t>
  </si>
  <si>
    <t>CRAWFORD</t>
  </si>
  <si>
    <t>PAMELA</t>
  </si>
  <si>
    <t>CHIU</t>
  </si>
  <si>
    <t>HANNAH</t>
  </si>
  <si>
    <t>SAUNDERS-WEINBERG</t>
  </si>
  <si>
    <t>BAILISON</t>
  </si>
  <si>
    <t>KERR</t>
  </si>
  <si>
    <t>MICHAL</t>
  </si>
  <si>
    <t>KOWALCZYK</t>
  </si>
  <si>
    <t>BELINDA</t>
  </si>
  <si>
    <t>FRANCES</t>
  </si>
  <si>
    <t>HANNOVER</t>
  </si>
  <si>
    <t>Robertus</t>
  </si>
  <si>
    <t>Nicolaas Johannes</t>
  </si>
  <si>
    <t>Schipper</t>
  </si>
  <si>
    <t>FINLAY</t>
  </si>
  <si>
    <t>SHEPHERD</t>
  </si>
  <si>
    <t>LORIMER</t>
  </si>
  <si>
    <t>HAWKER</t>
  </si>
  <si>
    <t>TODD</t>
  </si>
  <si>
    <t>AUSTIN</t>
  </si>
  <si>
    <t>TERESE</t>
  </si>
  <si>
    <t>SHALNI</t>
  </si>
  <si>
    <t>DUTT</t>
  </si>
  <si>
    <t>ROWAN</t>
  </si>
  <si>
    <t>TOIGO</t>
  </si>
  <si>
    <t>MALCOLM</t>
  </si>
  <si>
    <t>WALTON</t>
  </si>
  <si>
    <t>COOPER</t>
  </si>
  <si>
    <t>HO</t>
  </si>
  <si>
    <t>COOK GROUP INCORPORATED</t>
  </si>
  <si>
    <t>WILLIAM THOMAS</t>
  </si>
  <si>
    <t>NAZIEM</t>
  </si>
  <si>
    <t>KAPADI</t>
  </si>
  <si>
    <t>Kamastra</t>
  </si>
  <si>
    <t>BAOLONG</t>
  </si>
  <si>
    <t>XU</t>
  </si>
  <si>
    <t>JIANJUN</t>
  </si>
  <si>
    <t>ZHAO</t>
  </si>
  <si>
    <t>XINGZHI</t>
  </si>
  <si>
    <t>KARELCAD HOLDINGS PTY LTD</t>
  </si>
  <si>
    <t>SHAUN</t>
  </si>
  <si>
    <t>BUTLER</t>
  </si>
  <si>
    <t>AEC HOLDINGS PTY LIMITED</t>
  </si>
  <si>
    <t>NIKOLAOS</t>
  </si>
  <si>
    <t>GEORGALIS</t>
  </si>
  <si>
    <t>GEOCON LAND INVESTMENTS PTY LTD</t>
  </si>
  <si>
    <t>DIRK</t>
  </si>
  <si>
    <t>HAARHAUS</t>
  </si>
  <si>
    <t>AYKUT</t>
  </si>
  <si>
    <t>ACARBAY</t>
  </si>
  <si>
    <t>SPROAT</t>
  </si>
  <si>
    <t>MCINTOSH</t>
  </si>
  <si>
    <t>BRENDAN</t>
  </si>
  <si>
    <t>ANTHEA</t>
  </si>
  <si>
    <t>MCKINNELL</t>
  </si>
  <si>
    <t>JEREMY</t>
  </si>
  <si>
    <t>PETER DEMPSTER</t>
  </si>
  <si>
    <t>HAMS</t>
  </si>
  <si>
    <t>DENIS ANTHONY</t>
  </si>
  <si>
    <t>DALY</t>
  </si>
  <si>
    <t>Hugh</t>
  </si>
  <si>
    <t>Reynolds</t>
  </si>
  <si>
    <t>ROLLISON</t>
  </si>
  <si>
    <t>Dominick</t>
  </si>
  <si>
    <t>Gerace</t>
  </si>
  <si>
    <t>VINECOMBE</t>
  </si>
  <si>
    <t>Mary</t>
  </si>
  <si>
    <t>Theresa</t>
  </si>
  <si>
    <t>Fetch</t>
  </si>
  <si>
    <t>Dawn</t>
  </si>
  <si>
    <t>Hatley</t>
  </si>
  <si>
    <t>Bertsche</t>
  </si>
  <si>
    <t>TOM</t>
  </si>
  <si>
    <t>IMBESI</t>
  </si>
  <si>
    <t>BESLEY</t>
  </si>
  <si>
    <t>DEUTSCH</t>
  </si>
  <si>
    <t>BROADFOOT</t>
  </si>
  <si>
    <t>GRIFFITHS</t>
  </si>
  <si>
    <t>BARS</t>
  </si>
  <si>
    <t>GEE</t>
  </si>
  <si>
    <t>JUSTIN JOHN</t>
  </si>
  <si>
    <t>MCCONNACHY</t>
  </si>
  <si>
    <t>NATALIE</t>
  </si>
  <si>
    <t>ALLISON</t>
  </si>
  <si>
    <t>FOULGER</t>
  </si>
  <si>
    <t>CARRUTH</t>
  </si>
  <si>
    <t>HARDY</t>
  </si>
  <si>
    <t>FRISBIE</t>
  </si>
  <si>
    <t>OPITZ</t>
  </si>
  <si>
    <t>NANFENG</t>
  </si>
  <si>
    <t>GUIYOU</t>
  </si>
  <si>
    <t>QI</t>
  </si>
  <si>
    <t>SHUNYU</t>
  </si>
  <si>
    <t>KAI</t>
  </si>
  <si>
    <t>YIN</t>
  </si>
  <si>
    <t>ASCENDAS HOSPITALITY BUSINESS TRUST</t>
  </si>
  <si>
    <t>KIEN</t>
  </si>
  <si>
    <t>TAPINDRA</t>
  </si>
  <si>
    <t>THAPA</t>
  </si>
  <si>
    <t>KISHORE</t>
  </si>
  <si>
    <t>BULCHANDANI</t>
  </si>
  <si>
    <t>YA HUI</t>
  </si>
  <si>
    <t>LYNLEY</t>
  </si>
  <si>
    <t>MARSHALL</t>
  </si>
  <si>
    <t>RACHELLE</t>
  </si>
  <si>
    <t>BREHM</t>
  </si>
  <si>
    <t>Jungheinrich Beteiligungs-GmbH</t>
  </si>
  <si>
    <t>JOSHUA</t>
  </si>
  <si>
    <t>LAMB</t>
  </si>
  <si>
    <t>NELYAMBO WOOL PTY LIMITED</t>
  </si>
  <si>
    <t>EDDINGTON</t>
  </si>
  <si>
    <t>COCK</t>
  </si>
  <si>
    <t>RISHI</t>
  </si>
  <si>
    <t>MOHAN</t>
  </si>
  <si>
    <t>SANDEEP</t>
  </si>
  <si>
    <t>RAVI</t>
  </si>
  <si>
    <t>GRANUM (OVERSEAS) PTY. LIMITED</t>
  </si>
  <si>
    <t>JONATHON</t>
  </si>
  <si>
    <t>PEARCE</t>
  </si>
  <si>
    <t>CECELIA</t>
  </si>
  <si>
    <t>MONTESIN</t>
  </si>
  <si>
    <t>The Trustee for Quadrant Private Equity No. 7B</t>
  </si>
  <si>
    <t>HICKEY</t>
  </si>
  <si>
    <t>The Trustee for Quadrant Private Equity No. 7D</t>
  </si>
  <si>
    <t>The Trustee for Quadrant Private Equity No. 7A</t>
  </si>
  <si>
    <t>The Trustee for Quadrant Private Equity A2C Co-Investment Trust</t>
  </si>
  <si>
    <t>TASEEN</t>
  </si>
  <si>
    <t>RAHMAN</t>
  </si>
  <si>
    <t>COATES</t>
  </si>
  <si>
    <t>The Trustee for Quadrant Private Equity No. 7C</t>
  </si>
  <si>
    <t>The Trustee for Quadrant Private Equity A2A Co-Investment Trust</t>
  </si>
  <si>
    <t>The Trustee for Quadrant Private Equity A2B Co-Investment Trust</t>
  </si>
  <si>
    <t>CARROLL</t>
  </si>
  <si>
    <t>W</t>
  </si>
  <si>
    <t>SCHAAFSMA</t>
  </si>
  <si>
    <t>Peter</t>
  </si>
  <si>
    <t>Comisar</t>
  </si>
  <si>
    <t>Coco Republic Global Holdings, LLC</t>
  </si>
  <si>
    <t>COMISAR</t>
  </si>
  <si>
    <t>NADIA</t>
  </si>
  <si>
    <t>SHARMAN</t>
  </si>
  <si>
    <t>STONE</t>
  </si>
  <si>
    <t>JENNINGS</t>
  </si>
  <si>
    <t>MACKENZIE</t>
  </si>
  <si>
    <t>SUZANNE</t>
  </si>
  <si>
    <t>WARBY</t>
  </si>
  <si>
    <t>BELL</t>
  </si>
  <si>
    <t>DAMIAN</t>
  </si>
  <si>
    <t>PROUSE</t>
  </si>
  <si>
    <t>SALVATORE</t>
  </si>
  <si>
    <t>CUTERI</t>
  </si>
  <si>
    <t>ANTONIO</t>
  </si>
  <si>
    <t>CARISTO</t>
  </si>
  <si>
    <t>GRETA</t>
  </si>
  <si>
    <t>TUTTLE</t>
  </si>
  <si>
    <t>FABIO</t>
  </si>
  <si>
    <t>COLUSSO</t>
  </si>
  <si>
    <t>OSBORNE</t>
  </si>
  <si>
    <t>Vitoon</t>
  </si>
  <si>
    <t>Vivatrat</t>
  </si>
  <si>
    <t>MILLS</t>
  </si>
  <si>
    <t>WILLIAM JOSEPH</t>
  </si>
  <si>
    <t>GODBER</t>
  </si>
  <si>
    <t>Ana</t>
  </si>
  <si>
    <t>Maria</t>
  </si>
  <si>
    <t>LLorens Torne</t>
  </si>
  <si>
    <t>Mercedes</t>
  </si>
  <si>
    <t>Llorens Torne</t>
  </si>
  <si>
    <t>SALIL</t>
  </si>
  <si>
    <t>SHRIPAD</t>
  </si>
  <si>
    <t>APTE</t>
  </si>
  <si>
    <t>BROUGHTON</t>
  </si>
  <si>
    <t>TIANYU</t>
  </si>
  <si>
    <t>HEI</t>
  </si>
  <si>
    <t>ORR</t>
  </si>
  <si>
    <t>Bairstow</t>
  </si>
  <si>
    <t>ZIAD</t>
  </si>
  <si>
    <t>YAACOUB</t>
  </si>
  <si>
    <t>VERONICA</t>
  </si>
  <si>
    <t>HOLLOWAY</t>
  </si>
  <si>
    <t>Novotech SG Holdings Pte. Ltd.</t>
  </si>
  <si>
    <t>CHASE</t>
  </si>
  <si>
    <t>THICKINS</t>
  </si>
  <si>
    <t>Metka - EGN LTD</t>
  </si>
  <si>
    <t>Thomas</t>
  </si>
  <si>
    <t>Melitsis</t>
  </si>
  <si>
    <t>BERNHARDT</t>
  </si>
  <si>
    <t>KIRKHAM</t>
  </si>
  <si>
    <t>PURVIS</t>
  </si>
  <si>
    <t>HURT</t>
  </si>
  <si>
    <t>WEIGHTMAN</t>
  </si>
  <si>
    <t>YOANIS</t>
  </si>
  <si>
    <t>HOWES</t>
  </si>
  <si>
    <t>SIDDHARTH</t>
  </si>
  <si>
    <t>BHARDWAJ</t>
  </si>
  <si>
    <t>MAXIMILLION</t>
  </si>
  <si>
    <t>EADY</t>
  </si>
  <si>
    <t>QPE NO. 7C PTY LIMITED</t>
  </si>
  <si>
    <t>GARLAND</t>
  </si>
  <si>
    <t>GARLAND FAMILY HOLDINGS PTY. LTD.</t>
  </si>
  <si>
    <t>KYLE</t>
  </si>
  <si>
    <t>QPE NO. 7GP PTY LIMITED</t>
  </si>
  <si>
    <t>SANDY</t>
  </si>
  <si>
    <t>OLIVIA</t>
  </si>
  <si>
    <t>KATIE</t>
  </si>
  <si>
    <t>CAMERON</t>
  </si>
  <si>
    <t>BOWDEN</t>
  </si>
  <si>
    <t>NEWSOM</t>
  </si>
  <si>
    <t>CECIL</t>
  </si>
  <si>
    <t>MANSFIELD</t>
  </si>
  <si>
    <t>CARMODY</t>
  </si>
  <si>
    <t>KERRY-ANNE</t>
  </si>
  <si>
    <t>JOHNSTON</t>
  </si>
  <si>
    <t>DODD</t>
  </si>
  <si>
    <t>JAMIE</t>
  </si>
  <si>
    <t>MCKNIGHT</t>
  </si>
  <si>
    <t>JEFFERIES</t>
  </si>
  <si>
    <t>CMRLEC</t>
  </si>
  <si>
    <t>ZEKULICH</t>
  </si>
  <si>
    <t>BALLOCH</t>
  </si>
  <si>
    <t>OKEBY</t>
  </si>
  <si>
    <t>HUFFADINE</t>
  </si>
  <si>
    <t>DAHLSEN</t>
  </si>
  <si>
    <t>BENTON</t>
  </si>
  <si>
    <t>ALEKS</t>
  </si>
  <si>
    <t>NAWROCKI</t>
  </si>
  <si>
    <t>VIVIEN</t>
  </si>
  <si>
    <t>MERLE</t>
  </si>
  <si>
    <t>BARBARA</t>
  </si>
  <si>
    <t>PHILLIS</t>
  </si>
  <si>
    <t>ALISTAIR</t>
  </si>
  <si>
    <t>SCHULLER</t>
  </si>
  <si>
    <t>BENSTON</t>
  </si>
  <si>
    <t>SERGEY</t>
  </si>
  <si>
    <t>PUSTOVOYTOV</t>
  </si>
  <si>
    <t>VLASBLOM</t>
  </si>
  <si>
    <t>DRAPER</t>
  </si>
  <si>
    <t>ROGER</t>
  </si>
  <si>
    <t>Stephen</t>
  </si>
  <si>
    <t>Bruce</t>
  </si>
  <si>
    <t>Dennis</t>
  </si>
  <si>
    <t>BEAMENT</t>
  </si>
  <si>
    <t>FIONA</t>
  </si>
  <si>
    <t>ROBERTSON</t>
  </si>
  <si>
    <t>GERRARD</t>
  </si>
  <si>
    <t>BLAKISTON</t>
  </si>
  <si>
    <t>BEN</t>
  </si>
  <si>
    <t>MACKINNON</t>
  </si>
  <si>
    <t>STEVEN DOUGLAS</t>
  </si>
  <si>
    <t>BROTHERS</t>
  </si>
  <si>
    <t>LEAVER</t>
  </si>
  <si>
    <t>VESEY</t>
  </si>
  <si>
    <t>RON</t>
  </si>
  <si>
    <t>FINEMORE</t>
  </si>
  <si>
    <t>REDVERS</t>
  </si>
  <si>
    <t>UEN</t>
  </si>
  <si>
    <t>RIAN</t>
  </si>
  <si>
    <t>LAIRD</t>
  </si>
  <si>
    <t>LEWIS</t>
  </si>
  <si>
    <t>RIORDAN</t>
  </si>
  <si>
    <t>MANOJ</t>
  </si>
  <si>
    <t>AGARWAL</t>
  </si>
  <si>
    <t>SURESH</t>
  </si>
  <si>
    <t>JANDHVALA</t>
  </si>
  <si>
    <t>NORSTER</t>
  </si>
  <si>
    <t>KUPERMAN</t>
  </si>
  <si>
    <t>ROWLAND</t>
  </si>
  <si>
    <t>ERRINGTON</t>
  </si>
  <si>
    <t>ROBERT JOHN</t>
  </si>
  <si>
    <t>WRIGLEY</t>
  </si>
  <si>
    <t>DAWID</t>
  </si>
  <si>
    <t>PETRUS</t>
  </si>
  <si>
    <t>BOTHA</t>
  </si>
  <si>
    <t>RAMCO INVESTMENTS PTY LTD</t>
  </si>
  <si>
    <t>MALT</t>
  </si>
  <si>
    <t>KLINKERT</t>
  </si>
  <si>
    <t>DODDS</t>
  </si>
  <si>
    <t>THEODORE</t>
  </si>
  <si>
    <t>PRINGLE</t>
  </si>
  <si>
    <t>MCGUIRE</t>
  </si>
  <si>
    <t>RAM</t>
  </si>
  <si>
    <t>SHANKER</t>
  </si>
  <si>
    <t>KANGATHARAN</t>
  </si>
  <si>
    <t>WENCHAO</t>
  </si>
  <si>
    <t>ZHONGBO</t>
  </si>
  <si>
    <t>Allen</t>
  </si>
  <si>
    <t>Widmann</t>
  </si>
  <si>
    <t>CARMEN</t>
  </si>
  <si>
    <t>SHAW</t>
  </si>
  <si>
    <t>THUNDER PLEDGECO PTE. LTD.</t>
  </si>
  <si>
    <t>Eric Robert</t>
  </si>
  <si>
    <t>Evans</t>
  </si>
  <si>
    <t>AMEN RA PTY LTD</t>
  </si>
  <si>
    <t>JULIEN</t>
  </si>
  <si>
    <t>JAI</t>
  </si>
  <si>
    <t>TURECEK</t>
  </si>
  <si>
    <t>WARNKEN</t>
  </si>
  <si>
    <t>DRURY DISTRIBUTIONS PTY LTD</t>
  </si>
  <si>
    <t>DRURY</t>
  </si>
  <si>
    <t>KIE</t>
  </si>
  <si>
    <t>CHIE</t>
  </si>
  <si>
    <t>PIN</t>
  </si>
  <si>
    <t>PORTEOUS</t>
  </si>
  <si>
    <t>PFEFFER</t>
  </si>
  <si>
    <t>ANTONINO</t>
  </si>
  <si>
    <t>FRANCESCO</t>
  </si>
  <si>
    <t>ELLISS-GALATI</t>
  </si>
  <si>
    <t>VINCENZO</t>
  </si>
  <si>
    <t>MCLELLAN</t>
  </si>
  <si>
    <t>SABBOUH</t>
  </si>
  <si>
    <t>BURGOINE</t>
  </si>
  <si>
    <t>NAOMI</t>
  </si>
  <si>
    <t>MILGROM</t>
  </si>
  <si>
    <t>BATSON</t>
  </si>
  <si>
    <t>Stankovich</t>
  </si>
  <si>
    <t>ROSLYN</t>
  </si>
  <si>
    <t>KAREN</t>
  </si>
  <si>
    <t>MACLEOD</t>
  </si>
  <si>
    <t>Yaron</t>
  </si>
  <si>
    <t>Buchnik</t>
  </si>
  <si>
    <t>DEER</t>
  </si>
  <si>
    <t>PETERS</t>
  </si>
  <si>
    <t>Shaul</t>
  </si>
  <si>
    <t>Friedland</t>
  </si>
  <si>
    <t>RAPHAEL</t>
  </si>
  <si>
    <t>TASHI</t>
  </si>
  <si>
    <t>BAAD Pty Ltd</t>
  </si>
  <si>
    <t>PICKERING INVESTMENTS PTY. LTD.</t>
  </si>
  <si>
    <t>TIM</t>
  </si>
  <si>
    <t>PERICH</t>
  </si>
  <si>
    <t>OWENS</t>
  </si>
  <si>
    <t>ARROVEST PTY LTD</t>
  </si>
  <si>
    <t>SULLIVAN</t>
  </si>
  <si>
    <t>ELDON</t>
  </si>
  <si>
    <t>EGAN</t>
  </si>
  <si>
    <t>WALLACE</t>
  </si>
  <si>
    <t>Julie</t>
  </si>
  <si>
    <t>Maree</t>
  </si>
  <si>
    <t>Lyons</t>
  </si>
  <si>
    <t>MADDEN</t>
  </si>
  <si>
    <t>SMITHFIELD PROPERTY (PROSTON) PTY LTD</t>
  </si>
  <si>
    <t>SHEARER-SMITH</t>
  </si>
  <si>
    <t>CHAILLE</t>
  </si>
  <si>
    <t>MARY JANE</t>
  </si>
  <si>
    <t>GO</t>
  </si>
  <si>
    <t>H.W. Richardson Group Limited</t>
  </si>
  <si>
    <t>WIGHT</t>
  </si>
  <si>
    <t>The Trustee for THE CRAIG BLACK FAMILY TRUST</t>
  </si>
  <si>
    <t>AHERN</t>
  </si>
  <si>
    <t>MACKIE</t>
  </si>
  <si>
    <t>BECK</t>
  </si>
  <si>
    <t>The trustee for VICKERY FAMILY TRUST</t>
  </si>
  <si>
    <t>LMPG INVESTMENTS PTY LTD</t>
  </si>
  <si>
    <t>MOORHEAD</t>
  </si>
  <si>
    <t>MACQUARIE INFRASTRUCTURE AND REAL ASSETS HOLDINGS PTY LIMITED</t>
  </si>
  <si>
    <t>ELEANOR</t>
  </si>
  <si>
    <t>SWEENEY</t>
  </si>
  <si>
    <t>VERENA</t>
  </si>
  <si>
    <t>DANIELI</t>
  </si>
  <si>
    <t>LEWIN</t>
  </si>
  <si>
    <t>TAKAHASHI PTY LTD</t>
  </si>
  <si>
    <t>BROWN</t>
  </si>
  <si>
    <t>MATT</t>
  </si>
  <si>
    <t>DAVEY</t>
  </si>
  <si>
    <t>TRIPP</t>
  </si>
  <si>
    <t>Robindar</t>
  </si>
  <si>
    <t>Raj</t>
  </si>
  <si>
    <t>Chhabra</t>
  </si>
  <si>
    <t>Tekkorp Holdings LLC</t>
  </si>
  <si>
    <t>OWEN</t>
  </si>
  <si>
    <t>REINKE</t>
  </si>
  <si>
    <t>TGW PTY LTD</t>
  </si>
  <si>
    <t>DAMON</t>
  </si>
  <si>
    <t>ROBBINS</t>
  </si>
  <si>
    <t>NATIONWIDE NEWS PTY. LIMITED</t>
  </si>
  <si>
    <t>WHITNEY</t>
  </si>
  <si>
    <t>PAIGE</t>
  </si>
  <si>
    <t>NICOLAS</t>
  </si>
  <si>
    <t>MAAN</t>
  </si>
  <si>
    <t>DEREK</t>
  </si>
  <si>
    <t>DONG</t>
  </si>
  <si>
    <t>YAN</t>
  </si>
  <si>
    <t>HENG</t>
  </si>
  <si>
    <t>XI</t>
  </si>
  <si>
    <t>LIU</t>
  </si>
  <si>
    <t>HAYDEN</t>
  </si>
  <si>
    <t>LIPSITZ</t>
  </si>
  <si>
    <t>SALIM</t>
  </si>
  <si>
    <t>SCALZO</t>
  </si>
  <si>
    <t>QUINTO</t>
  </si>
  <si>
    <t>DIPENDRA</t>
  </si>
  <si>
    <t>BHARAT</t>
  </si>
  <si>
    <t>GOENKA</t>
  </si>
  <si>
    <t>NTT DATA, INC</t>
  </si>
  <si>
    <t>CARMELO</t>
  </si>
  <si>
    <t>COSTA</t>
  </si>
  <si>
    <t>LIAM</t>
  </si>
  <si>
    <t>GAUNT</t>
  </si>
  <si>
    <t>MUHITTIN</t>
  </si>
  <si>
    <t>TERCAN</t>
  </si>
  <si>
    <t>TEK FOODS PTY LTD</t>
  </si>
  <si>
    <t>PEPPER</t>
  </si>
  <si>
    <t>BAINBRIDGE</t>
  </si>
  <si>
    <t>KINSELLA</t>
  </si>
  <si>
    <t>Kinsella</t>
  </si>
  <si>
    <t>TROY</t>
  </si>
  <si>
    <t>WHYTE</t>
  </si>
  <si>
    <t>RILEY</t>
  </si>
  <si>
    <t>PRASAD</t>
  </si>
  <si>
    <t>PATKAR</t>
  </si>
  <si>
    <t>RAYMENT</t>
  </si>
  <si>
    <t>JAVED</t>
  </si>
  <si>
    <t>ALLAM</t>
  </si>
  <si>
    <t>MEHRBAN</t>
  </si>
  <si>
    <t>CORDY</t>
  </si>
  <si>
    <t>Chris</t>
  </si>
  <si>
    <t>Price</t>
  </si>
  <si>
    <t>LORD</t>
  </si>
  <si>
    <t>MCMULLEN</t>
  </si>
  <si>
    <t>JOHNSON</t>
  </si>
  <si>
    <t>DELEU</t>
  </si>
  <si>
    <t>LUCINDA</t>
  </si>
  <si>
    <t>FRAWLEY</t>
  </si>
  <si>
    <t>MAROULIS</t>
  </si>
  <si>
    <t>DEBRA</t>
  </si>
  <si>
    <t>DYER ROBERTSON</t>
  </si>
  <si>
    <t>HOLDEN</t>
  </si>
  <si>
    <t>RATKO</t>
  </si>
  <si>
    <t>MILOSAVLJEVIC</t>
  </si>
  <si>
    <t>TOMMY</t>
  </si>
  <si>
    <t>ANOD</t>
  </si>
  <si>
    <t>PARAJULI</t>
  </si>
  <si>
    <t>POLOME</t>
  </si>
  <si>
    <t>SEAN</t>
  </si>
  <si>
    <t>MCCORMACK</t>
  </si>
  <si>
    <t>TREVOR</t>
  </si>
  <si>
    <t>HUMPHRY</t>
  </si>
  <si>
    <t>BOBBIN</t>
  </si>
  <si>
    <t>KATON</t>
  </si>
  <si>
    <t>MADELAINE</t>
  </si>
  <si>
    <t>LU</t>
  </si>
  <si>
    <t>GAYLE</t>
  </si>
  <si>
    <t>ANDREW ROGERS</t>
  </si>
  <si>
    <t>ELLIOTT</t>
  </si>
  <si>
    <t>CONVEY</t>
  </si>
  <si>
    <t>Arthur J Gallaher (Bermuda) Holding Partnership</t>
  </si>
  <si>
    <t>SEARSON</t>
  </si>
  <si>
    <t>ELLIS</t>
  </si>
  <si>
    <t>VALENTINE</t>
  </si>
  <si>
    <t>BEST</t>
  </si>
  <si>
    <t>FARMER</t>
  </si>
  <si>
    <t>MARC</t>
  </si>
  <si>
    <t>LUNEDEI</t>
  </si>
  <si>
    <t>MC LABOUR SERVICES PTY. LTD.</t>
  </si>
  <si>
    <t>CHESTER INVESTMENTS (ACT) PTY LIMITED</t>
  </si>
  <si>
    <t>SASS</t>
  </si>
  <si>
    <t>OREANA HOLDINGS PTY LTD</t>
  </si>
  <si>
    <t>SHAHZAIB</t>
  </si>
  <si>
    <t>SHAH</t>
  </si>
  <si>
    <t>HENTY</t>
  </si>
  <si>
    <t>MORLAND</t>
  </si>
  <si>
    <t>AUSTRALIAN PARCELS GROUP PTY LTD</t>
  </si>
  <si>
    <t>TROUNCER</t>
  </si>
  <si>
    <t>LOADER</t>
  </si>
  <si>
    <t>HOLGATE</t>
  </si>
  <si>
    <t>NICK</t>
  </si>
  <si>
    <t>STRATFORD</t>
  </si>
  <si>
    <t>RAGG</t>
  </si>
  <si>
    <t>BRENNAN</t>
  </si>
  <si>
    <t>DAVID JAMES</t>
  </si>
  <si>
    <t>LANGDON</t>
  </si>
  <si>
    <t>HUNT</t>
  </si>
  <si>
    <t>RICHARD THOMAS</t>
  </si>
  <si>
    <t>HIGGINS</t>
  </si>
  <si>
    <t>NORMAN</t>
  </si>
  <si>
    <t>TIECK</t>
  </si>
  <si>
    <t>SPEED</t>
  </si>
  <si>
    <t>HIDEKI</t>
  </si>
  <si>
    <t>SHIMIZU</t>
  </si>
  <si>
    <t>JIE FANG</t>
  </si>
  <si>
    <t>LARRY</t>
  </si>
  <si>
    <t>KESTELMAN</t>
  </si>
  <si>
    <t>BORIS</t>
  </si>
  <si>
    <t>ROZENVASSER</t>
  </si>
  <si>
    <t>TAHA</t>
  </si>
  <si>
    <t>BURHANI</t>
  </si>
  <si>
    <t>KEARNS HOLDINGS (WA) PTY LTD</t>
  </si>
  <si>
    <t>MORNE</t>
  </si>
  <si>
    <t>BUBB</t>
  </si>
  <si>
    <t>CLARKE HOLDINGS (WA) PTY LTD</t>
  </si>
  <si>
    <t>RAUBEX PTY LTD</t>
  </si>
  <si>
    <t>KEARNS</t>
  </si>
  <si>
    <t>YINGHONG</t>
  </si>
  <si>
    <t>FIORETTO</t>
  </si>
  <si>
    <t>MARCIA</t>
  </si>
  <si>
    <t>SWAIN</t>
  </si>
  <si>
    <t>AHRENS</t>
  </si>
  <si>
    <t>CRAWFORD 6 PTY LTD</t>
  </si>
  <si>
    <t>SMYTH</t>
  </si>
  <si>
    <t>EQUITABLE YIELD PTY LTD</t>
  </si>
  <si>
    <t>MORISON</t>
  </si>
  <si>
    <t>E &amp; G Campbell (2) Pty Limited</t>
  </si>
  <si>
    <t>GLASFORD</t>
  </si>
  <si>
    <t>GABRIELLE</t>
  </si>
  <si>
    <t>RUTLEDGE</t>
  </si>
  <si>
    <t>ANTONOPOULOS</t>
  </si>
  <si>
    <t>POLLARD</t>
  </si>
  <si>
    <t>VITO</t>
  </si>
  <si>
    <t>ARCIULI</t>
  </si>
  <si>
    <t>GATES</t>
  </si>
  <si>
    <t>Roman</t>
  </si>
  <si>
    <t>Otto</t>
  </si>
  <si>
    <t>Kupper</t>
  </si>
  <si>
    <t>John Rolfe</t>
  </si>
  <si>
    <t>Kind</t>
  </si>
  <si>
    <t>NETTLETON</t>
  </si>
  <si>
    <t>TREANOR</t>
  </si>
  <si>
    <t>O'NEILL</t>
  </si>
  <si>
    <t>DEVLIN</t>
  </si>
  <si>
    <t>DONOVAN</t>
  </si>
  <si>
    <t>MCCARTHY</t>
  </si>
  <si>
    <t>ETCELL</t>
  </si>
  <si>
    <t>DUTHIE</t>
  </si>
  <si>
    <t>JACOB</t>
  </si>
  <si>
    <t>ISAAC</t>
  </si>
  <si>
    <t>HAINES</t>
  </si>
  <si>
    <t>PACIFIC EQUITY PARTNERS INVESTORS ADMINISTRATION PTY LTD</t>
  </si>
  <si>
    <t>KEVEN</t>
  </si>
  <si>
    <t>LIONEL</t>
  </si>
  <si>
    <t>KIRIJA</t>
  </si>
  <si>
    <t>NOLAN</t>
  </si>
  <si>
    <t>TYE</t>
  </si>
  <si>
    <t>TUCKER</t>
  </si>
  <si>
    <t>HOMETOWN AUSTRALIA DEVELOPMENTS PTY LTD</t>
  </si>
  <si>
    <t>HOMETOWN AUSTRALIA MANAGEMENT PTY LTD</t>
  </si>
  <si>
    <t>WELLS</t>
  </si>
  <si>
    <t>MINAHAN</t>
  </si>
  <si>
    <t>ZILIS</t>
  </si>
  <si>
    <t>HAROLD</t>
  </si>
  <si>
    <t>BRAUN</t>
  </si>
  <si>
    <t>STRONG</t>
  </si>
  <si>
    <t>The Trustee for GNB FAMILY TRUST</t>
  </si>
  <si>
    <t>THE TRUSTEE FOR BRYLAK TRUST</t>
  </si>
  <si>
    <t>REEDER</t>
  </si>
  <si>
    <t>MENELAOU</t>
  </si>
  <si>
    <t>SCHMIDT</t>
  </si>
  <si>
    <t>BURT</t>
  </si>
  <si>
    <t>AMBROSE</t>
  </si>
  <si>
    <t>HERRING</t>
  </si>
  <si>
    <t>KATHERINE</t>
  </si>
  <si>
    <t>SIBELLA</t>
  </si>
  <si>
    <t>DAVIDSON</t>
  </si>
  <si>
    <t>GREIRSON</t>
  </si>
  <si>
    <t>CARTER</t>
  </si>
  <si>
    <t>GOODFELLOW</t>
  </si>
  <si>
    <t>WEAL</t>
  </si>
  <si>
    <t>JIANQIU</t>
  </si>
  <si>
    <t>GUINEA</t>
  </si>
  <si>
    <t>TAITZ</t>
  </si>
  <si>
    <t>BLENNERHASSETT</t>
  </si>
  <si>
    <t>The trustee for Blenners Property Trust</t>
  </si>
  <si>
    <t>RUI</t>
  </si>
  <si>
    <t>DAI</t>
  </si>
  <si>
    <t>MIAO</t>
  </si>
  <si>
    <t>ZHOU</t>
  </si>
  <si>
    <t>TYSON</t>
  </si>
  <si>
    <t>PHILLIPA</t>
  </si>
  <si>
    <t>RUBAN</t>
  </si>
  <si>
    <t>KANESHAMMORTHY</t>
  </si>
  <si>
    <t>SOPHIE</t>
  </si>
  <si>
    <t>KATE</t>
  </si>
  <si>
    <t>FULLMAN</t>
  </si>
  <si>
    <t>BSREP III HYDRA BERMUDA SUB-B L.P.</t>
  </si>
  <si>
    <t>BRITTEN-JONES</t>
  </si>
  <si>
    <t>BSREP III HYDRA BERMUDA SUB BROOKFIELD L.P.</t>
  </si>
  <si>
    <t>SAMEER</t>
  </si>
  <si>
    <t>VIJ</t>
  </si>
  <si>
    <t>BSREP III HYDRA BERMUDA SUB L.P.</t>
  </si>
  <si>
    <t>BSREP III AUSTRALIA SUB GP PTY LTD</t>
  </si>
  <si>
    <t>A.C.N. 160 612 260 PTY LTD</t>
  </si>
  <si>
    <t>SHADI</t>
  </si>
  <si>
    <t>HADDAD</t>
  </si>
  <si>
    <t>KAWTAL</t>
  </si>
  <si>
    <t>JUNZHE</t>
  </si>
  <si>
    <t>TU</t>
  </si>
  <si>
    <t>VandenBerg Europe Derivatives B.V.</t>
  </si>
  <si>
    <t>OPTIFARM PTY LTD</t>
  </si>
  <si>
    <t>Glen Oroua B.V.</t>
  </si>
  <si>
    <t>Hartwig Houdstermaatschappij B.V.</t>
  </si>
  <si>
    <t>J.G. Kaemingk Beheer B.V.</t>
  </si>
  <si>
    <t>THE WHEELER FAMILY TRUST</t>
  </si>
  <si>
    <t>Floris</t>
  </si>
  <si>
    <t>Marijn</t>
  </si>
  <si>
    <t>Houttuijn Bloemendaal</t>
  </si>
  <si>
    <t>Edwin</t>
  </si>
  <si>
    <t>van der Kruk</t>
  </si>
  <si>
    <t>Vlemeij B.V.</t>
  </si>
  <si>
    <t>Augustinus</t>
  </si>
  <si>
    <t>Theodorus Simon</t>
  </si>
  <si>
    <t>Schuijt</t>
  </si>
  <si>
    <t>Bloembeek CV</t>
  </si>
  <si>
    <t>Jelle</t>
  </si>
  <si>
    <t>Rienk</t>
  </si>
  <si>
    <t>Elzinga</t>
  </si>
  <si>
    <t>GOSS</t>
  </si>
  <si>
    <t>BAILEY</t>
  </si>
  <si>
    <t>BENNETT</t>
  </si>
  <si>
    <t>BURBANK PROPERTIES PTY. LTD.</t>
  </si>
  <si>
    <t>CAROL</t>
  </si>
  <si>
    <t>GIDALIAHU</t>
  </si>
  <si>
    <t>WAISLITZ</t>
  </si>
  <si>
    <t>SAILAH</t>
  </si>
  <si>
    <t>KAYROOZ</t>
  </si>
  <si>
    <t>BRITTANY</t>
  </si>
  <si>
    <t>WILTON-MAR</t>
  </si>
  <si>
    <t>Chee Tuck</t>
  </si>
  <si>
    <t>Yeap</t>
  </si>
  <si>
    <t>MARR</t>
  </si>
  <si>
    <t>NADEEM</t>
  </si>
  <si>
    <t>TAYAR</t>
  </si>
  <si>
    <t>SCOTTON</t>
  </si>
  <si>
    <t>BERNARDUS</t>
  </si>
  <si>
    <t>THEOARDUS</t>
  </si>
  <si>
    <t>FLAPPER</t>
  </si>
  <si>
    <t>LA ROCCA</t>
  </si>
  <si>
    <t>O'CONNOR</t>
  </si>
  <si>
    <t>SJOC PTY LTD</t>
  </si>
  <si>
    <t>RHAPSODY K PTY LTD</t>
  </si>
  <si>
    <t>Stepehn</t>
  </si>
  <si>
    <t>Goodman</t>
  </si>
  <si>
    <t>TLS (AUST) PTY. LTD.</t>
  </si>
  <si>
    <t>BLOMLEY PTY LTD</t>
  </si>
  <si>
    <t>TESORIERO</t>
  </si>
  <si>
    <t>O &amp; B SMITH PTY LTD</t>
  </si>
  <si>
    <t>C.E.R. GOODMAN HOLDINGS PTY LTD</t>
  </si>
  <si>
    <t>BLOMLEY</t>
  </si>
  <si>
    <t>CARLYLE</t>
  </si>
  <si>
    <t>SUE</t>
  </si>
  <si>
    <t>OAKES</t>
  </si>
  <si>
    <t>GARNET</t>
  </si>
  <si>
    <t>WALKER</t>
  </si>
  <si>
    <t>ROC CAPITAL PTY LIMITED</t>
  </si>
  <si>
    <t>ROC ALTERNATIVE INVESTMENT PTY LTD</t>
  </si>
  <si>
    <t>PERPETUAL CORPORATE TRUST LIMITED</t>
  </si>
  <si>
    <t>SABRELINE PTY LTd</t>
  </si>
  <si>
    <t>RICHARDSON</t>
  </si>
  <si>
    <t>LUKIN</t>
  </si>
  <si>
    <t>MYTTON</t>
  </si>
  <si>
    <t>ASSAF</t>
  </si>
  <si>
    <t>Maple TopCo B. V.</t>
  </si>
  <si>
    <t>FAYAD</t>
  </si>
  <si>
    <t>Tak Wai</t>
  </si>
  <si>
    <t>Chung</t>
  </si>
  <si>
    <t>The Trustee for Shay Nee Chong Foundation Trust</t>
  </si>
  <si>
    <t>SHAY</t>
  </si>
  <si>
    <t>NEE</t>
  </si>
  <si>
    <t>CHONG</t>
  </si>
  <si>
    <t>PERNG JYH</t>
  </si>
  <si>
    <t>V B S INVESTMENTS PTY. LIMITED</t>
  </si>
  <si>
    <t>FORSHAW</t>
  </si>
  <si>
    <t>COVO POSITANO PTY LTD</t>
  </si>
  <si>
    <t>FRESH COUNTRY FARMS OF AUSTRALIA NO. 4 PTY LTD</t>
  </si>
  <si>
    <t>SIMONETTA</t>
  </si>
  <si>
    <t>MAANJA PTY LTD</t>
  </si>
  <si>
    <t>JOHN BATHURST</t>
  </si>
  <si>
    <t>J &amp; K ORLOFF PTY LTD</t>
  </si>
  <si>
    <t>CEFF II PERFECTION FRESH EQUITY HOLDINGS, LP</t>
  </si>
  <si>
    <t>RICARDO</t>
  </si>
  <si>
    <t>EUSEBI</t>
  </si>
  <si>
    <t>DAVIS INVESTMENTS PTE. LTD.</t>
  </si>
  <si>
    <t>DAVID YI-PING</t>
  </si>
  <si>
    <t>T SIMONETTA &amp; CO PTY LTD</t>
  </si>
  <si>
    <t>ELL</t>
  </si>
  <si>
    <t>REYNALDO</t>
  </si>
  <si>
    <t>SANTOS</t>
  </si>
  <si>
    <t>NASSAR</t>
  </si>
  <si>
    <t>ALASTAIR</t>
  </si>
  <si>
    <t>PROVAN</t>
  </si>
  <si>
    <t>COLEMAN</t>
  </si>
  <si>
    <t>TERRENCE</t>
  </si>
  <si>
    <t>DEVITT</t>
  </si>
  <si>
    <t>JIM</t>
  </si>
  <si>
    <t>MOSCHOYIANNIS</t>
  </si>
  <si>
    <t>VAN DAM</t>
  </si>
  <si>
    <t>HARRY</t>
  </si>
  <si>
    <t>PERRY</t>
  </si>
  <si>
    <t>HOOPER</t>
  </si>
  <si>
    <t>PERKINS</t>
  </si>
  <si>
    <t>THE TRUSTEE FOR TORRENS CAPITAL FUND 1B</t>
  </si>
  <si>
    <t>HEPBURN-BROWN</t>
  </si>
  <si>
    <t>THE TRUSTEE FOR FULLMILE INVESTMENT FUND</t>
  </si>
  <si>
    <t>THE TRUSTEE FOR TORRENS CAPITAL FUND 1A</t>
  </si>
  <si>
    <t>SIMONE</t>
  </si>
  <si>
    <t>KING</t>
  </si>
  <si>
    <t>ANGELO</t>
  </si>
  <si>
    <t>TSAGARAKIS</t>
  </si>
  <si>
    <t>BLOOD</t>
  </si>
  <si>
    <t>RICHARD WILLIAM</t>
  </si>
  <si>
    <t>STANDON</t>
  </si>
  <si>
    <t>COLLEY</t>
  </si>
  <si>
    <t>XIAOHUA</t>
  </si>
  <si>
    <t>LUO</t>
  </si>
  <si>
    <t>xinmei</t>
  </si>
  <si>
    <t>wang</t>
  </si>
  <si>
    <t>MINGZHE</t>
  </si>
  <si>
    <t>Caisse du Depot et Placement du Quebec</t>
  </si>
  <si>
    <t>ENTHOVEN</t>
  </si>
  <si>
    <t>ELAINE</t>
  </si>
  <si>
    <t>HERLIHY</t>
  </si>
  <si>
    <t>PANCINO</t>
  </si>
  <si>
    <t>RAVINDRA</t>
  </si>
  <si>
    <t>JEYARAJ</t>
  </si>
  <si>
    <t>COMERFORD</t>
  </si>
  <si>
    <t>May Quan</t>
  </si>
  <si>
    <t>Chai</t>
  </si>
  <si>
    <t>BOOTH</t>
  </si>
  <si>
    <t>WEIXUAN</t>
  </si>
  <si>
    <t>SHENG</t>
  </si>
  <si>
    <t>WOLFERS</t>
  </si>
  <si>
    <t>PACIFIC EQUITY PARTNERS FUND VI (AUSTRALASIA) PTY LIMITED</t>
  </si>
  <si>
    <t>SAM</t>
  </si>
  <si>
    <t>DAWSON</t>
  </si>
  <si>
    <t>SAWICKI</t>
  </si>
  <si>
    <t>JOSEPHUS</t>
  </si>
  <si>
    <t>ANTONIUS MARIA</t>
  </si>
  <si>
    <t>VAN BOXEL</t>
  </si>
  <si>
    <t>DUFFY</t>
  </si>
  <si>
    <t>CORNELIS</t>
  </si>
  <si>
    <t>FRANCISEUS</t>
  </si>
  <si>
    <t>BROEKHUYSE</t>
  </si>
  <si>
    <t>SHERARD</t>
  </si>
  <si>
    <t>Brian</t>
  </si>
  <si>
    <t>McLean</t>
  </si>
  <si>
    <t>GARDNER</t>
  </si>
  <si>
    <t>GALE</t>
  </si>
  <si>
    <t>Keith</t>
  </si>
  <si>
    <t>Folwell</t>
  </si>
  <si>
    <t>ZHAOYANG</t>
  </si>
  <si>
    <t>BI</t>
  </si>
  <si>
    <t>FEIFEI</t>
  </si>
  <si>
    <t>HELGE</t>
  </si>
  <si>
    <t>ERIK</t>
  </si>
  <si>
    <t>DILLMANN</t>
  </si>
  <si>
    <t>RITCHIE</t>
  </si>
  <si>
    <t>CASSIE</t>
  </si>
  <si>
    <t>LORREN</t>
  </si>
  <si>
    <t>RANDALL</t>
  </si>
  <si>
    <t>SHARP</t>
  </si>
  <si>
    <t>CLIVE FREDERICK</t>
  </si>
  <si>
    <t>PALMER</t>
  </si>
  <si>
    <t>DECLAN</t>
  </si>
  <si>
    <t>JACK ZOURNAZI</t>
  </si>
  <si>
    <t>OBRIEN</t>
  </si>
  <si>
    <t>GWENNYTH</t>
  </si>
  <si>
    <t>ISOBEL</t>
  </si>
  <si>
    <t>OLD TUREE PTY LTD</t>
  </si>
  <si>
    <t>FITENI</t>
  </si>
  <si>
    <t>MOBRICI</t>
  </si>
  <si>
    <t>AXUP</t>
  </si>
  <si>
    <t>PJS GROUP HOLDINGS #1 PTY LTD</t>
  </si>
  <si>
    <t>PLUMRIDGE</t>
  </si>
  <si>
    <t>TRIPPAS WHITE GROUP HOLDINGS PTY LTD</t>
  </si>
  <si>
    <t>NEXT BUSINESS ENERGY PTY LTD</t>
  </si>
  <si>
    <t>SAMANTHA</t>
  </si>
  <si>
    <t>ROBSON</t>
  </si>
  <si>
    <t>WARDMAN-BROWNE</t>
  </si>
  <si>
    <t>IFM INVESTORS (NOMINEES) LIMITED</t>
  </si>
  <si>
    <t>CALABRESE</t>
  </si>
  <si>
    <t>TESS PROPERTY HOLDINGS PTY LIMITED</t>
  </si>
  <si>
    <t>IFM GROWTH PARTNERS SERVICES B PTY LTD</t>
  </si>
  <si>
    <t>KERLEY</t>
  </si>
  <si>
    <t>MILLIGAN</t>
  </si>
  <si>
    <t>SHUFFLEBOTHAM</t>
  </si>
  <si>
    <t>SASH</t>
  </si>
  <si>
    <t>PETREVSKI</t>
  </si>
  <si>
    <t>PIWKOWSKI</t>
  </si>
  <si>
    <t>VIOLETA</t>
  </si>
  <si>
    <t>LOUI</t>
  </si>
  <si>
    <t>LAWSON</t>
  </si>
  <si>
    <t>HUTCHISON</t>
  </si>
  <si>
    <t>KENELM</t>
  </si>
  <si>
    <t>AUGUSTINE</t>
  </si>
  <si>
    <t>DIRECTOR</t>
  </si>
  <si>
    <t>Mr Khalifa</t>
  </si>
  <si>
    <t>Sutlan Al Suwaidi</t>
  </si>
  <si>
    <t>Mr Mohamed</t>
  </si>
  <si>
    <t>Hareb Al Usef</t>
  </si>
  <si>
    <t>His Excellency Hamad</t>
  </si>
  <si>
    <t>Abdullah Al Shamsi</t>
  </si>
  <si>
    <t>Sheikh Ahmed</t>
  </si>
  <si>
    <t>Bin Saif Al Nalyan</t>
  </si>
  <si>
    <t>MULVILLE</t>
  </si>
  <si>
    <t>His Excellency Dr Jouan</t>
  </si>
  <si>
    <t>Salem Al Dhahiri</t>
  </si>
  <si>
    <t>His Excellency Ahmed</t>
  </si>
  <si>
    <t>Ali Al Sayegh</t>
  </si>
  <si>
    <t>Sheikh Sultan</t>
  </si>
  <si>
    <t>Bin Tahnoon Al Nahyan</t>
  </si>
  <si>
    <t>SPIRO</t>
  </si>
  <si>
    <t>PAULE</t>
  </si>
  <si>
    <t>ANTONIOS</t>
  </si>
  <si>
    <t>ROUSSOS</t>
  </si>
  <si>
    <t>WILKINS</t>
  </si>
  <si>
    <t>THOMAS RHYS</t>
  </si>
  <si>
    <t>GAMES</t>
  </si>
  <si>
    <t>MARLENE</t>
  </si>
  <si>
    <t>JACINDA</t>
  </si>
  <si>
    <t>HEWER</t>
  </si>
  <si>
    <t>KYLIE</t>
  </si>
  <si>
    <t>CHRISTINA</t>
  </si>
  <si>
    <t>ERLENMAIER</t>
  </si>
  <si>
    <t>MUNRO</t>
  </si>
  <si>
    <t>FUSION RETAIL BRANDS PTY LTD</t>
  </si>
  <si>
    <t>NEIL JOSEPH</t>
  </si>
  <si>
    <t>SAMPSON</t>
  </si>
  <si>
    <t>BAIN</t>
  </si>
  <si>
    <t>Taurus Mining Finance Fund No.2, L.P.</t>
  </si>
  <si>
    <t>BRIGGS</t>
  </si>
  <si>
    <t>Alan</t>
  </si>
  <si>
    <t>Kekao</t>
  </si>
  <si>
    <t>Miyasaki</t>
  </si>
  <si>
    <t>BROWNING</t>
  </si>
  <si>
    <t>Heady</t>
  </si>
  <si>
    <t>SUN SILVER HOLDINGS PTE. LTD.</t>
  </si>
  <si>
    <t>NEMMARA</t>
  </si>
  <si>
    <t>KRISHNAN</t>
  </si>
  <si>
    <t>PEDA</t>
  </si>
  <si>
    <t>Patrice</t>
  </si>
  <si>
    <t>SOUDAN</t>
  </si>
  <si>
    <t>DAVIDE</t>
  </si>
  <si>
    <t>COLOMBO</t>
  </si>
  <si>
    <t>MARCEL CHRISTIAN</t>
  </si>
  <si>
    <t>BERLAND</t>
  </si>
  <si>
    <t>BLAYR</t>
  </si>
  <si>
    <t>MUNZ</t>
  </si>
  <si>
    <t>JOHANNES JURGEN</t>
  </si>
  <si>
    <t>SCHWINN</t>
  </si>
  <si>
    <t>GLEN</t>
  </si>
  <si>
    <t>CROKER</t>
  </si>
  <si>
    <t>POWELL</t>
  </si>
  <si>
    <t>TRAFICANTE</t>
  </si>
  <si>
    <t>TAMAY</t>
  </si>
  <si>
    <t>BASEL</t>
  </si>
  <si>
    <t>CHRIS</t>
  </si>
  <si>
    <t>DOUFAS</t>
  </si>
  <si>
    <t>BOGIATZIS</t>
  </si>
  <si>
    <t>PERCIVAL</t>
  </si>
  <si>
    <t>GREENSILL</t>
  </si>
  <si>
    <t>JUDGE</t>
  </si>
  <si>
    <t>SUTCLIFFE</t>
  </si>
  <si>
    <t>BROCKHOFF</t>
  </si>
  <si>
    <t>BAMFORD</t>
  </si>
  <si>
    <t>PIERO</t>
  </si>
  <si>
    <t>BUA</t>
  </si>
  <si>
    <t>HILLEL</t>
  </si>
  <si>
    <t>LIPMAN</t>
  </si>
  <si>
    <t>THE DOLOMITE PLAN PTY LTD</t>
  </si>
  <si>
    <t>BROOME</t>
  </si>
  <si>
    <t>WIDDOWS</t>
  </si>
  <si>
    <t>MILLINER</t>
  </si>
  <si>
    <t>HUGO</t>
  </si>
  <si>
    <t>SCHREUDER</t>
  </si>
  <si>
    <t>ANTHONY SPENCER</t>
  </si>
  <si>
    <t>CHESTERMAN</t>
  </si>
  <si>
    <t>NATHANIEL</t>
  </si>
  <si>
    <t>SIMPSON</t>
  </si>
  <si>
    <t>HADLOW</t>
  </si>
  <si>
    <t>PEACOCK</t>
  </si>
  <si>
    <t>Goldfinch</t>
  </si>
  <si>
    <t>YOUI HOLDINGS SHARE OPTION PLAN MANAGERS PTY LTD</t>
  </si>
  <si>
    <t>MCLACHLAN</t>
  </si>
  <si>
    <t>ALBERTS</t>
  </si>
  <si>
    <t>Outsurance International Holdings Pty Ltd</t>
  </si>
  <si>
    <t>BERT</t>
  </si>
  <si>
    <t>BAKKER</t>
  </si>
  <si>
    <t>Daniel</t>
  </si>
  <si>
    <t>Matthee</t>
  </si>
  <si>
    <t>ANTONUCCI</t>
  </si>
  <si>
    <t>Marthinus</t>
  </si>
  <si>
    <t>Visser</t>
  </si>
  <si>
    <t>Sovereign Trustee Services (Mauritius) Limited</t>
  </si>
  <si>
    <t>STEVEN PHILIP</t>
  </si>
  <si>
    <t>COLES</t>
  </si>
  <si>
    <t>CLAIRE</t>
  </si>
  <si>
    <t>WIVELL PLATER</t>
  </si>
  <si>
    <t>Jan</t>
  </si>
  <si>
    <t>Hofmeyr</t>
  </si>
  <si>
    <t>MERVYN</t>
  </si>
  <si>
    <t>PILLAY</t>
  </si>
  <si>
    <t>MARNI</t>
  </si>
  <si>
    <t>JACKSON</t>
  </si>
  <si>
    <t>HARTLEY</t>
  </si>
  <si>
    <t>HANNELI</t>
  </si>
  <si>
    <t>COMBRINCK</t>
  </si>
  <si>
    <t>Riko Setiabudhy</t>
  </si>
  <si>
    <t>Handoko</t>
  </si>
  <si>
    <t>HOANY</t>
  </si>
  <si>
    <t>MULJADI</t>
  </si>
  <si>
    <t>NICHOLSON</t>
  </si>
  <si>
    <t>NUTTER</t>
  </si>
  <si>
    <t>YOCKE</t>
  </si>
  <si>
    <t>LAUW</t>
  </si>
  <si>
    <t>Saibun</t>
  </si>
  <si>
    <t>AGUSTINUS</t>
  </si>
  <si>
    <t>ALIMHAMZAH</t>
  </si>
  <si>
    <t>LENNY</t>
  </si>
  <si>
    <t>LAM</t>
  </si>
  <si>
    <t>Lucilene</t>
  </si>
  <si>
    <t>Silva</t>
  </si>
  <si>
    <t>Prado</t>
  </si>
  <si>
    <t>VANESSA</t>
  </si>
  <si>
    <t>Roberto</t>
  </si>
  <si>
    <t>Pedote</t>
  </si>
  <si>
    <t>Eva</t>
  </si>
  <si>
    <t>Monica</t>
  </si>
  <si>
    <t>Kalawski</t>
  </si>
  <si>
    <t>SWAN</t>
  </si>
  <si>
    <t>Project Quill Holding Limited</t>
  </si>
  <si>
    <t>Mary Ann</t>
  </si>
  <si>
    <t>Sigler</t>
  </si>
  <si>
    <t>ARI</t>
  </si>
  <si>
    <t>DROGA</t>
  </si>
  <si>
    <t>HUME</t>
  </si>
  <si>
    <t>TELFORD</t>
  </si>
  <si>
    <t>CAPRICORN FUNDING PTY LIMITED</t>
  </si>
  <si>
    <t>EMANUELE</t>
  </si>
  <si>
    <t>PARULBEN</t>
  </si>
  <si>
    <t>TEJAS</t>
  </si>
  <si>
    <t>PATWA</t>
  </si>
  <si>
    <t>SHEARWOOD</t>
  </si>
  <si>
    <t>CHHIKARA</t>
  </si>
  <si>
    <t>ITOCHU MINERALS &amp; ENERGY OF AUSTRALIA PTY LTD</t>
  </si>
  <si>
    <t>COLE</t>
  </si>
  <si>
    <t>COX</t>
  </si>
  <si>
    <t>GODOLPHIN INTERNATIONAL LIMITED</t>
  </si>
  <si>
    <t>STRAKER</t>
  </si>
  <si>
    <t>WASYL</t>
  </si>
  <si>
    <t>ROSATI</t>
  </si>
  <si>
    <t>Nick</t>
  </si>
  <si>
    <t>Spiropoulos</t>
  </si>
  <si>
    <t>ASHISH</t>
  </si>
  <si>
    <t>VERGHESE</t>
  </si>
  <si>
    <t>CANDICE</t>
  </si>
  <si>
    <t>EASTON-BERRY</t>
  </si>
  <si>
    <t>TALEB</t>
  </si>
  <si>
    <t>YOSHIKAZU</t>
  </si>
  <si>
    <t>WATANABE</t>
  </si>
  <si>
    <t>YOSHIHISA</t>
  </si>
  <si>
    <t>HAIRO</t>
  </si>
  <si>
    <t>TZANEROS</t>
  </si>
  <si>
    <t>HASKO</t>
  </si>
  <si>
    <t>Kristy</t>
  </si>
  <si>
    <t>Lynn</t>
  </si>
  <si>
    <t>Faus</t>
  </si>
  <si>
    <t>Raymond</t>
  </si>
  <si>
    <t>Rodes</t>
  </si>
  <si>
    <t>CLIFFORD</t>
  </si>
  <si>
    <t>RICKARD</t>
  </si>
  <si>
    <t>JAN ROLF</t>
  </si>
  <si>
    <t>GARDELL</t>
  </si>
  <si>
    <t>WAI</t>
  </si>
  <si>
    <t>KONG</t>
  </si>
  <si>
    <t>The trustee for Cameron Blanks Family Trust</t>
  </si>
  <si>
    <t>PILLAR</t>
  </si>
  <si>
    <t>CINDY KAR YEE</t>
  </si>
  <si>
    <t>KWONG</t>
  </si>
  <si>
    <t>SIMS</t>
  </si>
  <si>
    <t>WANLESS</t>
  </si>
  <si>
    <t>CARGILL AUSTRALIA LIMITED</t>
  </si>
  <si>
    <t>TINA MAREE</t>
  </si>
  <si>
    <t>SAVONA</t>
  </si>
  <si>
    <t>JERAL</t>
  </si>
  <si>
    <t>D'SOUZA</t>
  </si>
  <si>
    <t>PHILIPPA</t>
  </si>
  <si>
    <t>TUN TUN</t>
  </si>
  <si>
    <t>FUNG</t>
  </si>
  <si>
    <t>OPG OFFICE FUND AUSTRALIA I INC</t>
  </si>
  <si>
    <t>OPG OFFICE FUND AUSTRALIA II INC</t>
  </si>
  <si>
    <t>RE INTERNATIONAL II CORPORATION</t>
  </si>
  <si>
    <t>ALEC</t>
  </si>
  <si>
    <t>HARPER</t>
  </si>
  <si>
    <t>GAWAIN</t>
  </si>
  <si>
    <t>SYDNEY EDWARD</t>
  </si>
  <si>
    <t>SMART</t>
  </si>
  <si>
    <t>THE TRUSTEE FOR THE KMMKCB TRUST</t>
  </si>
  <si>
    <t>KORDA</t>
  </si>
  <si>
    <t>MULVANEY</t>
  </si>
  <si>
    <t>HALIOS-LEWIS</t>
  </si>
  <si>
    <t>KERRY</t>
  </si>
  <si>
    <t>EDWIN</t>
  </si>
  <si>
    <t>COWLEY</t>
  </si>
  <si>
    <t>NEVILLE</t>
  </si>
  <si>
    <t>STURGISS</t>
  </si>
  <si>
    <t>HERRON</t>
  </si>
  <si>
    <t>SMALLER</t>
  </si>
  <si>
    <t>TANDY</t>
  </si>
  <si>
    <t>MCGEARY</t>
  </si>
  <si>
    <t>CARTY</t>
  </si>
  <si>
    <t>JEAN-MICHEL</t>
  </si>
  <si>
    <t>LOUIS RAOUL</t>
  </si>
  <si>
    <t>DUMAY</t>
  </si>
  <si>
    <t>ANON</t>
  </si>
  <si>
    <t>NGAMPHATTHARAWORAKUL</t>
  </si>
  <si>
    <t>GLOBAL BLUE S.A.</t>
  </si>
  <si>
    <t>INGRAM</t>
  </si>
  <si>
    <t>DANG</t>
  </si>
  <si>
    <t>LE</t>
  </si>
  <si>
    <t>LEOPOLD</t>
  </si>
  <si>
    <t>LUIGINO</t>
  </si>
  <si>
    <t>BENEDETTO</t>
  </si>
  <si>
    <t>MARTINO</t>
  </si>
  <si>
    <t>John Michael</t>
  </si>
  <si>
    <t>Goodburn</t>
  </si>
  <si>
    <t>Stuart</t>
  </si>
  <si>
    <t>Mackenzie</t>
  </si>
  <si>
    <t>Burton</t>
  </si>
  <si>
    <t>Hudson</t>
  </si>
  <si>
    <t>ELS</t>
  </si>
  <si>
    <t>EBEN</t>
  </si>
  <si>
    <t>DAVEL</t>
  </si>
  <si>
    <t>LE ROUX</t>
  </si>
  <si>
    <t>RODNEY</t>
  </si>
  <si>
    <t>MILL</t>
  </si>
  <si>
    <t>CONTINENTAL POULTRY PTY. LTD.</t>
  </si>
  <si>
    <t>SELAK</t>
  </si>
  <si>
    <t>Brad</t>
  </si>
  <si>
    <t>Howard</t>
  </si>
  <si>
    <t>Hogan</t>
  </si>
  <si>
    <t>BADGER INTERNATIONAL NZ LP</t>
  </si>
  <si>
    <t>ROLAND</t>
  </si>
  <si>
    <t>COVAC</t>
  </si>
  <si>
    <t>LANGE</t>
  </si>
  <si>
    <t>HOCK</t>
  </si>
  <si>
    <t>CHERYL</t>
  </si>
  <si>
    <t>DIANE</t>
  </si>
  <si>
    <t>SORENSEN</t>
  </si>
  <si>
    <t>DE LUCA</t>
  </si>
  <si>
    <t>SEBASTIEN</t>
  </si>
  <si>
    <t>FRANCOIS RAYMOND</t>
  </si>
  <si>
    <t>GUILLEMOT</t>
  </si>
  <si>
    <t>HOMMERSOM</t>
  </si>
  <si>
    <t>LEI</t>
  </si>
  <si>
    <t>PIGOU</t>
  </si>
  <si>
    <t>TABCON DEVELOPMENTS PTY LIMITED</t>
  </si>
  <si>
    <t>MICHRAN CONSULTING PTY LTD</t>
  </si>
  <si>
    <t>TOUMA INVESTMENT GROUP PTY LTD</t>
  </si>
  <si>
    <t>EMILE</t>
  </si>
  <si>
    <t>TABET</t>
  </si>
  <si>
    <t>TOUMA</t>
  </si>
  <si>
    <t>BONNY</t>
  </si>
  <si>
    <t>AVI</t>
  </si>
  <si>
    <t>SILVER</t>
  </si>
  <si>
    <t>APSON HIRSCH TRUST</t>
  </si>
  <si>
    <t>KINLEE SILVER TRUST</t>
  </si>
  <si>
    <t>EDDIE</t>
  </si>
  <si>
    <t>HIRSCH</t>
  </si>
  <si>
    <t>GRIFFIN</t>
  </si>
  <si>
    <t>HOLM</t>
  </si>
  <si>
    <t>METFIN PTY LIMITED</t>
  </si>
  <si>
    <t>CROSSMAN</t>
  </si>
  <si>
    <t>BALMAIN INVESTMENT PARTNERS NO. 1 PTY LIMITED</t>
  </si>
  <si>
    <t>HINDSON</t>
  </si>
  <si>
    <t>MARIE-CLAIRE</t>
  </si>
  <si>
    <t>PIGA</t>
  </si>
  <si>
    <t>NOBILO</t>
  </si>
  <si>
    <t>SOUTHGATE</t>
  </si>
  <si>
    <t>CPEC MANAGEMENT PTY LTD</t>
  </si>
  <si>
    <t>LAURIE</t>
  </si>
  <si>
    <t>COMPTON</t>
  </si>
  <si>
    <t>LUCAS</t>
  </si>
  <si>
    <t>WACHER</t>
  </si>
  <si>
    <t>GAVAN</t>
  </si>
  <si>
    <t>LEISA-JANE</t>
  </si>
  <si>
    <t>COMINOS</t>
  </si>
  <si>
    <t>BAINES</t>
  </si>
  <si>
    <t>NING</t>
  </si>
  <si>
    <t>Huayao</t>
  </si>
  <si>
    <t>Likai</t>
  </si>
  <si>
    <t>Jiang</t>
  </si>
  <si>
    <t>YING</t>
  </si>
  <si>
    <t>WHITE ROCK WIND FARM NEW (HOLDING) PTY LTD</t>
  </si>
  <si>
    <t>FANCUI</t>
  </si>
  <si>
    <t>MENG</t>
  </si>
  <si>
    <t>CECEP WIND POWER AUSTRALIA HOLDING PTY LTD</t>
  </si>
  <si>
    <t>HYLTON</t>
  </si>
  <si>
    <t>LDPJF HOLDINGS PTY LTD</t>
  </si>
  <si>
    <t>DITTMANN</t>
  </si>
  <si>
    <t>BETTINI</t>
  </si>
  <si>
    <t>MELVILLE</t>
  </si>
  <si>
    <t>HICKS</t>
  </si>
  <si>
    <t>CORKDON PTY LTD</t>
  </si>
  <si>
    <t>IERNA</t>
  </si>
  <si>
    <t>OXLADE PTY LTD</t>
  </si>
  <si>
    <t>AWLENCAN INNOVATIONS PTE LTD</t>
  </si>
  <si>
    <t>VENKATA</t>
  </si>
  <si>
    <t>SATISH KUMAR</t>
  </si>
  <si>
    <t>ACHANTA</t>
  </si>
  <si>
    <t>WOODHAM</t>
  </si>
  <si>
    <t>WOODHAM PETROLEUM SERVICES PTY LTD</t>
  </si>
  <si>
    <t>MCCOSKER</t>
  </si>
  <si>
    <t>MAUGHAN</t>
  </si>
  <si>
    <t>GAYE</t>
  </si>
  <si>
    <t>CONSTANTINE</t>
  </si>
  <si>
    <t>LAKOUMENTAS</t>
  </si>
  <si>
    <t>O'CONNELL</t>
  </si>
  <si>
    <t>SOCCOM SOCIETE DE FINANCE COMMERCIALE SA</t>
  </si>
  <si>
    <t>PETERSON</t>
  </si>
  <si>
    <t>GURWINDER</t>
  </si>
  <si>
    <t>KHAIRA</t>
  </si>
  <si>
    <t>KEIGHRAN</t>
  </si>
  <si>
    <t>GINA</t>
  </si>
  <si>
    <t>GRECO</t>
  </si>
  <si>
    <t>Claus-Dietrich</t>
  </si>
  <si>
    <t>Lahrs</t>
  </si>
  <si>
    <t>Gerrit</t>
  </si>
  <si>
    <t>Philipp</t>
  </si>
  <si>
    <t>Ruetzel</t>
  </si>
  <si>
    <t>M. &amp; G. HOLDINGS PTY. LIMITED</t>
  </si>
  <si>
    <t>J D MAYO FAMILY TRUST</t>
  </si>
  <si>
    <t>DIVALL</t>
  </si>
  <si>
    <t>SHARON</t>
  </si>
  <si>
    <t>MARKULIN</t>
  </si>
  <si>
    <t>ANSELL</t>
  </si>
  <si>
    <t>XIAOHUI</t>
  </si>
  <si>
    <t>MING</t>
  </si>
  <si>
    <t>SHAN</t>
  </si>
  <si>
    <t>BUNNETT</t>
  </si>
  <si>
    <t>Steven</t>
  </si>
  <si>
    <t>Hal</t>
  </si>
  <si>
    <t>Condiotti</t>
  </si>
  <si>
    <t>Anderman</t>
  </si>
  <si>
    <t>BROGAN</t>
  </si>
  <si>
    <t>EUGENIE</t>
  </si>
  <si>
    <t>WINGROVE</t>
  </si>
  <si>
    <t>BASTIAN KORALALAGE MARIS DILUNI</t>
  </si>
  <si>
    <t>GOONEWARDENA</t>
  </si>
  <si>
    <t>SECHOS</t>
  </si>
  <si>
    <t>SAHYOUN</t>
  </si>
  <si>
    <t>Cheng-Hsien</t>
  </si>
  <si>
    <t>Chi-Lin</t>
  </si>
  <si>
    <t>Liu</t>
  </si>
  <si>
    <t>FRANKLIN</t>
  </si>
  <si>
    <t>EMMETT</t>
  </si>
  <si>
    <t>AK HOLDINGS CONSOLIDATED PTY LTD</t>
  </si>
  <si>
    <t>AZIZ</t>
  </si>
  <si>
    <t>KHEIR</t>
  </si>
  <si>
    <t>HATZIMANOLIS</t>
  </si>
  <si>
    <t>JONATHAN GEORGE</t>
  </si>
  <si>
    <t>NEWBERY</t>
  </si>
  <si>
    <t>VAN SCHAIK</t>
  </si>
  <si>
    <t>DOWNER EDI WORKS PTY LTD</t>
  </si>
  <si>
    <t>DANTE</t>
  </si>
  <si>
    <t>CREMASCO</t>
  </si>
  <si>
    <t>RIT GROUP SHAREHOLDERS PTY LTD</t>
  </si>
  <si>
    <t>WEE CHERN</t>
  </si>
  <si>
    <t>CHUA</t>
  </si>
  <si>
    <t>QIAN</t>
  </si>
  <si>
    <t>HO BEE LAND LIMITED</t>
  </si>
  <si>
    <t>HOCK CHANG</t>
  </si>
  <si>
    <t>VINODOLAC</t>
  </si>
  <si>
    <t>Joli Lyn</t>
  </si>
  <si>
    <t>Gross</t>
  </si>
  <si>
    <t>BAKER</t>
  </si>
  <si>
    <t>LITTLEWOOD</t>
  </si>
  <si>
    <t>McDaniel</t>
  </si>
  <si>
    <t>Manish</t>
  </si>
  <si>
    <t>Sharma</t>
  </si>
  <si>
    <t>Jal</t>
  </si>
  <si>
    <t>Rumi</t>
  </si>
  <si>
    <t>Master</t>
  </si>
  <si>
    <t>Scott</t>
  </si>
  <si>
    <t>Kenneth</t>
  </si>
  <si>
    <t>Ahlstrom</t>
  </si>
  <si>
    <t>THANH MINH</t>
  </si>
  <si>
    <t>SAU</t>
  </si>
  <si>
    <t>LING</t>
  </si>
  <si>
    <t>QUOC</t>
  </si>
  <si>
    <t>XUYEN</t>
  </si>
  <si>
    <t>HOLMES A COURT</t>
  </si>
  <si>
    <t>FIELD</t>
  </si>
  <si>
    <t>BREEDON</t>
  </si>
  <si>
    <t>Bryan</t>
  </si>
  <si>
    <t>Smith</t>
  </si>
  <si>
    <t>LETISHA</t>
  </si>
  <si>
    <t>STACEY</t>
  </si>
  <si>
    <t>CHARLESWORTH-SMITH</t>
  </si>
  <si>
    <t>CARIGE</t>
  </si>
  <si>
    <t>OHL</t>
  </si>
  <si>
    <t>SLAVKO</t>
  </si>
  <si>
    <t>PLANINIC</t>
  </si>
  <si>
    <t>DAVID ALLAN</t>
  </si>
  <si>
    <t>MCVAY</t>
  </si>
  <si>
    <t>SATHISH</t>
  </si>
  <si>
    <t>EASWARALINGAM</t>
  </si>
  <si>
    <t>DAGHER</t>
  </si>
  <si>
    <t>PODKRIZNIK</t>
  </si>
  <si>
    <t>GB &amp; WM ASTON PTY LIMITED</t>
  </si>
  <si>
    <t>GRAHAME</t>
  </si>
  <si>
    <t>ASTON</t>
  </si>
  <si>
    <t>BALDWIN</t>
  </si>
  <si>
    <t>Quinton</t>
  </si>
  <si>
    <t>Hennigh</t>
  </si>
  <si>
    <t>RONAN</t>
  </si>
  <si>
    <t>SABO-WALSH</t>
  </si>
  <si>
    <t>QUAIL</t>
  </si>
  <si>
    <t>ROSE</t>
  </si>
  <si>
    <t>GEOCON GROUP DEVELOPMENTS PTY LIMITED</t>
  </si>
  <si>
    <t>MANDIE</t>
  </si>
  <si>
    <t>DRUMMOND</t>
  </si>
  <si>
    <t>THE BODY SHOP INTERNATIONAL PLC</t>
  </si>
  <si>
    <t>YING HAN</t>
  </si>
  <si>
    <t>CHRISTOPHE</t>
  </si>
  <si>
    <t>CALAME</t>
  </si>
  <si>
    <t>NICOLSON</t>
  </si>
  <si>
    <t>NICOLSON CONSTRUCTION GROUP PTY LTD</t>
  </si>
  <si>
    <t>EDISON</t>
  </si>
  <si>
    <t>ALVARES</t>
  </si>
  <si>
    <t>MARINHO NETO</t>
  </si>
  <si>
    <t>HARVEY</t>
  </si>
  <si>
    <t>MARIJANOVIC</t>
  </si>
  <si>
    <t>FILIPOVIC</t>
  </si>
  <si>
    <t>BOURKE</t>
  </si>
  <si>
    <t>JOSEPHINE</t>
  </si>
  <si>
    <t>TRIBE</t>
  </si>
  <si>
    <t>ELKS</t>
  </si>
  <si>
    <t>THELMA</t>
  </si>
  <si>
    <t>AGNES</t>
  </si>
  <si>
    <t>WOODLANDS HOLDINGS PTY LTD</t>
  </si>
  <si>
    <t>CULLEY</t>
  </si>
  <si>
    <t>PERRYMAN</t>
  </si>
  <si>
    <t>Sophie</t>
  </si>
  <si>
    <t>Marie Anne</t>
  </si>
  <si>
    <t>Niviere</t>
  </si>
  <si>
    <t>STAEHR</t>
  </si>
  <si>
    <t>SOBEY</t>
  </si>
  <si>
    <t>GARDINER</t>
  </si>
  <si>
    <t>INPEX DLNGPL Pty Ltd</t>
  </si>
  <si>
    <t>SANTOS NA DARWIN PIPELINE PTY LTD</t>
  </si>
  <si>
    <t>MYLES</t>
  </si>
  <si>
    <t>NEILSON</t>
  </si>
  <si>
    <t>SANTOS DARWIN LNG PTY LTD</t>
  </si>
  <si>
    <t>TOKYO GAS DARWIN LNG PTY LTD</t>
  </si>
  <si>
    <t>ENI GAS &amp; POWER LNG AUSTRALIA B.V.</t>
  </si>
  <si>
    <t>JANELLE</t>
  </si>
  <si>
    <t>O'HARE</t>
  </si>
  <si>
    <t>JERA DARWIN LNG PTY LTD</t>
  </si>
  <si>
    <t>GALLAGHER</t>
  </si>
  <si>
    <t>O'DONNELL</t>
  </si>
  <si>
    <t>WEEKS</t>
  </si>
  <si>
    <t>VEITCH</t>
  </si>
  <si>
    <t>KRUGER</t>
  </si>
  <si>
    <t>ECCLES</t>
  </si>
  <si>
    <t>Yew Heng</t>
  </si>
  <si>
    <t>Tong</t>
  </si>
  <si>
    <t>Fai</t>
  </si>
  <si>
    <t>Au Yeung</t>
  </si>
  <si>
    <t>Susanna</t>
  </si>
  <si>
    <t>Cher</t>
  </si>
  <si>
    <t>HAYTHAM</t>
  </si>
  <si>
    <t>MOSHI</t>
  </si>
  <si>
    <t>BLOTT</t>
  </si>
  <si>
    <t>CORY PAUL</t>
  </si>
  <si>
    <t>LATIOLAIS</t>
  </si>
  <si>
    <t>PHI, INC</t>
  </si>
  <si>
    <t>ASHOK</t>
  </si>
  <si>
    <t>OMKARRAJ</t>
  </si>
  <si>
    <t>KAPOOR</t>
  </si>
  <si>
    <t>PIERS</t>
  </si>
  <si>
    <t>PEEKE</t>
  </si>
  <si>
    <t>GOOSEN INVESTMENTS PTY LTD</t>
  </si>
  <si>
    <t>BLUEWAYS INVESTMENTS PTY LTD</t>
  </si>
  <si>
    <t>ANL INVESTMENT GROUP PTY LTD</t>
  </si>
  <si>
    <t>MURRAY JAMES</t>
  </si>
  <si>
    <t>JEAN-POL</t>
  </si>
  <si>
    <t>ALBERT-JOSEPH G</t>
  </si>
  <si>
    <t>BOUHARMONT</t>
  </si>
  <si>
    <t>SCHREURS</t>
  </si>
  <si>
    <t>BESIX GROUP S A</t>
  </si>
  <si>
    <t>BERGIN</t>
  </si>
  <si>
    <t>MILLIKEN</t>
  </si>
  <si>
    <t>FOLEY</t>
  </si>
  <si>
    <t>KRISTIAN</t>
  </si>
  <si>
    <t>MEREDITH</t>
  </si>
  <si>
    <t>LEAH</t>
  </si>
  <si>
    <t>SUMAN</t>
  </si>
  <si>
    <t>BALA</t>
  </si>
  <si>
    <t>JIWAN</t>
  </si>
  <si>
    <t>HANLY</t>
  </si>
  <si>
    <t>REGINALD HOWARTH</t>
  </si>
  <si>
    <t>BEAK</t>
  </si>
  <si>
    <t>Florian</t>
  </si>
  <si>
    <t>Kecht</t>
  </si>
  <si>
    <t>MELISSA</t>
  </si>
  <si>
    <t>CURCIO</t>
  </si>
  <si>
    <t>HANDLEY</t>
  </si>
  <si>
    <t>Day</t>
  </si>
  <si>
    <t>Tremor Video Inc.</t>
  </si>
  <si>
    <t>LICHSTEIN</t>
  </si>
  <si>
    <t>MEADE</t>
  </si>
  <si>
    <t>The Trustee for THE CJ MEADE FAMILY TRUST</t>
  </si>
  <si>
    <t>FLINT</t>
  </si>
  <si>
    <t>The Trustee for CM Aspect Trust</t>
  </si>
  <si>
    <t>FREEDMAN</t>
  </si>
  <si>
    <t>BAHEN</t>
  </si>
  <si>
    <t>GARRET</t>
  </si>
  <si>
    <t>DAVIS</t>
  </si>
  <si>
    <t>GREGG</t>
  </si>
  <si>
    <t>BARNARD</t>
  </si>
  <si>
    <t>THE TRUSTEE FOR MILLS FAMILY TRUST NO 3</t>
  </si>
  <si>
    <t>MIEDECKE</t>
  </si>
  <si>
    <t>BRUNTON</t>
  </si>
  <si>
    <t>Tetra Pak Asia Pte Ltd</t>
  </si>
  <si>
    <t>MUNSTER</t>
  </si>
  <si>
    <t>ELSON</t>
  </si>
  <si>
    <t>HAMISH</t>
  </si>
  <si>
    <t>CHAD</t>
  </si>
  <si>
    <t>LINCOLN</t>
  </si>
  <si>
    <t>RAMSEY</t>
  </si>
  <si>
    <t>BRENTON</t>
  </si>
  <si>
    <t>NYKIEL</t>
  </si>
  <si>
    <t>JEROME</t>
  </si>
  <si>
    <t>HUNTER</t>
  </si>
  <si>
    <t>BURKE</t>
  </si>
  <si>
    <t>KENNEDY</t>
  </si>
  <si>
    <t>CLEMENT</t>
  </si>
  <si>
    <t>MCDONNELL</t>
  </si>
  <si>
    <t>BEGGS</t>
  </si>
  <si>
    <t>COSTELLOE</t>
  </si>
  <si>
    <t>EDWARD JAMES</t>
  </si>
  <si>
    <t>LENNARD</t>
  </si>
  <si>
    <t>CREELEY</t>
  </si>
  <si>
    <t>KONSTANTINOS</t>
  </si>
  <si>
    <t>TSEMENTZIS-FLOUDAS</t>
  </si>
  <si>
    <t>STAVROS</t>
  </si>
  <si>
    <t>SIOLIS</t>
  </si>
  <si>
    <t>PHILLIPS</t>
  </si>
  <si>
    <t>WILLEY</t>
  </si>
  <si>
    <t>BREMNER</t>
  </si>
  <si>
    <t>DAVIS-RICE</t>
  </si>
  <si>
    <t>KANJI</t>
  </si>
  <si>
    <t>POYNTON</t>
  </si>
  <si>
    <t>The Northern Trust Company</t>
  </si>
  <si>
    <t>Miles</t>
  </si>
  <si>
    <t>Fuller</t>
  </si>
  <si>
    <t>MF MIRAYA PTY LTD</t>
  </si>
  <si>
    <t>RISSMAN</t>
  </si>
  <si>
    <t>QUADRANT PRIVATE EQUITY NO. 5A PTY LIMITED</t>
  </si>
  <si>
    <t>QUADRANT PRIVATE EQUITY NO. 5C PTY LIMITED</t>
  </si>
  <si>
    <t>QUADRANT PRIVATE EQUITY NO. 5B PTY LIMITED</t>
  </si>
  <si>
    <t>AMPHORA AUSTRALIA HOLDINGS LIMITED</t>
  </si>
  <si>
    <t>Karen Marie</t>
  </si>
  <si>
    <t>McMonagle</t>
  </si>
  <si>
    <t>ANTON</t>
  </si>
  <si>
    <t>IVAN</t>
  </si>
  <si>
    <t>VAN HEERDEN</t>
  </si>
  <si>
    <t>TEJVIR</t>
  </si>
  <si>
    <t>MARIA LAURA</t>
  </si>
  <si>
    <t>SOBRON</t>
  </si>
  <si>
    <t>WALSH</t>
  </si>
  <si>
    <t>NEXT CAPITAL IV GP PTY LIMITED</t>
  </si>
  <si>
    <t>RANKOVICH</t>
  </si>
  <si>
    <t>BING</t>
  </si>
  <si>
    <t>JIANG</t>
  </si>
  <si>
    <t>Gregory</t>
  </si>
  <si>
    <t>Robertson</t>
  </si>
  <si>
    <t>LORETTA</t>
  </si>
  <si>
    <t>LYNCH</t>
  </si>
  <si>
    <t>REVILL</t>
  </si>
  <si>
    <t>Global Car Group Pte Ltd</t>
  </si>
  <si>
    <t>VIKAS</t>
  </si>
  <si>
    <t>RAMBAL</t>
  </si>
  <si>
    <t>SAROJNI</t>
  </si>
  <si>
    <t>MAEGHA DHAR</t>
  </si>
  <si>
    <t>HIMDEEP</t>
  </si>
  <si>
    <t>REKHI</t>
  </si>
  <si>
    <t>SOCRATES</t>
  </si>
  <si>
    <t>KOTARIDIS</t>
  </si>
  <si>
    <t>ZAFIRIOU</t>
  </si>
  <si>
    <t>MORRISON</t>
  </si>
  <si>
    <t>SAMMUT</t>
  </si>
  <si>
    <t>SPITERI</t>
  </si>
  <si>
    <t>REMIGIO</t>
  </si>
  <si>
    <t>ZITO</t>
  </si>
  <si>
    <t>POTTER</t>
  </si>
  <si>
    <t>PAGONES</t>
  </si>
  <si>
    <t>PETRIE</t>
  </si>
  <si>
    <t>WAYMAN</t>
  </si>
  <si>
    <t>LINTON</t>
  </si>
  <si>
    <t>FLEMING</t>
  </si>
  <si>
    <t>CHU</t>
  </si>
  <si>
    <t>Priyank</t>
  </si>
  <si>
    <t>Thapliyal</t>
  </si>
  <si>
    <t>Patrick</t>
  </si>
  <si>
    <t>Gilbertson</t>
  </si>
  <si>
    <t>Bell</t>
  </si>
  <si>
    <t>MEHAN</t>
  </si>
  <si>
    <t>SHEREE</t>
  </si>
  <si>
    <t>NORTH</t>
  </si>
  <si>
    <t>LACHLAN</t>
  </si>
  <si>
    <t>STEVENS</t>
  </si>
  <si>
    <t>CLENT</t>
  </si>
  <si>
    <t>MACRAE</t>
  </si>
  <si>
    <t>COLDREY</t>
  </si>
  <si>
    <t>ROYSTON</t>
  </si>
  <si>
    <t>GERALD</t>
  </si>
  <si>
    <t>STUTTERD</t>
  </si>
  <si>
    <t>BOLD</t>
  </si>
  <si>
    <t>GOYON</t>
  </si>
  <si>
    <t>Jacques</t>
  </si>
  <si>
    <t>Emile Joseph Pierre</t>
  </si>
  <si>
    <t>Vigner</t>
  </si>
  <si>
    <t>Francois</t>
  </si>
  <si>
    <t>Demon</t>
  </si>
  <si>
    <t>LAWNBAIL PTY. LIMITED</t>
  </si>
  <si>
    <t>DYLARN PTY. LIMITED</t>
  </si>
  <si>
    <t>SITZLER</t>
  </si>
  <si>
    <t>MARGETIC</t>
  </si>
  <si>
    <t>FONTE</t>
  </si>
  <si>
    <t>CIPRIANI</t>
  </si>
  <si>
    <t>AURORA</t>
  </si>
  <si>
    <t>HUDDEN PTY LTD</t>
  </si>
  <si>
    <t>DUNGANNON INVESTMENTS PTY LTD</t>
  </si>
  <si>
    <t>TINC INVESTMENTS PTY LTD</t>
  </si>
  <si>
    <t>MD BUSINESS CONSULTING PTY. LTD.</t>
  </si>
  <si>
    <t>HEGARTY</t>
  </si>
  <si>
    <t>REBECCA</t>
  </si>
  <si>
    <t>DELAET</t>
  </si>
  <si>
    <t>OGOG (KOHATUKAI) LIMITED</t>
  </si>
  <si>
    <t>MARCO</t>
  </si>
  <si>
    <t>ARGENTIERI</t>
  </si>
  <si>
    <t>KAYEE</t>
  </si>
  <si>
    <t>RAMUNAH</t>
  </si>
  <si>
    <t>LINNETT</t>
  </si>
  <si>
    <t>SLAGTER</t>
  </si>
  <si>
    <t>BROWNE</t>
  </si>
  <si>
    <t>MING ZHI</t>
  </si>
  <si>
    <t>MAH</t>
  </si>
  <si>
    <t>WALTERS</t>
  </si>
  <si>
    <t>DARRYL</t>
  </si>
  <si>
    <t>BURLEW</t>
  </si>
  <si>
    <t>OREL</t>
  </si>
  <si>
    <t>GRIPSKE</t>
  </si>
  <si>
    <t>EXECUTOR</t>
  </si>
  <si>
    <t>FOR DAPHNE BERYL</t>
  </si>
  <si>
    <t>TRAVERS</t>
  </si>
  <si>
    <t>BEYNON</t>
  </si>
  <si>
    <t>KASPARIAN</t>
  </si>
  <si>
    <t>ROCAVERT</t>
  </si>
  <si>
    <t>Michel</t>
  </si>
  <si>
    <t>Claude</t>
  </si>
  <si>
    <t>Lemaire</t>
  </si>
  <si>
    <t>DERIMBOGLOU</t>
  </si>
  <si>
    <t>JEAN-FRANCOIS</t>
  </si>
  <si>
    <t>PIROT</t>
  </si>
  <si>
    <t>Noonan</t>
  </si>
  <si>
    <t>CARLA</t>
  </si>
  <si>
    <t>DEVINE</t>
  </si>
  <si>
    <t>GIFFIN</t>
  </si>
  <si>
    <t>QUINN FOODS NO. 2 PTY LTD</t>
  </si>
  <si>
    <t>YORK PROFESSIONAL SERVICES PTY LTD</t>
  </si>
  <si>
    <t>The Trustee for Quadrant Private Equity No. 6B</t>
  </si>
  <si>
    <t>The Trustee for Quadrant Private Equity No. 6C</t>
  </si>
  <si>
    <t>The Trustee for Quadrant Private Equity No. 6A</t>
  </si>
  <si>
    <t>QPE NO. 6GP PTY LIMITED</t>
  </si>
  <si>
    <t>HADLEY</t>
  </si>
  <si>
    <t>The Trustee for Quadrant Private Equity No. 6D</t>
  </si>
  <si>
    <t>METCALFE</t>
  </si>
  <si>
    <t>CR UK Holding, Ltd.</t>
  </si>
  <si>
    <t>Hoffman</t>
  </si>
  <si>
    <t>Justin</t>
  </si>
  <si>
    <t>Michael Richard</t>
  </si>
  <si>
    <t>Fish</t>
  </si>
  <si>
    <t>URC OCEANIA COMPANY LIMITED</t>
  </si>
  <si>
    <t>Yu Gokongwei</t>
  </si>
  <si>
    <t>MEYER</t>
  </si>
  <si>
    <t>MUSGRAVE</t>
  </si>
  <si>
    <t>HOUSTON</t>
  </si>
  <si>
    <t>VIKI</t>
  </si>
  <si>
    <t>FARRAR</t>
  </si>
  <si>
    <t>HEMMES</t>
  </si>
  <si>
    <t>MERIVALE</t>
  </si>
  <si>
    <t>BETTINA</t>
  </si>
  <si>
    <t>TOBY</t>
  </si>
  <si>
    <t>ENG HOE</t>
  </si>
  <si>
    <t>KHAW</t>
  </si>
  <si>
    <t>SHOMIT</t>
  </si>
  <si>
    <t>AZAD</t>
  </si>
  <si>
    <t>KEIR</t>
  </si>
  <si>
    <t>SALIBA</t>
  </si>
  <si>
    <t>YOJIRO</t>
  </si>
  <si>
    <t>YATSUFUJI</t>
  </si>
  <si>
    <t>SOSHI</t>
  </si>
  <si>
    <t>KOHATA</t>
  </si>
  <si>
    <t>MASAHIRO</t>
  </si>
  <si>
    <t>DONGHAN</t>
  </si>
  <si>
    <t>YI</t>
  </si>
  <si>
    <t>Matthew</t>
  </si>
  <si>
    <t>Mannelly</t>
  </si>
  <si>
    <t>Ronald</t>
  </si>
  <si>
    <t>Lombardi</t>
  </si>
  <si>
    <t>Parkinson</t>
  </si>
  <si>
    <t>ARIF</t>
  </si>
  <si>
    <t>Julio</t>
  </si>
  <si>
    <t>Garcia</t>
  </si>
  <si>
    <t>RESTAURANT BRANDS NEW ZEALAND LIMITED</t>
  </si>
  <si>
    <t>WADE</t>
  </si>
  <si>
    <t>SPIRA</t>
  </si>
  <si>
    <t>EVAN</t>
  </si>
  <si>
    <t>ROY DWYER</t>
  </si>
  <si>
    <t>HATTERSLEY</t>
  </si>
  <si>
    <t>Joseph</t>
  </si>
  <si>
    <t>BASILE</t>
  </si>
  <si>
    <t>Norma</t>
  </si>
  <si>
    <t>Kuntz</t>
  </si>
  <si>
    <t>Shannon</t>
  </si>
  <si>
    <t>Wolfers</t>
  </si>
  <si>
    <t>DUSTINE</t>
  </si>
  <si>
    <t>KRAMER</t>
  </si>
  <si>
    <t>GRETZKY TOPCO PTE. LTD.</t>
  </si>
  <si>
    <t>The Trustee for AFF Water Trust</t>
  </si>
  <si>
    <t>ROSIER</t>
  </si>
  <si>
    <t>SVETLANA</t>
  </si>
  <si>
    <t>VAISMAN</t>
  </si>
  <si>
    <t>BERNADETTE</t>
  </si>
  <si>
    <t>MARIE</t>
  </si>
  <si>
    <t>MADARIETA</t>
  </si>
  <si>
    <t>LAMB WESTON HOLDINGS , INC</t>
  </si>
  <si>
    <t>HUTTON</t>
  </si>
  <si>
    <t>ERYK</t>
  </si>
  <si>
    <t>JESSE</t>
  </si>
  <si>
    <t>SPYTEK</t>
  </si>
  <si>
    <t>FREDON INDUSTRIES PTY. LIMITED</t>
  </si>
  <si>
    <t>NIKOLAOU</t>
  </si>
  <si>
    <t>Spahr</t>
  </si>
  <si>
    <t>PROJECT CALCULUS PTY LTD</t>
  </si>
  <si>
    <t>SEZK PTY LTD</t>
  </si>
  <si>
    <t>LR &amp; MR ENTERPRISES PTY LTD</t>
  </si>
  <si>
    <t>ROWLANDS</t>
  </si>
  <si>
    <t>HOULAHAN</t>
  </si>
  <si>
    <t>LYNDAL</t>
  </si>
  <si>
    <t>JILL</t>
  </si>
  <si>
    <t>FITZMAURICE</t>
  </si>
  <si>
    <t>TAPIOLAS</t>
  </si>
  <si>
    <t>BRUNO</t>
  </si>
  <si>
    <t>VAN DER HEIDE</t>
  </si>
  <si>
    <t>WILFRED</t>
  </si>
  <si>
    <t>FITTLER</t>
  </si>
  <si>
    <t>MCNAMARA</t>
  </si>
  <si>
    <t>CHEUK WAI</t>
  </si>
  <si>
    <t>TO</t>
  </si>
  <si>
    <t>ROBERTO</t>
  </si>
  <si>
    <t>GRAZIANI</t>
  </si>
  <si>
    <t>FRANK HUGO</t>
  </si>
  <si>
    <t>GREINER</t>
  </si>
  <si>
    <t>JACQUES</t>
  </si>
  <si>
    <t>BOYER</t>
  </si>
  <si>
    <t>Wood</t>
  </si>
  <si>
    <t>PRASANTHAN</t>
  </si>
  <si>
    <t>BALENDRAN</t>
  </si>
  <si>
    <t>BARCOOLA INVESTMENTS PTY LIMITED</t>
  </si>
  <si>
    <t>SCALI</t>
  </si>
  <si>
    <t>STOCKYARD FLAT PTY LIMITED</t>
  </si>
  <si>
    <t>STEYRCOM PTY LIMITED</t>
  </si>
  <si>
    <t>Swire Investments (Australia) Limited</t>
  </si>
  <si>
    <t>CUNDLE</t>
  </si>
  <si>
    <t>MACQUARIE</t>
  </si>
  <si>
    <t>ALCORN</t>
  </si>
  <si>
    <t>BUCKNELL</t>
  </si>
  <si>
    <t>JACK</t>
  </si>
  <si>
    <t>CRACROFT</t>
  </si>
  <si>
    <t>VIVERS</t>
  </si>
  <si>
    <t>SHU WAH</t>
  </si>
  <si>
    <t>IP</t>
  </si>
  <si>
    <t>RICKY</t>
  </si>
  <si>
    <t>FARRUGIA</t>
  </si>
  <si>
    <t>PASSERI</t>
  </si>
  <si>
    <t>ROWENA LOCHIEL</t>
  </si>
  <si>
    <t>MCBAIN</t>
  </si>
  <si>
    <t>PENDLETON</t>
  </si>
  <si>
    <t>FSS TRUSTEE CORPORATION</t>
  </si>
  <si>
    <t>DENT</t>
  </si>
  <si>
    <t>KEARNEY</t>
  </si>
  <si>
    <t>HONG KIT</t>
  </si>
  <si>
    <t>BO</t>
  </si>
  <si>
    <t>SHEN</t>
  </si>
  <si>
    <t>ZEUS INVESTMENT LIMITED</t>
  </si>
  <si>
    <t>BARRINGTON</t>
  </si>
  <si>
    <t>D'ALMEIDA</t>
  </si>
  <si>
    <t>XIAWEI</t>
  </si>
  <si>
    <t>TIANYE</t>
  </si>
  <si>
    <t>SEKULICH</t>
  </si>
  <si>
    <t>LEONIE RUTH</t>
  </si>
  <si>
    <t>MARINOVICH</t>
  </si>
  <si>
    <t>JOWETT</t>
  </si>
  <si>
    <t>T.J. SERVICES PTY. LTD.</t>
  </si>
  <si>
    <t>KIMBERLEY</t>
  </si>
  <si>
    <t>BURTON</t>
  </si>
  <si>
    <t>JKV ENTERPRISES PTY LTD</t>
  </si>
  <si>
    <t>OSWALD</t>
  </si>
  <si>
    <t>CAWOOD</t>
  </si>
  <si>
    <t>SEXTON</t>
  </si>
  <si>
    <t>ROBERT KEITH</t>
  </si>
  <si>
    <t>BULL</t>
  </si>
  <si>
    <t>FIRTH</t>
  </si>
  <si>
    <t>CHAHROZIAN</t>
  </si>
  <si>
    <t>JEFFERSON</t>
  </si>
  <si>
    <t>LAMOND</t>
  </si>
  <si>
    <t>Colburn</t>
  </si>
  <si>
    <t>NICHOLAS CHRISTOPER</t>
  </si>
  <si>
    <t>TYLER</t>
  </si>
  <si>
    <t>GREEN</t>
  </si>
  <si>
    <t>PARIS</t>
  </si>
  <si>
    <t>HENDY</t>
  </si>
  <si>
    <t>CIRO</t>
  </si>
  <si>
    <t>POLLIO</t>
  </si>
  <si>
    <t>MARGHERITI</t>
  </si>
  <si>
    <t>MINA</t>
  </si>
  <si>
    <t>Lars</t>
  </si>
  <si>
    <t>Thue</t>
  </si>
  <si>
    <t>Christensen</t>
  </si>
  <si>
    <t>MAERSK DRILLING A/S</t>
  </si>
  <si>
    <t>MAYFIELD</t>
  </si>
  <si>
    <t>Tage</t>
  </si>
  <si>
    <t>Benedikt</t>
  </si>
  <si>
    <t>Bundgaard</t>
  </si>
  <si>
    <t>Soren</t>
  </si>
  <si>
    <t>Houman</t>
  </si>
  <si>
    <t>ELMO JOHN</t>
  </si>
  <si>
    <t>CERISE III</t>
  </si>
  <si>
    <t>Jeppe</t>
  </si>
  <si>
    <t>Jensen</t>
  </si>
  <si>
    <t>LONGHURST</t>
  </si>
  <si>
    <t>APPLEBY</t>
  </si>
  <si>
    <t>WESLEY</t>
  </si>
  <si>
    <t>MOXEY</t>
  </si>
  <si>
    <t>CLINTON</t>
  </si>
  <si>
    <t>DICK</t>
  </si>
  <si>
    <t>LIBERTY INDUSTRIAL PTY LTD</t>
  </si>
  <si>
    <t>LA-MEI</t>
  </si>
  <si>
    <t>TEO</t>
  </si>
  <si>
    <t>W SINGAPORE HOLDINGS PTE. LTD.</t>
  </si>
  <si>
    <t>WILLIAM SCOTT</t>
  </si>
  <si>
    <t>GLASGOW</t>
  </si>
  <si>
    <t>SCHTICK IT PTY LIMITED</t>
  </si>
  <si>
    <t>MORTIMER</t>
  </si>
  <si>
    <t>V C MOTORCYCLES PTY LTD</t>
  </si>
  <si>
    <t>OLDHAM</t>
  </si>
  <si>
    <t>HORWOOD</t>
  </si>
  <si>
    <t>MUTHUCUMARASAMY</t>
  </si>
  <si>
    <t>SHANTHIKUMAR</t>
  </si>
  <si>
    <t>JOHN E</t>
  </si>
  <si>
    <t>TALINTYRE</t>
  </si>
  <si>
    <t>REG</t>
  </si>
  <si>
    <t>EDWARD GEORGE</t>
  </si>
  <si>
    <t>MORONEY</t>
  </si>
  <si>
    <t>GLENDON</t>
  </si>
  <si>
    <t>The Trustee for The Volcan Trust</t>
  </si>
  <si>
    <t>VOLCANOVSKI</t>
  </si>
  <si>
    <t>Toru</t>
  </si>
  <si>
    <t>Fujita</t>
  </si>
  <si>
    <t>MASATAKA</t>
  </si>
  <si>
    <t>SHINDO</t>
  </si>
  <si>
    <t>Satoru</t>
  </si>
  <si>
    <t>Kiuchi</t>
  </si>
  <si>
    <t>UNICHARM CORPORATION</t>
  </si>
  <si>
    <t>Yoshihiro</t>
  </si>
  <si>
    <t>Miyahayashi</t>
  </si>
  <si>
    <t>BRIDGET</t>
  </si>
  <si>
    <t>JULIE</t>
  </si>
  <si>
    <t>SPARK</t>
  </si>
  <si>
    <t>LIEZL</t>
  </si>
  <si>
    <t>ROSSOUW</t>
  </si>
  <si>
    <t>Pasquale</t>
  </si>
  <si>
    <t>Garofalo</t>
  </si>
  <si>
    <t>Philip</t>
  </si>
  <si>
    <t>McGlade</t>
  </si>
  <si>
    <t>PYE</t>
  </si>
  <si>
    <t>Bernard</t>
  </si>
  <si>
    <t>Burns</t>
  </si>
  <si>
    <t>Siefkes</t>
  </si>
  <si>
    <t>GONZALEZ</t>
  </si>
  <si>
    <t>ONEIL</t>
  </si>
  <si>
    <t>GUILLAUME</t>
  </si>
  <si>
    <t>LUCCI</t>
  </si>
  <si>
    <t>TON</t>
  </si>
  <si>
    <t>VAN DEN</t>
  </si>
  <si>
    <t>BOSCH</t>
  </si>
  <si>
    <t>FOGARTY</t>
  </si>
  <si>
    <t>DAVIE F NOMINEES PTY LTD</t>
  </si>
  <si>
    <t>Neil</t>
  </si>
  <si>
    <t>Sadler</t>
  </si>
  <si>
    <t>Altrad UK Limited</t>
  </si>
  <si>
    <t>HOK</t>
  </si>
  <si>
    <t>KWAN</t>
  </si>
  <si>
    <t>TUNG</t>
  </si>
  <si>
    <t>VAN AANHOLT</t>
  </si>
  <si>
    <t>RAO</t>
  </si>
  <si>
    <t>KENNARD</t>
  </si>
  <si>
    <t>SYNERGY HOLDINGS PTY. LIMITED</t>
  </si>
  <si>
    <t>ANDREAS</t>
  </si>
  <si>
    <t>FRANZ</t>
  </si>
  <si>
    <t>SILMBROD</t>
  </si>
  <si>
    <t>DANNY</t>
  </si>
  <si>
    <t>ALISON</t>
  </si>
  <si>
    <t>MAHER</t>
  </si>
  <si>
    <t>Eric</t>
  </si>
  <si>
    <t>Cohen</t>
  </si>
  <si>
    <t>LILLIE</t>
  </si>
  <si>
    <t>HASWELL</t>
  </si>
  <si>
    <t>DOWZARD</t>
  </si>
  <si>
    <t>GILBERTSON</t>
  </si>
  <si>
    <t>LONG</t>
  </si>
  <si>
    <t>TAWEEL</t>
  </si>
  <si>
    <t>SUSZKO</t>
  </si>
  <si>
    <t>AH</t>
  </si>
  <si>
    <t>SCHILLING</t>
  </si>
  <si>
    <t>MASTERSON</t>
  </si>
  <si>
    <t>GIANG</t>
  </si>
  <si>
    <t>CAO NHAT</t>
  </si>
  <si>
    <t>DINH</t>
  </si>
  <si>
    <t>RODERICK</t>
  </si>
  <si>
    <t>THOMSON</t>
  </si>
  <si>
    <t>VLAHOS</t>
  </si>
  <si>
    <t>KELDOULIS</t>
  </si>
  <si>
    <t>MAGUIRE</t>
  </si>
  <si>
    <t>CHARBEL</t>
  </si>
  <si>
    <t>NADER</t>
  </si>
  <si>
    <t>RIO</t>
  </si>
  <si>
    <t>HESKETH</t>
  </si>
  <si>
    <t>ELLICH</t>
  </si>
  <si>
    <t>NIEL</t>
  </si>
  <si>
    <t>TOWAN</t>
  </si>
  <si>
    <t>SULWAY</t>
  </si>
  <si>
    <t>TANNA INVESTMENT HOLDINGS PTY LTD</t>
  </si>
  <si>
    <t>EMMET</t>
  </si>
  <si>
    <t>CONDON</t>
  </si>
  <si>
    <t>The Trustee for KELDON FAMILY TRUST</t>
  </si>
  <si>
    <t>COBBLEDICK</t>
  </si>
  <si>
    <t>The Trustee for D CONDON FAMILY TRUST</t>
  </si>
  <si>
    <t>JOE WAGNER INVESTMENTS PTY. LTD.</t>
  </si>
  <si>
    <t>WAGNER</t>
  </si>
  <si>
    <t>DENIS WAGNER INVESTMENTS PTY. LTD.</t>
  </si>
  <si>
    <t>NEILL</t>
  </si>
  <si>
    <t>JOHN WAGNER INVESTMENTS PTY. LTD.</t>
  </si>
  <si>
    <t>NEILL WAGNER INVESTMENTS PTY. LTD.</t>
  </si>
  <si>
    <t>ADGEMIS</t>
  </si>
  <si>
    <t>JAGA SECURITIES PTY. LIMITED</t>
  </si>
  <si>
    <t>MATHEWS</t>
  </si>
  <si>
    <t>VELEDIN</t>
  </si>
  <si>
    <t>RAMI</t>
  </si>
  <si>
    <t>MEHMET</t>
  </si>
  <si>
    <t>DANIELLA</t>
  </si>
  <si>
    <t>ANGELA</t>
  </si>
  <si>
    <t>VECCHIO</t>
  </si>
  <si>
    <t>CRISTOPHER</t>
  </si>
  <si>
    <t>HANSFORD</t>
  </si>
  <si>
    <t>JARED</t>
  </si>
  <si>
    <t>GASHEL</t>
  </si>
  <si>
    <t>RAJEEV</t>
  </si>
  <si>
    <t>RAMANKUTTY</t>
  </si>
  <si>
    <t>JOANNE</t>
  </si>
  <si>
    <t>SULLY</t>
  </si>
  <si>
    <t>BUERCKNER</t>
  </si>
  <si>
    <t>Radcliffe</t>
  </si>
  <si>
    <t>BENALLACK</t>
  </si>
  <si>
    <t>HARTOG</t>
  </si>
  <si>
    <t>DEIRDRE</t>
  </si>
  <si>
    <t>JAESCHKE</t>
  </si>
  <si>
    <t>THE TRUSTEE FOR AGFERT TRADING TRUST</t>
  </si>
  <si>
    <t>Colm John</t>
  </si>
  <si>
    <t>Saunders</t>
  </si>
  <si>
    <t>NEW EDUCATION GROUP LIMITED</t>
  </si>
  <si>
    <t>BROOKFIELD</t>
  </si>
  <si>
    <t>ROBOTHAM</t>
  </si>
  <si>
    <t>BRENDON</t>
  </si>
  <si>
    <t>ELPHINSTONE</t>
  </si>
  <si>
    <t>HANSEN</t>
  </si>
  <si>
    <t>SHARAD</t>
  </si>
  <si>
    <t>GANATRA</t>
  </si>
  <si>
    <t>SCANLON</t>
  </si>
  <si>
    <t>MELDRUM</t>
  </si>
  <si>
    <t>LAMPLUGH</t>
  </si>
  <si>
    <t>DWYER</t>
  </si>
  <si>
    <t>Oldham Family Consolidation Pty Ltd</t>
  </si>
  <si>
    <t>JEANETTE</t>
  </si>
  <si>
    <t>WARAKIRRI ASSET MANAGEMENT LTD</t>
  </si>
  <si>
    <t>KHAY</t>
  </si>
  <si>
    <t>SUONG</t>
  </si>
  <si>
    <t>TAING</t>
  </si>
  <si>
    <t>HAKLY</t>
  </si>
  <si>
    <t>LAO</t>
  </si>
  <si>
    <t>LATIMORE</t>
  </si>
  <si>
    <t>NISHANT</t>
  </si>
  <si>
    <t>KHARBANDA</t>
  </si>
  <si>
    <t>BRITTEN</t>
  </si>
  <si>
    <t>WILLSON</t>
  </si>
  <si>
    <t>BERTOCCHI</t>
  </si>
  <si>
    <t>PAOLINO</t>
  </si>
  <si>
    <t>THE TRUSTEE FOR ROBYN PLAW AUSTRALIA TRUST</t>
  </si>
  <si>
    <t>THE TRUSTEE FOR THE MS PLAW AUSTRALIA TRUST</t>
  </si>
  <si>
    <t>TYRONE</t>
  </si>
  <si>
    <t>INDEPENDENT EXTRUSIONS PTY LIMITED</t>
  </si>
  <si>
    <t>NEBRAS POWER AUSTRALIA PTY LTD</t>
  </si>
  <si>
    <t>VOLLING</t>
  </si>
  <si>
    <t>CHEETAH BIDCO PTY LTD</t>
  </si>
  <si>
    <t>Goldwind Stockyard Hill Wind Farm Limited</t>
  </si>
  <si>
    <t>HANN</t>
  </si>
  <si>
    <t>CUMBERT PTY LTD</t>
  </si>
  <si>
    <t>CUMMING</t>
  </si>
  <si>
    <t>ELIDI PTY LTD</t>
  </si>
  <si>
    <t>ENGEMAN</t>
  </si>
  <si>
    <t>MCPHEE</t>
  </si>
  <si>
    <t>UJVARY</t>
  </si>
  <si>
    <t>SHERWELL</t>
  </si>
  <si>
    <t>CROTTI</t>
  </si>
  <si>
    <t>ALDO</t>
  </si>
  <si>
    <t>THE SECOND CROTTI FAMILY TRUST</t>
  </si>
  <si>
    <t>WEEKES</t>
  </si>
  <si>
    <t>BUCK</t>
  </si>
  <si>
    <t>AEMEL</t>
  </si>
  <si>
    <t>NORDIN</t>
  </si>
  <si>
    <t>EATHER</t>
  </si>
  <si>
    <t>WICKHAM</t>
  </si>
  <si>
    <t>DONNA</t>
  </si>
  <si>
    <t>KEOGH</t>
  </si>
  <si>
    <t>KIMPTON</t>
  </si>
  <si>
    <t>TAMBURRI</t>
  </si>
  <si>
    <t>ARCHER DIGBY PTY LTD</t>
  </si>
  <si>
    <t>AIMEE</t>
  </si>
  <si>
    <t>CASTANEDA</t>
  </si>
  <si>
    <t>Paul</t>
  </si>
  <si>
    <t>Chrystall</t>
  </si>
  <si>
    <t>LAWGUN</t>
  </si>
  <si>
    <t>PATTERSON</t>
  </si>
  <si>
    <t>WILDASH</t>
  </si>
  <si>
    <t>LARISA</t>
  </si>
  <si>
    <t>TERENTEV</t>
  </si>
  <si>
    <t>Chad</t>
  </si>
  <si>
    <t>La Freniere</t>
  </si>
  <si>
    <t>Walter</t>
  </si>
  <si>
    <t>Keller</t>
  </si>
  <si>
    <t>Hongwei</t>
  </si>
  <si>
    <t>Li</t>
  </si>
  <si>
    <t>LOW</t>
  </si>
  <si>
    <t>Langan</t>
  </si>
  <si>
    <t>Jason</t>
  </si>
  <si>
    <t>Amos</t>
  </si>
  <si>
    <t>Rimokh</t>
  </si>
  <si>
    <t>GEARY</t>
  </si>
  <si>
    <t>HYDE</t>
  </si>
  <si>
    <t>ENGIE ENERGIE SERVICES S.A.</t>
  </si>
  <si>
    <t>FEDERICO</t>
  </si>
  <si>
    <t>FERNANDEZ VALLE</t>
  </si>
  <si>
    <t>LIOR</t>
  </si>
  <si>
    <t>HAREL</t>
  </si>
  <si>
    <t>COCKS</t>
  </si>
  <si>
    <t>NEWSOUTHERN INVESTMENT HOLDINGS 1 PTY LTD</t>
  </si>
  <si>
    <t>Cronos Global Holdings Inc.</t>
  </si>
  <si>
    <t>HOWITT</t>
  </si>
  <si>
    <t>NEWSOUTHERN INVESTMENT HOLDINGS A PTY LTD</t>
  </si>
  <si>
    <t>ADLER</t>
  </si>
  <si>
    <t>GORENSTEIN</t>
  </si>
  <si>
    <t>HARDWICK</t>
  </si>
  <si>
    <t>TIM BARRETT MOTORS PTY LTD</t>
  </si>
  <si>
    <t>BARRETT</t>
  </si>
  <si>
    <t>KYTOY BROTHERS PTY LTD</t>
  </si>
  <si>
    <t>DOUMANI</t>
  </si>
  <si>
    <t>Osmosis Buyer Limited</t>
  </si>
  <si>
    <t>DOLAHENTY</t>
  </si>
  <si>
    <t>Kellogg</t>
  </si>
  <si>
    <t>WAUGH</t>
  </si>
  <si>
    <t>MCCARROLL</t>
  </si>
  <si>
    <t>PARHAM</t>
  </si>
  <si>
    <t>TOLLEY</t>
  </si>
  <si>
    <t>ALLEN</t>
  </si>
  <si>
    <t>BELLEW</t>
  </si>
  <si>
    <t>NEWMAN</t>
  </si>
  <si>
    <t>HASSAN</t>
  </si>
  <si>
    <t>HEYBURN</t>
  </si>
  <si>
    <t>Yahoo! Australia &amp; NZ (Holdings) Pty Limited</t>
  </si>
  <si>
    <t>SIGALOFF</t>
  </si>
  <si>
    <t>Ekkehard</t>
  </si>
  <si>
    <t>Losch</t>
  </si>
  <si>
    <t>Sungil</t>
  </si>
  <si>
    <t>Lee</t>
  </si>
  <si>
    <t>Eugene</t>
  </si>
  <si>
    <t>Yung-Chin</t>
  </si>
  <si>
    <t>Lao</t>
  </si>
  <si>
    <t>RAANI</t>
  </si>
  <si>
    <t>WHIMP</t>
  </si>
  <si>
    <t>DWYANE</t>
  </si>
  <si>
    <t>MYLES DUNLOP</t>
  </si>
  <si>
    <t>MILLEN</t>
  </si>
  <si>
    <t>PATRICIO</t>
  </si>
  <si>
    <t>DE MATTEIS</t>
  </si>
  <si>
    <t>CHOBANI INTERNATIONAL, LLC</t>
  </si>
  <si>
    <t>Tarkan</t>
  </si>
  <si>
    <t>Gurkan</t>
  </si>
  <si>
    <t>LYUDMYLA</t>
  </si>
  <si>
    <t>GORETSKA</t>
  </si>
  <si>
    <t>The Trustee for SRJ FAMILY TRUST</t>
  </si>
  <si>
    <t>JAYJEEV</t>
  </si>
  <si>
    <t>SARAFF</t>
  </si>
  <si>
    <t>UMANG</t>
  </si>
  <si>
    <t>BAGARIA</t>
  </si>
  <si>
    <t>SHADBOLT</t>
  </si>
  <si>
    <t>ULSTER PROPERTIES PTY LIMITED</t>
  </si>
  <si>
    <t>Darin</t>
  </si>
  <si>
    <t>Haim</t>
  </si>
  <si>
    <t>Bassin</t>
  </si>
  <si>
    <t>CBS All Access International UK Limited</t>
  </si>
  <si>
    <t>LLEWELLYN GARETH</t>
  </si>
  <si>
    <t>WENVALE PTY. LTD.</t>
  </si>
  <si>
    <t>FULTON</t>
  </si>
  <si>
    <t>MACAW</t>
  </si>
  <si>
    <t>HENSLOW PTY LTD</t>
  </si>
  <si>
    <t>BARCLAY</t>
  </si>
  <si>
    <t>NETTLEFOLD</t>
  </si>
  <si>
    <t>FELIX</t>
  </si>
  <si>
    <t>BANDA</t>
  </si>
  <si>
    <t>Ransom</t>
  </si>
  <si>
    <t>LIZZIO</t>
  </si>
  <si>
    <t>BAYNTON</t>
  </si>
  <si>
    <t>ARUNACHALAM</t>
  </si>
  <si>
    <t>SATHANANTHAN</t>
  </si>
  <si>
    <t>REGAN</t>
  </si>
  <si>
    <t>ATHENA</t>
  </si>
  <si>
    <t>VENIOS</t>
  </si>
  <si>
    <t>TUITE</t>
  </si>
  <si>
    <t>DIARMAID</t>
  </si>
  <si>
    <t>SOON</t>
  </si>
  <si>
    <t>SEE</t>
  </si>
  <si>
    <t>MOHD</t>
  </si>
  <si>
    <t>NOOR BIN</t>
  </si>
  <si>
    <t>YAACOB</t>
  </si>
  <si>
    <t>SETIA AUSTRALIA LIMITED</t>
  </si>
  <si>
    <t>MUYIN</t>
  </si>
  <si>
    <t>SELLAR</t>
  </si>
  <si>
    <t>BROOKFIELD GLOBAL CORPORATE INVESTMENTS LIMITED</t>
  </si>
  <si>
    <t>THORSTEN</t>
  </si>
  <si>
    <t>BLANKE</t>
  </si>
  <si>
    <t>PEDRAM</t>
  </si>
  <si>
    <t>MOTALLEBZADEH</t>
  </si>
  <si>
    <t>CAITLIN</t>
  </si>
  <si>
    <t>INNOGY INTERNATIONAL PARTICIPATIONS NV</t>
  </si>
  <si>
    <t>TRAILL</t>
  </si>
  <si>
    <t>EDGAR</t>
  </si>
  <si>
    <t>CUFFE</t>
  </si>
  <si>
    <t>ERYL</t>
  </si>
  <si>
    <t>LYNN</t>
  </si>
  <si>
    <t>BARON</t>
  </si>
  <si>
    <t>BERENDS</t>
  </si>
  <si>
    <t>JOLLIE</t>
  </si>
  <si>
    <t>PLOENGES</t>
  </si>
  <si>
    <t>MOUSSA</t>
  </si>
  <si>
    <t>ELKHOURI</t>
  </si>
  <si>
    <t>QPE GROWTH GP PTY LIMITED &amp; QPE GROWTH MANAGEMENT PTY LIMITED &amp; RYANBRIDGE PTY LTD</t>
  </si>
  <si>
    <t>PITHER</t>
  </si>
  <si>
    <t>LOVELL-DAVIS</t>
  </si>
  <si>
    <t>JEFFERY</t>
  </si>
  <si>
    <t>Corliss</t>
  </si>
  <si>
    <t>Montessi</t>
  </si>
  <si>
    <t>L3Harris Investmets, LLC</t>
  </si>
  <si>
    <t>NOYES</t>
  </si>
  <si>
    <t>MARINA</t>
  </si>
  <si>
    <t>SHERRY</t>
  </si>
  <si>
    <t>DUHE</t>
  </si>
  <si>
    <t>LOVEDAY</t>
  </si>
  <si>
    <t>DACHUAN</t>
  </si>
  <si>
    <t>CUI</t>
  </si>
  <si>
    <t>Min</t>
  </si>
  <si>
    <t>Zhou</t>
  </si>
  <si>
    <t>Xingwang</t>
  </si>
  <si>
    <t>Bao</t>
  </si>
  <si>
    <t>HONGGUO</t>
  </si>
  <si>
    <t>TISCHLER</t>
  </si>
  <si>
    <t>HELDON</t>
  </si>
  <si>
    <t>CHONG YAN</t>
  </si>
  <si>
    <t>YUEN</t>
  </si>
  <si>
    <t>SHEA</t>
  </si>
  <si>
    <t>YEE</t>
  </si>
  <si>
    <t>LEW</t>
  </si>
  <si>
    <t>MACKEE</t>
  </si>
  <si>
    <t>SCHRAMMEL</t>
  </si>
  <si>
    <t>VILHELM</t>
  </si>
  <si>
    <t>SANTHE DAHL</t>
  </si>
  <si>
    <t>DFC TIMBER PTY LTD</t>
  </si>
  <si>
    <t>MANS</t>
  </si>
  <si>
    <t>JONAS</t>
  </si>
  <si>
    <t>JOHANSSON</t>
  </si>
  <si>
    <t>VIDA WOOD AB</t>
  </si>
  <si>
    <t>SAI BONG</t>
  </si>
  <si>
    <t>CHEUNG</t>
  </si>
  <si>
    <t>NIALL</t>
  </si>
  <si>
    <t>CUNNINGHAM</t>
  </si>
  <si>
    <t>ISRAEL</t>
  </si>
  <si>
    <t>ANGELINI</t>
  </si>
  <si>
    <t>QGIF CO NO. 2A PTY LTD</t>
  </si>
  <si>
    <t>QIC INVESTMENTS NO. 3 PTY LTD</t>
  </si>
  <si>
    <t>ZHIFA</t>
  </si>
  <si>
    <t>FANG</t>
  </si>
  <si>
    <t>Tsz Kin</t>
  </si>
  <si>
    <t>Shuai</t>
  </si>
  <si>
    <t>An</t>
  </si>
  <si>
    <t>JINA</t>
  </si>
  <si>
    <t>MAN LEUNG</t>
  </si>
  <si>
    <t>KWOK</t>
  </si>
  <si>
    <t>Pengfei</t>
  </si>
  <si>
    <t>Du</t>
  </si>
  <si>
    <t>Tamar Alliance Health Limited</t>
  </si>
  <si>
    <t>Heng</t>
  </si>
  <si>
    <t>Wang</t>
  </si>
  <si>
    <t>JIC Nature Capital Pte Ltd</t>
  </si>
  <si>
    <t>RUWEN</t>
  </si>
  <si>
    <t>RACK</t>
  </si>
  <si>
    <t>WHITEHEAD</t>
  </si>
  <si>
    <t>DAIMLER TRUCK AG</t>
  </si>
  <si>
    <t>MCQUADE</t>
  </si>
  <si>
    <t>IVY EQUIPMENT PTY LTD</t>
  </si>
  <si>
    <t>DREW</t>
  </si>
  <si>
    <t>The bidvest group (UK) plc</t>
  </si>
  <si>
    <t>JING</t>
  </si>
  <si>
    <t>MA REDCAPE HOTEL FUND RE LIMITED</t>
  </si>
  <si>
    <t>DELORENZI</t>
  </si>
  <si>
    <t>PAPADAKOS</t>
  </si>
  <si>
    <t>SANTIAGO M</t>
  </si>
  <si>
    <t>SPADA</t>
  </si>
  <si>
    <t>RONGQIANG</t>
  </si>
  <si>
    <t>LAN</t>
  </si>
  <si>
    <t>XIAODONG</t>
  </si>
  <si>
    <t>MINMETALS INTERNATIONAL TRADING COMPANY PTE. LTD.</t>
  </si>
  <si>
    <t>Toyoshi</t>
  </si>
  <si>
    <t>Kagawa</t>
  </si>
  <si>
    <t>ATSUHIRO</t>
  </si>
  <si>
    <t>HAYAKAWA</t>
  </si>
  <si>
    <t>SHINSHO CORPORATION</t>
  </si>
  <si>
    <t>NEWING</t>
  </si>
  <si>
    <t>WOODARD</t>
  </si>
  <si>
    <t>MCLEOD</t>
  </si>
  <si>
    <t>MSTR</t>
  </si>
  <si>
    <t>GRUETERICH</t>
  </si>
  <si>
    <t>REMA Tip Top Gmbh</t>
  </si>
  <si>
    <t>LAUREN</t>
  </si>
  <si>
    <t>DAVISON</t>
  </si>
  <si>
    <t>WILLCOCKS</t>
  </si>
  <si>
    <t>ALEXANDER ROBERTSON</t>
  </si>
  <si>
    <t>POH WENG</t>
  </si>
  <si>
    <t>CHEAH</t>
  </si>
  <si>
    <t>Keong Shyan</t>
  </si>
  <si>
    <t>Yeoh</t>
  </si>
  <si>
    <t>SOO LEN</t>
  </si>
  <si>
    <t>YEOH</t>
  </si>
  <si>
    <t>CHUXIN</t>
  </si>
  <si>
    <t>TAN</t>
  </si>
  <si>
    <t>CHANSON XXV PTY LTD</t>
  </si>
  <si>
    <t>HENG YUAN INVESTMENTS PTY LTD</t>
  </si>
  <si>
    <t>CHI MAN</t>
  </si>
  <si>
    <t>LAW</t>
  </si>
  <si>
    <t>STERGIOTIS COMMERCIAL PROPERTY HOLDINGS PTY LTD</t>
  </si>
  <si>
    <t>STERGIOTIS</t>
  </si>
  <si>
    <t>A.C.N. 139 940 113 PTY LTD</t>
  </si>
  <si>
    <t>BLACKBURNE</t>
  </si>
  <si>
    <t>PB DEVELOPMENT HOLDINGS PTY LTD</t>
  </si>
  <si>
    <t>Manning</t>
  </si>
  <si>
    <t>Swalwell</t>
  </si>
  <si>
    <t>John Cotton Group Limited</t>
  </si>
  <si>
    <t>SZOKA</t>
  </si>
  <si>
    <t>DICKSON</t>
  </si>
  <si>
    <t>CURTIS</t>
  </si>
  <si>
    <t>BENSONS PROPERTY GROUP PTY. LTD.</t>
  </si>
  <si>
    <t>ELIAS</t>
  </si>
  <si>
    <t>JREISSATI</t>
  </si>
  <si>
    <t>Bellini Synergy Pte Ltd</t>
  </si>
  <si>
    <t>Michelangelo Investments Pte Ltd</t>
  </si>
  <si>
    <t>LATHAM</t>
  </si>
  <si>
    <t>Octoman</t>
  </si>
  <si>
    <t>EMMA</t>
  </si>
  <si>
    <t>CLEARY</t>
  </si>
  <si>
    <t>JOHNNY LI</t>
  </si>
  <si>
    <t>BERNARD</t>
  </si>
  <si>
    <t>TREVASKIS</t>
  </si>
  <si>
    <t>KNIGOD INVESTMENTS PTY LTD</t>
  </si>
  <si>
    <t>Mathieson</t>
  </si>
  <si>
    <t>GJR MCDONALD AUTOMOTIVE PTY LTD</t>
  </si>
  <si>
    <t>JEFFREYS</t>
  </si>
  <si>
    <t>HALSALL</t>
  </si>
  <si>
    <t>J HALSALL AUTO PTY LTD</t>
  </si>
  <si>
    <t>HALSALL NOMINEES PTY LTD</t>
  </si>
  <si>
    <t>GEORGE EDWARD</t>
  </si>
  <si>
    <t>MCDONALD</t>
  </si>
  <si>
    <t>YUNG</t>
  </si>
  <si>
    <t>VU</t>
  </si>
  <si>
    <t>CRANE</t>
  </si>
  <si>
    <t>SZEPE</t>
  </si>
  <si>
    <t>CHURCHILL</t>
  </si>
  <si>
    <t>KOO</t>
  </si>
  <si>
    <t>SIEW</t>
  </si>
  <si>
    <t>SEN</t>
  </si>
  <si>
    <t>CHOY</t>
  </si>
  <si>
    <t>MCNAB</t>
  </si>
  <si>
    <t>JOHN DANIEL</t>
  </si>
  <si>
    <t>DE LUTIS</t>
  </si>
  <si>
    <t>JAMIESON</t>
  </si>
  <si>
    <t>MILLAR</t>
  </si>
  <si>
    <t>GOTCH</t>
  </si>
  <si>
    <t>Jannamaria</t>
  </si>
  <si>
    <t>MACDF TT PTY LIMITED</t>
  </si>
  <si>
    <t>SITARAMAYYA</t>
  </si>
  <si>
    <t>FRENCH</t>
  </si>
  <si>
    <t>RANKIN</t>
  </si>
  <si>
    <t>SHANKS ETAM NO 4 PTY LTD</t>
  </si>
  <si>
    <t>PATRICK MOFFITT</t>
  </si>
  <si>
    <t>MARKS</t>
  </si>
  <si>
    <t>SHANKS ETAM NO 3 PTY LTD</t>
  </si>
  <si>
    <t>THACA HOLDINGS PTY LTD</t>
  </si>
  <si>
    <t>LARKIN</t>
  </si>
  <si>
    <t>TINTUPPA INVESTMENTS PTY LTD</t>
  </si>
  <si>
    <t>DUKAZ ENTERPRISES PTY LTD</t>
  </si>
  <si>
    <t>XUE</t>
  </si>
  <si>
    <t>GONG</t>
  </si>
  <si>
    <t>APRIL</t>
  </si>
  <si>
    <t>JESSICA</t>
  </si>
  <si>
    <t>CAVANAGH</t>
  </si>
  <si>
    <t>SABIN</t>
  </si>
  <si>
    <t>SUBEDI</t>
  </si>
  <si>
    <t>SYNTAY INVESTMENTS PTY LTD</t>
  </si>
  <si>
    <t>T G WILLIS HOLDINGS PTY LTD</t>
  </si>
  <si>
    <t>CHILCOTT</t>
  </si>
  <si>
    <t>C BASNETT HOLDINGS PTY LTD</t>
  </si>
  <si>
    <t>JCPL ENTERPRISES PTY LTD</t>
  </si>
  <si>
    <t>SPINDRIFT TRADING PTY LTD</t>
  </si>
  <si>
    <t>ACADEMY MANOR PTY. LTD.</t>
  </si>
  <si>
    <t>EBOW INVESTMENT PTY LTD</t>
  </si>
  <si>
    <t>YARRAWONGA INVESTMENTS PTY LTD</t>
  </si>
  <si>
    <t>HINES SUPER FUND</t>
  </si>
  <si>
    <t>ARRAWARRA PASTORAL PTY LTD</t>
  </si>
  <si>
    <t>AC.CC.CC INVESTMENTS PTY LTD</t>
  </si>
  <si>
    <t>ADRIANA</t>
  </si>
  <si>
    <t>DEVICENZI</t>
  </si>
  <si>
    <t>OSCAR</t>
  </si>
  <si>
    <t>CALLEJA</t>
  </si>
  <si>
    <t>IMRAN</t>
  </si>
  <si>
    <t>AHMED</t>
  </si>
  <si>
    <t>DALICATO PTY. LTD.</t>
  </si>
  <si>
    <t>TODARO</t>
  </si>
  <si>
    <t>Illyria Nominees Television Pty Limited</t>
  </si>
  <si>
    <t>NORQUAY</t>
  </si>
  <si>
    <t>MURDOCH</t>
  </si>
  <si>
    <t>Illyria Radio Investments Limited</t>
  </si>
  <si>
    <t>THANH</t>
  </si>
  <si>
    <t>NGUYEN DUY</t>
  </si>
  <si>
    <t>JUSTINE</t>
  </si>
  <si>
    <t>LUCIENNE FABIENNE</t>
  </si>
  <si>
    <t>MAURISSE</t>
  </si>
  <si>
    <t>FUZI</t>
  </si>
  <si>
    <t>COLLIER</t>
  </si>
  <si>
    <t>ROTH</t>
  </si>
  <si>
    <t>MCGREGOR CORPORATION PTY LTD</t>
  </si>
  <si>
    <t>BLUE RIVER NOMINEES PTY. LTD.</t>
  </si>
  <si>
    <t>SHAPIRO</t>
  </si>
  <si>
    <t>FERNANDES</t>
  </si>
  <si>
    <t>CALVARIO</t>
  </si>
  <si>
    <t>TIM DAVIS INVESTMENTS PTY LTD</t>
  </si>
  <si>
    <t>J REYNOLDS INVESTMENTS PTY LTD</t>
  </si>
  <si>
    <t>AFNC HOLDINGS PTY LTD</t>
  </si>
  <si>
    <t>REYNOLDS</t>
  </si>
  <si>
    <t>SA FOLEY FAMILY INVESTMENTS PTY LTD</t>
  </si>
  <si>
    <t>ZAMMIT</t>
  </si>
  <si>
    <t>DOROTHY</t>
  </si>
  <si>
    <t>GOLDING</t>
  </si>
  <si>
    <t>Hugli</t>
  </si>
  <si>
    <t>JAYCAR ELECTRONICS GROUP PTY LIMITED</t>
  </si>
  <si>
    <t>NOELENE</t>
  </si>
  <si>
    <t>PONNIAH</t>
  </si>
  <si>
    <t>DHARMA</t>
  </si>
  <si>
    <t>KARTHIKEYA</t>
  </si>
  <si>
    <t>DILIP</t>
  </si>
  <si>
    <t>PROSENIK</t>
  </si>
  <si>
    <t>DRAGO</t>
  </si>
  <si>
    <t>JOHN CREIGHTON</t>
  </si>
  <si>
    <t>KIRAN</t>
  </si>
  <si>
    <t>KHADKA</t>
  </si>
  <si>
    <t>ECOM AGROINDUSTRIAL CORP LTD</t>
  </si>
  <si>
    <t>SAYER</t>
  </si>
  <si>
    <t>MARKWICK</t>
  </si>
  <si>
    <t>FAHY</t>
  </si>
  <si>
    <t>JIALING</t>
  </si>
  <si>
    <t>TONG</t>
  </si>
  <si>
    <t>CHAO</t>
  </si>
  <si>
    <t>TAO</t>
  </si>
  <si>
    <t>MAI</t>
  </si>
  <si>
    <t>FLOYD</t>
  </si>
  <si>
    <t>KOK KEE</t>
  </si>
  <si>
    <t>YAP</t>
  </si>
  <si>
    <t>AURUMSTONE PTY LTD</t>
  </si>
  <si>
    <t>PEJR INVESTMENT COMPANY PTY LTD</t>
  </si>
  <si>
    <t>LEDERER</t>
  </si>
  <si>
    <t>CRIBB</t>
  </si>
  <si>
    <t>SKELTON</t>
  </si>
  <si>
    <t>LUNDBERG</t>
  </si>
  <si>
    <t>MARSONET</t>
  </si>
  <si>
    <t>Pacific Equity Partners Fund IV (Australasia) Pty Limited</t>
  </si>
  <si>
    <t>WILLIEAM</t>
  </si>
  <si>
    <t>TORU</t>
  </si>
  <si>
    <t>KOJI</t>
  </si>
  <si>
    <t>AOKI</t>
  </si>
  <si>
    <t>KARAM</t>
  </si>
  <si>
    <t>CORRIENE</t>
  </si>
  <si>
    <t>Chi-Chung</t>
  </si>
  <si>
    <t>Tseng</t>
  </si>
  <si>
    <t>Shoou-Li</t>
  </si>
  <si>
    <t>ROSEMARY</t>
  </si>
  <si>
    <t>PUSEY</t>
  </si>
  <si>
    <t>BINUMON</t>
  </si>
  <si>
    <t>KATTAKKAYAM JOSEPH</t>
  </si>
  <si>
    <t>BROOKE</t>
  </si>
  <si>
    <t>JASMIN</t>
  </si>
  <si>
    <t>The Trustee for Joseph &amp; Pusey Trust</t>
  </si>
  <si>
    <t>J D &amp; T D HURLEY NOMINEES PTY LTD</t>
  </si>
  <si>
    <t>HURLEY</t>
  </si>
  <si>
    <t>SHAYNE</t>
  </si>
  <si>
    <t>STEENSON</t>
  </si>
  <si>
    <t>CHITEK</t>
  </si>
  <si>
    <t>JIAN PING</t>
  </si>
  <si>
    <t>YUAN</t>
  </si>
  <si>
    <t>KIN CHUN</t>
  </si>
  <si>
    <t>YIM</t>
  </si>
  <si>
    <t>FENGKUI</t>
  </si>
  <si>
    <t>KIN</t>
  </si>
  <si>
    <t>CHUN</t>
  </si>
  <si>
    <t>BIRRELL</t>
  </si>
  <si>
    <t>PEWTRESS</t>
  </si>
  <si>
    <t>JAYNE</t>
  </si>
  <si>
    <t>O'KEEFFE</t>
  </si>
  <si>
    <t>SKIPPEN</t>
  </si>
  <si>
    <t>HEATH</t>
  </si>
  <si>
    <t>GODDARD</t>
  </si>
  <si>
    <t>MATTEO</t>
  </si>
  <si>
    <t>RAMUNNO</t>
  </si>
  <si>
    <t>PAGE</t>
  </si>
  <si>
    <t>IBBOTSON</t>
  </si>
  <si>
    <t>BERGER</t>
  </si>
  <si>
    <t>The Trustee for The Egerton Family Trust</t>
  </si>
  <si>
    <t>Dunn Family Trust</t>
  </si>
  <si>
    <t>The Trustee for The Steedman Family Trust</t>
  </si>
  <si>
    <t>ANTHONY EDWARD</t>
  </si>
  <si>
    <t>DUNN</t>
  </si>
  <si>
    <t>BROWNELL</t>
  </si>
  <si>
    <t>The Trustee for WD Family Trust</t>
  </si>
  <si>
    <t>DREBING</t>
  </si>
  <si>
    <t>The Trustee for Snowdrift Investments (Vic.) Discretionary Trust</t>
  </si>
  <si>
    <t>KEADY</t>
  </si>
  <si>
    <t>MAXINE</t>
  </si>
  <si>
    <t>MONAGHAN</t>
  </si>
  <si>
    <t>BERNARD BRYDEN</t>
  </si>
  <si>
    <t>Noel</t>
  </si>
  <si>
    <t>Mpofu</t>
  </si>
  <si>
    <t>AMG HORNSBY HOLDINGS PTY LTD</t>
  </si>
  <si>
    <t>CARSOUW</t>
  </si>
  <si>
    <t>GEATCHES</t>
  </si>
  <si>
    <t>GIBSON</t>
  </si>
  <si>
    <t>PEEVER</t>
  </si>
  <si>
    <t>Desouza</t>
  </si>
  <si>
    <t>HARRINGTON</t>
  </si>
  <si>
    <t>MARIGOLD</t>
  </si>
  <si>
    <t>LOOK</t>
  </si>
  <si>
    <t>CALVIN</t>
  </si>
  <si>
    <t>KER</t>
  </si>
  <si>
    <t>BRADY</t>
  </si>
  <si>
    <t>KENNY</t>
  </si>
  <si>
    <t>LYELL</t>
  </si>
  <si>
    <t>STRAMBI</t>
  </si>
  <si>
    <t>VORSTER</t>
  </si>
  <si>
    <t>RICHARD ARCHER</t>
  </si>
  <si>
    <t>COUGHLIN</t>
  </si>
  <si>
    <t>RALSTON</t>
  </si>
  <si>
    <t>HOLDAWAY</t>
  </si>
  <si>
    <t>SYDNEY MAURICE</t>
  </si>
  <si>
    <t>BONE</t>
  </si>
  <si>
    <t>Timothy</t>
  </si>
  <si>
    <t>Heaton</t>
  </si>
  <si>
    <t>The Trustee for The Dennis Family Class Discretionary Trust</t>
  </si>
  <si>
    <t>SOFFER</t>
  </si>
  <si>
    <t>PAHOR</t>
  </si>
  <si>
    <t>CROTTY</t>
  </si>
  <si>
    <t>LEVINGE</t>
  </si>
  <si>
    <t>SCHOOLLAND</t>
  </si>
  <si>
    <t>FERGUS</t>
  </si>
  <si>
    <t>WALDRON</t>
  </si>
  <si>
    <t>BIAGGIO</t>
  </si>
  <si>
    <t>ROSARIO</t>
  </si>
  <si>
    <t>CLEM</t>
  </si>
  <si>
    <t>ADC HOLDINGS (QLD) PTY LTD</t>
  </si>
  <si>
    <t>CRICK</t>
  </si>
  <si>
    <t>PILCHER</t>
  </si>
  <si>
    <t>Anton</t>
  </si>
  <si>
    <t>Van Keken</t>
  </si>
  <si>
    <t>Foshee</t>
  </si>
  <si>
    <t>Danielle</t>
  </si>
  <si>
    <t>Verschuur</t>
  </si>
  <si>
    <t>Interface Europe BV</t>
  </si>
  <si>
    <t>Luke</t>
  </si>
  <si>
    <t>Reginald Stephenson</t>
  </si>
  <si>
    <t>Fleming</t>
  </si>
  <si>
    <t>Hayden</t>
  </si>
  <si>
    <t>Bartrop</t>
  </si>
  <si>
    <t>JANET</t>
  </si>
  <si>
    <t>PUSCHENJAK</t>
  </si>
  <si>
    <t>ANDREW JAMES</t>
  </si>
  <si>
    <t>PARRINGTON</t>
  </si>
  <si>
    <t>MCEWEN</t>
  </si>
  <si>
    <t>LIVINGSTONE</t>
  </si>
  <si>
    <t>BEAR</t>
  </si>
  <si>
    <t>CUGLEY</t>
  </si>
  <si>
    <t>CARMICHAEL</t>
  </si>
  <si>
    <t>DONNELLY</t>
  </si>
  <si>
    <t>AECOM GOVERMENT SERVICES, INC.</t>
  </si>
  <si>
    <t>Tide Technology and Trade Company Limited</t>
  </si>
  <si>
    <t>CATHY</t>
  </si>
  <si>
    <t>Yajie</t>
  </si>
  <si>
    <t>Shihui</t>
  </si>
  <si>
    <t>HUIZHE</t>
  </si>
  <si>
    <t>GEDDES</t>
  </si>
  <si>
    <t>MULCAHY</t>
  </si>
  <si>
    <t>MAIONE</t>
  </si>
  <si>
    <t>SAMPSON GENEST</t>
  </si>
  <si>
    <t>BURLING</t>
  </si>
  <si>
    <t>GRAHAM GENEST</t>
  </si>
  <si>
    <t>Sooke Investments Inc</t>
  </si>
  <si>
    <t>CARISSA</t>
  </si>
  <si>
    <t>CRESCENT VI MANAGER PTY LTD</t>
  </si>
  <si>
    <t>ELOISE</t>
  </si>
  <si>
    <t>DAREN</t>
  </si>
  <si>
    <t>MCKENNAY</t>
  </si>
  <si>
    <t>SANJEEV</t>
  </si>
  <si>
    <t>RAJENDRAN</t>
  </si>
  <si>
    <t>Pal</t>
  </si>
  <si>
    <t>Jesper</t>
  </si>
  <si>
    <t>Von Bahr</t>
  </si>
  <si>
    <t>Evolution Malta Holding Limited</t>
  </si>
  <si>
    <t>ROONEY</t>
  </si>
  <si>
    <t>Carlesund</t>
  </si>
  <si>
    <t>WILLIS</t>
  </si>
  <si>
    <t>LANH</t>
  </si>
  <si>
    <t>THI</t>
  </si>
  <si>
    <t>FAILLI</t>
  </si>
  <si>
    <t>GIUSEPPINA</t>
  </si>
  <si>
    <t>MANCE</t>
  </si>
  <si>
    <t>FRANKLYN</t>
  </si>
  <si>
    <t>KARNCHANA</t>
  </si>
  <si>
    <t>ROLFE</t>
  </si>
  <si>
    <t>MCCARRON</t>
  </si>
  <si>
    <t>JIMMY</t>
  </si>
  <si>
    <t>YING WAI</t>
  </si>
  <si>
    <t>TSE</t>
  </si>
  <si>
    <t>Oracle Systems Corporation</t>
  </si>
  <si>
    <t>SYH CHIAN</t>
  </si>
  <si>
    <t>DIEP</t>
  </si>
  <si>
    <t>KILRAINE</t>
  </si>
  <si>
    <t>SINGAPORE TELECOMMUNICATIONS LIMITED</t>
  </si>
  <si>
    <t>VENTER</t>
  </si>
  <si>
    <t>STEFANO</t>
  </si>
  <si>
    <t>BIGINI</t>
  </si>
  <si>
    <t>Simona</t>
  </si>
  <si>
    <t>Bartolozzi</t>
  </si>
  <si>
    <t>Nicola</t>
  </si>
  <si>
    <t>Genovese</t>
  </si>
  <si>
    <t>Sergio</t>
  </si>
  <si>
    <t>Bazzurro</t>
  </si>
  <si>
    <t>RULE</t>
  </si>
  <si>
    <t>DOUG</t>
  </si>
  <si>
    <t>WARDEN</t>
  </si>
  <si>
    <t>JO-ANNE</t>
  </si>
  <si>
    <t>DUDLEY</t>
  </si>
  <si>
    <t>MARY-DAVIES</t>
  </si>
  <si>
    <t>CUTLER</t>
  </si>
  <si>
    <t>LOU</t>
  </si>
  <si>
    <t>JOAO</t>
  </si>
  <si>
    <t>JARDIN</t>
  </si>
  <si>
    <t>ROSA</t>
  </si>
  <si>
    <t>JARDIM</t>
  </si>
  <si>
    <t>NED</t>
  </si>
  <si>
    <t>WESTON</t>
  </si>
  <si>
    <t>SENLIN</t>
  </si>
  <si>
    <t>YOU</t>
  </si>
  <si>
    <t>ELZAIN</t>
  </si>
  <si>
    <t>DE RANGO</t>
  </si>
  <si>
    <t>CENTRA</t>
  </si>
  <si>
    <t>CORBETT</t>
  </si>
  <si>
    <t>KLEINHANSS</t>
  </si>
  <si>
    <t>Philip Yates Securities Limited</t>
  </si>
  <si>
    <t>Barton</t>
  </si>
  <si>
    <t>White</t>
  </si>
  <si>
    <t>FOX</t>
  </si>
  <si>
    <t>MIKE</t>
  </si>
  <si>
    <t>QUE</t>
  </si>
  <si>
    <t>Q ONE HOLDING PTY LTD</t>
  </si>
  <si>
    <t>CHANDRA</t>
  </si>
  <si>
    <t>PRAYAGA</t>
  </si>
  <si>
    <t>RACQUEL</t>
  </si>
  <si>
    <t>DOWELL</t>
  </si>
  <si>
    <t>ASHER</t>
  </si>
  <si>
    <t>LANCE</t>
  </si>
  <si>
    <t>REN</t>
  </si>
  <si>
    <t>MCCLURE</t>
  </si>
  <si>
    <t>WIGHTWICK</t>
  </si>
  <si>
    <t>GREGOR</t>
  </si>
  <si>
    <t>ABOTOMEY</t>
  </si>
  <si>
    <t>ABOOGAR PTY LTD</t>
  </si>
  <si>
    <t>XIN</t>
  </si>
  <si>
    <t>CAI</t>
  </si>
  <si>
    <t>RANGARAJ</t>
  </si>
  <si>
    <t>SESHA</t>
  </si>
  <si>
    <t>BOYNE</t>
  </si>
  <si>
    <t>CALLANAN</t>
  </si>
  <si>
    <t>CREMA</t>
  </si>
  <si>
    <t>LOUIS</t>
  </si>
  <si>
    <t>ROMEO</t>
  </si>
  <si>
    <t>CREMA (VIC) PTY. LTD.</t>
  </si>
  <si>
    <t>LUCIANO</t>
  </si>
  <si>
    <t>MARK WILLIAM</t>
  </si>
  <si>
    <t>Leslie</t>
  </si>
  <si>
    <t>Ball</t>
  </si>
  <si>
    <t>RIPON</t>
  </si>
  <si>
    <t>HASLAM</t>
  </si>
  <si>
    <t>Ying Choi</t>
  </si>
  <si>
    <t>Alan Abel</t>
  </si>
  <si>
    <t>Yu</t>
  </si>
  <si>
    <t>LEE YUEN</t>
  </si>
  <si>
    <t>HING</t>
  </si>
  <si>
    <t>CHAU LEON</t>
  </si>
  <si>
    <t>HERORICH INVESTMENTS LIMITED</t>
  </si>
  <si>
    <t>SUNNY</t>
  </si>
  <si>
    <t>PAK TO</t>
  </si>
  <si>
    <t>WUN LAM</t>
  </si>
  <si>
    <t>TOMSIC</t>
  </si>
  <si>
    <t>DD LYNCH PTY LTD</t>
  </si>
  <si>
    <t>Lane</t>
  </si>
  <si>
    <t>Morris</t>
  </si>
  <si>
    <t>McDonald</t>
  </si>
  <si>
    <t>BURROWS</t>
  </si>
  <si>
    <t>STELVIO PASS NOMINEES PTY LIMITED</t>
  </si>
  <si>
    <t>Elanna</t>
  </si>
  <si>
    <t>Sharon</t>
  </si>
  <si>
    <t>Yalow</t>
  </si>
  <si>
    <t>The Trustee for NIABSA Superannuation Fund</t>
  </si>
  <si>
    <t>SOISAC PTY LTD</t>
  </si>
  <si>
    <t>Cyrus</t>
  </si>
  <si>
    <t>Dinshaw</t>
  </si>
  <si>
    <t>Driver</t>
  </si>
  <si>
    <t>YVAN</t>
  </si>
  <si>
    <t>ROB MICHEL</t>
  </si>
  <si>
    <t>SCHAEPMAN</t>
  </si>
  <si>
    <t>PIERRE-ERIC</t>
  </si>
  <si>
    <t>HUBERT</t>
  </si>
  <si>
    <t>SOUPLET</t>
  </si>
  <si>
    <t>Boortmalt</t>
  </si>
  <si>
    <t>NEVILLE DANGAR</t>
  </si>
  <si>
    <t>FARQUHARSON</t>
  </si>
  <si>
    <t>LILLEY</t>
  </si>
  <si>
    <t>ILS MIDCO PTY LTD</t>
  </si>
  <si>
    <t>ILS BIDCO PTY LTD</t>
  </si>
  <si>
    <t>SAGAR</t>
  </si>
  <si>
    <t>AIKMAN</t>
  </si>
  <si>
    <t>FEUERHEERDT</t>
  </si>
  <si>
    <t>MCARTHUR</t>
  </si>
  <si>
    <t>DORMOR</t>
  </si>
  <si>
    <t>DUTTON</t>
  </si>
  <si>
    <t>DE MARTE</t>
  </si>
  <si>
    <t>LEDGER</t>
  </si>
  <si>
    <t>PERRON</t>
  </si>
  <si>
    <t>IFFLA</t>
  </si>
  <si>
    <t>WESTERMAN</t>
  </si>
  <si>
    <t>LIPSCOMBE</t>
  </si>
  <si>
    <t>ANDY</t>
  </si>
  <si>
    <t>NAHAS</t>
  </si>
  <si>
    <t>PENTAIR UK HOLDCO LTD</t>
  </si>
  <si>
    <t>MUI</t>
  </si>
  <si>
    <t>SU</t>
  </si>
  <si>
    <t>LANDRY</t>
  </si>
  <si>
    <t>FODEN</t>
  </si>
  <si>
    <t>PEAT</t>
  </si>
  <si>
    <t>EARNSHAW</t>
  </si>
  <si>
    <t>MASON</t>
  </si>
  <si>
    <t>ETG COMMODITIES HOLDINGS LTD</t>
  </si>
  <si>
    <t>BIRJU</t>
  </si>
  <si>
    <t>PRADIPKUMAR</t>
  </si>
  <si>
    <t>PATEL</t>
  </si>
  <si>
    <t>JIA</t>
  </si>
  <si>
    <t>Virgocx Global Holdings INC</t>
  </si>
  <si>
    <t>HAEUSLER</t>
  </si>
  <si>
    <t>Fabio</t>
  </si>
  <si>
    <t>De Oliveira</t>
  </si>
  <si>
    <t>Barbosa</t>
  </si>
  <si>
    <t>CHAPMAN</t>
  </si>
  <si>
    <t>SIR</t>
  </si>
  <si>
    <t>Douglas</t>
  </si>
  <si>
    <t>Kelso</t>
  </si>
  <si>
    <t>Ashley</t>
  </si>
  <si>
    <t>Almanza</t>
  </si>
  <si>
    <t>Sami</t>
  </si>
  <si>
    <t>Monir Amin</t>
  </si>
  <si>
    <t>Iskander</t>
  </si>
  <si>
    <t>Jorn</t>
  </si>
  <si>
    <t>Arild</t>
  </si>
  <si>
    <t>Berget</t>
  </si>
  <si>
    <t>BOOKER</t>
  </si>
  <si>
    <t>Houston</t>
  </si>
  <si>
    <t>GEROLIM</t>
  </si>
  <si>
    <t>GASPAR</t>
  </si>
  <si>
    <t>Geoffrey</t>
  </si>
  <si>
    <t>Finlayson</t>
  </si>
  <si>
    <t>CHAMBERLAIN</t>
  </si>
  <si>
    <t>MILHINCH</t>
  </si>
  <si>
    <t>AVDYL</t>
  </si>
  <si>
    <t>KAMBERI</t>
  </si>
  <si>
    <t>BARTOLO</t>
  </si>
  <si>
    <t>BARTOLO FAMILY INVESTMENTS PTY. LTD.</t>
  </si>
  <si>
    <t>FAIRBAIRN</t>
  </si>
  <si>
    <t>NATHAN</t>
  </si>
  <si>
    <t>ALFRED</t>
  </si>
  <si>
    <t>GENEVIEVE</t>
  </si>
  <si>
    <t>SARGON CT PTY LTD</t>
  </si>
  <si>
    <t>BARANA CAPITAL PTY LIMITED</t>
  </si>
  <si>
    <t>GREG</t>
  </si>
  <si>
    <t>SHAND</t>
  </si>
  <si>
    <t>HARLEY</t>
  </si>
  <si>
    <t>HAYBITTEL</t>
  </si>
  <si>
    <t>PEMBA CAPITAL PARTNERS PTY LIMITED</t>
  </si>
  <si>
    <t>J PANES GOLD PTY LTD</t>
  </si>
  <si>
    <t>LYNDON</t>
  </si>
  <si>
    <t>PANES</t>
  </si>
  <si>
    <t>JARRAD</t>
  </si>
  <si>
    <t>B PANES GOLD PTY LTD</t>
  </si>
  <si>
    <t>D PANES GOLD PTY LTD</t>
  </si>
  <si>
    <t>BURCHELL</t>
  </si>
  <si>
    <t>FRANCIS CECIL</t>
  </si>
  <si>
    <t>RIPP</t>
  </si>
  <si>
    <t>JORIN PTY LTD</t>
  </si>
  <si>
    <t>WEIR</t>
  </si>
  <si>
    <t>FOULDS</t>
  </si>
  <si>
    <t>FARQUHAR</t>
  </si>
  <si>
    <t>BOWMAN</t>
  </si>
  <si>
    <t>BANITSIOTIS</t>
  </si>
  <si>
    <t>FRAZER</t>
  </si>
  <si>
    <t>CLEMENGER</t>
  </si>
  <si>
    <t>SIM</t>
  </si>
  <si>
    <t>BANITCO PTY. LTD.</t>
  </si>
  <si>
    <t>CLEMFRAZER NOMINEES PTY LTD</t>
  </si>
  <si>
    <t>JOSUE</t>
  </si>
  <si>
    <t>HEAZLEWOOD</t>
  </si>
  <si>
    <t>CHARLES STUART</t>
  </si>
  <si>
    <t>WATTS</t>
  </si>
  <si>
    <t>O'MAHONEY</t>
  </si>
  <si>
    <t>CHARLES ALTON</t>
  </si>
  <si>
    <t>FLYNN</t>
  </si>
  <si>
    <t>Kevin</t>
  </si>
  <si>
    <t>Jaksich</t>
  </si>
  <si>
    <t>FURNER</t>
  </si>
  <si>
    <t>SILL</t>
  </si>
  <si>
    <t>KAYLEEN</t>
  </si>
  <si>
    <t>URQUHART</t>
  </si>
  <si>
    <t>LAIDLAW</t>
  </si>
  <si>
    <t>INVERCO PTY LTD</t>
  </si>
  <si>
    <t>KUTNER</t>
  </si>
  <si>
    <t>SAUMBO PTY LTD</t>
  </si>
  <si>
    <t>TAUBA</t>
  </si>
  <si>
    <t>ABSIL PTY LTD</t>
  </si>
  <si>
    <t>POOJA</t>
  </si>
  <si>
    <t>CHAUDHARY</t>
  </si>
  <si>
    <t>The Trustee for Gupta &amp; Sons Family Trust</t>
  </si>
  <si>
    <t>ANKIT</t>
  </si>
  <si>
    <t>MEHTA</t>
  </si>
  <si>
    <t>The Trustee for Property Hold Trust 1</t>
  </si>
  <si>
    <t>IRVING</t>
  </si>
  <si>
    <t>BART</t>
  </si>
  <si>
    <t>COWELL</t>
  </si>
  <si>
    <t>MATINA</t>
  </si>
  <si>
    <t>PAPATHANASIOU</t>
  </si>
  <si>
    <t>The Trustee for Hold Trust</t>
  </si>
  <si>
    <t>PARRY</t>
  </si>
  <si>
    <t>PRUDENCE</t>
  </si>
  <si>
    <t>ALICE</t>
  </si>
  <si>
    <t>RORY</t>
  </si>
  <si>
    <t>KIRSTY</t>
  </si>
  <si>
    <t>KOVACS</t>
  </si>
  <si>
    <t>SNEYD</t>
  </si>
  <si>
    <t>VON SIVERS</t>
  </si>
  <si>
    <t>HATSWELL</t>
  </si>
  <si>
    <t>VLAHOV</t>
  </si>
  <si>
    <t>TURNHAM</t>
  </si>
  <si>
    <t>MANN</t>
  </si>
  <si>
    <t>URWIN</t>
  </si>
  <si>
    <t>BYRNE</t>
  </si>
  <si>
    <t>CREAGHAN</t>
  </si>
  <si>
    <t>ROUTS</t>
  </si>
  <si>
    <t>IVULICH</t>
  </si>
  <si>
    <t>STAMOPOULOS</t>
  </si>
  <si>
    <t>FINNIAN</t>
  </si>
  <si>
    <t>GARNER</t>
  </si>
  <si>
    <t>NICOLA</t>
  </si>
  <si>
    <t>GARRETT</t>
  </si>
  <si>
    <t>TANYA</t>
  </si>
  <si>
    <t>JOEANN</t>
  </si>
  <si>
    <t>ROSS WALTER</t>
  </si>
  <si>
    <t>BATTERSHILL</t>
  </si>
  <si>
    <t>JODI</t>
  </si>
  <si>
    <t>JANENE</t>
  </si>
  <si>
    <t>Leicester Capital Pty Limited</t>
  </si>
  <si>
    <t>CANT</t>
  </si>
  <si>
    <t>NESBITT</t>
  </si>
  <si>
    <t>GMN HOLDINGS PTY LIMITED</t>
  </si>
  <si>
    <t>ENDURANCE CAPITAL PTY LIMITED</t>
  </si>
  <si>
    <t>ZHIYAN</t>
  </si>
  <si>
    <t>QIAO</t>
  </si>
  <si>
    <t>QIANG HUA</t>
  </si>
  <si>
    <t>HU</t>
  </si>
  <si>
    <t>COPEMAN</t>
  </si>
  <si>
    <t>CLIFTON</t>
  </si>
  <si>
    <t>The trustee for Delorians Trust</t>
  </si>
  <si>
    <t>JE Warren Family trust</t>
  </si>
  <si>
    <t>Bryan Family Trust</t>
  </si>
  <si>
    <t>Van Duiven family trust</t>
  </si>
  <si>
    <t>CM Warren Family trust</t>
  </si>
  <si>
    <t>SEKTOR PTY LIMITED</t>
  </si>
  <si>
    <t>RHEEM ASIA PACIFIC PRIVATE LTD</t>
  </si>
  <si>
    <t>FLETT</t>
  </si>
  <si>
    <t>GEREMIA</t>
  </si>
  <si>
    <t>REMY</t>
  </si>
  <si>
    <t>MENARD</t>
  </si>
  <si>
    <t>BEANLAND</t>
  </si>
  <si>
    <t>NEXT CAPITAL SERVICES IIID PTY LIMITED</t>
  </si>
  <si>
    <t>TEGAN SIMTO PTY LTD</t>
  </si>
  <si>
    <t>PASSLOW</t>
  </si>
  <si>
    <t>HUNTERS HILL CONSULTING AND COUNSELLING PTY LTD</t>
  </si>
  <si>
    <t>DANDU</t>
  </si>
  <si>
    <t>henry little family trust</t>
  </si>
  <si>
    <t>LYON</t>
  </si>
  <si>
    <t>RIARD</t>
  </si>
  <si>
    <t>GHANTOUS</t>
  </si>
  <si>
    <t>LITTLE</t>
  </si>
  <si>
    <t>MUCCIARONE</t>
  </si>
  <si>
    <t>jo trust</t>
  </si>
  <si>
    <t>SG &amp; J LAMOND FAMILY TRUST</t>
  </si>
  <si>
    <t>HAYWARD</t>
  </si>
  <si>
    <t>Aaron</t>
  </si>
  <si>
    <t>Kuehne</t>
  </si>
  <si>
    <t>Oscar Aluminium Holdings, Inc.</t>
  </si>
  <si>
    <t>KEBBELL</t>
  </si>
  <si>
    <t>DAVID RIXSON</t>
  </si>
  <si>
    <t>BURNETT</t>
  </si>
  <si>
    <t>MIDDLEBROOK</t>
  </si>
  <si>
    <t>GERAGHTY</t>
  </si>
  <si>
    <t>MCINNES</t>
  </si>
  <si>
    <t>ANDRES</t>
  </si>
  <si>
    <t>FATHALLAH SLEIMAN</t>
  </si>
  <si>
    <t>CHAREL</t>
  </si>
  <si>
    <t>SCHLEBUSCH</t>
  </si>
  <si>
    <t>SCHOLTZ</t>
  </si>
  <si>
    <t>MATHEWSON</t>
  </si>
  <si>
    <t>SHORT</t>
  </si>
  <si>
    <t>WITHEY</t>
  </si>
  <si>
    <t>KANTERS</t>
  </si>
  <si>
    <t>Leo</t>
  </si>
  <si>
    <t>Johan</t>
  </si>
  <si>
    <t>Brons</t>
  </si>
  <si>
    <t>HAMMOND</t>
  </si>
  <si>
    <t>TUHOLO</t>
  </si>
  <si>
    <t>SINOKULA</t>
  </si>
  <si>
    <t>SIMMONS</t>
  </si>
  <si>
    <t>WINTER</t>
  </si>
  <si>
    <t>VINAY</t>
  </si>
  <si>
    <t>SURANA</t>
  </si>
  <si>
    <t>AWP P&amp;C</t>
  </si>
  <si>
    <t>DANETTA</t>
  </si>
  <si>
    <t>JAKE</t>
  </si>
  <si>
    <t>WILLIAM FORRESTER</t>
  </si>
  <si>
    <t>RIDGEWAY</t>
  </si>
  <si>
    <t>SPINDLER</t>
  </si>
  <si>
    <t>LECT INVESTMENTS PTY LTD</t>
  </si>
  <si>
    <t>WOELDERS</t>
  </si>
  <si>
    <t>CON</t>
  </si>
  <si>
    <t>PAPPAS</t>
  </si>
  <si>
    <t>MHPL INVESTMENTS PTY LTD</t>
  </si>
  <si>
    <t>RUDD</t>
  </si>
  <si>
    <t>MCLEAN-WILLIAMS</t>
  </si>
  <si>
    <t>ELISABETH</t>
  </si>
  <si>
    <t>MIRABITO</t>
  </si>
  <si>
    <t>Livermore</t>
  </si>
  <si>
    <t>Jerald</t>
  </si>
  <si>
    <t>Hoerauf</t>
  </si>
  <si>
    <t>SUSHIL</t>
  </si>
  <si>
    <t>BASNET</t>
  </si>
  <si>
    <t>XIANFENG</t>
  </si>
  <si>
    <t>LINDEN</t>
  </si>
  <si>
    <t>Linlaw Pty Ltd</t>
  </si>
  <si>
    <t>The Trustee for JLH Motors No.1 Discretionary Trust</t>
  </si>
  <si>
    <t>HAWKINS</t>
  </si>
  <si>
    <t>The Trustee for LJH Vehicles No.1 Discretionary Trust</t>
  </si>
  <si>
    <t>DONMART HOLDINGS PTY LTD</t>
  </si>
  <si>
    <t>IEO INVESTMENTS PTY. LTD.</t>
  </si>
  <si>
    <t>TWO BREWERS HOLDINGS PTY. LTD.</t>
  </si>
  <si>
    <t>Tsun Ah</t>
  </si>
  <si>
    <t>Boon</t>
  </si>
  <si>
    <t>Yeo Wei</t>
  </si>
  <si>
    <t>BRIGITTE PATRICIA</t>
  </si>
  <si>
    <t>LECLERC</t>
  </si>
  <si>
    <t>ASPLET</t>
  </si>
  <si>
    <t>GREENWOOD</t>
  </si>
  <si>
    <t>MITSUBISHI CORPORATION</t>
  </si>
  <si>
    <t>IARRICCIO</t>
  </si>
  <si>
    <t>MICHELE</t>
  </si>
  <si>
    <t>NORRIS</t>
  </si>
  <si>
    <t>TYNDALE</t>
  </si>
  <si>
    <t>TOPFER</t>
  </si>
  <si>
    <t>NIXON</t>
  </si>
  <si>
    <t>MCDONELL</t>
  </si>
  <si>
    <t>SUMMERVILLE</t>
  </si>
  <si>
    <t>ZAJAX</t>
  </si>
  <si>
    <t>DAVINA</t>
  </si>
  <si>
    <t>CONNELL</t>
  </si>
  <si>
    <t>HOLLAND</t>
  </si>
  <si>
    <t>LIEMANT</t>
  </si>
  <si>
    <t>WEIGH</t>
  </si>
  <si>
    <t>MOTTON</t>
  </si>
  <si>
    <t>MOIT</t>
  </si>
  <si>
    <t>Gianquitto</t>
  </si>
  <si>
    <t>BARR</t>
  </si>
  <si>
    <t>PLENZICH</t>
  </si>
  <si>
    <t>KUKULKA</t>
  </si>
  <si>
    <t>AUSTRALIAN GOLD CAPITAL HOLDINGS PTY LTD</t>
  </si>
  <si>
    <t>HUONG THU</t>
  </si>
  <si>
    <t>LA</t>
  </si>
  <si>
    <t>CHUONG MINH</t>
  </si>
  <si>
    <t>VIVEK</t>
  </si>
  <si>
    <t>KHATRI</t>
  </si>
  <si>
    <t>ZOE</t>
  </si>
  <si>
    <t>LYSANDRA</t>
  </si>
  <si>
    <t>FIRST STATE SUPERANNUATION FUND</t>
  </si>
  <si>
    <t>Toni</t>
  </si>
  <si>
    <t>Sonn</t>
  </si>
  <si>
    <t>REEVES</t>
  </si>
  <si>
    <t>Kay-Kiril</t>
  </si>
  <si>
    <t>Kostadinov</t>
  </si>
  <si>
    <t>Hero Holdco GmBH</t>
  </si>
  <si>
    <t>BUSH</t>
  </si>
  <si>
    <t>VERNE</t>
  </si>
  <si>
    <t>BERRICK</t>
  </si>
  <si>
    <t>FOSTER</t>
  </si>
  <si>
    <t>MARION</t>
  </si>
  <si>
    <t>BREUST</t>
  </si>
  <si>
    <t>KRIGE</t>
  </si>
  <si>
    <t>BOND</t>
  </si>
  <si>
    <t>TOSHINARI</t>
  </si>
  <si>
    <t>TAKAHASHI</t>
  </si>
  <si>
    <t>OATES</t>
  </si>
  <si>
    <t>ENNO</t>
  </si>
  <si>
    <t>KANDA BIDCO PTY LTD</t>
  </si>
  <si>
    <t>GASTON</t>
  </si>
  <si>
    <t>YOUNGSUH</t>
  </si>
  <si>
    <t>YOO</t>
  </si>
  <si>
    <t>G W</t>
  </si>
  <si>
    <t>ERBY</t>
  </si>
  <si>
    <t>MEYN</t>
  </si>
  <si>
    <t>R &amp; F Properties (HK) Company Limited</t>
  </si>
  <si>
    <t>ZHI</t>
  </si>
  <si>
    <t>LAI</t>
  </si>
  <si>
    <t>BARRIE</t>
  </si>
  <si>
    <t>HOSKING</t>
  </si>
  <si>
    <t>HOSTECH AUST PTY LTD</t>
  </si>
  <si>
    <t>MOREAU</t>
  </si>
  <si>
    <t>KALDIS</t>
  </si>
  <si>
    <t>HOANG</t>
  </si>
  <si>
    <t>DUNG</t>
  </si>
  <si>
    <t>MARYANNE</t>
  </si>
  <si>
    <t>THI MINH DUC</t>
  </si>
  <si>
    <t>MAY</t>
  </si>
  <si>
    <t>VICKI</t>
  </si>
  <si>
    <t>KAFALTIS</t>
  </si>
  <si>
    <t>STONE HOMES PTY LTD</t>
  </si>
  <si>
    <t>RM WANLESS INVESTMENTS PTY. LTD.</t>
  </si>
  <si>
    <t>MCEWIN</t>
  </si>
  <si>
    <t>GOODEN</t>
  </si>
  <si>
    <t>PANKHURST</t>
  </si>
  <si>
    <t>MCLOUGHLIN</t>
  </si>
  <si>
    <t>THE TRUSTEE FOR PO STREET TRUST</t>
  </si>
  <si>
    <t>RENEE</t>
  </si>
  <si>
    <t>VAN VUGT</t>
  </si>
  <si>
    <t>MICHAEL JAMES</t>
  </si>
  <si>
    <t>HRUBY</t>
  </si>
  <si>
    <t>QPE NO. 7LP PTY LIMITED</t>
  </si>
  <si>
    <t>CHRISTIE</t>
  </si>
  <si>
    <t>AMY</t>
  </si>
  <si>
    <t>ALLYN</t>
  </si>
  <si>
    <t>GORCZYCA</t>
  </si>
  <si>
    <t>VERHEGGEN</t>
  </si>
  <si>
    <t>MARIE-LOUISE</t>
  </si>
  <si>
    <t>WILHELMINA</t>
  </si>
  <si>
    <t>HUI</t>
  </si>
  <si>
    <t>PENG</t>
  </si>
  <si>
    <t>LIEBERFREUND</t>
  </si>
  <si>
    <t>JUDD</t>
  </si>
  <si>
    <t>MICHEL</t>
  </si>
  <si>
    <t>DEVENISH</t>
  </si>
  <si>
    <t>MEARES</t>
  </si>
  <si>
    <t>KODJO</t>
  </si>
  <si>
    <t>DJROMADJI</t>
  </si>
  <si>
    <t>DOGBE</t>
  </si>
  <si>
    <t>SAILE</t>
  </si>
  <si>
    <t>ALVA</t>
  </si>
  <si>
    <t>TRAVNICEK</t>
  </si>
  <si>
    <t>LIKUN</t>
  </si>
  <si>
    <t>KUANG</t>
  </si>
  <si>
    <t>FAAS</t>
  </si>
  <si>
    <t>MOHAMMAD</t>
  </si>
  <si>
    <t>FARDOUS</t>
  </si>
  <si>
    <t>KEATING</t>
  </si>
  <si>
    <t>J.T. FOSSEY PTY LTD</t>
  </si>
  <si>
    <t>LUCETTE</t>
  </si>
  <si>
    <t>CHRISTOP</t>
  </si>
  <si>
    <t>FINNEY</t>
  </si>
  <si>
    <t>COWLEY-COOPER</t>
  </si>
  <si>
    <t>KAM</t>
  </si>
  <si>
    <t>LEONG</t>
  </si>
  <si>
    <t>OGILVY</t>
  </si>
  <si>
    <t>PAYTEN</t>
  </si>
  <si>
    <t>CHANG</t>
  </si>
  <si>
    <t>Nickel House Pty Ltd</t>
  </si>
  <si>
    <t>Nickel Processing Pty Ltd</t>
  </si>
  <si>
    <t>Nickel Consolidated Pty Ltd</t>
  </si>
  <si>
    <t>SHARON HOLDING FINCO PTY LTD</t>
  </si>
  <si>
    <t>KION</t>
  </si>
  <si>
    <t>SUSAN JOY</t>
  </si>
  <si>
    <t>GROVE</t>
  </si>
  <si>
    <t>BRUCE LUKE</t>
  </si>
  <si>
    <t>Ramon</t>
  </si>
  <si>
    <t>Hollis</t>
  </si>
  <si>
    <t>Klett</t>
  </si>
  <si>
    <t>SLOSS</t>
  </si>
  <si>
    <t>TARANTO</t>
  </si>
  <si>
    <t>INGO</t>
  </si>
  <si>
    <t>SUSING</t>
  </si>
  <si>
    <t>ENGLAND</t>
  </si>
  <si>
    <t>JEFF</t>
  </si>
  <si>
    <t>SHER</t>
  </si>
  <si>
    <t>k</t>
  </si>
  <si>
    <t>Collins</t>
  </si>
  <si>
    <t>HARDING</t>
  </si>
  <si>
    <t>FRY</t>
  </si>
  <si>
    <t>YUKICH</t>
  </si>
  <si>
    <t>LINDGREN</t>
  </si>
  <si>
    <t>TANG</t>
  </si>
  <si>
    <t>JADE</t>
  </si>
  <si>
    <t>SIEBEN</t>
  </si>
  <si>
    <t>CASEY</t>
  </si>
  <si>
    <t>SLATTERY</t>
  </si>
  <si>
    <t>MULHERON</t>
  </si>
  <si>
    <t>BENEDICT</t>
  </si>
  <si>
    <t>CROATTO</t>
  </si>
  <si>
    <t>NEWEY</t>
  </si>
  <si>
    <t>ACI DEALERSHIPS PTY LTD</t>
  </si>
  <si>
    <t>DE JENNER</t>
  </si>
  <si>
    <t>HOLMES</t>
  </si>
  <si>
    <t>GIVONI</t>
  </si>
  <si>
    <t>TAFADZWA</t>
  </si>
  <si>
    <t>CHIWANGA</t>
  </si>
  <si>
    <t>SHELSWELL</t>
  </si>
  <si>
    <t>CAVALLUCCI</t>
  </si>
  <si>
    <t>KOCH</t>
  </si>
  <si>
    <t>MILK INVESTMENTS PTY LTD</t>
  </si>
  <si>
    <t>Kathleen</t>
  </si>
  <si>
    <t>Louise</t>
  </si>
  <si>
    <t>Veirman</t>
  </si>
  <si>
    <t>Coca Cola European Partners PLC</t>
  </si>
  <si>
    <t>Christiaan</t>
  </si>
  <si>
    <t>van Reesch</t>
  </si>
  <si>
    <t>AMIT</t>
  </si>
  <si>
    <t>SLACK</t>
  </si>
  <si>
    <t>WALTER JOHN</t>
  </si>
  <si>
    <t>MACGREGOR</t>
  </si>
  <si>
    <t>LEONE</t>
  </si>
  <si>
    <t>The Trustee for The Intrapharm Trust</t>
  </si>
  <si>
    <t>The Trustee for The RxSynergy Trust</t>
  </si>
  <si>
    <t>KRASSARIS</t>
  </si>
  <si>
    <t>ALISSA</t>
  </si>
  <si>
    <t>CHRISTABEL</t>
  </si>
  <si>
    <t>LIMBURY</t>
  </si>
  <si>
    <t>PULFORD</t>
  </si>
  <si>
    <t>VAN DER GRIEND</t>
  </si>
  <si>
    <t>VERITY</t>
  </si>
  <si>
    <t>ANDREW FRANK</t>
  </si>
  <si>
    <t>WINCHESTER</t>
  </si>
  <si>
    <t>KEELING</t>
  </si>
  <si>
    <t>MCGUINNESS</t>
  </si>
  <si>
    <t>CICCONE</t>
  </si>
  <si>
    <t>STEVE</t>
  </si>
  <si>
    <t>JAQUES</t>
  </si>
  <si>
    <t>Johannes</t>
  </si>
  <si>
    <t>Sjahry</t>
  </si>
  <si>
    <t>SUJAYA</t>
  </si>
  <si>
    <t>SUGESH</t>
  </si>
  <si>
    <t>Kathryn</t>
  </si>
  <si>
    <t>Sherer</t>
  </si>
  <si>
    <t>Beatt</t>
  </si>
  <si>
    <t>BLACK &amp; DECKER INVESTMENTS (AUSTRALIA) LIMITED</t>
  </si>
  <si>
    <t>Donald</t>
  </si>
  <si>
    <t>Allan</t>
  </si>
  <si>
    <t>MATTHYS</t>
  </si>
  <si>
    <t>GROENEWEGEN</t>
  </si>
  <si>
    <t>VIGLIARONI</t>
  </si>
  <si>
    <t>CRESTHILL INVESTMENTS PTY. LTD.</t>
  </si>
  <si>
    <t>SHASHA</t>
  </si>
  <si>
    <t>SOKRATIS</t>
  </si>
  <si>
    <t>AGIASOTIS</t>
  </si>
  <si>
    <t>Adam</t>
  </si>
  <si>
    <t>John Witherow</t>
  </si>
  <si>
    <t>Brown</t>
  </si>
  <si>
    <t>Access UK Limited</t>
  </si>
  <si>
    <t>JAE-UK</t>
  </si>
  <si>
    <t>KANG</t>
  </si>
  <si>
    <t>Binns</t>
  </si>
  <si>
    <t>GEETHA</t>
  </si>
  <si>
    <t>KRISHNAMURTHY</t>
  </si>
  <si>
    <t>Audis</t>
  </si>
  <si>
    <t>Andrew Armstrong</t>
  </si>
  <si>
    <t>Bayne</t>
  </si>
  <si>
    <t>SWANSON</t>
  </si>
  <si>
    <t>THORNQUEST</t>
  </si>
  <si>
    <t>Moon Stories Limited</t>
  </si>
  <si>
    <t>LOVELL</t>
  </si>
  <si>
    <t>JULIA</t>
  </si>
  <si>
    <t>PETA</t>
  </si>
  <si>
    <t>MAHON</t>
  </si>
  <si>
    <t>MCNEIL</t>
  </si>
  <si>
    <t>SIOBHANN</t>
  </si>
  <si>
    <t>LANGAN</t>
  </si>
  <si>
    <t>HERD</t>
  </si>
  <si>
    <t>AKIRA</t>
  </si>
  <si>
    <t>SHIDA</t>
  </si>
  <si>
    <t>BENEJI NATHA</t>
  </si>
  <si>
    <t>HETTIARACHCHI</t>
  </si>
  <si>
    <t>IGO</t>
  </si>
  <si>
    <t>KENJI</t>
  </si>
  <si>
    <t>KOJIMA</t>
  </si>
  <si>
    <t>TADAKI</t>
  </si>
  <si>
    <t>FUKUSAKU</t>
  </si>
  <si>
    <t>SUSUMU</t>
  </si>
  <si>
    <t>MIURA</t>
  </si>
  <si>
    <t>GEISKER</t>
  </si>
  <si>
    <t>BKH HOLDINGS PTY LTD</t>
  </si>
  <si>
    <t>ROHRIG</t>
  </si>
  <si>
    <t>MILIN</t>
  </si>
  <si>
    <t>DOIDGE</t>
  </si>
  <si>
    <t>RYK</t>
  </si>
  <si>
    <t>OZOLS</t>
  </si>
  <si>
    <t>SAWYERS</t>
  </si>
  <si>
    <t>JENSEN</t>
  </si>
  <si>
    <t>PULLAN</t>
  </si>
  <si>
    <t>SHERYL</t>
  </si>
  <si>
    <t>ABRAHAMS</t>
  </si>
  <si>
    <t>THEIA BIDCO PTY LTD</t>
  </si>
  <si>
    <t>P &amp; S HENNESSY PTY LTD</t>
  </si>
  <si>
    <t>SZUMOWSKI</t>
  </si>
  <si>
    <t>DAVIN</t>
  </si>
  <si>
    <t>LANA</t>
  </si>
  <si>
    <t>WAKEFIELD</t>
  </si>
  <si>
    <t>TALLAWAH PTY. LTD.</t>
  </si>
  <si>
    <t>MCELVANEY</t>
  </si>
  <si>
    <t>KJ &amp; PE WAKEFIELD PTY LTD</t>
  </si>
  <si>
    <t>JNZ GROUP PTY. LTD.</t>
  </si>
  <si>
    <t>JOCHI</t>
  </si>
  <si>
    <t>MAKER</t>
  </si>
  <si>
    <t>AAM LICENSEES PTY LTD</t>
  </si>
  <si>
    <t>HARTSHORN</t>
  </si>
  <si>
    <t>MCCAWE</t>
  </si>
  <si>
    <t>ROSEMARIE</t>
  </si>
  <si>
    <t>ANIRUDHA</t>
  </si>
  <si>
    <t>KRISHNI</t>
  </si>
  <si>
    <t>SATCHCROFT</t>
  </si>
  <si>
    <t>ANDANTE HOLDING COMPANY PTY LIMITED</t>
  </si>
  <si>
    <t>VOIGT</t>
  </si>
  <si>
    <t>The Trustee for PERICH FAMILY SETTLEMENT</t>
  </si>
  <si>
    <t>GUNN</t>
  </si>
  <si>
    <t>HAINTZ</t>
  </si>
  <si>
    <t>ADRIENNE</t>
  </si>
  <si>
    <t>LESLEY</t>
  </si>
  <si>
    <t>MCKEW</t>
  </si>
  <si>
    <t>DALLAS</t>
  </si>
  <si>
    <t>STANLEY REUBEN</t>
  </si>
  <si>
    <t>TENIELLE</t>
  </si>
  <si>
    <t>EDEN</t>
  </si>
  <si>
    <t>Kilcoy Industries Australia Pty Ltd</t>
  </si>
  <si>
    <t>GOODE</t>
  </si>
  <si>
    <t>MOTEN</t>
  </si>
  <si>
    <t>SKARIE</t>
  </si>
  <si>
    <t>BENNEY</t>
  </si>
  <si>
    <t>LAUDER</t>
  </si>
  <si>
    <t>DOBBYN</t>
  </si>
  <si>
    <t>HARDER</t>
  </si>
  <si>
    <t>CECCATO</t>
  </si>
  <si>
    <t>CECCATO FAMILY INVESTMENTS PTY LTD</t>
  </si>
  <si>
    <t>N &amp; I MOLINARI PTY LTD</t>
  </si>
  <si>
    <t>JEAN BAPTISTE</t>
  </si>
  <si>
    <t>CLOTUCHE</t>
  </si>
  <si>
    <t>BASIL</t>
  </si>
  <si>
    <t>GROBLER</t>
  </si>
  <si>
    <t>DARRAN</t>
  </si>
  <si>
    <t>HARSEWAN</t>
  </si>
  <si>
    <t>STAHL</t>
  </si>
  <si>
    <t>EAST</t>
  </si>
  <si>
    <t>MINTZ</t>
  </si>
  <si>
    <t>CETTIRE LIMITED</t>
  </si>
  <si>
    <t>FORSTER RYRIE</t>
  </si>
  <si>
    <t>Griesel</t>
  </si>
  <si>
    <t>DUSTIN</t>
  </si>
  <si>
    <t>PEREIRA</t>
  </si>
  <si>
    <t>CLELIA</t>
  </si>
  <si>
    <t>PETRUCCELLI</t>
  </si>
  <si>
    <t>FIORDELISI</t>
  </si>
  <si>
    <t>BAU C</t>
  </si>
  <si>
    <t>NGO</t>
  </si>
  <si>
    <t>STRONER</t>
  </si>
  <si>
    <t>ANDREW PETER</t>
  </si>
  <si>
    <t>STODDART</t>
  </si>
  <si>
    <t>EDDY</t>
  </si>
  <si>
    <t>BARONI</t>
  </si>
  <si>
    <t>GRANT WILLIAM</t>
  </si>
  <si>
    <t>EDHOUSE</t>
  </si>
  <si>
    <t>BALL</t>
  </si>
  <si>
    <t>NETHERTON</t>
  </si>
  <si>
    <t>STRACHAN</t>
  </si>
  <si>
    <t>JENKINS</t>
  </si>
  <si>
    <t>SANDRA XIN</t>
  </si>
  <si>
    <t>DE VEYRAC</t>
  </si>
  <si>
    <t>MAGEE</t>
  </si>
  <si>
    <t>FOXLEIGH COAL PTY LTD</t>
  </si>
  <si>
    <t>FISHER-STAMP</t>
  </si>
  <si>
    <t>RENARD</t>
  </si>
  <si>
    <t>GRAZIANO</t>
  </si>
  <si>
    <t>STAMFORD</t>
  </si>
  <si>
    <t>STEVAN</t>
  </si>
  <si>
    <t>VRCELJ</t>
  </si>
  <si>
    <t>HARKER</t>
  </si>
  <si>
    <t>BERNARDI</t>
  </si>
  <si>
    <t>VAN LEEST</t>
  </si>
  <si>
    <t>Joanna</t>
  </si>
  <si>
    <t>Pasek</t>
  </si>
  <si>
    <t>ITW Global Investments LLC</t>
  </si>
  <si>
    <t>MCKENNA</t>
  </si>
  <si>
    <t>FORTE</t>
  </si>
  <si>
    <t>WARUMBI PTY. LIMITED</t>
  </si>
  <si>
    <t>TJJB HOLDINGS PTY LTD</t>
  </si>
  <si>
    <t>DAHAN</t>
  </si>
  <si>
    <t>TYE BRIDGMAN HOLDINGS PTY LTD</t>
  </si>
  <si>
    <t>JENNS INVESTMENTS PTY LTD</t>
  </si>
  <si>
    <t>TALINGTON INVESTMENTS PTY LTD</t>
  </si>
  <si>
    <t>MAZAC INVESTMENTS PTY LIMITED</t>
  </si>
  <si>
    <t>ALICIA</t>
  </si>
  <si>
    <t>JULIAN WALTER HOLDINGS PTY LTD</t>
  </si>
  <si>
    <t>MANUEL INACIO</t>
  </si>
  <si>
    <t>VIEIRA</t>
  </si>
  <si>
    <t>DOS SANTOS</t>
  </si>
  <si>
    <t>JOHN CALDER</t>
  </si>
  <si>
    <t>Zhaoqin</t>
  </si>
  <si>
    <t>Zeng</t>
  </si>
  <si>
    <t>Shandong Tianye Real Estate Development Group Co. Ltd</t>
  </si>
  <si>
    <t>BINGCHAO</t>
  </si>
  <si>
    <t>Aufrica Wool International Trading Limited</t>
  </si>
  <si>
    <t>QINGFU</t>
  </si>
  <si>
    <t>FDC BUILDING SERVICES PTY. LIMITED.</t>
  </si>
  <si>
    <t>MCCABE</t>
  </si>
  <si>
    <t>NYK AUSTRALIA PTY LTD</t>
  </si>
  <si>
    <t>AMIT ANILKUMAR</t>
  </si>
  <si>
    <t>YOSUKE</t>
  </si>
  <si>
    <t>SHIMADA</t>
  </si>
  <si>
    <t>REYN</t>
  </si>
  <si>
    <t>BENNELL</t>
  </si>
  <si>
    <t>GALVIN</t>
  </si>
  <si>
    <t>MCCOMISH</t>
  </si>
  <si>
    <t>SPENCER</t>
  </si>
  <si>
    <t>GRAMMER</t>
  </si>
  <si>
    <t>JOESPH</t>
  </si>
  <si>
    <t>BORG</t>
  </si>
  <si>
    <t>LEITH</t>
  </si>
  <si>
    <t>POLSON</t>
  </si>
  <si>
    <t>HOLT</t>
  </si>
  <si>
    <t>CUBBIN</t>
  </si>
  <si>
    <t>Jonathan</t>
  </si>
  <si>
    <t>Grunzweig</t>
  </si>
  <si>
    <t>ZWIER</t>
  </si>
  <si>
    <t>TMW MCINNES PTY LTD</t>
  </si>
  <si>
    <t>DAVID CALDER</t>
  </si>
  <si>
    <t>LOXTON</t>
  </si>
  <si>
    <t>BOLAND</t>
  </si>
  <si>
    <t>TAURUS FUNDS MANAGEMENT PTY LIMITED</t>
  </si>
  <si>
    <t>LEAN</t>
  </si>
  <si>
    <t>YONGGANG</t>
  </si>
  <si>
    <t>XIAOBING</t>
  </si>
  <si>
    <t>LARGIER</t>
  </si>
  <si>
    <t>RAGAVAN</t>
  </si>
  <si>
    <t>PARAMASIVAM</t>
  </si>
  <si>
    <t>CHESTER</t>
  </si>
  <si>
    <t>MOYNIHAN</t>
  </si>
  <si>
    <t>ALLEGRO FUND III LP</t>
  </si>
  <si>
    <t>KEDE</t>
  </si>
  <si>
    <t>CARBONI</t>
  </si>
  <si>
    <t>MARGET</t>
  </si>
  <si>
    <t>TPG ASIA VII SF PTE LTD</t>
  </si>
  <si>
    <t>SATRYA</t>
  </si>
  <si>
    <t>KRISTANTA</t>
  </si>
  <si>
    <t>HUMPHRYS</t>
  </si>
  <si>
    <t>STEADFAST UNDERWRITING AGENCIES HOLDINGS PTY LTD</t>
  </si>
  <si>
    <t>STAN</t>
  </si>
  <si>
    <t>ALEXANDROPOULOS</t>
  </si>
  <si>
    <t>LIGHTBODY</t>
  </si>
  <si>
    <t>DONELLE</t>
  </si>
  <si>
    <t>DOWNEY</t>
  </si>
  <si>
    <t>SLOAN</t>
  </si>
  <si>
    <t>DACE</t>
  </si>
  <si>
    <t>ASSORATI</t>
  </si>
  <si>
    <t>HARISH</t>
  </si>
  <si>
    <t>VISHWANATH</t>
  </si>
  <si>
    <t>BANGERA</t>
  </si>
  <si>
    <t>james</t>
  </si>
  <si>
    <t>herbert</t>
  </si>
  <si>
    <t>mcadam</t>
  </si>
  <si>
    <t>TVS-ASIANICS SUPPLY CHAIN SOLUTIONS PTE LTD</t>
  </si>
  <si>
    <t>PAYNE</t>
  </si>
  <si>
    <t>MACMILLAN</t>
  </si>
  <si>
    <t>DUSHYANT</t>
  </si>
  <si>
    <t>Aramex International Logistics Private Limited</t>
  </si>
  <si>
    <t>VANDERVELDE</t>
  </si>
  <si>
    <t>ALLPRESS</t>
  </si>
  <si>
    <t>DEWAR</t>
  </si>
  <si>
    <t>LEATH</t>
  </si>
  <si>
    <t>AMA GROUP LIMITED</t>
  </si>
  <si>
    <t>BIZON</t>
  </si>
  <si>
    <t>ROMANELLI</t>
  </si>
  <si>
    <t>LICCIARDO</t>
  </si>
  <si>
    <t>SUNCORP INSURANCE VENTURES PTY LTD</t>
  </si>
  <si>
    <t>Seabrease</t>
  </si>
  <si>
    <t>LAMANTIA</t>
  </si>
  <si>
    <t>LANAI (US) 2, LLC</t>
  </si>
  <si>
    <t>CAROLINA</t>
  </si>
  <si>
    <t>GALT</t>
  </si>
  <si>
    <t>Vishal</t>
  </si>
  <si>
    <t>Paresh</t>
  </si>
  <si>
    <t>DAVE</t>
  </si>
  <si>
    <t>ELLARD</t>
  </si>
  <si>
    <t>D'ARCY</t>
  </si>
  <si>
    <t>PINCHEN</t>
  </si>
  <si>
    <t>STEELE</t>
  </si>
  <si>
    <t>MAZOUDIER</t>
  </si>
  <si>
    <t>WAN TING</t>
  </si>
  <si>
    <t>SYLVIA</t>
  </si>
  <si>
    <t>NGOOI</t>
  </si>
  <si>
    <t>BJORN</t>
  </si>
  <si>
    <t>KLAS OTTO</t>
  </si>
  <si>
    <t>ROSENGREN</t>
  </si>
  <si>
    <t>VALLIS</t>
  </si>
  <si>
    <t>SERGIO</t>
  </si>
  <si>
    <t>CAMOZZI</t>
  </si>
  <si>
    <t>ZHU</t>
  </si>
  <si>
    <t>HEATON</t>
  </si>
  <si>
    <t>MEI</t>
  </si>
  <si>
    <t>SHAOYONG</t>
  </si>
  <si>
    <t>TOTAL GAS &amp; POWER ASIA PRIVATE LIMITED</t>
  </si>
  <si>
    <t>JONATHAN BAKER</t>
  </si>
  <si>
    <t>PHILIPPE</t>
  </si>
  <si>
    <t>RENE PIERRE</t>
  </si>
  <si>
    <t>LAUTARD</t>
  </si>
  <si>
    <t>LAURA</t>
  </si>
  <si>
    <t>TOSCANA</t>
  </si>
  <si>
    <t>FREDERIC</t>
  </si>
  <si>
    <t>PIERRE PHILIPPE</t>
  </si>
  <si>
    <t>MATEILLE</t>
  </si>
  <si>
    <t>THIRION</t>
  </si>
  <si>
    <t>SANGSTER</t>
  </si>
  <si>
    <t>PHUONG ANH</t>
  </si>
  <si>
    <t>CULLEN</t>
  </si>
  <si>
    <t>HEDLEY</t>
  </si>
  <si>
    <t>CHRISTOS</t>
  </si>
  <si>
    <t>KELESIS</t>
  </si>
  <si>
    <t>OMNI SYSTEMS (AUSTRALIA) PTY LTD</t>
  </si>
  <si>
    <t>GRACE</t>
  </si>
  <si>
    <t>FOWLER</t>
  </si>
  <si>
    <t>GLOBAL SCIENCE PTY LTD</t>
  </si>
  <si>
    <t>FUSSELL PTY LTD</t>
  </si>
  <si>
    <t>ONELAB PTY LTD</t>
  </si>
  <si>
    <t>JenTing</t>
  </si>
  <si>
    <t>Cheng</t>
  </si>
  <si>
    <t>GIRGIS</t>
  </si>
  <si>
    <t>Tianjin Zhiran Dairy Tech Co Ltd</t>
  </si>
  <si>
    <t>FARNAZ</t>
  </si>
  <si>
    <t>FARHADI</t>
  </si>
  <si>
    <t>Warren</t>
  </si>
  <si>
    <t>Proud</t>
  </si>
  <si>
    <t>ENID</t>
  </si>
  <si>
    <t>Frank</t>
  </si>
  <si>
    <t>Di Liso</t>
  </si>
  <si>
    <t>NOSSAL</t>
  </si>
  <si>
    <t>Dye &amp; Durham Corporation</t>
  </si>
  <si>
    <t>BARNHART</t>
  </si>
  <si>
    <t>Charlie</t>
  </si>
  <si>
    <t>MacCready</t>
  </si>
  <si>
    <t>Aria Commodities LLC</t>
  </si>
  <si>
    <t>WHYBROW</t>
  </si>
  <si>
    <t>Lane David</t>
  </si>
  <si>
    <t>Walker</t>
  </si>
  <si>
    <t>AUSTRALIAN-ASIAN AGRICULTURAL EXPORTS PTY LTD</t>
  </si>
  <si>
    <t>jarrod</t>
  </si>
  <si>
    <t>andrew</t>
  </si>
  <si>
    <t>kelly</t>
  </si>
  <si>
    <t>V</t>
  </si>
  <si>
    <t>CASSEY</t>
  </si>
  <si>
    <t>WATERS</t>
  </si>
  <si>
    <t>FARAH</t>
  </si>
  <si>
    <t>VIDLER</t>
  </si>
  <si>
    <t>YOSHIHIRO</t>
  </si>
  <si>
    <t>SHOJI</t>
  </si>
  <si>
    <t>WATSONS BAY FINANCE PTY LIMITED</t>
  </si>
  <si>
    <t>BUTTERELL</t>
  </si>
  <si>
    <t>CHYE</t>
  </si>
  <si>
    <t>THORNTON</t>
  </si>
  <si>
    <t>DMYTRO</t>
  </si>
  <si>
    <t>LEGEYDA</t>
  </si>
  <si>
    <t>CALLAWAY</t>
  </si>
  <si>
    <t>ABBOTT</t>
  </si>
  <si>
    <t>FERRAO</t>
  </si>
  <si>
    <t>IRA</t>
  </si>
  <si>
    <t>SPIELVOGEL</t>
  </si>
  <si>
    <t>TEDDY</t>
  </si>
  <si>
    <t>PANELLA</t>
  </si>
  <si>
    <t>BELMAC INVESTMENTS PTY LTD</t>
  </si>
  <si>
    <t>MACDOUGALL</t>
  </si>
  <si>
    <t>MATS</t>
  </si>
  <si>
    <t>WEISS</t>
  </si>
  <si>
    <t>ARCHER GROWTH CUSTODIANS PTY LTD</t>
  </si>
  <si>
    <t>SOHAN</t>
  </si>
  <si>
    <t>PERERA</t>
  </si>
  <si>
    <t>CARTNER</t>
  </si>
  <si>
    <t>HOPGOOD</t>
  </si>
  <si>
    <t>BATES</t>
  </si>
  <si>
    <t>NEWBY</t>
  </si>
  <si>
    <t>Foster</t>
  </si>
  <si>
    <t>Kooyers</t>
  </si>
  <si>
    <t>AVRAMIS</t>
  </si>
  <si>
    <t>Ross</t>
  </si>
  <si>
    <t>Study</t>
  </si>
  <si>
    <t>Prestige Holdco Limited</t>
  </si>
  <si>
    <t>BARWELL</t>
  </si>
  <si>
    <t>WEDGWOOD</t>
  </si>
  <si>
    <t>ROBERT GRAHAM</t>
  </si>
  <si>
    <t>PATON</t>
  </si>
  <si>
    <t>HOARE</t>
  </si>
  <si>
    <t>BALLANTYNE</t>
  </si>
  <si>
    <t>PEMBROKE</t>
  </si>
  <si>
    <t>CORDINA</t>
  </si>
  <si>
    <t>CHARLIE</t>
  </si>
  <si>
    <t>ASKEW</t>
  </si>
  <si>
    <t>LEANA</t>
  </si>
  <si>
    <t>BOB</t>
  </si>
  <si>
    <t>MICHIEL ALEXANDER</t>
  </si>
  <si>
    <t>KEIJZER</t>
  </si>
  <si>
    <t>PETRINA</t>
  </si>
  <si>
    <t>COVENTRY</t>
  </si>
  <si>
    <t>PULLINGER</t>
  </si>
  <si>
    <t>GARETH</t>
  </si>
  <si>
    <t>CREASY</t>
  </si>
  <si>
    <t>NAZER</t>
  </si>
  <si>
    <t>BRIANA</t>
  </si>
  <si>
    <t>WILLS</t>
  </si>
  <si>
    <t>FARRELL</t>
  </si>
  <si>
    <t>HANSELL</t>
  </si>
  <si>
    <t>DING</t>
  </si>
  <si>
    <t>LAMBERT</t>
  </si>
  <si>
    <t>KONTOS</t>
  </si>
  <si>
    <t>CARDAMONE</t>
  </si>
  <si>
    <t>JORDY</t>
  </si>
  <si>
    <t>YUE</t>
  </si>
  <si>
    <t>BOYUN</t>
  </si>
  <si>
    <t>FIUME</t>
  </si>
  <si>
    <t>LEES</t>
  </si>
  <si>
    <t>RANDLE</t>
  </si>
  <si>
    <t>TINKER</t>
  </si>
  <si>
    <t>THRYV INTERNATIONAL HOLDING, LLC</t>
  </si>
  <si>
    <t>KJ</t>
  </si>
  <si>
    <t>Lesley</t>
  </si>
  <si>
    <t>Gilbreath</t>
  </si>
  <si>
    <t>Bolger</t>
  </si>
  <si>
    <t>SZCZYGIELSKI</t>
  </si>
  <si>
    <t>DORRIEN</t>
  </si>
  <si>
    <t>WILMOT</t>
  </si>
  <si>
    <t>SPONG</t>
  </si>
  <si>
    <t>HAKAN</t>
  </si>
  <si>
    <t>OLOV</t>
  </si>
  <si>
    <t>BENNETT ERIKSSON</t>
  </si>
  <si>
    <t>GATHERCOLE</t>
  </si>
  <si>
    <t>WEST</t>
  </si>
  <si>
    <t>YASUO</t>
  </si>
  <si>
    <t>IWASAKI</t>
  </si>
  <si>
    <t>Katsumi</t>
  </si>
  <si>
    <t>Tada</t>
  </si>
  <si>
    <t>Yuko</t>
  </si>
  <si>
    <t>MAMORU</t>
  </si>
  <si>
    <t>KOHDA</t>
  </si>
  <si>
    <t>FALLSHAW</t>
  </si>
  <si>
    <t>LINA</t>
  </si>
  <si>
    <t>CALABRIA</t>
  </si>
  <si>
    <t>VASS</t>
  </si>
  <si>
    <t>IAN WEIGH MOTORS PTY LTD</t>
  </si>
  <si>
    <t>WEIGH PROPERTY INVESTMENTS PTY LTD</t>
  </si>
  <si>
    <t>BROOMHALL</t>
  </si>
  <si>
    <t>REARDON</t>
  </si>
  <si>
    <t>BEG</t>
  </si>
  <si>
    <t>WINTON</t>
  </si>
  <si>
    <t>MAHAR</t>
  </si>
  <si>
    <t>ALASDAIR</t>
  </si>
  <si>
    <t>The Trustee for Mark Hogarth Super Fund</t>
  </si>
  <si>
    <t>CBB INVESTMENT GROUP PTY LTD</t>
  </si>
  <si>
    <t>KRJ CIVIL ENGINEERING PTY LTD</t>
  </si>
  <si>
    <t>HOGARTH</t>
  </si>
  <si>
    <t>LUTTRELL</t>
  </si>
  <si>
    <t>THE TRUSTEE FOR MAHAR INVESTMENT TRUST</t>
  </si>
  <si>
    <t>THE TRUSTEE FOR MASLIN FAMILY TRUST</t>
  </si>
  <si>
    <t>MASLIN</t>
  </si>
  <si>
    <t>CBB Contracting Pty Ltd</t>
  </si>
  <si>
    <t>OLDFIELD</t>
  </si>
  <si>
    <t>A.C.N. 166 414 348 PTY LTD</t>
  </si>
  <si>
    <t>K &amp; J CIVIL ENGINEERING &amp; PROJECT MANAGEMENT PTY LTD</t>
  </si>
  <si>
    <t>APPLEROTH</t>
  </si>
  <si>
    <t>Enrico</t>
  </si>
  <si>
    <t>Galliera</t>
  </si>
  <si>
    <t>BRYCE</t>
  </si>
  <si>
    <t>HARDMAN</t>
  </si>
  <si>
    <t>GLEB</t>
  </si>
  <si>
    <t>EVGENIEVICH</t>
  </si>
  <si>
    <t>LINNIKOV</t>
  </si>
  <si>
    <t>STAUDE</t>
  </si>
  <si>
    <t>ALFRED GREY</t>
  </si>
  <si>
    <t>TROLLIP</t>
  </si>
  <si>
    <t>WSP Group Holding AB</t>
  </si>
  <si>
    <t>MATHER</t>
  </si>
  <si>
    <t>KIRSTEN</t>
  </si>
  <si>
    <t>BERTALLI</t>
  </si>
  <si>
    <t>SPIZZIRRI</t>
  </si>
  <si>
    <t>SHIDONG</t>
  </si>
  <si>
    <t>GOLDEN ACUMEN HOLDINGS LIMITED</t>
  </si>
  <si>
    <t>PEIZHE</t>
  </si>
  <si>
    <t>GUOQING</t>
  </si>
  <si>
    <t>ZHONGYUE</t>
  </si>
  <si>
    <t>The Foschini Group Limited</t>
  </si>
  <si>
    <t>Constantine</t>
  </si>
  <si>
    <t>Zanapalis</t>
  </si>
  <si>
    <t>Murray</t>
  </si>
  <si>
    <t>Manie</t>
  </si>
  <si>
    <t>Adriaan</t>
  </si>
  <si>
    <t>Maritz</t>
  </si>
  <si>
    <t>Anthony</t>
  </si>
  <si>
    <t>Thunstroem</t>
  </si>
  <si>
    <t>T2 CAPITAL I PTY LIMITED</t>
  </si>
  <si>
    <t>LANTAU ASSET MANAGEMENT PTY LIMITED</t>
  </si>
  <si>
    <t>Lin Feng</t>
  </si>
  <si>
    <t>Pan</t>
  </si>
  <si>
    <t>KHOTKAR</t>
  </si>
  <si>
    <t>CAMILLUS</t>
  </si>
  <si>
    <t>GUNAWARDENA</t>
  </si>
  <si>
    <t>RAY</t>
  </si>
  <si>
    <t>ITV STUDIOS LIMITED</t>
  </si>
  <si>
    <t>MOTT</t>
  </si>
  <si>
    <t>BIDWELL-BARTON</t>
  </si>
  <si>
    <t>GLENHOLME</t>
  </si>
  <si>
    <t>ADAMO</t>
  </si>
  <si>
    <t>ABOUHAIDAR</t>
  </si>
  <si>
    <t>MANSON</t>
  </si>
  <si>
    <t>DIADIUN</t>
  </si>
  <si>
    <t>MACKETT</t>
  </si>
  <si>
    <t>DODSON</t>
  </si>
  <si>
    <t>KESIK</t>
  </si>
  <si>
    <t>Quadra Commodities SA</t>
  </si>
  <si>
    <t>Hill</t>
  </si>
  <si>
    <t>MCGONIGLE</t>
  </si>
  <si>
    <t>FULLELOVE</t>
  </si>
  <si>
    <t>NICKELE</t>
  </si>
  <si>
    <t>SINDY</t>
  </si>
  <si>
    <t>GOLJA</t>
  </si>
  <si>
    <t>CUSCHIERI</t>
  </si>
  <si>
    <t>FORTI</t>
  </si>
  <si>
    <t>POULOS</t>
  </si>
  <si>
    <t>LIAROS</t>
  </si>
  <si>
    <t>ANASTASSOPOULOS</t>
  </si>
  <si>
    <t>GOTTHEINER</t>
  </si>
  <si>
    <t>IVAN STANLEY</t>
  </si>
  <si>
    <t>WOLFSOHN</t>
  </si>
  <si>
    <t>JORGEN</t>
  </si>
  <si>
    <t>AGERBRO</t>
  </si>
  <si>
    <t>JESSEN</t>
  </si>
  <si>
    <t>SCAN GLOBAL LOGISTICS A/S</t>
  </si>
  <si>
    <t>SOREN</t>
  </si>
  <si>
    <t>MADSEN</t>
  </si>
  <si>
    <t>SHANT</t>
  </si>
  <si>
    <t>KRADJIAN</t>
  </si>
  <si>
    <t>DIRAN</t>
  </si>
  <si>
    <t>VAHRATIAN</t>
  </si>
  <si>
    <t>MERCHANT</t>
  </si>
  <si>
    <t>SIANG</t>
  </si>
  <si>
    <t>SOH</t>
  </si>
  <si>
    <t>GUERIN</t>
  </si>
  <si>
    <t>YUJI</t>
  </si>
  <si>
    <t>ITO</t>
  </si>
  <si>
    <t>AKIHIRO</t>
  </si>
  <si>
    <t>NAKAJIMA</t>
  </si>
  <si>
    <t>KRAHE</t>
  </si>
  <si>
    <t>CASSANDRA</t>
  </si>
  <si>
    <t>TIPLER</t>
  </si>
  <si>
    <t>Gaurav</t>
  </si>
  <si>
    <t>Kapoor</t>
  </si>
  <si>
    <t>KETANKUMAR</t>
  </si>
  <si>
    <t>VINUBHAI</t>
  </si>
  <si>
    <t>ETC Group</t>
  </si>
  <si>
    <t>MAHESHKUMAR</t>
  </si>
  <si>
    <t>RAOJIBHAI</t>
  </si>
  <si>
    <t>vermillion netherlands australia holding bv</t>
  </si>
  <si>
    <t>MORARTY</t>
  </si>
  <si>
    <t>VERMILION NETHERLANDS HOLDING B.V.</t>
  </si>
  <si>
    <t>SHANNON FAMILY INVESTMENTS PTY LTD</t>
  </si>
  <si>
    <t>VALENTINO</t>
  </si>
  <si>
    <t>CCMSM PTY LTD</t>
  </si>
  <si>
    <t>THE ANDREW BOEKEMAN FAMILY TRUST</t>
  </si>
  <si>
    <t>THE TIMOTHY BOEKEMAN FAMILY TRUST</t>
  </si>
  <si>
    <t>BOEKEMAN</t>
  </si>
  <si>
    <t>THE STUART BOEKEMAN FAMILY TRUST</t>
  </si>
  <si>
    <t>ROYCE</t>
  </si>
  <si>
    <t>Acciona Energia Global S.L.</t>
  </si>
  <si>
    <t>JESUS</t>
  </si>
  <si>
    <t>RAMON</t>
  </si>
  <si>
    <t>SALINAS</t>
  </si>
  <si>
    <t>The Trustee for Core Developments Trust</t>
  </si>
  <si>
    <t>CAPPELLO</t>
  </si>
  <si>
    <t>JOHN GERARD</t>
  </si>
  <si>
    <t>MANDILE</t>
  </si>
  <si>
    <t>HYUNTAI</t>
  </si>
  <si>
    <t>Eagle Coinvestment Pty Ltd</t>
  </si>
  <si>
    <t>PEP INVESTMENT PTY LIMITED</t>
  </si>
  <si>
    <t>PACIFIC EQUITY PARTNERS FUND VI-A (AUSTRALASIA) PTY LTD</t>
  </si>
  <si>
    <t>LANG</t>
  </si>
  <si>
    <t>SANJEET</t>
  </si>
  <si>
    <t>AHUJA</t>
  </si>
  <si>
    <t>CX Asia Holdings II PTE. LTD.</t>
  </si>
  <si>
    <t>BOERS</t>
  </si>
  <si>
    <t>TARYN</t>
  </si>
  <si>
    <t>MIELEKAMP</t>
  </si>
  <si>
    <t>ALFRED KENNETH</t>
  </si>
  <si>
    <t>NUGAN</t>
  </si>
  <si>
    <t>HAYES</t>
  </si>
  <si>
    <t>HOWELL</t>
  </si>
  <si>
    <t>SCANLAN</t>
  </si>
  <si>
    <t>PARKHILL</t>
  </si>
  <si>
    <t>READ</t>
  </si>
  <si>
    <t>PITT</t>
  </si>
  <si>
    <t>PIUSHI</t>
  </si>
  <si>
    <t>YURIY</t>
  </si>
  <si>
    <t>DEKABROV</t>
  </si>
  <si>
    <t>ITZSTEIN</t>
  </si>
  <si>
    <t>Pims Group Pty Ltd</t>
  </si>
  <si>
    <t>HARMS</t>
  </si>
  <si>
    <t>HAUSMAN</t>
  </si>
  <si>
    <t>LUBELLE PTY LTD</t>
  </si>
  <si>
    <t>LYNTON</t>
  </si>
  <si>
    <t>WILLIAM BRICE</t>
  </si>
  <si>
    <t>JANMARIA</t>
  </si>
  <si>
    <t>HADZILIAS</t>
  </si>
  <si>
    <t>FEARGHAL PTY. LTD.</t>
  </si>
  <si>
    <t>JAMES RIDLEY</t>
  </si>
  <si>
    <t>Aquinas Pty Limited</t>
  </si>
  <si>
    <t>NEWELL</t>
  </si>
  <si>
    <t>MARK RANDALL</t>
  </si>
  <si>
    <t>STRAUSS</t>
  </si>
  <si>
    <t>LAVRIN</t>
  </si>
  <si>
    <t>CONDOR</t>
  </si>
  <si>
    <t>HAMBOUR</t>
  </si>
  <si>
    <t>LAUCKE</t>
  </si>
  <si>
    <t>DOBSON</t>
  </si>
  <si>
    <t>WAINWRIGHT</t>
  </si>
  <si>
    <t>MACINTOSH</t>
  </si>
  <si>
    <t>JOHN UNDERWOOD</t>
  </si>
  <si>
    <t>ALLEY</t>
  </si>
  <si>
    <t>MCALOON</t>
  </si>
  <si>
    <t>MCMICKING</t>
  </si>
  <si>
    <t>SAXON</t>
  </si>
  <si>
    <t>DI PILLA</t>
  </si>
  <si>
    <t>SELIM</t>
  </si>
  <si>
    <t>PORTER</t>
  </si>
  <si>
    <t>TRISTAN</t>
  </si>
  <si>
    <t>MIR SHADAB</t>
  </si>
  <si>
    <t>ALI KHAN</t>
  </si>
  <si>
    <t>GLYNN</t>
  </si>
  <si>
    <t>CHI WAI</t>
  </si>
  <si>
    <t>NG</t>
  </si>
  <si>
    <t>NEOEN INTERNATIONAL SAS</t>
  </si>
  <si>
    <t>Romain</t>
  </si>
  <si>
    <t>Camille Clement</t>
  </si>
  <si>
    <t>Desrousseaux</t>
  </si>
  <si>
    <t>JOSHUAH</t>
  </si>
  <si>
    <t>EDOUARD MARIE AGNES</t>
  </si>
  <si>
    <t>DE SAMBUCY DE SORGUE</t>
  </si>
  <si>
    <t>DISMA</t>
  </si>
  <si>
    <t>FAIYAZ</t>
  </si>
  <si>
    <t>GRASSO</t>
  </si>
  <si>
    <t>CAPELLI</t>
  </si>
  <si>
    <t>Joel</t>
  </si>
  <si>
    <t>Capelli</t>
  </si>
  <si>
    <t>DYSON</t>
  </si>
  <si>
    <t>DIGNAN</t>
  </si>
  <si>
    <t>COOK</t>
  </si>
  <si>
    <t>SHANE DIGNAN HOLDINGS PTY LTD</t>
  </si>
  <si>
    <t>GUNNING</t>
  </si>
  <si>
    <t>KHANH</t>
  </si>
  <si>
    <t>TZI 1 PTY LTD</t>
  </si>
  <si>
    <t>GRILLS</t>
  </si>
  <si>
    <t>BUPA ANZ HEALTHCARE HOLDINGS PTY LTD</t>
  </si>
  <si>
    <t>CLEEVE</t>
  </si>
  <si>
    <t>SHARYN</t>
  </si>
  <si>
    <t>GOYAL</t>
  </si>
  <si>
    <t>TESSWATT INVESTMENTS PTY LTD</t>
  </si>
  <si>
    <t>WINTEN</t>
  </si>
  <si>
    <t>ROTHWELL</t>
  </si>
  <si>
    <t>BERNLEY CORPORATION PTY LIMITED</t>
  </si>
  <si>
    <t>KJAER</t>
  </si>
  <si>
    <t>KRAGH</t>
  </si>
  <si>
    <t>BOYDED INDUSTRIES PTY LTD</t>
  </si>
  <si>
    <t>BASSETT</t>
  </si>
  <si>
    <t>MICHAEL JOHN</t>
  </si>
  <si>
    <t>SHERIF</t>
  </si>
  <si>
    <t>HASSANEIN</t>
  </si>
  <si>
    <t>PRASANGA</t>
  </si>
  <si>
    <t>CHAMENDRA</t>
  </si>
  <si>
    <t>TALAGALA</t>
  </si>
  <si>
    <t>YVES</t>
  </si>
  <si>
    <t>REAL</t>
  </si>
  <si>
    <t>DALCOURT</t>
  </si>
  <si>
    <t>JURE</t>
  </si>
  <si>
    <t>DOMAZET</t>
  </si>
  <si>
    <t>KIRSTIE</t>
  </si>
  <si>
    <t>BLUE MOUNTAIN TRADING PTY LTD</t>
  </si>
  <si>
    <t>RLS ENGINEERING PTY LTD</t>
  </si>
  <si>
    <t>SCORINGE</t>
  </si>
  <si>
    <t>COLIN ROSS</t>
  </si>
  <si>
    <t>SCHLAM</t>
  </si>
  <si>
    <t>MURRAY LUDBROOK</t>
  </si>
  <si>
    <t>HASLETT</t>
  </si>
  <si>
    <t>INFRASTRUCTURE SPECIALIST ASSET MANAGEMENT LIMITED</t>
  </si>
  <si>
    <t>DEANNE</t>
  </si>
  <si>
    <t>UCC HOLDINGS CO LTD</t>
  </si>
  <si>
    <t>LEONARD STEWART</t>
  </si>
  <si>
    <t>KIBBLE</t>
  </si>
  <si>
    <t>EPH GROUP HOLDINGS PTY LTD</t>
  </si>
  <si>
    <t>WARREN REGINALD</t>
  </si>
  <si>
    <t>ALLSMITH PTY. LIMITED</t>
  </si>
  <si>
    <t>GRAND FIRST HOLDING LIMITED</t>
  </si>
  <si>
    <t>ELTON</t>
  </si>
  <si>
    <t>KWOK FAI</t>
  </si>
  <si>
    <t>SLATER</t>
  </si>
  <si>
    <t>HV OPERATIONS PTY LTD</t>
  </si>
  <si>
    <t>VICTORIA</t>
  </si>
  <si>
    <t>SUMMERS</t>
  </si>
  <si>
    <t>HOWE FARMING ENTERPRISES PTY. LTD.</t>
  </si>
  <si>
    <t>HOWE</t>
  </si>
  <si>
    <t>BRICE</t>
  </si>
  <si>
    <t>BORGER</t>
  </si>
  <si>
    <t>SHAWN</t>
  </si>
  <si>
    <t>GAMBLE</t>
  </si>
  <si>
    <t>STILLWELL</t>
  </si>
  <si>
    <t>SCHWEIZER</t>
  </si>
  <si>
    <t>HOFMAN</t>
  </si>
  <si>
    <t>JUNE</t>
  </si>
  <si>
    <t>CATELAN</t>
  </si>
  <si>
    <t>HERCEG</t>
  </si>
  <si>
    <t>KEEPKIE</t>
  </si>
  <si>
    <t>LOCOCO</t>
  </si>
  <si>
    <t>BHART</t>
  </si>
  <si>
    <t>BHUSHAN</t>
  </si>
  <si>
    <t>Campbell</t>
  </si>
  <si>
    <t>LENNON</t>
  </si>
  <si>
    <t>ANTAW</t>
  </si>
  <si>
    <t>LACKNER</t>
  </si>
  <si>
    <t>EDUARD</t>
  </si>
  <si>
    <t>REINER</t>
  </si>
  <si>
    <t>HAEGEL</t>
  </si>
  <si>
    <t>FLANNERY</t>
  </si>
  <si>
    <t>gregg</t>
  </si>
  <si>
    <t>wickstra</t>
  </si>
  <si>
    <t>julian</t>
  </si>
  <si>
    <t>thorton</t>
  </si>
  <si>
    <t>KITE</t>
  </si>
  <si>
    <t>DOUGALL</t>
  </si>
  <si>
    <t>matthew</t>
  </si>
  <si>
    <t>cooper</t>
  </si>
  <si>
    <t>GALLIGAN</t>
  </si>
  <si>
    <t>NEXT GEN DAVIES PTY LTD</t>
  </si>
  <si>
    <t>MATHESON</t>
  </si>
  <si>
    <t>FITZGERALD FAMILY PTY LIMITED</t>
  </si>
  <si>
    <t>3D DAVIES PTY LTD</t>
  </si>
  <si>
    <t>MARCHANT</t>
  </si>
  <si>
    <t>SOLOMON</t>
  </si>
  <si>
    <t>MENASCHE</t>
  </si>
  <si>
    <t>STUL</t>
  </si>
  <si>
    <t>Fragrance Group Limited</t>
  </si>
  <si>
    <t>Wee</t>
  </si>
  <si>
    <t>Meng</t>
  </si>
  <si>
    <t>Koh</t>
  </si>
  <si>
    <t>TUNG HUI</t>
  </si>
  <si>
    <t>CHUNG</t>
  </si>
  <si>
    <t>EUGENE</t>
  </si>
  <si>
    <t>ANGLE GROUP HOLDINGS PTY LTD</t>
  </si>
  <si>
    <t>THURSBY</t>
  </si>
  <si>
    <t>DEUTSCHE BANK AKTIENGESELLSCHAFT</t>
  </si>
  <si>
    <t>Cornelis</t>
  </si>
  <si>
    <t>Van Dijkhuizen</t>
  </si>
  <si>
    <t>HIMBURY</t>
  </si>
  <si>
    <t>geradus</t>
  </si>
  <si>
    <t>schipper</t>
  </si>
  <si>
    <t>Promontoria Holding 304 B.V.</t>
  </si>
  <si>
    <t>MAYANK</t>
  </si>
  <si>
    <t>DEJANOVIC</t>
  </si>
  <si>
    <t>MARTYN</t>
  </si>
  <si>
    <t>Chong Guang</t>
  </si>
  <si>
    <t>SALMAN</t>
  </si>
  <si>
    <t>HAQ</t>
  </si>
  <si>
    <t>Weimin</t>
  </si>
  <si>
    <t>BEITZ</t>
  </si>
  <si>
    <t>BEIGILL INVESTMENTS PTY LTD</t>
  </si>
  <si>
    <t>CLUB JSFD PTY LTD</t>
  </si>
  <si>
    <t>DMC CHEVEN PTY LTD</t>
  </si>
  <si>
    <t>CLUB MERCO PTY LTD</t>
  </si>
  <si>
    <t>PA CASSEGRAIN PTY LTD</t>
  </si>
  <si>
    <t>KLINE</t>
  </si>
  <si>
    <t>CASSEGRAIN</t>
  </si>
  <si>
    <t>JAW INVESTMENTS PTY LIMITED</t>
  </si>
  <si>
    <t>TREAVEN</t>
  </si>
  <si>
    <t>MARTINUS</t>
  </si>
  <si>
    <t>FAMIGLIA GP PTY LTD</t>
  </si>
  <si>
    <t>REECE</t>
  </si>
  <si>
    <t>NAPIER</t>
  </si>
  <si>
    <t>Ling</t>
  </si>
  <si>
    <t>HUGHES</t>
  </si>
  <si>
    <t>JASMINE</t>
  </si>
  <si>
    <t>INGELA</t>
  </si>
  <si>
    <t>NEUMANN</t>
  </si>
  <si>
    <t>ROBB</t>
  </si>
  <si>
    <t>HICKINBOTHAM</t>
  </si>
  <si>
    <t>HICKINBOTHAM HOLDINGS PTY. LTD.</t>
  </si>
  <si>
    <t>AGUSTIN</t>
  </si>
  <si>
    <t>IGNACIO</t>
  </si>
  <si>
    <t>PETTINATO</t>
  </si>
  <si>
    <t>WU KIN</t>
  </si>
  <si>
    <t>MA</t>
  </si>
  <si>
    <t>CHIAO-HENG</t>
  </si>
  <si>
    <t>WEN KAI</t>
  </si>
  <si>
    <t>HUIJIE</t>
  </si>
  <si>
    <t>PECKAN</t>
  </si>
  <si>
    <t>ANDREW MCLEOD</t>
  </si>
  <si>
    <t>THIRUP</t>
  </si>
  <si>
    <t>ALEJANDRO</t>
  </si>
  <si>
    <t>VID</t>
  </si>
  <si>
    <t>RIVERA-STAMBUK</t>
  </si>
  <si>
    <t>FELIPE</t>
  </si>
  <si>
    <t>JARA-ARAYA</t>
  </si>
  <si>
    <t>REGINALD STEPHENSON</t>
  </si>
  <si>
    <t>GINO</t>
  </si>
  <si>
    <t>VESCIO</t>
  </si>
  <si>
    <t>NOBLE</t>
  </si>
  <si>
    <t>Ingenia Communities RE Limited</t>
  </si>
  <si>
    <t>Skylark Global Holdings Limited</t>
  </si>
  <si>
    <t>LIMOGIANNIS</t>
  </si>
  <si>
    <t>STAPLES</t>
  </si>
  <si>
    <t>INDEPENDENT EXTRUSIONS PTY LIMITED 
&amp; THE TRUSTEE FOR THE MS PLAW AUSTRALIA TRUST 
&amp; THE TRUSTEE FOR ROBYN PLAW AUSTRALIA TRUST</t>
  </si>
  <si>
    <t>VERMILION NETHERLANDS HOLDING BV 
AND VERMILION NETHERLANDS AUSTRALIA HOLDINGBV</t>
  </si>
  <si>
    <t>FAMIGLIA GP PTY LTD 
AS GENERAL PARTNER FOR FAMIGLIA A LIMITED PARTNERSHIP</t>
  </si>
  <si>
    <t>MITSUBISHI HEAVY INDUSTRIES 
AIR-CONDITIONERS AUSTRALIA, PTY. LTD.</t>
  </si>
  <si>
    <t>Income Lookup</t>
  </si>
  <si>
    <t>Min Value</t>
  </si>
  <si>
    <t>Max Value</t>
  </si>
  <si>
    <t>Bracket Label</t>
  </si>
  <si>
    <t>0-49M</t>
  </si>
  <si>
    <t>50-99M</t>
  </si>
  <si>
    <t>100-149M</t>
  </si>
  <si>
    <t>150-199M</t>
  </si>
  <si>
    <t>200-249M</t>
  </si>
  <si>
    <t>250-299M</t>
  </si>
  <si>
    <t>300-349M</t>
  </si>
  <si>
    <t>350-399M</t>
  </si>
  <si>
    <t>400-449M</t>
  </si>
  <si>
    <t>450-499M</t>
  </si>
  <si>
    <t>500-549M</t>
  </si>
  <si>
    <t>550-599M</t>
  </si>
  <si>
    <t>600-649M</t>
  </si>
  <si>
    <t>650-699M</t>
  </si>
  <si>
    <t>700-749M</t>
  </si>
  <si>
    <t>750-799M</t>
  </si>
  <si>
    <t>800-849M</t>
  </si>
  <si>
    <t>850-899M</t>
  </si>
  <si>
    <t>900-949M</t>
  </si>
  <si>
    <t>950-999M</t>
  </si>
  <si>
    <t>1Bn+</t>
  </si>
  <si>
    <t>Definition:</t>
  </si>
  <si>
    <t>* Medium Business: Total income &gt; $10M, but &lt; $250M</t>
  </si>
  <si>
    <t>* Large Business: Total Income &gt; $250M</t>
  </si>
  <si>
    <t>Reference:</t>
  </si>
  <si>
    <t>Large business | Australian Taxation Office</t>
  </si>
  <si>
    <t>Large and medium taxpayers | Australian Taxation Office</t>
  </si>
  <si>
    <t>Code</t>
  </si>
  <si>
    <t>Company</t>
  </si>
  <si>
    <t>ABG</t>
  </si>
  <si>
    <t>Abacus Group </t>
  </si>
  <si>
    <t>ASK</t>
  </si>
  <si>
    <t>Abacus Storage King </t>
  </si>
  <si>
    <t>AX1</t>
  </si>
  <si>
    <t>Accent Group Ltd</t>
  </si>
  <si>
    <t>ADT</t>
  </si>
  <si>
    <t>Adriatic Metals Plc</t>
  </si>
  <si>
    <t>AGL</t>
  </si>
  <si>
    <t>AGL Energy Ltd</t>
  </si>
  <si>
    <t>AIZ</t>
  </si>
  <si>
    <t>Air New Zealand Ltd</t>
  </si>
  <si>
    <t>AAI</t>
  </si>
  <si>
    <t>Alcoa Corporation</t>
  </si>
  <si>
    <t>ALK</t>
  </si>
  <si>
    <t>Alkane Resources Ltd</t>
  </si>
  <si>
    <t>A4N</t>
  </si>
  <si>
    <t>Alpha Hpa Ltd</t>
  </si>
  <si>
    <t>ALQ</t>
  </si>
  <si>
    <t>Als Ltd</t>
  </si>
  <si>
    <t>AMC</t>
  </si>
  <si>
    <t>Amcor Plc</t>
  </si>
  <si>
    <t>AOV</t>
  </si>
  <si>
    <t>Amotiv Ltd</t>
  </si>
  <si>
    <t>AMP</t>
  </si>
  <si>
    <t>AMP Ltd</t>
  </si>
  <si>
    <t>ALD</t>
  </si>
  <si>
    <t>Ampol Ltd</t>
  </si>
  <si>
    <t>Ansell Ltd</t>
  </si>
  <si>
    <t>ANZ</t>
  </si>
  <si>
    <t>ANZ Group Holdings Ltd</t>
  </si>
  <si>
    <t>APA</t>
  </si>
  <si>
    <t>APA Group</t>
  </si>
  <si>
    <t>ARB</t>
  </si>
  <si>
    <t>ARB Corporation Ltd</t>
  </si>
  <si>
    <t>ARF</t>
  </si>
  <si>
    <t>Arena REIT</t>
  </si>
  <si>
    <t>ARG</t>
  </si>
  <si>
    <t>Argo Investments Ltd</t>
  </si>
  <si>
    <t>ALL</t>
  </si>
  <si>
    <t>Aristocrat Leisure Ltd</t>
  </si>
  <si>
    <t>APZ</t>
  </si>
  <si>
    <t>Aspen Group</t>
  </si>
  <si>
    <t>ASX</t>
  </si>
  <si>
    <t>ASX Ltd</t>
  </si>
  <si>
    <t>ALX</t>
  </si>
  <si>
    <t>Atlas Arteria</t>
  </si>
  <si>
    <t>AUB</t>
  </si>
  <si>
    <t>AUB Group Ltd </t>
  </si>
  <si>
    <t>AIA</t>
  </si>
  <si>
    <t>Auckland International Airport Ltd</t>
  </si>
  <si>
    <t>AZJ</t>
  </si>
  <si>
    <t>Aurizon Holdings Ltd</t>
  </si>
  <si>
    <t>ABB</t>
  </si>
  <si>
    <t>Aussie Broadband Ltd</t>
  </si>
  <si>
    <t>ASB</t>
  </si>
  <si>
    <t>Austal Ltd</t>
  </si>
  <si>
    <t>AEF</t>
  </si>
  <si>
    <t>Australian Ethical Investment Ltd</t>
  </si>
  <si>
    <t>AFI</t>
  </si>
  <si>
    <t>Australian Foundation Investment Company Ltd</t>
  </si>
  <si>
    <t>AUI</t>
  </si>
  <si>
    <t>Australian United Investment Company Ltd</t>
  </si>
  <si>
    <t>BOQ</t>
  </si>
  <si>
    <t>Bank of Queensland Ltd</t>
  </si>
  <si>
    <t>BAP</t>
  </si>
  <si>
    <t>Bapcor Ltd</t>
  </si>
  <si>
    <t>BCI</t>
  </si>
  <si>
    <t>BCI Minerals Ltd</t>
  </si>
  <si>
    <t>BPT</t>
  </si>
  <si>
    <t>Beach Energy Ltd</t>
  </si>
  <si>
    <t>BGA</t>
  </si>
  <si>
    <t>Bega Cheese Ltd</t>
  </si>
  <si>
    <t>BGL</t>
  </si>
  <si>
    <t>Bellevue Gold Ltd</t>
  </si>
  <si>
    <t>Bendigo and Adelaide Bank Ltd</t>
  </si>
  <si>
    <t>BHP</t>
  </si>
  <si>
    <t>BHP Group Ltd</t>
  </si>
  <si>
    <t>BKI</t>
  </si>
  <si>
    <t>BKI Investment Company Ltd</t>
  </si>
  <si>
    <t>XYZ</t>
  </si>
  <si>
    <t>Block, Inc</t>
  </si>
  <si>
    <t>BSL</t>
  </si>
  <si>
    <t>Bluescope Steel Ltd</t>
  </si>
  <si>
    <t>BXB</t>
  </si>
  <si>
    <t>Brambles Ltd</t>
  </si>
  <si>
    <t>BVS</t>
  </si>
  <si>
    <t>Bravura Solutions Ltd</t>
  </si>
  <si>
    <t>BRG</t>
  </si>
  <si>
    <t>Breville Group Ltd</t>
  </si>
  <si>
    <t>BKW</t>
  </si>
  <si>
    <t>Brickworks Ltd</t>
  </si>
  <si>
    <t>BGP</t>
  </si>
  <si>
    <t>Briscoe Group Australasia Ltd</t>
  </si>
  <si>
    <t>BFL</t>
  </si>
  <si>
    <t>BSP Financial Group Ltd</t>
  </si>
  <si>
    <t>BWP</t>
  </si>
  <si>
    <t>BWP Group</t>
  </si>
  <si>
    <t>CMM</t>
  </si>
  <si>
    <t>Capricorn Metals Ltd</t>
  </si>
  <si>
    <t>CSC</t>
  </si>
  <si>
    <t>Capstone Copper Corp</t>
  </si>
  <si>
    <t>CAR</t>
  </si>
  <si>
    <t>CAR Group Ltd</t>
  </si>
  <si>
    <t>CIN</t>
  </si>
  <si>
    <t>Carlton Investments Ltd</t>
  </si>
  <si>
    <t>CYL</t>
  </si>
  <si>
    <t>Catalyst Metals Ltd </t>
  </si>
  <si>
    <t>CAT</t>
  </si>
  <si>
    <t>Catapult Sports Ltd</t>
  </si>
  <si>
    <t>CNI</t>
  </si>
  <si>
    <t>Centuria Capital Group</t>
  </si>
  <si>
    <t>CIP</t>
  </si>
  <si>
    <t>Centuria Industrial REIT</t>
  </si>
  <si>
    <t>CGF</t>
  </si>
  <si>
    <t>Challenger Ltd</t>
  </si>
  <si>
    <t>CIA</t>
  </si>
  <si>
    <t>Champion Iron Ltd</t>
  </si>
  <si>
    <t>CHC</t>
  </si>
  <si>
    <t>Charter Hall Group</t>
  </si>
  <si>
    <t>CLW</t>
  </si>
  <si>
    <t>Charter Hall Long Wale REIT</t>
  </si>
  <si>
    <t>CQR</t>
  </si>
  <si>
    <t>Charter Hall Retail REIT</t>
  </si>
  <si>
    <t>CQE</t>
  </si>
  <si>
    <t>Charter Hall Social Infrastructure REIT</t>
  </si>
  <si>
    <t>CNU</t>
  </si>
  <si>
    <t>Chorus Ltd</t>
  </si>
  <si>
    <t>CU6</t>
  </si>
  <si>
    <t>Clarity Pharmaceuticals Ltd</t>
  </si>
  <si>
    <t>CWY</t>
  </si>
  <si>
    <t>Cleanaway Waste Management Ltd</t>
  </si>
  <si>
    <t>CBO</t>
  </si>
  <si>
    <t>Cobram Estate Olives Ltd</t>
  </si>
  <si>
    <t>COH</t>
  </si>
  <si>
    <t>Cochlear Ltd</t>
  </si>
  <si>
    <t>CDA</t>
  </si>
  <si>
    <t>Codan Ltd</t>
  </si>
  <si>
    <t>COL</t>
  </si>
  <si>
    <t>Coles Group Ltd </t>
  </si>
  <si>
    <t>CKF</t>
  </si>
  <si>
    <t>Collins Foods Ltd</t>
  </si>
  <si>
    <t>CBA</t>
  </si>
  <si>
    <t>Commonwealth Bank of Australia</t>
  </si>
  <si>
    <t>CPU</t>
  </si>
  <si>
    <t>Computershare Ltd</t>
  </si>
  <si>
    <t>CEN</t>
  </si>
  <si>
    <t>Contact Energy Ltd</t>
  </si>
  <si>
    <t>CTD</t>
  </si>
  <si>
    <t>Corporate Travel Management Ltd SUSPENDED</t>
  </si>
  <si>
    <t>CCP</t>
  </si>
  <si>
    <t>Credit Corp Group Ltd</t>
  </si>
  <si>
    <t>CMW</t>
  </si>
  <si>
    <t>Cromwell Property Group</t>
  </si>
  <si>
    <t>CSL</t>
  </si>
  <si>
    <t>CSL Ltd</t>
  </si>
  <si>
    <t>DBI</t>
  </si>
  <si>
    <t>Dalrymple Bay Infrastructure Ltd</t>
  </si>
  <si>
    <t>DTL</t>
  </si>
  <si>
    <t>Data#3 Ltd</t>
  </si>
  <si>
    <t>DYL</t>
  </si>
  <si>
    <t>Deep Yellow Ltd</t>
  </si>
  <si>
    <t>DRR</t>
  </si>
  <si>
    <t>Deterra Royalties Ltd</t>
  </si>
  <si>
    <t>DVP</t>
  </si>
  <si>
    <t>Develop Global Ltd</t>
  </si>
  <si>
    <t>DXS</t>
  </si>
  <si>
    <t>Dexus</t>
  </si>
  <si>
    <t>DXI</t>
  </si>
  <si>
    <t>Dexus Industria REIT</t>
  </si>
  <si>
    <t>DDR</t>
  </si>
  <si>
    <t>Dicker Data Ltd</t>
  </si>
  <si>
    <t>DGT</t>
  </si>
  <si>
    <t>Digico Infrastructure REIT</t>
  </si>
  <si>
    <t>DUI</t>
  </si>
  <si>
    <t>Diversified United Investment Ltd</t>
  </si>
  <si>
    <t>DHG</t>
  </si>
  <si>
    <r>
      <t xml:space="preserve">Domain Holdings Australia Ltd </t>
    </r>
    <r>
      <rPr>
        <sz val="11"/>
        <color rgb="FFFF0000"/>
        <rFont val="Arial"/>
        <family val="2"/>
      </rPr>
      <t>SUSPENDED</t>
    </r>
  </si>
  <si>
    <t>DMP</t>
  </si>
  <si>
    <t>Domino's PIZZA Enterprises Ltd</t>
  </si>
  <si>
    <t>DOW</t>
  </si>
  <si>
    <t>Downer Edi Ltd</t>
  </si>
  <si>
    <t>DRO</t>
  </si>
  <si>
    <t>Droneshield Ltd</t>
  </si>
  <si>
    <t>DNL</t>
  </si>
  <si>
    <t>Dyno Nobel Ltd</t>
  </si>
  <si>
    <t>APE</t>
  </si>
  <si>
    <t>Eagers Automotive Ltd</t>
  </si>
  <si>
    <t>EBO</t>
  </si>
  <si>
    <t>Ebos Group Ltd</t>
  </si>
  <si>
    <t>ELD</t>
  </si>
  <si>
    <t>Elders Ltd</t>
  </si>
  <si>
    <t>EOS</t>
  </si>
  <si>
    <t>Electro Optic Systems Holdings Ltd</t>
  </si>
  <si>
    <t>EMR</t>
  </si>
  <si>
    <t>Emerald Resources NL</t>
  </si>
  <si>
    <t>EDV</t>
  </si>
  <si>
    <t>Endeavour Group Ltd</t>
  </si>
  <si>
    <t>ERA</t>
  </si>
  <si>
    <t>Energy Resources of Australia Ltd</t>
  </si>
  <si>
    <t>EVN</t>
  </si>
  <si>
    <t>Evolution Mining Ltd</t>
  </si>
  <si>
    <t>EVT</t>
  </si>
  <si>
    <t>EVT Ltd</t>
  </si>
  <si>
    <t>FCL</t>
  </si>
  <si>
    <t>Fineos Corporation Holdings Plc</t>
  </si>
  <si>
    <t>FPH</t>
  </si>
  <si>
    <t>Fisher &amp; Paykel Healthcare Corporation Ltd</t>
  </si>
  <si>
    <t>FBU</t>
  </si>
  <si>
    <t>Fletcher Building Ltd</t>
  </si>
  <si>
    <t>FLT</t>
  </si>
  <si>
    <t>Flight Centre Travel Group Ltd</t>
  </si>
  <si>
    <t>FMG</t>
  </si>
  <si>
    <t>Fortescue Ltd </t>
  </si>
  <si>
    <t>FRW</t>
  </si>
  <si>
    <t>Freightways Group Ltd</t>
  </si>
  <si>
    <t>GLF</t>
  </si>
  <si>
    <t>Gemlife Communities Group</t>
  </si>
  <si>
    <t>GDG</t>
  </si>
  <si>
    <t>Generation Development Group Ltd</t>
  </si>
  <si>
    <t>GNE</t>
  </si>
  <si>
    <t>Genesis Energy Ltd </t>
  </si>
  <si>
    <t>GMD</t>
  </si>
  <si>
    <t>Genesis Minerals Ltd</t>
  </si>
  <si>
    <t>GTK</t>
  </si>
  <si>
    <t>Gentrack Group Ltd</t>
  </si>
  <si>
    <t>GOR</t>
  </si>
  <si>
    <t>Gold Road Resources Ltd</t>
  </si>
  <si>
    <t>GMG</t>
  </si>
  <si>
    <t>Goodman Group</t>
  </si>
  <si>
    <t>GPT</t>
  </si>
  <si>
    <t>GPT Group</t>
  </si>
  <si>
    <t>GQG</t>
  </si>
  <si>
    <t>GQG Partners Inc</t>
  </si>
  <si>
    <t>GNC</t>
  </si>
  <si>
    <t>Graincorp Ltd</t>
  </si>
  <si>
    <t>GGP</t>
  </si>
  <si>
    <t>Greatland Resources Ltd</t>
  </si>
  <si>
    <t>GOZ</t>
  </si>
  <si>
    <t>Growthpoint Properties Australia</t>
  </si>
  <si>
    <t>GCI</t>
  </si>
  <si>
    <t>Gryphon Capital Income Trust</t>
  </si>
  <si>
    <t>GYG</t>
  </si>
  <si>
    <t>Guzman Y GOMEZ Ltd</t>
  </si>
  <si>
    <t>HSN</t>
  </si>
  <si>
    <t>Hansen Technologies Ltd</t>
  </si>
  <si>
    <t>HVN</t>
  </si>
  <si>
    <t>Harvey Norman Holdings Ltd</t>
  </si>
  <si>
    <t>HLI</t>
  </si>
  <si>
    <t>Helia Group Ltd</t>
  </si>
  <si>
    <t>HMC</t>
  </si>
  <si>
    <t>HMC Capital Ltd</t>
  </si>
  <si>
    <t>HDN</t>
  </si>
  <si>
    <t>Homeco Daily Needs REIT</t>
  </si>
  <si>
    <t>HUB</t>
  </si>
  <si>
    <t>HUB24 Ltd</t>
  </si>
  <si>
    <t>IEL</t>
  </si>
  <si>
    <t>Idp Education Ltd</t>
  </si>
  <si>
    <t>IGO Ltd</t>
  </si>
  <si>
    <t>ILU</t>
  </si>
  <si>
    <t>Iluka Resources Ltd</t>
  </si>
  <si>
    <t>IMD</t>
  </si>
  <si>
    <t>IMDEX Ltd</t>
  </si>
  <si>
    <t>IFT</t>
  </si>
  <si>
    <t>Infratil Ltd</t>
  </si>
  <si>
    <t>INA</t>
  </si>
  <si>
    <t>Ingenia Communities Group </t>
  </si>
  <si>
    <t>ING</t>
  </si>
  <si>
    <t>Inghams Group Ltd</t>
  </si>
  <si>
    <t>IFL</t>
  </si>
  <si>
    <t>Insignia Financial Ltd</t>
  </si>
  <si>
    <t>IAG</t>
  </si>
  <si>
    <t>Insurance Australia Group Ltd</t>
  </si>
  <si>
    <t>IDX</t>
  </si>
  <si>
    <t>Integral Diagnostics Ltd </t>
  </si>
  <si>
    <t>IPX</t>
  </si>
  <si>
    <t>Iperionx Ltd </t>
  </si>
  <si>
    <t>IPH</t>
  </si>
  <si>
    <t>IPH Ltd</t>
  </si>
  <si>
    <t>IRE</t>
  </si>
  <si>
    <t>Iress Ltd</t>
  </si>
  <si>
    <t>JHX</t>
  </si>
  <si>
    <t>James Hardie Industries Plc</t>
  </si>
  <si>
    <t>JBH</t>
  </si>
  <si>
    <t>JB Hi-Fi Ltd</t>
  </si>
  <si>
    <t>JLG</t>
  </si>
  <si>
    <t>Johns LYNG Group Ltd </t>
  </si>
  <si>
    <t>JDO</t>
  </si>
  <si>
    <t>Judo Capital Holdings Ltd</t>
  </si>
  <si>
    <t>KAR</t>
  </si>
  <si>
    <t>Karoon Energy Ltd</t>
  </si>
  <si>
    <t>KLS</t>
  </si>
  <si>
    <t>Kelsian Group Ltd </t>
  </si>
  <si>
    <t>LSF</t>
  </si>
  <si>
    <t>L1 Long Short Fund Ltd</t>
  </si>
  <si>
    <t>LFS</t>
  </si>
  <si>
    <t>Latitude Group Holdings Ltd</t>
  </si>
  <si>
    <t>LLC</t>
  </si>
  <si>
    <t>Lendlease Group</t>
  </si>
  <si>
    <t>LFG</t>
  </si>
  <si>
    <t>Liberty Financial Group</t>
  </si>
  <si>
    <t>LIFE360 Inc</t>
  </si>
  <si>
    <t>LNW</t>
  </si>
  <si>
    <t>Light &amp; Wonder Inc</t>
  </si>
  <si>
    <t>LTR</t>
  </si>
  <si>
    <t>Liontown Resources Ltd</t>
  </si>
  <si>
    <t>LOV</t>
  </si>
  <si>
    <t>Lovisa Holdings Ltd</t>
  </si>
  <si>
    <t>LYC</t>
  </si>
  <si>
    <t>Lynas Rare EARTHS Ltd</t>
  </si>
  <si>
    <t>MGH</t>
  </si>
  <si>
    <t>Maas Group Holdings Ltd</t>
  </si>
  <si>
    <t>Macmahon Holdings Ltd</t>
  </si>
  <si>
    <t>MQG</t>
  </si>
  <si>
    <t>Macquarie Group Ltd</t>
  </si>
  <si>
    <t>MAQ</t>
  </si>
  <si>
    <t>Macquarie Technology Group Ltd</t>
  </si>
  <si>
    <t>MAD</t>
  </si>
  <si>
    <t>Mader Group Ltd </t>
  </si>
  <si>
    <t>MAF</t>
  </si>
  <si>
    <t>MA Financial Group Ltd</t>
  </si>
  <si>
    <t>MFG</t>
  </si>
  <si>
    <t>Magellan Financial Group Ltd</t>
  </si>
  <si>
    <t>MMS</t>
  </si>
  <si>
    <t>Mcmillan Shakespeare Ltd</t>
  </si>
  <si>
    <t>MPL</t>
  </si>
  <si>
    <t>Medibank Private Ltd</t>
  </si>
  <si>
    <t>MP1</t>
  </si>
  <si>
    <t>Megaport Ltd</t>
  </si>
  <si>
    <t>MCY</t>
  </si>
  <si>
    <t>Mercury NZ Ltd</t>
  </si>
  <si>
    <t>MEZ</t>
  </si>
  <si>
    <t>Meridian Energy Ltd</t>
  </si>
  <si>
    <t>MSB</t>
  </si>
  <si>
    <t>Mesoblast Ltd</t>
  </si>
  <si>
    <t>MTS</t>
  </si>
  <si>
    <t>Metcash Ltd</t>
  </si>
  <si>
    <t>MXT</t>
  </si>
  <si>
    <t>Metrics Master Income Trust</t>
  </si>
  <si>
    <t>MFF</t>
  </si>
  <si>
    <t>MFF Capital Investments Ltd</t>
  </si>
  <si>
    <t>MIN</t>
  </si>
  <si>
    <t>Mineral Resources Ltd</t>
  </si>
  <si>
    <t>MGR</t>
  </si>
  <si>
    <t>Mirvac Group</t>
  </si>
  <si>
    <t>MND</t>
  </si>
  <si>
    <t>Monadelphous Group Ltd</t>
  </si>
  <si>
    <t>MYR</t>
  </si>
  <si>
    <t>Myer Holdings Ltd</t>
  </si>
  <si>
    <t>NAN</t>
  </si>
  <si>
    <t>Nanosonics Ltd </t>
  </si>
  <si>
    <t>NAB</t>
  </si>
  <si>
    <t>National Australia Bank Ltd</t>
  </si>
  <si>
    <t>NSR</t>
  </si>
  <si>
    <t>National Storage REIT</t>
  </si>
  <si>
    <t>NGI</t>
  </si>
  <si>
    <t>Navigator Global Investments Ltd</t>
  </si>
  <si>
    <t>NWL</t>
  </si>
  <si>
    <t>Netwealth Group Ltd</t>
  </si>
  <si>
    <t>NEU</t>
  </si>
  <si>
    <t>Neuren Pharmaceuticals Ltd</t>
  </si>
  <si>
    <t>NHC</t>
  </si>
  <si>
    <t>New Hope Corporation Ltd</t>
  </si>
  <si>
    <t>NEM</t>
  </si>
  <si>
    <t>Newmont Corporation</t>
  </si>
  <si>
    <t>NWS</t>
  </si>
  <si>
    <t>News Corporation</t>
  </si>
  <si>
    <t>NXG</t>
  </si>
  <si>
    <t>Nexgen Energy (Canada) Ltd</t>
  </si>
  <si>
    <t>NXT</t>
  </si>
  <si>
    <t>NEXTDC Ltd</t>
  </si>
  <si>
    <t>NHF</t>
  </si>
  <si>
    <t>Nib Holdings Ltd</t>
  </si>
  <si>
    <t>NIC</t>
  </si>
  <si>
    <t>Nickel Industries Ltd</t>
  </si>
  <si>
    <t>NCK</t>
  </si>
  <si>
    <t>Nick Scali Ltd</t>
  </si>
  <si>
    <t>NEC</t>
  </si>
  <si>
    <t>Nine Entertainment Co. Holdings Ltd</t>
  </si>
  <si>
    <t>NST</t>
  </si>
  <si>
    <t>Northern Star Resources Ltd</t>
  </si>
  <si>
    <t>NWH</t>
  </si>
  <si>
    <t>NRW Holdings Ltd</t>
  </si>
  <si>
    <t>NUF</t>
  </si>
  <si>
    <t>Nufarm Ltd</t>
  </si>
  <si>
    <t>OCL</t>
  </si>
  <si>
    <t>Objective Corporation Ltd</t>
  </si>
  <si>
    <t>OML</t>
  </si>
  <si>
    <t>Ooh!Media Ltd</t>
  </si>
  <si>
    <t>OBM</t>
  </si>
  <si>
    <t>Ora Banda Mining Ltd </t>
  </si>
  <si>
    <t>ORI</t>
  </si>
  <si>
    <t>Orica Ltd</t>
  </si>
  <si>
    <t>ORG</t>
  </si>
  <si>
    <t>Origin Energy Ltd</t>
  </si>
  <si>
    <t>ORA</t>
  </si>
  <si>
    <t>Orora Ltd</t>
  </si>
  <si>
    <t>PDN</t>
  </si>
  <si>
    <t>Paladin Energy Ltd</t>
  </si>
  <si>
    <t>PNR</t>
  </si>
  <si>
    <t>Pantoro Gold Ltd</t>
  </si>
  <si>
    <t>PPM</t>
  </si>
  <si>
    <t>Pepper Money Ltd</t>
  </si>
  <si>
    <t>PRN</t>
  </si>
  <si>
    <t>Perenti Ltd</t>
  </si>
  <si>
    <t>PPT</t>
  </si>
  <si>
    <t>Perpetual Ltd</t>
  </si>
  <si>
    <t>PRU</t>
  </si>
  <si>
    <t>Perseus Mining Ltd</t>
  </si>
  <si>
    <t>PXA</t>
  </si>
  <si>
    <t>Pexa Group Ltd</t>
  </si>
  <si>
    <t>PLS</t>
  </si>
  <si>
    <t>Pilbara Minerals Ltd</t>
  </si>
  <si>
    <t>PNI</t>
  </si>
  <si>
    <t>Pinnacle Investment Management Group Ltd</t>
  </si>
  <si>
    <t>PL8</t>
  </si>
  <si>
    <t>Plato Income Maximiser Ltd</t>
  </si>
  <si>
    <t>PGF</t>
  </si>
  <si>
    <t>PM Capital Global Opportunities Fund Ltd</t>
  </si>
  <si>
    <t>PNV</t>
  </si>
  <si>
    <t>Polynovo Ltd</t>
  </si>
  <si>
    <t>PDI</t>
  </si>
  <si>
    <t>Predictive Discovery Ltd</t>
  </si>
  <si>
    <t>PMV</t>
  </si>
  <si>
    <t>Premier Investments Ltd</t>
  </si>
  <si>
    <t>PME</t>
  </si>
  <si>
    <t>Pro Medicus Ltd</t>
  </si>
  <si>
    <t>QAN</t>
  </si>
  <si>
    <t>Qantas Airways Ltd</t>
  </si>
  <si>
    <t>QBE</t>
  </si>
  <si>
    <t>QBE Insurance Group Ltd</t>
  </si>
  <si>
    <t>QOR</t>
  </si>
  <si>
    <t>QORIA Ltd</t>
  </si>
  <si>
    <t>QAL</t>
  </si>
  <si>
    <t>Qualitas Ltd</t>
  </si>
  <si>
    <t>QRI</t>
  </si>
  <si>
    <t>Qualitas Real Estate Income Fund</t>
  </si>
  <si>
    <t>QUB</t>
  </si>
  <si>
    <t>QUBE Holdings Ltd</t>
  </si>
  <si>
    <t>RMS</t>
  </si>
  <si>
    <t>Ramelius Resources Ltd</t>
  </si>
  <si>
    <t>RHC</t>
  </si>
  <si>
    <t>Ramsay Health Care Ltd</t>
  </si>
  <si>
    <t>REA Group Ltd</t>
  </si>
  <si>
    <t>RDX</t>
  </si>
  <si>
    <t>REDOX Ltd</t>
  </si>
  <si>
    <t>REH</t>
  </si>
  <si>
    <t>Reece Ltd</t>
  </si>
  <si>
    <t>RPL</t>
  </si>
  <si>
    <t>Regal Partners Ltd</t>
  </si>
  <si>
    <t>RGN</t>
  </si>
  <si>
    <t>Region Group</t>
  </si>
  <si>
    <t>Regis Healthcare Ltd</t>
  </si>
  <si>
    <t>RRL</t>
  </si>
  <si>
    <t>Regis Resources Ltd</t>
  </si>
  <si>
    <t>RWC</t>
  </si>
  <si>
    <t>Reliance Worldwide Corporation Ltd</t>
  </si>
  <si>
    <t>RMD</t>
  </si>
  <si>
    <t>Resmed Inc</t>
  </si>
  <si>
    <t>RSG</t>
  </si>
  <si>
    <t>Resolute Mining Ltd</t>
  </si>
  <si>
    <t>SGLLV</t>
  </si>
  <si>
    <t>Ricegrowers Ltd</t>
  </si>
  <si>
    <t>RIC</t>
  </si>
  <si>
    <t>Ridley Corporation Ltd</t>
  </si>
  <si>
    <t>RIO Tinto Ltd</t>
  </si>
  <si>
    <t>SFR</t>
  </si>
  <si>
    <t>Sandfire Resources Ltd</t>
  </si>
  <si>
    <t>STO</t>
  </si>
  <si>
    <t>Santos Ltd</t>
  </si>
  <si>
    <t>SCG</t>
  </si>
  <si>
    <t>Scentre Group </t>
  </si>
  <si>
    <t>SEK</t>
  </si>
  <si>
    <t>Seek Ltd</t>
  </si>
  <si>
    <t>SSM</t>
  </si>
  <si>
    <t>Service Stream Ltd</t>
  </si>
  <si>
    <t>SGH</t>
  </si>
  <si>
    <t>SGH Ltd</t>
  </si>
  <si>
    <t>SIG</t>
  </si>
  <si>
    <t>Sigma Healthcare Ltd</t>
  </si>
  <si>
    <t>SLX</t>
  </si>
  <si>
    <t>SILEX Systems Ltd</t>
  </si>
  <si>
    <t>SGM</t>
  </si>
  <si>
    <t>Sims Ltd</t>
  </si>
  <si>
    <t>SDR</t>
  </si>
  <si>
    <t>Siteminder Ltd</t>
  </si>
  <si>
    <t>SIQ</t>
  </si>
  <si>
    <t>Smartgroup Corporation Ltd</t>
  </si>
  <si>
    <t>SHL</t>
  </si>
  <si>
    <t>Sonic Healthcare Ltd</t>
  </si>
  <si>
    <t>S32</t>
  </si>
  <si>
    <t>SOUTH32 Ltd</t>
  </si>
  <si>
    <t>SX2</t>
  </si>
  <si>
    <t>Southern Cross Gold Consolidated Ltd </t>
  </si>
  <si>
    <t>SPK</t>
  </si>
  <si>
    <t>Spark New Zealand Ltd</t>
  </si>
  <si>
    <t>SRG</t>
  </si>
  <si>
    <t>SRG Global Ltd</t>
  </si>
  <si>
    <t>SMR</t>
  </si>
  <si>
    <t>Stanmore Resources Ltd</t>
  </si>
  <si>
    <t>SDF</t>
  </si>
  <si>
    <t>Steadfast Group Ltd</t>
  </si>
  <si>
    <t>Stockland</t>
  </si>
  <si>
    <t>SNZ</t>
  </si>
  <si>
    <t>Summerset Group Holdings Ltd</t>
  </si>
  <si>
    <t>Suncorp Group Ltd</t>
  </si>
  <si>
    <t>SLC</t>
  </si>
  <si>
    <t>Superloop Ltd</t>
  </si>
  <si>
    <t>SUL</t>
  </si>
  <si>
    <t>Super Retail Group Ltd</t>
  </si>
  <si>
    <t>SNL</t>
  </si>
  <si>
    <t>Supply Network Ltd</t>
  </si>
  <si>
    <t>TAH</t>
  </si>
  <si>
    <t>Tabcorp Holdings Ltd</t>
  </si>
  <si>
    <t>TEA</t>
  </si>
  <si>
    <t>Tasmea Ltd</t>
  </si>
  <si>
    <t>TNE</t>
  </si>
  <si>
    <t>Technology One Ltd</t>
  </si>
  <si>
    <t>TLX</t>
  </si>
  <si>
    <t>TELIX Pharmaceuticals Ltd</t>
  </si>
  <si>
    <t>TLS</t>
  </si>
  <si>
    <t>Telstra Group Ltd</t>
  </si>
  <si>
    <t>TPW</t>
  </si>
  <si>
    <t>Temple &amp; Webster Group Ltd</t>
  </si>
  <si>
    <t>A2M</t>
  </si>
  <si>
    <t>The a2 Milk Company Ltd</t>
  </si>
  <si>
    <t>TLC</t>
  </si>
  <si>
    <t>The Lottery Corporation Ltd</t>
  </si>
  <si>
    <t>TPG</t>
  </si>
  <si>
    <t>TPG Telecom Ltd</t>
  </si>
  <si>
    <t>TCL</t>
  </si>
  <si>
    <t>Transurban Group</t>
  </si>
  <si>
    <t>TWE</t>
  </si>
  <si>
    <t>Treasury Wine Estates Ltd</t>
  </si>
  <si>
    <t>TUA</t>
  </si>
  <si>
    <t>Tuas Ltd</t>
  </si>
  <si>
    <t>VAU</t>
  </si>
  <si>
    <t>Vault Minerals Ltd</t>
  </si>
  <si>
    <t>VNT</t>
  </si>
  <si>
    <t>Ventia Services Group Ltd</t>
  </si>
  <si>
    <t>VCX</t>
  </si>
  <si>
    <t>Vicinity Centres</t>
  </si>
  <si>
    <t>VGN</t>
  </si>
  <si>
    <t>Virgin Australia Holdings Ltd</t>
  </si>
  <si>
    <t>VEA</t>
  </si>
  <si>
    <t>Viva Energy Group Ltd </t>
  </si>
  <si>
    <t>VUL</t>
  </si>
  <si>
    <t>Vulcan Energy Resources Ltd</t>
  </si>
  <si>
    <t>VSL</t>
  </si>
  <si>
    <t>Vulcan Steel Ltd TRADING HALT</t>
  </si>
  <si>
    <t>WA1</t>
  </si>
  <si>
    <t>WA1 Resources Ltd</t>
  </si>
  <si>
    <t>WAM</t>
  </si>
  <si>
    <t>WAM Capital Ltd</t>
  </si>
  <si>
    <t>WGB</t>
  </si>
  <si>
    <t>Wam Global Ltd</t>
  </si>
  <si>
    <t>WLE</t>
  </si>
  <si>
    <t>Wam Leaders Ltd</t>
  </si>
  <si>
    <t>SOL</t>
  </si>
  <si>
    <t>Washington H Soul Pattinson &amp; Company Ltd</t>
  </si>
  <si>
    <t>WPR</t>
  </si>
  <si>
    <t>Waypoint REIT</t>
  </si>
  <si>
    <t>WEB</t>
  </si>
  <si>
    <t>WEB Travel Group Ltd </t>
  </si>
  <si>
    <t>WES</t>
  </si>
  <si>
    <t>Wesfarmers Ltd</t>
  </si>
  <si>
    <t>WAF</t>
  </si>
  <si>
    <t>West African Resources Ltd </t>
  </si>
  <si>
    <t>WGX</t>
  </si>
  <si>
    <t>Westgold Resources Ltd</t>
  </si>
  <si>
    <t>WBC</t>
  </si>
  <si>
    <t>Westpac Banking Corporation</t>
  </si>
  <si>
    <t>WHC</t>
  </si>
  <si>
    <t>Whitehaven Coal Ltd</t>
  </si>
  <si>
    <t>WTC</t>
  </si>
  <si>
    <t>Wisetech Global Ltd</t>
  </si>
  <si>
    <t>WDS</t>
  </si>
  <si>
    <t>Woodside Energy Group Ltd</t>
  </si>
  <si>
    <t>WOW</t>
  </si>
  <si>
    <t>Woolworths Group Ltd</t>
  </si>
  <si>
    <t>WOR</t>
  </si>
  <si>
    <t>Worley Ltd</t>
  </si>
  <si>
    <t>XRO</t>
  </si>
  <si>
    <t>Xero Ltd</t>
  </si>
  <si>
    <t>YAL</t>
  </si>
  <si>
    <t>Yancoal Australia Ltd</t>
  </si>
  <si>
    <t>ZIM</t>
  </si>
  <si>
    <t>Zimplats Holdings Ltd</t>
  </si>
  <si>
    <t>ZIP</t>
  </si>
  <si>
    <t>ZIP Co Ltd</t>
  </si>
  <si>
    <t>ASX code</t>
  </si>
  <si>
    <t>Company name</t>
  </si>
  <si>
    <t>GICs industry group</t>
  </si>
  <si>
    <t>Listing date</t>
  </si>
  <si>
    <t>Market Cap</t>
  </si>
  <si>
    <t>Range</t>
  </si>
  <si>
    <t>14D</t>
  </si>
  <si>
    <t>1414 DEGREES LIMITED</t>
  </si>
  <si>
    <t>Capital Goods</t>
  </si>
  <si>
    <t>1AD</t>
  </si>
  <si>
    <t>ADALTA LIMITED</t>
  </si>
  <si>
    <t>Pharmaceuticals, Biotechnology &amp; Life Sciences</t>
  </si>
  <si>
    <t>1AE</t>
  </si>
  <si>
    <t>AURORA ENERGY METALS LIMITED</t>
  </si>
  <si>
    <t>Materials</t>
  </si>
  <si>
    <t>1AI</t>
  </si>
  <si>
    <t>ALGORAE PHARMACEUTICALS LIMITED</t>
  </si>
  <si>
    <t>1CG</t>
  </si>
  <si>
    <t>ONE CLICK GROUP LIMITED</t>
  </si>
  <si>
    <t>1MC</t>
  </si>
  <si>
    <t>MORELLA CORPORATION LIMITED</t>
  </si>
  <si>
    <t>1TT</t>
  </si>
  <si>
    <t>THRIVE TRIBE TECHNOLOGIES LIMITED</t>
  </si>
  <si>
    <t>Software &amp; Services</t>
  </si>
  <si>
    <t>29M</t>
  </si>
  <si>
    <t>29METALS LIMITED</t>
  </si>
  <si>
    <t>LIFE360 INC.</t>
  </si>
  <si>
    <t>3DA</t>
  </si>
  <si>
    <t>AMAERO LTD</t>
  </si>
  <si>
    <t>3DP</t>
  </si>
  <si>
    <t>POINTERRA LIMITED</t>
  </si>
  <si>
    <t>3PL</t>
  </si>
  <si>
    <t>3P LEARNING LIMITED..</t>
  </si>
  <si>
    <t>Consumer Services</t>
  </si>
  <si>
    <t>4DS</t>
  </si>
  <si>
    <t>4DS MEMORY LIMITED</t>
  </si>
  <si>
    <t>Semiconductors &amp; Semiconductor Equipment</t>
  </si>
  <si>
    <t>4DX</t>
  </si>
  <si>
    <t>4DMEDICAL LIMITED</t>
  </si>
  <si>
    <t>Health Care Equipment &amp; Services</t>
  </si>
  <si>
    <t>5EA</t>
  </si>
  <si>
    <t>5E ADVANCED MATERIALS INC.</t>
  </si>
  <si>
    <t>5GG</t>
  </si>
  <si>
    <t>PENTANET LIMITED</t>
  </si>
  <si>
    <t>Telecommunication Services</t>
  </si>
  <si>
    <t>5GN</t>
  </si>
  <si>
    <t>5G NETWORKS LIMITED.</t>
  </si>
  <si>
    <t>88E</t>
  </si>
  <si>
    <t>88 ENERGY LIMITED</t>
  </si>
  <si>
    <t>Energy</t>
  </si>
  <si>
    <t>8CO</t>
  </si>
  <si>
    <t>8COMMON LIMITED</t>
  </si>
  <si>
    <t>8IH</t>
  </si>
  <si>
    <t>8I HOLDINGS LTD</t>
  </si>
  <si>
    <t>Financial Services</t>
  </si>
  <si>
    <t>A11</t>
  </si>
  <si>
    <t>ATLANTIC LITHIUM LIMITED</t>
  </si>
  <si>
    <t>A1G</t>
  </si>
  <si>
    <t>AFRICAN GOLD LTD.</t>
  </si>
  <si>
    <t>A1M</t>
  </si>
  <si>
    <t>AIC MINES LIMITED</t>
  </si>
  <si>
    <t>A1N</t>
  </si>
  <si>
    <t>ARN MEDIA LIMITED</t>
  </si>
  <si>
    <t>Media &amp; Entertainment</t>
  </si>
  <si>
    <t>THE A2 MILK COMPANY LIMITED</t>
  </si>
  <si>
    <t>Food, Beverage &amp; Tobacco</t>
  </si>
  <si>
    <t>A3D</t>
  </si>
  <si>
    <t>AURORA LABS LIMITED</t>
  </si>
  <si>
    <t>ALPHA HPA LIMITED</t>
  </si>
  <si>
    <t>A8G</t>
  </si>
  <si>
    <t>AUSTRALASIAN METALS LIMITED</t>
  </si>
  <si>
    <t>AAC</t>
  </si>
  <si>
    <t>AUSTRALIAN AGRICULTURAL COMPANY LIMITED.</t>
  </si>
  <si>
    <t>ALCOA CORPORATION</t>
  </si>
  <si>
    <t>AAJ</t>
  </si>
  <si>
    <t>ARUMA RESOURCES LIMITED</t>
  </si>
  <si>
    <t>AAL</t>
  </si>
  <si>
    <t>ALFABS AUSTRALIA LIMITED</t>
  </si>
  <si>
    <t>AAM</t>
  </si>
  <si>
    <t>AUMEGA METALS LTD</t>
  </si>
  <si>
    <t>AAP</t>
  </si>
  <si>
    <t>AUSTRALIAN AGRICULTURAL PROJECTS LIMITED</t>
  </si>
  <si>
    <t>AAR</t>
  </si>
  <si>
    <t>ASTRAL RESOURCES NL</t>
  </si>
  <si>
    <t>AAU</t>
  </si>
  <si>
    <t>ANTILLES GOLD LIMITED</t>
  </si>
  <si>
    <t>AUSSIE BROADBAND LIMITED</t>
  </si>
  <si>
    <t>ABE</t>
  </si>
  <si>
    <t>AUSTRALIAN BOND EXCHANGE HOLDINGS LIMITED</t>
  </si>
  <si>
    <t>ABACUS GROUP</t>
  </si>
  <si>
    <t>Equity Real Estate Investment Trusts (REITs)</t>
  </si>
  <si>
    <t>ABV</t>
  </si>
  <si>
    <t>ADVANCED BRAKING TECHNOLOGY LTD</t>
  </si>
  <si>
    <t>Automobiles &amp; Components</t>
  </si>
  <si>
    <t>ABX</t>
  </si>
  <si>
    <t>ABX GROUP LIMITED</t>
  </si>
  <si>
    <t>ABY</t>
  </si>
  <si>
    <t>ADORE BEAUTY GROUP LIMITED</t>
  </si>
  <si>
    <t>Consumer Discretionary Distribution &amp; Retail</t>
  </si>
  <si>
    <t>ACE</t>
  </si>
  <si>
    <t>ACUSENSUS LIMITED.</t>
  </si>
  <si>
    <t>ACF</t>
  </si>
  <si>
    <t>ACROW LIMITED</t>
  </si>
  <si>
    <t>ACL</t>
  </si>
  <si>
    <t>AUSTRALIAN CLINICAL LABS LIMITED</t>
  </si>
  <si>
    <t>ACM</t>
  </si>
  <si>
    <t>AUSTRALIAN CRITICAL MINERALS LIMITED</t>
  </si>
  <si>
    <t>ACP</t>
  </si>
  <si>
    <t>AUDALIA RESOURCES LIMITED</t>
  </si>
  <si>
    <t>ACQ</t>
  </si>
  <si>
    <t>ACORN CAPITAL INVESTMENT FUND LIMITED</t>
  </si>
  <si>
    <t>Not Applic</t>
  </si>
  <si>
    <t>ACR</t>
  </si>
  <si>
    <t>ACRUX LIMITED</t>
  </si>
  <si>
    <t>ACS</t>
  </si>
  <si>
    <t>ACCENT RESOURCES NL</t>
  </si>
  <si>
    <t>ACU</t>
  </si>
  <si>
    <t>ACUMENTIS GROUP LIMITED</t>
  </si>
  <si>
    <t>Real Estate Management &amp; Development</t>
  </si>
  <si>
    <t>ACW</t>
  </si>
  <si>
    <t>ACTINOGEN MEDICAL LIMITED</t>
  </si>
  <si>
    <t>AD1</t>
  </si>
  <si>
    <t>ADNEO LIMITED</t>
  </si>
  <si>
    <t>AD8</t>
  </si>
  <si>
    <t>AUDINATE GROUP LIMITED</t>
  </si>
  <si>
    <t>Technology Hardware &amp; Equipment</t>
  </si>
  <si>
    <t>ADC</t>
  </si>
  <si>
    <t>ACDC METALS LTD</t>
  </si>
  <si>
    <t>ADD</t>
  </si>
  <si>
    <t>ADAVALE RESOURCES LIMITED</t>
  </si>
  <si>
    <t>ADG</t>
  </si>
  <si>
    <t>ADELONG GOLD LIMITED</t>
  </si>
  <si>
    <t>ADH</t>
  </si>
  <si>
    <t>ADAIRS LIMITED</t>
  </si>
  <si>
    <t>ADN</t>
  </si>
  <si>
    <t>ANDROMEDA METALS LIMITED</t>
  </si>
  <si>
    <t>ADO</t>
  </si>
  <si>
    <t>ANTEOTECH LTD</t>
  </si>
  <si>
    <t>ADR</t>
  </si>
  <si>
    <t>ADHERIUM LIMITED</t>
  </si>
  <si>
    <t>ADS</t>
  </si>
  <si>
    <t>ADSLOT LTD.</t>
  </si>
  <si>
    <t>ADRIATIC METALS PLC</t>
  </si>
  <si>
    <t>ADV</t>
  </si>
  <si>
    <t>ARDIDEN LTD</t>
  </si>
  <si>
    <t>ADX</t>
  </si>
  <si>
    <t>ADX ENERGY LTD</t>
  </si>
  <si>
    <t>ADY</t>
  </si>
  <si>
    <t>ADMIRALTY RESOURCES NL.</t>
  </si>
  <si>
    <t>AEE</t>
  </si>
  <si>
    <t>AURA ENERGY LIMITED</t>
  </si>
  <si>
    <t>AUSTRALIAN ETHICAL INVESTMENT LIMITED</t>
  </si>
  <si>
    <t>AEI</t>
  </si>
  <si>
    <t>AERIS ENVIRONMENTAL LTD</t>
  </si>
  <si>
    <t>Commercial &amp; Professional Services</t>
  </si>
  <si>
    <t>AEL</t>
  </si>
  <si>
    <t>AMPLITUDE ENERGY LIMITED</t>
  </si>
  <si>
    <t>AER</t>
  </si>
  <si>
    <t>AEERIS LTD</t>
  </si>
  <si>
    <t>AEV</t>
  </si>
  <si>
    <t>AVENIRA LIMITED</t>
  </si>
  <si>
    <t>AFA</t>
  </si>
  <si>
    <t>ASF GROUP LIMITED</t>
  </si>
  <si>
    <t>AFG</t>
  </si>
  <si>
    <t>AUSTRALIAN FINANCE GROUP LTD</t>
  </si>
  <si>
    <t>AUSTRALIAN FOUNDATION INVESTMENT COMPANY LIMITED</t>
  </si>
  <si>
    <t>AFL</t>
  </si>
  <si>
    <t>AF LEGAL GROUP LTD</t>
  </si>
  <si>
    <t>AFP</t>
  </si>
  <si>
    <t>AFT PHARMACEUTICALS LIMITED</t>
  </si>
  <si>
    <t>AGC</t>
  </si>
  <si>
    <t>AUSTRALIAN GOLD AND COPPER LTD</t>
  </si>
  <si>
    <t>AGD</t>
  </si>
  <si>
    <t>AUSTRAL GOLD LIMITED</t>
  </si>
  <si>
    <t>AGE</t>
  </si>
  <si>
    <t>ALLIGATOR ENERGY LIMITED</t>
  </si>
  <si>
    <t>AGH</t>
  </si>
  <si>
    <t>ALTHEA GROUP HOLDINGS LIMITED</t>
  </si>
  <si>
    <t>AGI</t>
  </si>
  <si>
    <t>AINSWORTH GAME TECHNOLOGY LIMITED</t>
  </si>
  <si>
    <t>AGL ENERGY LIMITED.</t>
  </si>
  <si>
    <t>Utilities</t>
  </si>
  <si>
    <t>AGN</t>
  </si>
  <si>
    <t>ARGENICA THERAPEUTICS LIMITED</t>
  </si>
  <si>
    <t>AGR</t>
  </si>
  <si>
    <t>AGUIA RESOURCES LIMITED</t>
  </si>
  <si>
    <t>AGY</t>
  </si>
  <si>
    <t>ARGOSY MINERALS LIMITED</t>
  </si>
  <si>
    <t>AHC</t>
  </si>
  <si>
    <t>AUSTCO HEALTHCARE LIMITED</t>
  </si>
  <si>
    <t>AHF</t>
  </si>
  <si>
    <t>AUSTRALIAN DAIRY NUTRITIONALS LIMITED</t>
  </si>
  <si>
    <t>AHI</t>
  </si>
  <si>
    <t>ADVANCED HEALTH INTELLIGENCE LTD</t>
  </si>
  <si>
    <t>SUSPENDED</t>
  </si>
  <si>
    <t>AHK</t>
  </si>
  <si>
    <t>ARK MINES LIMITED</t>
  </si>
  <si>
    <t>AHL</t>
  </si>
  <si>
    <t>ADRAD HOLDINGS LIMITED</t>
  </si>
  <si>
    <t>AHN</t>
  </si>
  <si>
    <t>ATHENA RESOURCES LIMITED</t>
  </si>
  <si>
    <t>AHX</t>
  </si>
  <si>
    <t>APIAM ANIMAL HEALTH LIMITED</t>
  </si>
  <si>
    <t>AI1</t>
  </si>
  <si>
    <t>ADISYN LTD</t>
  </si>
  <si>
    <t>AUCKLAND INTERNATIONAL AIRPORT LIMITED</t>
  </si>
  <si>
    <t>Transportation</t>
  </si>
  <si>
    <t>AII</t>
  </si>
  <si>
    <t>ALMONTY INDUSTRIES INC.</t>
  </si>
  <si>
    <t>AIM</t>
  </si>
  <si>
    <t>AI-MEDIA TECHNOLOGIES LIMITED</t>
  </si>
  <si>
    <t>AIQ</t>
  </si>
  <si>
    <t>ALTERNATIVE INVESTMENT TRUST</t>
  </si>
  <si>
    <t>AIS</t>
  </si>
  <si>
    <t>AERIS RESOURCES LIMITED</t>
  </si>
  <si>
    <t>AIV</t>
  </si>
  <si>
    <t>ACTIVEX LIMITED</t>
  </si>
  <si>
    <t>AIR NEW ZEALAND LIMITED</t>
  </si>
  <si>
    <t>AJL</t>
  </si>
  <si>
    <t>AJ LUCAS GROUP LIMITED</t>
  </si>
  <si>
    <t>AJX</t>
  </si>
  <si>
    <t>ALEXIUM INTERNATIONAL GROUP LIMITED</t>
  </si>
  <si>
    <t>AKA</t>
  </si>
  <si>
    <t>AUREKA LIMITED</t>
  </si>
  <si>
    <t>AKG</t>
  </si>
  <si>
    <t>ACADEMIES AUSTRALASIA GROUP LIMITED</t>
  </si>
  <si>
    <t>AKM</t>
  </si>
  <si>
    <t>ASPIRE MINING LIMITED</t>
  </si>
  <si>
    <t>AKN</t>
  </si>
  <si>
    <t>AUKING MINING LIMITED</t>
  </si>
  <si>
    <t>AKO</t>
  </si>
  <si>
    <t>AKORA RESOURCES LIMITED</t>
  </si>
  <si>
    <t>AKP</t>
  </si>
  <si>
    <t>AUDIO PIXELS HOLDINGS LIMITED</t>
  </si>
  <si>
    <t>Consumer Durables &amp; Apparel</t>
  </si>
  <si>
    <t>AL3</t>
  </si>
  <si>
    <t>AML3D LIMITED</t>
  </si>
  <si>
    <t>ALA</t>
  </si>
  <si>
    <t>AROVELLA THERAPEUTICS LIMITED</t>
  </si>
  <si>
    <t>ALB</t>
  </si>
  <si>
    <t>ALBION RESOURCES LIMITED</t>
  </si>
  <si>
    <t>ALC</t>
  </si>
  <si>
    <t>ALCIDION GROUP LIMITED</t>
  </si>
  <si>
    <t>AMPOL LIMITED</t>
  </si>
  <si>
    <t>ARGO GLOBAL LISTED INFRASTRUCTURE LIMITED</t>
  </si>
  <si>
    <t>ALKANE RESOURCES LIMITED</t>
  </si>
  <si>
    <t>ARISTOCRAT LEISURE LIMITED</t>
  </si>
  <si>
    <t>ALM</t>
  </si>
  <si>
    <t>ALMA METALS LIMITED</t>
  </si>
  <si>
    <t>ALS LIMITED</t>
  </si>
  <si>
    <t>ALR</t>
  </si>
  <si>
    <t>ALTAIR MINERALS LIMITED</t>
  </si>
  <si>
    <t>ALV</t>
  </si>
  <si>
    <t>ALVO MINERALS LIMITED</t>
  </si>
  <si>
    <t>ATLAS ARTERIA</t>
  </si>
  <si>
    <t>ALY</t>
  </si>
  <si>
    <t>ALCHEMY RESOURCES LIMITED</t>
  </si>
  <si>
    <t>AM5</t>
  </si>
  <si>
    <t>ANTARES METALS LIMITED</t>
  </si>
  <si>
    <t>AM7</t>
  </si>
  <si>
    <t>ARCADIA MINERALS LIMITED</t>
  </si>
  <si>
    <t>AMA</t>
  </si>
  <si>
    <t>AMCOR PLC</t>
  </si>
  <si>
    <t>AMD</t>
  </si>
  <si>
    <t>ARROW MINERALS LTD</t>
  </si>
  <si>
    <t>AMH</t>
  </si>
  <si>
    <t>AMCIL LIMITED</t>
  </si>
  <si>
    <t>AMI</t>
  </si>
  <si>
    <t>AURELIA METALS LIMITED</t>
  </si>
  <si>
    <t>AMN</t>
  </si>
  <si>
    <t>AGRIMIN LIMITED</t>
  </si>
  <si>
    <t>AMO</t>
  </si>
  <si>
    <t>AMBERTECH LIMITED</t>
  </si>
  <si>
    <t>AMP LIMITED</t>
  </si>
  <si>
    <t>AMS</t>
  </si>
  <si>
    <t>ATOMOS LIMITED</t>
  </si>
  <si>
    <t>AMX</t>
  </si>
  <si>
    <t>AEROMETREX LIMITED</t>
  </si>
  <si>
    <t>AN1</t>
  </si>
  <si>
    <t>ANAGENICS LIMITED</t>
  </si>
  <si>
    <t>ANG</t>
  </si>
  <si>
    <t>AUSTIN ENGINEERING LIMITED</t>
  </si>
  <si>
    <t>ANSELL LIMITED</t>
  </si>
  <si>
    <t>ANO</t>
  </si>
  <si>
    <t>ADVANCE ZINCTEK LIMITED</t>
  </si>
  <si>
    <t>ANR</t>
  </si>
  <si>
    <t>ANATARA LIFESCIENCES LTD</t>
  </si>
  <si>
    <t>ANX</t>
  </si>
  <si>
    <t>ANAX METALS LIMITED</t>
  </si>
  <si>
    <t>ANZ GROUP HOLDINGS LIMITED</t>
  </si>
  <si>
    <t>Banks</t>
  </si>
  <si>
    <t>AO1</t>
  </si>
  <si>
    <t>ASSETOWL LIMITED</t>
  </si>
  <si>
    <t>AOA</t>
  </si>
  <si>
    <t>AUSMON RESOURCES LIMITED</t>
  </si>
  <si>
    <t>AOF</t>
  </si>
  <si>
    <t>AUSTRALIAN UNITY OFFICE FUND</t>
  </si>
  <si>
    <t>AOH</t>
  </si>
  <si>
    <t>ASSETORA LIMITED</t>
  </si>
  <si>
    <t>AOK</t>
  </si>
  <si>
    <t>AUSTRALIAN OIL COMPANY LIMITED.</t>
  </si>
  <si>
    <t>AON</t>
  </si>
  <si>
    <t>APOLLO MINERALS LIMITED</t>
  </si>
  <si>
    <t>AMOTIV LIMITED</t>
  </si>
  <si>
    <t>APA GROUP</t>
  </si>
  <si>
    <t>APC</t>
  </si>
  <si>
    <t>APC MINERALS LIMITED</t>
  </si>
  <si>
    <t>EAGERS AUTOMOTIVE LIMITED</t>
  </si>
  <si>
    <t>APL</t>
  </si>
  <si>
    <t>ASSOCIATE GLOBAL PARTNERS LIMITED</t>
  </si>
  <si>
    <t>APW</t>
  </si>
  <si>
    <t>AIMS PROPERTY SECURITIES FUND</t>
  </si>
  <si>
    <t>APX</t>
  </si>
  <si>
    <t>APPEN LIMITED</t>
  </si>
  <si>
    <t>ASPEN GROUP</t>
  </si>
  <si>
    <t>AQC</t>
  </si>
  <si>
    <t>AUSTRALIAN PACIFIC COAL LIMITED</t>
  </si>
  <si>
    <t>AQD</t>
  </si>
  <si>
    <t>AUSQUEST LIMITED</t>
  </si>
  <si>
    <t>AQI</t>
  </si>
  <si>
    <t>ALICANTO MINERALS LIMITED</t>
  </si>
  <si>
    <t>AQN</t>
  </si>
  <si>
    <t>AQUIRIAN LIMITED</t>
  </si>
  <si>
    <t>AQX</t>
  </si>
  <si>
    <t>ALICE QUEEN LIMITED</t>
  </si>
  <si>
    <t>AQZ</t>
  </si>
  <si>
    <t>ALLIANCE AVIATION SERVICES LIMITED</t>
  </si>
  <si>
    <t>AR1</t>
  </si>
  <si>
    <t>AUSTRAL RESOURCES AUSTRALIA LTD</t>
  </si>
  <si>
    <t>AR3</t>
  </si>
  <si>
    <t>AUSTRALIAN RARE EARTHS LIMITED</t>
  </si>
  <si>
    <t>AR9</t>
  </si>
  <si>
    <t>ARCHTIS LIMITED</t>
  </si>
  <si>
    <t>ARA</t>
  </si>
  <si>
    <t>ARIADNE AUSTRALIA LIMITED</t>
  </si>
  <si>
    <t>ARB CORPORATION LIMITED.</t>
  </si>
  <si>
    <t>ARC</t>
  </si>
  <si>
    <t>ARC FUNDS LIMITED</t>
  </si>
  <si>
    <t>ARD</t>
  </si>
  <si>
    <t>ARGENT MINERALS LIMITED</t>
  </si>
  <si>
    <t>ARENA REIT.</t>
  </si>
  <si>
    <t>ARGO INVESTMENTS LIMITED</t>
  </si>
  <si>
    <t>ARIKA RESOURCES LIMITED</t>
  </si>
  <si>
    <t>ARL</t>
  </si>
  <si>
    <t>ARDEA RESOURCES LIMITED</t>
  </si>
  <si>
    <t>ARN</t>
  </si>
  <si>
    <t>ALDORO RESOURCES LIMITED</t>
  </si>
  <si>
    <t>ARR</t>
  </si>
  <si>
    <t>AMERICAN RARE EARTHS LIMITED</t>
  </si>
  <si>
    <t>ART</t>
  </si>
  <si>
    <t>AIRTASKER LIMITED</t>
  </si>
  <si>
    <t>ARU</t>
  </si>
  <si>
    <t>ARAFURA RARE EARTHS LTD</t>
  </si>
  <si>
    <t>ARV</t>
  </si>
  <si>
    <t>ARTEMIS RESOURCES LIMITED</t>
  </si>
  <si>
    <t>ARX</t>
  </si>
  <si>
    <t>AROA BIOSURGERY LIMITED</t>
  </si>
  <si>
    <t>AS1</t>
  </si>
  <si>
    <t>ASARA RESOURCES LIMITED</t>
  </si>
  <si>
    <t>AS2</t>
  </si>
  <si>
    <t>ASKARI METALS LIMITED</t>
  </si>
  <si>
    <t>AUSTAL LIMITED</t>
  </si>
  <si>
    <t>ASE</t>
  </si>
  <si>
    <t>ASTUTE METALS NL</t>
  </si>
  <si>
    <t>ASG</t>
  </si>
  <si>
    <t>AUTOSPORTS GROUP LIMITED.</t>
  </si>
  <si>
    <t>ASH</t>
  </si>
  <si>
    <t>ASHLEY SERVICES GROUP LIMITED</t>
  </si>
  <si>
    <t>ABACUS STORAGE KING</t>
  </si>
  <si>
    <t>ASL</t>
  </si>
  <si>
    <t>ANDEAN SILVER LIMITED</t>
  </si>
  <si>
    <t>ASM</t>
  </si>
  <si>
    <t>AUSTRALIAN STRATEGIC MATERIALS LIMITED</t>
  </si>
  <si>
    <t>ASN</t>
  </si>
  <si>
    <t>ANSON RESOURCES LIMITED</t>
  </si>
  <si>
    <t>ASP</t>
  </si>
  <si>
    <t>ASPERMONT LIMITED.</t>
  </si>
  <si>
    <t>ASQ</t>
  </si>
  <si>
    <t>AUSTRALIAN SILICA QUARTZ GROUP LTD</t>
  </si>
  <si>
    <t>ASR</t>
  </si>
  <si>
    <t>ASRA MINERALS LIMITED</t>
  </si>
  <si>
    <t>ASV</t>
  </si>
  <si>
    <t>ASSET VISION CO LTD</t>
  </si>
  <si>
    <t>ASX LIMITED</t>
  </si>
  <si>
    <t>AT1</t>
  </si>
  <si>
    <t>ATOMO DIAGNOSTICS LIMITED</t>
  </si>
  <si>
    <t>ATA</t>
  </si>
  <si>
    <t>ATTURRA LIMITED</t>
  </si>
  <si>
    <t>ATC</t>
  </si>
  <si>
    <t>ALTECH BATTERIES LTD</t>
  </si>
  <si>
    <t>ATG</t>
  </si>
  <si>
    <t>ARTICORE GROUP LIMITED</t>
  </si>
  <si>
    <t>ATH</t>
  </si>
  <si>
    <t>ALTERITY THERAPEUTICS LIMITED</t>
  </si>
  <si>
    <t>ATM</t>
  </si>
  <si>
    <t>ANEKA TAMBANG (PERSERO) TBK (PT)</t>
  </si>
  <si>
    <t>ATP</t>
  </si>
  <si>
    <t>ATLAS PEARLS LTD</t>
  </si>
  <si>
    <t>ATRDA</t>
  </si>
  <si>
    <t>ASTRON LIMITED</t>
  </si>
  <si>
    <t>ATS</t>
  </si>
  <si>
    <t>AUSTRALIS OIL &amp; GAS LIMITED</t>
  </si>
  <si>
    <t>ATT</t>
  </si>
  <si>
    <t>ALTITUDE MINERALS LTD</t>
  </si>
  <si>
    <t>ATV</t>
  </si>
  <si>
    <t>ACTIVEPORT GROUP LTD</t>
  </si>
  <si>
    <t>ATVN</t>
  </si>
  <si>
    <t>ATX</t>
  </si>
  <si>
    <t>AMPLIA THERAPEUTICS LIMITED</t>
  </si>
  <si>
    <t>AU1</t>
  </si>
  <si>
    <t>THE AGENCY GROUP AUSTRALIA LTD</t>
  </si>
  <si>
    <t>AUA</t>
  </si>
  <si>
    <t>AUDEARA LIMITED</t>
  </si>
  <si>
    <t>AUB GROUP LIMITED</t>
  </si>
  <si>
    <t>Insurance</t>
  </si>
  <si>
    <t>AUC</t>
  </si>
  <si>
    <t>AUSGOLD LIMITED</t>
  </si>
  <si>
    <t>AUE</t>
  </si>
  <si>
    <t>AURUM RESOURCES LIMITED</t>
  </si>
  <si>
    <t>AUG</t>
  </si>
  <si>
    <t>AUGUSTUS MINERALS LIMITED</t>
  </si>
  <si>
    <t>AUH</t>
  </si>
  <si>
    <t>AUSTCHINA HOLDINGS LIMITED</t>
  </si>
  <si>
    <t>AUSTRALIAN UNITED INVESTMENT COMPANY LIMITED</t>
  </si>
  <si>
    <t>AUK</t>
  </si>
  <si>
    <t>AUMAKE LIMITED.</t>
  </si>
  <si>
    <t>AUN</t>
  </si>
  <si>
    <t>AURUMIN LIMITED</t>
  </si>
  <si>
    <t>AUQ</t>
  </si>
  <si>
    <t>ALARA RESOURCES LIMITED</t>
  </si>
  <si>
    <t>AUR</t>
  </si>
  <si>
    <t>AURIS MINERALS LIMITED</t>
  </si>
  <si>
    <t>AUZ</t>
  </si>
  <si>
    <t>AUSTRALIAN MINES LIMITED</t>
  </si>
  <si>
    <t>AV1</t>
  </si>
  <si>
    <t>ADVERITAS LIMITED</t>
  </si>
  <si>
    <t>AVA</t>
  </si>
  <si>
    <t>AVA RISK GROUP LIMITED</t>
  </si>
  <si>
    <t>AVD</t>
  </si>
  <si>
    <t>AVADA GROUP LIMITED</t>
  </si>
  <si>
    <t>AVE</t>
  </si>
  <si>
    <t>AVECHO BIOTECHNOLOGY LIMITED</t>
  </si>
  <si>
    <t>AVG</t>
  </si>
  <si>
    <t>AUSTRALIAN VINTAGE LTD</t>
  </si>
  <si>
    <t>AVH</t>
  </si>
  <si>
    <t>AVITA MEDICAL INC.</t>
  </si>
  <si>
    <t>AVL</t>
  </si>
  <si>
    <t>AUSTRALIAN VANADIUM LIMITED</t>
  </si>
  <si>
    <t>AVM</t>
  </si>
  <si>
    <t>ADVANCE METALS LIMITED</t>
  </si>
  <si>
    <t>AVR</t>
  </si>
  <si>
    <t>ANTERIS TECHNOLOGIES GLOBAL CORP.</t>
  </si>
  <si>
    <t>AVW</t>
  </si>
  <si>
    <t>AVIRA RESOURCES LTD</t>
  </si>
  <si>
    <t>AW1</t>
  </si>
  <si>
    <t>AMERICAN WEST METALS LIMITED</t>
  </si>
  <si>
    <t>AWJ</t>
  </si>
  <si>
    <t>AURIC MINING LIMITED</t>
  </si>
  <si>
    <t>ACCENT GROUP LIMITED</t>
  </si>
  <si>
    <t>AX8</t>
  </si>
  <si>
    <t>ACCELERATE RESOURCES LIMITED</t>
  </si>
  <si>
    <t>AXE</t>
  </si>
  <si>
    <t>ARCHER MATERIALS LIMITED</t>
  </si>
  <si>
    <t>AXI</t>
  </si>
  <si>
    <t>AXIOM PROPERTIES LIMITED</t>
  </si>
  <si>
    <t>AXL</t>
  </si>
  <si>
    <t>AXEL REE LIMITED</t>
  </si>
  <si>
    <t>AXN</t>
  </si>
  <si>
    <t>ALLIANCE NICKEL LIMITED</t>
  </si>
  <si>
    <t>AXP</t>
  </si>
  <si>
    <t>AXP ENERGY LIMITED</t>
  </si>
  <si>
    <t>AYA</t>
  </si>
  <si>
    <t>ARTRYA LIMITED</t>
  </si>
  <si>
    <t>AYM</t>
  </si>
  <si>
    <t>AUSTRALIA UNITED MINING LIMITED</t>
  </si>
  <si>
    <t>AYT</t>
  </si>
  <si>
    <t>AUSTIN METALS LIMITED</t>
  </si>
  <si>
    <t>AZ9</t>
  </si>
  <si>
    <t>ASIAN BATTERY METALS PLC</t>
  </si>
  <si>
    <t>AZI</t>
  </si>
  <si>
    <t>ALTAMIN LIMITED</t>
  </si>
  <si>
    <t>AURIZON HOLDINGS LIMITED</t>
  </si>
  <si>
    <t>AZL</t>
  </si>
  <si>
    <t>ARIZONA LITHIUM LIMITED</t>
  </si>
  <si>
    <t>AZY</t>
  </si>
  <si>
    <t>ANTIPA MINERALS LIMITED</t>
  </si>
  <si>
    <t>B4P</t>
  </si>
  <si>
    <t>BEFOREPAY GROUP LIMITED</t>
  </si>
  <si>
    <t>BAPCOR LIMITED</t>
  </si>
  <si>
    <t>BAS</t>
  </si>
  <si>
    <t>BASS OIL LIMITED</t>
  </si>
  <si>
    <t>BB1</t>
  </si>
  <si>
    <t>BLINKLAB LIMITED</t>
  </si>
  <si>
    <t>BBC</t>
  </si>
  <si>
    <t>BNK BANKING CORPORATION LIMITED</t>
  </si>
  <si>
    <t>BBL</t>
  </si>
  <si>
    <t>BRISBANE BRONCOS LIMITED</t>
  </si>
  <si>
    <t>BBN</t>
  </si>
  <si>
    <t>BABY BUNTING GROUP LIMITED</t>
  </si>
  <si>
    <t>BBT</t>
  </si>
  <si>
    <t>BETR ENTERTAINMENT LIMITED</t>
  </si>
  <si>
    <t>BC8</t>
  </si>
  <si>
    <t>BLACK CAT SYNDICATE LIMITED</t>
  </si>
  <si>
    <t>BCA</t>
  </si>
  <si>
    <t>BLACK CANYON LIMITED</t>
  </si>
  <si>
    <t>BCB</t>
  </si>
  <si>
    <t>BCC</t>
  </si>
  <si>
    <t>BEAM COMMUNICATIONS HOLDINGS LIMITED</t>
  </si>
  <si>
    <t>BCI MINERALS LIMITED</t>
  </si>
  <si>
    <t>BCK</t>
  </si>
  <si>
    <t>BROCKMAN MINING LIMITED</t>
  </si>
  <si>
    <t>BCM</t>
  </si>
  <si>
    <t>BRAZILIAN CRITICAL MINERALS LIMITED</t>
  </si>
  <si>
    <t>BCN</t>
  </si>
  <si>
    <t>BEACON MINERALS LIMITED</t>
  </si>
  <si>
    <t>BCT</t>
  </si>
  <si>
    <t>BLUECHIIP LIMITED</t>
  </si>
  <si>
    <t>BDG</t>
  </si>
  <si>
    <t>BLACK DRAGON GOLD CORP.</t>
  </si>
  <si>
    <t>BDM</t>
  </si>
  <si>
    <t>BURGUNDY DIAMOND MINES LIMITED</t>
  </si>
  <si>
    <t>BDT</t>
  </si>
  <si>
    <t>BIRDDOG TECHNOLOGY LIMITED</t>
  </si>
  <si>
    <t>BDX</t>
  </si>
  <si>
    <t>BCAL DIAGNOSTICS LIMITED</t>
  </si>
  <si>
    <t>BEL</t>
  </si>
  <si>
    <t>BENTLEY CAPITAL LIMITED</t>
  </si>
  <si>
    <t>BENDIGO AND ADELAIDE BANK LIMITED</t>
  </si>
  <si>
    <t>BEO</t>
  </si>
  <si>
    <t>BEONIC LTD</t>
  </si>
  <si>
    <t>BET</t>
  </si>
  <si>
    <t>BETMAKERS TECHNOLOGY GROUP LTD</t>
  </si>
  <si>
    <t>BEZ</t>
  </si>
  <si>
    <t>BESRA GOLD INC.</t>
  </si>
  <si>
    <t>BFC</t>
  </si>
  <si>
    <t>BESTON GLOBAL FOOD COMPANY LIMITED</t>
  </si>
  <si>
    <t>BFG</t>
  </si>
  <si>
    <t>BELL FINANCIAL GROUP LIMITED</t>
  </si>
  <si>
    <t>BSP FINANCIAL GROUP LIMITED</t>
  </si>
  <si>
    <t>BEGA CHEESE LIMITED</t>
  </si>
  <si>
    <t>BGD</t>
  </si>
  <si>
    <t>BARTON GOLD HOLDINGS LIMITED</t>
  </si>
  <si>
    <t>BGE</t>
  </si>
  <si>
    <t>BRIDGE SAAS LIMITED</t>
  </si>
  <si>
    <t>BELLEVUE GOLD LIMITED</t>
  </si>
  <si>
    <t>BRISCOE GROUP AUSTRALASIA LIMITED</t>
  </si>
  <si>
    <t>BGT</t>
  </si>
  <si>
    <t>BIO-GENE TECHNOLOGY LTD</t>
  </si>
  <si>
    <t>BHD</t>
  </si>
  <si>
    <t>BENJAMIN HORNIGOLD LIMITED</t>
  </si>
  <si>
    <t>BHM</t>
  </si>
  <si>
    <t>BROKEN HILL MINES LIMITED</t>
  </si>
  <si>
    <t>BHP GROUP LIMITED</t>
  </si>
  <si>
    <t>13/08/1885</t>
  </si>
  <si>
    <t>BIM</t>
  </si>
  <si>
    <t>BINDI METALS LIMITED</t>
  </si>
  <si>
    <t>BIO</t>
  </si>
  <si>
    <t>BIOME AUSTRALIA LIMITED</t>
  </si>
  <si>
    <t>Household &amp; Personal Products</t>
  </si>
  <si>
    <t>BIS</t>
  </si>
  <si>
    <t>BISALLOY STEEL GROUP LIMITED</t>
  </si>
  <si>
    <t>BIT</t>
  </si>
  <si>
    <t>BIOTRON LIMITED</t>
  </si>
  <si>
    <t>BKI INVESTMENT COMPANY LIMITED</t>
  </si>
  <si>
    <t>BKT</t>
  </si>
  <si>
    <t>BLACK ROCK MINING LIMITED</t>
  </si>
  <si>
    <t>BRICKWORKS LIMITED</t>
  </si>
  <si>
    <t>BKY</t>
  </si>
  <si>
    <t>BERKELEY ENERGIA LIMITED</t>
  </si>
  <si>
    <t>BLG</t>
  </si>
  <si>
    <t>BLUGLASS LIMITED</t>
  </si>
  <si>
    <t>BLU</t>
  </si>
  <si>
    <t>BLUE ENERGY LIMITED.</t>
  </si>
  <si>
    <t>BLX</t>
  </si>
  <si>
    <t>BEACON LIGHTING GROUP LIMITED</t>
  </si>
  <si>
    <t>BLZ</t>
  </si>
  <si>
    <t>BLAZE MINERALS LIMITED</t>
  </si>
  <si>
    <t>BM1</t>
  </si>
  <si>
    <t>BALLARD MINING LIMITED</t>
  </si>
  <si>
    <t>BM8</t>
  </si>
  <si>
    <t>BATTERY AGE MINERALS LTD</t>
  </si>
  <si>
    <t>BMG</t>
  </si>
  <si>
    <t>BMG RESOURCES LIMITED</t>
  </si>
  <si>
    <t>BMH</t>
  </si>
  <si>
    <t>BAUMART HOLDINGS LIMITED</t>
  </si>
  <si>
    <t>BML</t>
  </si>
  <si>
    <t>BOAB METALS LIMITED</t>
  </si>
  <si>
    <t>BMM</t>
  </si>
  <si>
    <t>BAYAN MINING AND MINERALS LIMITED</t>
  </si>
  <si>
    <t>BMN</t>
  </si>
  <si>
    <t>BANNERMAN ENERGY LTD</t>
  </si>
  <si>
    <t>BMO</t>
  </si>
  <si>
    <t>BASTION MINERALS LIMITED</t>
  </si>
  <si>
    <t>BMR</t>
  </si>
  <si>
    <t>BALLYMORE RESOURCES LIMITED</t>
  </si>
  <si>
    <t>BMT</t>
  </si>
  <si>
    <t>BEAMTREE HOLDINGS LIMITED</t>
  </si>
  <si>
    <t>BNL</t>
  </si>
  <si>
    <t>BLUE STAR HELIUM LIMITED</t>
  </si>
  <si>
    <t>BNR</t>
  </si>
  <si>
    <t>BULLETIN RESOURCES LIMITED</t>
  </si>
  <si>
    <t>BNZ</t>
  </si>
  <si>
    <t>BENZ MINING CORP.</t>
  </si>
  <si>
    <t>BOA</t>
  </si>
  <si>
    <t>BOA RESOURCES LTD</t>
  </si>
  <si>
    <t>BOC</t>
  </si>
  <si>
    <t>BOUGAINVILLE COPPER LIMITED</t>
  </si>
  <si>
    <t>BOD</t>
  </si>
  <si>
    <t>BOD SCIENCE LIMITED</t>
  </si>
  <si>
    <t>BOE</t>
  </si>
  <si>
    <t>BOSS ENERGY LTD</t>
  </si>
  <si>
    <t>BOL</t>
  </si>
  <si>
    <t>BOOM LOGISTICS LIMITED</t>
  </si>
  <si>
    <t>BANK OF QUEENSLAND LIMITED.</t>
  </si>
  <si>
    <t>BOT</t>
  </si>
  <si>
    <t>BOTANIX PHARMACEUTICALS LTD</t>
  </si>
  <si>
    <t>BP8</t>
  </si>
  <si>
    <t>BPH GLOBAL LTD</t>
  </si>
  <si>
    <t>BPH</t>
  </si>
  <si>
    <t>BPH ENERGY LTD</t>
  </si>
  <si>
    <t>BPM</t>
  </si>
  <si>
    <t>BPM MINERALS LIMITED</t>
  </si>
  <si>
    <t>BPP</t>
  </si>
  <si>
    <t>BABYLON PUMP &amp; POWER LIMITED</t>
  </si>
  <si>
    <t>BEACH ENERGY LIMITED</t>
  </si>
  <si>
    <t>BRE</t>
  </si>
  <si>
    <t>BRAZILIAN RARE EARTHS LIMITED</t>
  </si>
  <si>
    <t>BREVILLE GROUP LIMITED</t>
  </si>
  <si>
    <t>BRI</t>
  </si>
  <si>
    <t>BIG RIVER INDUSTRIES LIMITED</t>
  </si>
  <si>
    <t>BRK</t>
  </si>
  <si>
    <t>BROOKSIDE ENERGY LIMITED</t>
  </si>
  <si>
    <t>BRL</t>
  </si>
  <si>
    <t>BATHURST RESOURCES LIMITED.</t>
  </si>
  <si>
    <t>BRN</t>
  </si>
  <si>
    <t>BRAINCHIP HOLDINGS LTD</t>
  </si>
  <si>
    <t>BRU</t>
  </si>
  <si>
    <t>BURU ENERGY LIMITED</t>
  </si>
  <si>
    <t>BRX</t>
  </si>
  <si>
    <t>BELARAROX LIMITED</t>
  </si>
  <si>
    <t>BSA</t>
  </si>
  <si>
    <t>BSA LIMITED</t>
  </si>
  <si>
    <t>BLUESCOPE STEEL LIMITED</t>
  </si>
  <si>
    <t>BSN</t>
  </si>
  <si>
    <t>BASIN ENERGY LIMITED</t>
  </si>
  <si>
    <t>BSX</t>
  </si>
  <si>
    <t>BLACKSTONE MINERALS LIMITED</t>
  </si>
  <si>
    <t>BTC</t>
  </si>
  <si>
    <t>BTC HEALTH LTD</t>
  </si>
  <si>
    <t>BTE</t>
  </si>
  <si>
    <t>BOTALA ENERGY LTD</t>
  </si>
  <si>
    <t>BTI</t>
  </si>
  <si>
    <t>BAILADOR TECHNOLOGY INVESTMENTS LIMITED</t>
  </si>
  <si>
    <t>BTL</t>
  </si>
  <si>
    <t>BEETALOO ENERGY AUSTRALIA LIMITED</t>
  </si>
  <si>
    <t>BTM</t>
  </si>
  <si>
    <t>BREAKTHROUGH MINERALS LIMITED</t>
  </si>
  <si>
    <t>BTN</t>
  </si>
  <si>
    <t>BUTN LIMITED</t>
  </si>
  <si>
    <t>BTR</t>
  </si>
  <si>
    <t>BRIGHTSTAR RESOURCES LIMITED</t>
  </si>
  <si>
    <t>BUB</t>
  </si>
  <si>
    <t>BUBS AUSTRALIA LIMITED</t>
  </si>
  <si>
    <t>BUR</t>
  </si>
  <si>
    <t>BURLEY MINERALS LTD</t>
  </si>
  <si>
    <t>BUS</t>
  </si>
  <si>
    <t>BUBALUS RESOURCES LIMITED</t>
  </si>
  <si>
    <t>BUX</t>
  </si>
  <si>
    <t>BUXTON RESOURCES LIMITED</t>
  </si>
  <si>
    <t>BUY</t>
  </si>
  <si>
    <t>BOUNTY OIL &amp; GAS NL</t>
  </si>
  <si>
    <t>BVR</t>
  </si>
  <si>
    <t>BELLAVISTA RESOURCES LTD</t>
  </si>
  <si>
    <t>BRAVURA SOLUTIONS LIMITED.</t>
  </si>
  <si>
    <t>BWE</t>
  </si>
  <si>
    <t>BWF</t>
  </si>
  <si>
    <t>BLACKWALL LIMITED</t>
  </si>
  <si>
    <t>BWN</t>
  </si>
  <si>
    <t>BHAGWAN MARINE LIMITED</t>
  </si>
  <si>
    <t>BWP GROUP</t>
  </si>
  <si>
    <t>BRAMBLES LIMITED</t>
  </si>
  <si>
    <t>BXN</t>
  </si>
  <si>
    <t>BIOXYNE LIMITED</t>
  </si>
  <si>
    <t>BYH</t>
  </si>
  <si>
    <t>BRYAH RESOURCES LIMITED</t>
  </si>
  <si>
    <t>C1X</t>
  </si>
  <si>
    <t>COSMOS EXPLORATION LIMITED</t>
  </si>
  <si>
    <t>C29</t>
  </si>
  <si>
    <t>C29 METALS LIMITED</t>
  </si>
  <si>
    <t>C79</t>
  </si>
  <si>
    <t>CHRYSOS CORPORATION LIMITED</t>
  </si>
  <si>
    <t>C7A</t>
  </si>
  <si>
    <t>CLARA RESOURCES AUSTRALIA LTD</t>
  </si>
  <si>
    <t>CAA</t>
  </si>
  <si>
    <t>CAPRAL LIMITED</t>
  </si>
  <si>
    <t>CAE</t>
  </si>
  <si>
    <t>CANNINDAH RESOURCES LIMITED</t>
  </si>
  <si>
    <t>CAF</t>
  </si>
  <si>
    <t>CENTREPOINT ALLIANCE LIMITED</t>
  </si>
  <si>
    <t>CAM</t>
  </si>
  <si>
    <t>CLIME CAPITAL LIMITED</t>
  </si>
  <si>
    <t>CAN</t>
  </si>
  <si>
    <t>CANN GROUP LIMITED</t>
  </si>
  <si>
    <t>CAQ</t>
  </si>
  <si>
    <t>CAQ HOLDINGS LIMITED</t>
  </si>
  <si>
    <t>CAR GROUP LIMITED</t>
  </si>
  <si>
    <t>CATAPULT SPORTS LTD</t>
  </si>
  <si>
    <t>CAV</t>
  </si>
  <si>
    <t>CARNAVALE RESOURCES LIMITED</t>
  </si>
  <si>
    <t>CAY</t>
  </si>
  <si>
    <t>CANYON RESOURCES LIMITED</t>
  </si>
  <si>
    <t>CAZ</t>
  </si>
  <si>
    <t>CAZALY RESOURCES LIMITED</t>
  </si>
  <si>
    <t>COMMONWEALTH BANK OF AUSTRALIA.</t>
  </si>
  <si>
    <t>CBE</t>
  </si>
  <si>
    <t>COBRE LIMITED</t>
  </si>
  <si>
    <t>CBL</t>
  </si>
  <si>
    <t>CONTROL BIONICS LIMITED</t>
  </si>
  <si>
    <t>COBRAM ESTATE OLIVES LIMITED</t>
  </si>
  <si>
    <t>CBY</t>
  </si>
  <si>
    <t>CANTERBURY RESOURCES LIMITED</t>
  </si>
  <si>
    <t>CC5</t>
  </si>
  <si>
    <t>CLEVER CULTURE SYSTEMS LIMITED</t>
  </si>
  <si>
    <t>CC9</t>
  </si>
  <si>
    <t>CHARIOT CORPORATION LTD</t>
  </si>
  <si>
    <t>CCA</t>
  </si>
  <si>
    <t>CHANGE FINANCIAL LIMITED</t>
  </si>
  <si>
    <t>CCE</t>
  </si>
  <si>
    <t>CARNEGIE CLEAN ENERGY LIMITED</t>
  </si>
  <si>
    <t>CCG</t>
  </si>
  <si>
    <t>COMMS GROUP LTD</t>
  </si>
  <si>
    <t>CCL</t>
  </si>
  <si>
    <t>CUSCAL LIMITED</t>
  </si>
  <si>
    <t>CCM</t>
  </si>
  <si>
    <t>CADOUX LIMITED</t>
  </si>
  <si>
    <t>CCO</t>
  </si>
  <si>
    <t>THE CALMER CO INTERNATIONAL LIMITED</t>
  </si>
  <si>
    <t>CREDIT CORP GROUP LIMITED</t>
  </si>
  <si>
    <t>CCR</t>
  </si>
  <si>
    <t>CREDIT CLEAR LIMITED</t>
  </si>
  <si>
    <t>CCV</t>
  </si>
  <si>
    <t>CASH CONVERTERS INTERNATIONAL</t>
  </si>
  <si>
    <t>CCX</t>
  </si>
  <si>
    <t>CITY CHIC COLLECTIVE LIMITED</t>
  </si>
  <si>
    <t>CD1</t>
  </si>
  <si>
    <t>CD PRIVATE EQUITY FUND I</t>
  </si>
  <si>
    <t>CD2</t>
  </si>
  <si>
    <t>CD PRIVATE EQUITY FUND II</t>
  </si>
  <si>
    <t>CD3</t>
  </si>
  <si>
    <t>CD PRIVATE EQUITY FUND III</t>
  </si>
  <si>
    <t>CODAN LIMITED</t>
  </si>
  <si>
    <t>CDE</t>
  </si>
  <si>
    <t>CODEIFAI LIMITED</t>
  </si>
  <si>
    <t>CDM</t>
  </si>
  <si>
    <t>CADENCE CAPITAL LIMITED</t>
  </si>
  <si>
    <t>CDO</t>
  </si>
  <si>
    <t>CADENCE OPPORTUNITIES FUND LIMITED.</t>
  </si>
  <si>
    <t>CDP</t>
  </si>
  <si>
    <t>CARINDALE PROPERTY TRUST</t>
  </si>
  <si>
    <t>CDR</t>
  </si>
  <si>
    <t>CODRUS MINERALS LIMITED</t>
  </si>
  <si>
    <t>CDT</t>
  </si>
  <si>
    <t>CASTLE MINERALS LIMITED</t>
  </si>
  <si>
    <t>CDX</t>
  </si>
  <si>
    <t>CARDIEX LIMITED</t>
  </si>
  <si>
    <t>CEH</t>
  </si>
  <si>
    <t>COAST ENTERTAINMENT HOLDINGS LIMITED</t>
  </si>
  <si>
    <t>CEL</t>
  </si>
  <si>
    <t>CHALLENGER GOLD LIMITED</t>
  </si>
  <si>
    <t>CONTACT ENERGY LIMITED</t>
  </si>
  <si>
    <t>CF1</t>
  </si>
  <si>
    <t>COMPLII FINTECH SOLUTIONS LTD</t>
  </si>
  <si>
    <t>CG1</t>
  </si>
  <si>
    <t>CARBONXT GROUP LIMITED</t>
  </si>
  <si>
    <t>CGO</t>
  </si>
  <si>
    <t>CPT GLOBAL LIMITED</t>
  </si>
  <si>
    <t>CGR</t>
  </si>
  <si>
    <t>CGN RESOURCES LIMITED</t>
  </si>
  <si>
    <t>CGS</t>
  </si>
  <si>
    <t>COGSTATE LTD</t>
  </si>
  <si>
    <t>CHARTER HALL GROUP</t>
  </si>
  <si>
    <t>CHL</t>
  </si>
  <si>
    <t>CAMPLIFY HOLDINGS LIMITED</t>
  </si>
  <si>
    <t>CHM</t>
  </si>
  <si>
    <t>CHIMERIC THERAPEUTICS LIMITED</t>
  </si>
  <si>
    <t>CHN</t>
  </si>
  <si>
    <t>CHALICE MINING LIMITED</t>
  </si>
  <si>
    <t>CHR</t>
  </si>
  <si>
    <t>CHARGER METALS NL</t>
  </si>
  <si>
    <t>CHRCA</t>
  </si>
  <si>
    <t>CHW</t>
  </si>
  <si>
    <t>CHILWA MINERALS LTD</t>
  </si>
  <si>
    <t>CI1</t>
  </si>
  <si>
    <t>CREDIT INTELLIGENCE LTD</t>
  </si>
  <si>
    <t>CHAMPION IRON LIMITED</t>
  </si>
  <si>
    <t>CARLTON INVESTMENTS LIMITED</t>
  </si>
  <si>
    <t>CENTURIA INDUSTRIAL REIT</t>
  </si>
  <si>
    <t>CIW</t>
  </si>
  <si>
    <t>CLIME INVESTMENT MANAGEMENT LTD</t>
  </si>
  <si>
    <t>CKA</t>
  </si>
  <si>
    <t>COKAL LIMITED</t>
  </si>
  <si>
    <t>COLLINS FOODS LIMITED</t>
  </si>
  <si>
    <t>CL8</t>
  </si>
  <si>
    <t>CL8 HOLDINGS LIMITED</t>
  </si>
  <si>
    <t>CLA</t>
  </si>
  <si>
    <t>CELSIUS RESOURCES LIMITED.</t>
  </si>
  <si>
    <t>CLE</t>
  </si>
  <si>
    <t>CYCLONE METALS LIMITED</t>
  </si>
  <si>
    <t>CLG</t>
  </si>
  <si>
    <t>CLOSE THE LOOP LTD.</t>
  </si>
  <si>
    <t>CLU</t>
  </si>
  <si>
    <t>CLUEY LTD</t>
  </si>
  <si>
    <t>CLV</t>
  </si>
  <si>
    <t>CLOVER CORPORATION LIMITED</t>
  </si>
  <si>
    <t>CHARTER HALL LONG WALE REIT</t>
  </si>
  <si>
    <t>CLX</t>
  </si>
  <si>
    <t>CTI LOGISTICS LIMITED</t>
  </si>
  <si>
    <t>CLZ</t>
  </si>
  <si>
    <t>CLASSIC MINERALS LTD</t>
  </si>
  <si>
    <t>CMB</t>
  </si>
  <si>
    <t>CAMBIUM BIO LIMITED</t>
  </si>
  <si>
    <t>CMD</t>
  </si>
  <si>
    <t>CASSIUS MINING LIMITED</t>
  </si>
  <si>
    <t>CMG</t>
  </si>
  <si>
    <t>CRITICAL MINERALS GROUP LIMITED</t>
  </si>
  <si>
    <t>CML</t>
  </si>
  <si>
    <t>CONNECTED MINERALS LIMITED</t>
  </si>
  <si>
    <t>CAPRICORN METALS LTD</t>
  </si>
  <si>
    <t>CMO</t>
  </si>
  <si>
    <t>COSMO METALS LIMITED</t>
  </si>
  <si>
    <t>CMP</t>
  </si>
  <si>
    <t>COMPUMEDICS LIMITED</t>
  </si>
  <si>
    <t>CROMWELL PROPERTY GROUP</t>
  </si>
  <si>
    <t>CMX</t>
  </si>
  <si>
    <t>CHEMX MATERIALS LIMITED</t>
  </si>
  <si>
    <t>CNB</t>
  </si>
  <si>
    <t>CARNABY RESOURCES LIMITED</t>
  </si>
  <si>
    <t>CND</t>
  </si>
  <si>
    <t>CONDOR ENERGY LIMITED</t>
  </si>
  <si>
    <t>CENTURIA CAPITAL GROUP</t>
  </si>
  <si>
    <t>CNJ</t>
  </si>
  <si>
    <t>CONICO LTD</t>
  </si>
  <si>
    <t>CNQ</t>
  </si>
  <si>
    <t>CLEAN TEQ WATER LIMITED</t>
  </si>
  <si>
    <t>CHORUS LIMITED</t>
  </si>
  <si>
    <t>COB</t>
  </si>
  <si>
    <t>COBALT BLUE HOLDINGS LIMITED</t>
  </si>
  <si>
    <t>COD</t>
  </si>
  <si>
    <t>CODA MINERALS LTD</t>
  </si>
  <si>
    <t>COF</t>
  </si>
  <si>
    <t>CENTURIA OFFICE REIT</t>
  </si>
  <si>
    <t>COG</t>
  </si>
  <si>
    <t>COG FINANCIAL SERVICES LIMITED</t>
  </si>
  <si>
    <t>COCHLEAR LIMITED</t>
  </si>
  <si>
    <t>COI</t>
  </si>
  <si>
    <t>COMET RIDGE LIMITED</t>
  </si>
  <si>
    <t>COLES GROUP LIMITED.</t>
  </si>
  <si>
    <t>Consumer Staples Distribution &amp; Retail</t>
  </si>
  <si>
    <t>COS</t>
  </si>
  <si>
    <t>COSOL LIMITED</t>
  </si>
  <si>
    <t>COV</t>
  </si>
  <si>
    <t>CLEO DIAGNOSTICS LTD</t>
  </si>
  <si>
    <t>COY</t>
  </si>
  <si>
    <t>COPPERMOLY LIMITED</t>
  </si>
  <si>
    <t>CP8</t>
  </si>
  <si>
    <t>CANADIAN PHOSPHATE LIMITED</t>
  </si>
  <si>
    <t>CPM</t>
  </si>
  <si>
    <t>COOPER METALS LIMITED</t>
  </si>
  <si>
    <t>CPN</t>
  </si>
  <si>
    <t>CASPIN RESOURCES LIMITED</t>
  </si>
  <si>
    <t>CPO</t>
  </si>
  <si>
    <t>CULPEO MINERALS LIMITED</t>
  </si>
  <si>
    <t>COMPUTERSHARE LIMITED.</t>
  </si>
  <si>
    <t>CPV</t>
  </si>
  <si>
    <t>CLEARVUE TECHNOLOGIES LIMITED</t>
  </si>
  <si>
    <t>CHARTER HALL SOCIAL INFRASTRUCTURE REIT</t>
  </si>
  <si>
    <t>CHARTER HALL RETAIL REIT</t>
  </si>
  <si>
    <t>CR1</t>
  </si>
  <si>
    <t>CONSTELLATION RESOURCES LIMITED</t>
  </si>
  <si>
    <t>CR3</t>
  </si>
  <si>
    <t>CORE ENERGY MINERALS LTD</t>
  </si>
  <si>
    <t>CR9</t>
  </si>
  <si>
    <t>CORELLA RESOURCES LTD</t>
  </si>
  <si>
    <t>CRB</t>
  </si>
  <si>
    <t>CARBINE RESOURCES LIMITED</t>
  </si>
  <si>
    <t>CRD</t>
  </si>
  <si>
    <t>CONRAD ASIA ENERGY LTD.</t>
  </si>
  <si>
    <t>CRI</t>
  </si>
  <si>
    <t>CRITICA LIMITED</t>
  </si>
  <si>
    <t>CRN</t>
  </si>
  <si>
    <t>CORONADO GLOBAL RESOURCES INC.</t>
  </si>
  <si>
    <t>CRR</t>
  </si>
  <si>
    <t>CRITICAL RESOURCES LIMITED</t>
  </si>
  <si>
    <t>CRS</t>
  </si>
  <si>
    <t>CAPRICE RESOURCES LTD</t>
  </si>
  <si>
    <t>CAPSTONE COPPER CORP.</t>
  </si>
  <si>
    <t>CSL LIMITED</t>
  </si>
  <si>
    <t>CST</t>
  </si>
  <si>
    <t>CASTILE RESOURCES LTD</t>
  </si>
  <si>
    <t>CSX</t>
  </si>
  <si>
    <t>CLEANSPACE HOLDINGS LIMITED</t>
  </si>
  <si>
    <t>CT1</t>
  </si>
  <si>
    <t>CONSTELLATION TECHNOLOGIES LIMITED</t>
  </si>
  <si>
    <t>CORPORATE TRAVEL MANAGEMENT LIMITED</t>
  </si>
  <si>
    <t>CTE</t>
  </si>
  <si>
    <t>CRYOSITE LIMITED</t>
  </si>
  <si>
    <t>CTM</t>
  </si>
  <si>
    <t>CENTAURUS METALS LIMITED</t>
  </si>
  <si>
    <t>CTN</t>
  </si>
  <si>
    <t>CATALINA RESOURCES LTD</t>
  </si>
  <si>
    <t>CTO</t>
  </si>
  <si>
    <t>CITIGOLD CORPORATION LIMITED</t>
  </si>
  <si>
    <t>CTP</t>
  </si>
  <si>
    <t>CENTRAL PETROLEUM LIMITED</t>
  </si>
  <si>
    <t>CTQ</t>
  </si>
  <si>
    <t>CARETEQ LIMITED</t>
  </si>
  <si>
    <t>CTT</t>
  </si>
  <si>
    <t>CLARITY PHARMACEUTICALS LTD</t>
  </si>
  <si>
    <t>CUE</t>
  </si>
  <si>
    <t>CUE ENERGY RESOURCES LIMITED</t>
  </si>
  <si>
    <t>CUF</t>
  </si>
  <si>
    <t>CUFE LTD</t>
  </si>
  <si>
    <t>CUL</t>
  </si>
  <si>
    <t>CULLEN RESOURCES LIMITED</t>
  </si>
  <si>
    <t>CUP</t>
  </si>
  <si>
    <t>COUNT LIMITED</t>
  </si>
  <si>
    <t>CUV</t>
  </si>
  <si>
    <t>CLINUVEL PHARMACEUTICALS LIMITED</t>
  </si>
  <si>
    <t>CVB</t>
  </si>
  <si>
    <t>CURVEBEAM AI LIMITED</t>
  </si>
  <si>
    <t>CVC</t>
  </si>
  <si>
    <t>CVC LIMITED</t>
  </si>
  <si>
    <t>CVL</t>
  </si>
  <si>
    <t>CIVMEC LIMITED</t>
  </si>
  <si>
    <t>CVN</t>
  </si>
  <si>
    <t>CARNARVON ENERGY LIMITED</t>
  </si>
  <si>
    <t>CVR</t>
  </si>
  <si>
    <t>CAVALIER RESOURCES LIMITED</t>
  </si>
  <si>
    <t>CVV</t>
  </si>
  <si>
    <t>CARAVEL MINERALS LIMITED</t>
  </si>
  <si>
    <t>CVW</t>
  </si>
  <si>
    <t>CLEARVIEW WEALTH LIMITED</t>
  </si>
  <si>
    <t>CWP</t>
  </si>
  <si>
    <t>CEDAR WOODS PROPERTIES LIMITED</t>
  </si>
  <si>
    <t>CWX</t>
  </si>
  <si>
    <t>CARAWINE RESOURCES LIMITED</t>
  </si>
  <si>
    <t>CLEANAWAY WASTE MANAGEMENT LIMITED</t>
  </si>
  <si>
    <t>CXL</t>
  </si>
  <si>
    <t>CALIX LIMITED</t>
  </si>
  <si>
    <t>CXM</t>
  </si>
  <si>
    <t>CENTREX LIMITED</t>
  </si>
  <si>
    <t>CXO</t>
  </si>
  <si>
    <t>CORE LITHIUM LTD</t>
  </si>
  <si>
    <t>CXU</t>
  </si>
  <si>
    <t>CAULDRON ENERGY LIMITED</t>
  </si>
  <si>
    <t>CXZ</t>
  </si>
  <si>
    <t>CONNEXION MOBILITY LTD</t>
  </si>
  <si>
    <t>CY5</t>
  </si>
  <si>
    <t>CYGNUS METALS LIMITED</t>
  </si>
  <si>
    <t>CYB</t>
  </si>
  <si>
    <t>AUCYBER LIMITED</t>
  </si>
  <si>
    <t>CYC</t>
  </si>
  <si>
    <t>CYCLOPHARM LIMITED</t>
  </si>
  <si>
    <t>CYG</t>
  </si>
  <si>
    <t>COVENTRY GROUP LIMITED</t>
  </si>
  <si>
    <t>CATALYST METALS LIMITED</t>
  </si>
  <si>
    <t>CYM</t>
  </si>
  <si>
    <t>CYPRIUM METALS LIMITED</t>
  </si>
  <si>
    <t>CYP</t>
  </si>
  <si>
    <t>CYNATA THERAPEUTICS LIMITED</t>
  </si>
  <si>
    <t>CYQ</t>
  </si>
  <si>
    <t>CYCLIQ GROUP LTD</t>
  </si>
  <si>
    <t>CZN</t>
  </si>
  <si>
    <t>CORAZON MINING LIMITED</t>
  </si>
  <si>
    <t>CZR</t>
  </si>
  <si>
    <t>CZR RESOURCES LTD</t>
  </si>
  <si>
    <t>D2O</t>
  </si>
  <si>
    <t>DUXTON WATER LIMITED</t>
  </si>
  <si>
    <t>D3E</t>
  </si>
  <si>
    <t>D3 ENERGY LIMITED</t>
  </si>
  <si>
    <t>DAF</t>
  </si>
  <si>
    <t>DISCOVERY ALASKA LIMITED</t>
  </si>
  <si>
    <t>DECIDR AI INDUSTRIES LTD</t>
  </si>
  <si>
    <t>DAIN</t>
  </si>
  <si>
    <t>DAL</t>
  </si>
  <si>
    <t>DALAROO METALS LTD</t>
  </si>
  <si>
    <t>DBF</t>
  </si>
  <si>
    <t>DUXTON FARMS LTD</t>
  </si>
  <si>
    <t>DALRYMPLE BAY INFRASTRUCTURE LIMITED</t>
  </si>
  <si>
    <t>DBO</t>
  </si>
  <si>
    <t>DIABLO RESOURCES LIMITED</t>
  </si>
  <si>
    <t>DCC</t>
  </si>
  <si>
    <t>DIGITALX LIMITED</t>
  </si>
  <si>
    <t>DICKER DATA LIMITED</t>
  </si>
  <si>
    <t>DDT</t>
  </si>
  <si>
    <t>DATADOT TECHNOLOGY LIMITED</t>
  </si>
  <si>
    <t>DEL</t>
  </si>
  <si>
    <t>DELOREAN CORPORATION LIMITED</t>
  </si>
  <si>
    <t>DEM</t>
  </si>
  <si>
    <t>DE.MEM LIMITED</t>
  </si>
  <si>
    <t>DES</t>
  </si>
  <si>
    <t>DESOTO RESOURCES LIMITED</t>
  </si>
  <si>
    <t>DEV</t>
  </si>
  <si>
    <t>DEVEX RESOURCES LIMITED</t>
  </si>
  <si>
    <t>DGH</t>
  </si>
  <si>
    <t>DESANE GROUP HOLDINGS LIMITED</t>
  </si>
  <si>
    <t>DGL</t>
  </si>
  <si>
    <t>DGL GROUP LIMITED</t>
  </si>
  <si>
    <t>DGR</t>
  </si>
  <si>
    <t>DGR GLOBAL LIMITED</t>
  </si>
  <si>
    <t>DIGICO INFRASTRUCTURE REIT</t>
  </si>
  <si>
    <t>Class Pend</t>
  </si>
  <si>
    <t>DOMAIN HOLDINGS AUSTRALIA LIMITED.</t>
  </si>
  <si>
    <t>DJW</t>
  </si>
  <si>
    <t>DJERRIWARRH INVESTMENTS LIMITED</t>
  </si>
  <si>
    <t>DKM</t>
  </si>
  <si>
    <t>DUKETON MINING LIMITED</t>
  </si>
  <si>
    <t>DLI</t>
  </si>
  <si>
    <t>DELTA LITHIUM LIMITED</t>
  </si>
  <si>
    <t>DM1</t>
  </si>
  <si>
    <t>DESERT METALS LIMITED</t>
  </si>
  <si>
    <t>--</t>
  </si>
  <si>
    <t>DME</t>
  </si>
  <si>
    <t>DOME GOLD MINES LIMITED</t>
  </si>
  <si>
    <t>DMG</t>
  </si>
  <si>
    <t>DRAGON MOUNTAIN GOLD LIMITED</t>
  </si>
  <si>
    <t>DMM</t>
  </si>
  <si>
    <t>DMC MINING LIMITED.</t>
  </si>
  <si>
    <t>DOMINO'S PIZZA ENTERPRISES LIMITED</t>
  </si>
  <si>
    <t>DN1</t>
  </si>
  <si>
    <t>DOMINION INCOME TRUST 1</t>
  </si>
  <si>
    <t>DYNO NOBEL LIMITED.</t>
  </si>
  <si>
    <t>DOC</t>
  </si>
  <si>
    <t>DOCTOR CARE ANYWHERE GROUP PLC</t>
  </si>
  <si>
    <t>DOWNER EDI LIMITED</t>
  </si>
  <si>
    <t>DRE</t>
  </si>
  <si>
    <t>DREADNOUGHT RESOURCES LTD</t>
  </si>
  <si>
    <t>DRONESHIELD LIMITED</t>
  </si>
  <si>
    <t>DETERRA ROYALTIES LIMITED</t>
  </si>
  <si>
    <t>DRX</t>
  </si>
  <si>
    <t>DIATREME RESOURCES LIMITED</t>
  </si>
  <si>
    <t>DSK</t>
  </si>
  <si>
    <t>DUSK GROUP LIMITED</t>
  </si>
  <si>
    <t>DTI</t>
  </si>
  <si>
    <t>DTI GROUP LTD</t>
  </si>
  <si>
    <t>DATA#3 LIMITED</t>
  </si>
  <si>
    <t>DTM</t>
  </si>
  <si>
    <t>DART MINING NL</t>
  </si>
  <si>
    <t>DTR</t>
  </si>
  <si>
    <t>DATELINE RESOURCES LIMITED</t>
  </si>
  <si>
    <t>DTZ</t>
  </si>
  <si>
    <t>DOTZ NANO LIMITED</t>
  </si>
  <si>
    <t>DUB</t>
  </si>
  <si>
    <t>DUBBER CORPORATION LIMITED</t>
  </si>
  <si>
    <t>DUG</t>
  </si>
  <si>
    <t>DUG TECHNOLOGY LTD</t>
  </si>
  <si>
    <t>DIVERSIFIED UNITED INVESTMENT LIMITED</t>
  </si>
  <si>
    <t>DUN</t>
  </si>
  <si>
    <t>DUNDAS MINERALS LIMITED</t>
  </si>
  <si>
    <t>DUR</t>
  </si>
  <si>
    <t>DURATEC LIMITED</t>
  </si>
  <si>
    <t>DVL</t>
  </si>
  <si>
    <t>DORSAVI LTD</t>
  </si>
  <si>
    <t>DEVELOP GLOBAL LIMITED</t>
  </si>
  <si>
    <t>DWG</t>
  </si>
  <si>
    <t>DATAWORKS GROUP LIMITED</t>
  </si>
  <si>
    <t>DXB</t>
  </si>
  <si>
    <t>DIMERIX LIMITED</t>
  </si>
  <si>
    <t>DXC</t>
  </si>
  <si>
    <t>DEXUS CONVENIENCE RETAIL REIT</t>
  </si>
  <si>
    <t>DEXUS INDUSTRIA REIT.</t>
  </si>
  <si>
    <t>DXN</t>
  </si>
  <si>
    <t>DXN LIMITED</t>
  </si>
  <si>
    <t>DEXUS</t>
  </si>
  <si>
    <t>DY6</t>
  </si>
  <si>
    <t>DY6 METALS LTD</t>
  </si>
  <si>
    <t>DEEP YELLOW LIMITED</t>
  </si>
  <si>
    <t>DYM</t>
  </si>
  <si>
    <t>DYNAMIC METALS LIMITED</t>
  </si>
  <si>
    <t>E25</t>
  </si>
  <si>
    <t>ELEMENT 25 LIMITED</t>
  </si>
  <si>
    <t>E79</t>
  </si>
  <si>
    <t>E79 GOLD MINES LIMITED</t>
  </si>
  <si>
    <t>EAT</t>
  </si>
  <si>
    <t>ENTERTAINMENT REWARDS LTD</t>
  </si>
  <si>
    <t>EAX</t>
  </si>
  <si>
    <t>ENERGY ACTION LIMITED</t>
  </si>
  <si>
    <t>EBOS GROUP LIMITED</t>
  </si>
  <si>
    <t>EBR</t>
  </si>
  <si>
    <t>EBR SYSTEMS INC.</t>
  </si>
  <si>
    <t>ECF</t>
  </si>
  <si>
    <t>ELANOR COMMERCIAL PROPERTY FUND</t>
  </si>
  <si>
    <t>ECH</t>
  </si>
  <si>
    <t>ECHELON RESOURCES LIMITED</t>
  </si>
  <si>
    <t>ECL</t>
  </si>
  <si>
    <t>ECP</t>
  </si>
  <si>
    <t>ECP EMERGING GROWTH LIMITED</t>
  </si>
  <si>
    <t>ECS</t>
  </si>
  <si>
    <t>ECS BOTANICS HOLDINGS LTD</t>
  </si>
  <si>
    <t>ECTDC</t>
  </si>
  <si>
    <t>ENVIRONMENTAL CLEAN TECHNOLOGIES LIMITED.</t>
  </si>
  <si>
    <t>EDC</t>
  </si>
  <si>
    <t>EILDON CAPITAL GROUP</t>
  </si>
  <si>
    <t>EDE</t>
  </si>
  <si>
    <t>EDEN INNOVATIONS LTD</t>
  </si>
  <si>
    <t>EDU</t>
  </si>
  <si>
    <t>EDU HOLDINGS LIMITED</t>
  </si>
  <si>
    <t>ENDEAVOUR GROUP LIMITED</t>
  </si>
  <si>
    <t>EE1</t>
  </si>
  <si>
    <t>EARTHS ENERGY LIMITED</t>
  </si>
  <si>
    <t>EEL</t>
  </si>
  <si>
    <t>ENRG ELEMENTS LTD</t>
  </si>
  <si>
    <t>EFE</t>
  </si>
  <si>
    <t>EASTERN RESOURCES LIMITED</t>
  </si>
  <si>
    <t>EG1</t>
  </si>
  <si>
    <t>EVERGREEN LITHIUM LIMITED</t>
  </si>
  <si>
    <t>EGG</t>
  </si>
  <si>
    <t>ENERO GROUP LIMITED</t>
  </si>
  <si>
    <t>EGH</t>
  </si>
  <si>
    <t>EUREKA GROUP HOLDINGS LIMITED</t>
  </si>
  <si>
    <t>EGL</t>
  </si>
  <si>
    <t>ENVIRONMENTAL GROUP LIMITED (THE)</t>
  </si>
  <si>
    <t>EGR</t>
  </si>
  <si>
    <t>ECOGRAF LIMITED</t>
  </si>
  <si>
    <t>EGY</t>
  </si>
  <si>
    <t>ENERGY TECHNOLOGIES LIMITED</t>
  </si>
  <si>
    <t>EHL</t>
  </si>
  <si>
    <t>EMECO HOLDINGS LIMITED</t>
  </si>
  <si>
    <t>EIQ</t>
  </si>
  <si>
    <t>ECHOIQ LIMITED</t>
  </si>
  <si>
    <t>EL8</t>
  </si>
  <si>
    <t>ELEVATE URANIUM LTD</t>
  </si>
  <si>
    <t>ELDERS LIMITED</t>
  </si>
  <si>
    <t>ELSIGHT LIMITED</t>
  </si>
  <si>
    <t>ELT</t>
  </si>
  <si>
    <t>ELEMENTOS LIMITED</t>
  </si>
  <si>
    <t>EM2</t>
  </si>
  <si>
    <t>EAGLE MOUNTAIN MINING LIMITED</t>
  </si>
  <si>
    <t>EMB</t>
  </si>
  <si>
    <t>EMBELTON LIMITED</t>
  </si>
  <si>
    <t>EMC</t>
  </si>
  <si>
    <t>EVEREST METALS CORPORATION LTD</t>
  </si>
  <si>
    <t>EMD</t>
  </si>
  <si>
    <t>EMYRIA LIMITED</t>
  </si>
  <si>
    <t>EME</t>
  </si>
  <si>
    <t>ENERGY METALS LTD</t>
  </si>
  <si>
    <t>EMH</t>
  </si>
  <si>
    <t>EUROPEAN METALS HOLDINGS LIMITED</t>
  </si>
  <si>
    <t>EML</t>
  </si>
  <si>
    <t>EML PAYMENTS LIMITED</t>
  </si>
  <si>
    <t>EMN</t>
  </si>
  <si>
    <t>EURO MANGANESE INC</t>
  </si>
  <si>
    <t>EMP</t>
  </si>
  <si>
    <t>EMPEROR ENERGY LIMITED</t>
  </si>
  <si>
    <t>EMERALD RESOURCES NL</t>
  </si>
  <si>
    <t>EMS</t>
  </si>
  <si>
    <t>EASTERN METALS LIMITED</t>
  </si>
  <si>
    <t>EMT</t>
  </si>
  <si>
    <t>EMETALS LIMITED</t>
  </si>
  <si>
    <t>EMU</t>
  </si>
  <si>
    <t>EMU NL</t>
  </si>
  <si>
    <t>EMUCA</t>
  </si>
  <si>
    <t>EMV</t>
  </si>
  <si>
    <t>EMVISION MEDICAL DEVICES LTD</t>
  </si>
  <si>
    <t>ENL</t>
  </si>
  <si>
    <t>ENLITIC INC.</t>
  </si>
  <si>
    <t>ENN</t>
  </si>
  <si>
    <t>ELANOR INVESTORS GROUP</t>
  </si>
  <si>
    <t>ENR</t>
  </si>
  <si>
    <t>ENCOUNTER RESOURCES LIMITED</t>
  </si>
  <si>
    <t>ENT</t>
  </si>
  <si>
    <t>ENTERPRISE METALS LIMITED</t>
  </si>
  <si>
    <t>ENV</t>
  </si>
  <si>
    <t>ENOVA MINING LIMITED</t>
  </si>
  <si>
    <t>ENX</t>
  </si>
  <si>
    <t>ENEGEX LIMITED</t>
  </si>
  <si>
    <t>EOF</t>
  </si>
  <si>
    <t>ECOFIBRE LIMITED</t>
  </si>
  <si>
    <t>EOL</t>
  </si>
  <si>
    <t>ENERGY ONE LIMITED</t>
  </si>
  <si>
    <t>ELECTRO OPTIC SYSTEMS HOLDINGS LIMITED</t>
  </si>
  <si>
    <t>EPM</t>
  </si>
  <si>
    <t>ECLIPSE METALS LIMITED.</t>
  </si>
  <si>
    <t>EPN</t>
  </si>
  <si>
    <t>EPSILON HEALTHCARE LIMITED</t>
  </si>
  <si>
    <t>EPX</t>
  </si>
  <si>
    <t>EPX LIMITED</t>
  </si>
  <si>
    <t>EPY</t>
  </si>
  <si>
    <t>EARLYPAY LTD</t>
  </si>
  <si>
    <t>EQN</t>
  </si>
  <si>
    <t>EQUINOX RESOURCES LIMITED.</t>
  </si>
  <si>
    <t>EQR</t>
  </si>
  <si>
    <t>EQ RESOURCES LIMITED</t>
  </si>
  <si>
    <t>EQS</t>
  </si>
  <si>
    <t>EQUITY STORY GROUP LTD</t>
  </si>
  <si>
    <t>EQT</t>
  </si>
  <si>
    <t>EQT HOLDINGS LIMITED</t>
  </si>
  <si>
    <t>EQX</t>
  </si>
  <si>
    <t>EQUATORIAL RESOURCES LIMITED</t>
  </si>
  <si>
    <t>ENERGY RESOURCES OF AUSTRALIA LIMITED</t>
  </si>
  <si>
    <t>ERD</t>
  </si>
  <si>
    <t>EROAD LIMITED</t>
  </si>
  <si>
    <t>ERG</t>
  </si>
  <si>
    <t>ENECO REFRESH LTD</t>
  </si>
  <si>
    <t>ERL</t>
  </si>
  <si>
    <t>EMPIRE RESOURCES LIMITED</t>
  </si>
  <si>
    <t>ERM</t>
  </si>
  <si>
    <t>EMMERSON RESOURCES LIMITED</t>
  </si>
  <si>
    <t>ESK</t>
  </si>
  <si>
    <t>ETHERSTACK PLC</t>
  </si>
  <si>
    <t>ESR</t>
  </si>
  <si>
    <t>ESTRELLA RESOURCES LIMITED</t>
  </si>
  <si>
    <t>ETM</t>
  </si>
  <si>
    <t>ENERGY TRANSITION MINERALS LTD</t>
  </si>
  <si>
    <t>ETR</t>
  </si>
  <si>
    <t>ENTYR LIMITED</t>
  </si>
  <si>
    <t>EUR</t>
  </si>
  <si>
    <t>EUROPEAN LITHIUM LIMITED</t>
  </si>
  <si>
    <t>EV1</t>
  </si>
  <si>
    <t>EVOLUTION ENERGY MINERALS LIMITED</t>
  </si>
  <si>
    <t>EVE</t>
  </si>
  <si>
    <t>EVE HEALTH GROUP LIMITED.</t>
  </si>
  <si>
    <t>EVG</t>
  </si>
  <si>
    <t>EVION GROUP NL</t>
  </si>
  <si>
    <t>EVOLUTION MINING LIMITED</t>
  </si>
  <si>
    <t>EVO</t>
  </si>
  <si>
    <t>EMBARK EARLY EDUCATION LIMITED</t>
  </si>
  <si>
    <t>EVR</t>
  </si>
  <si>
    <t>EV RESOURCES LTD</t>
  </si>
  <si>
    <t>EVT LIMITED</t>
  </si>
  <si>
    <t>EVZ</t>
  </si>
  <si>
    <t>EVZ LIMITED</t>
  </si>
  <si>
    <t>EWC</t>
  </si>
  <si>
    <t>ENERGY WORLD CORPORATION LTD</t>
  </si>
  <si>
    <t>EXL</t>
  </si>
  <si>
    <t>ELIXINOL WELLNESS LIMITED</t>
  </si>
  <si>
    <t>EXP</t>
  </si>
  <si>
    <t>EXPERIENCE CO LIMITED</t>
  </si>
  <si>
    <t>EXR</t>
  </si>
  <si>
    <t>ELIXIR ENERGY LIMITED</t>
  </si>
  <si>
    <t>EXT</t>
  </si>
  <si>
    <t>EXCITE TECHNOLOGY SERVICES LTD</t>
  </si>
  <si>
    <t>EYE</t>
  </si>
  <si>
    <t>NOVA EYE MEDICAL LIMITED</t>
  </si>
  <si>
    <t>EZL</t>
  </si>
  <si>
    <t>EUROZ HARTLEYS GROUP LIMITED</t>
  </si>
  <si>
    <t>EZZ</t>
  </si>
  <si>
    <t>EZZ LIFE SCIENCE HOLDINGS LIMITED</t>
  </si>
  <si>
    <t>FAL</t>
  </si>
  <si>
    <t>FALCON METALS LTD</t>
  </si>
  <si>
    <t>FAR</t>
  </si>
  <si>
    <t>FAR LIMITED</t>
  </si>
  <si>
    <t>FAU</t>
  </si>
  <si>
    <t>FIRST AU LIMITED</t>
  </si>
  <si>
    <t>FBM</t>
  </si>
  <si>
    <t>FUTURE BATTERY MINERALS LIMITED</t>
  </si>
  <si>
    <t>FBR</t>
  </si>
  <si>
    <t>FBR LTD</t>
  </si>
  <si>
    <t>FLETCHER BUILDING LIMITED</t>
  </si>
  <si>
    <t>FCG</t>
  </si>
  <si>
    <t>FREEDOM CARE GROUP HOLDINGS LIMITED</t>
  </si>
  <si>
    <t>FINEOS CORPORATION HOLDINGS PLC</t>
  </si>
  <si>
    <t>FCT</t>
  </si>
  <si>
    <t>FIRSTWAVE CLOUD TECHNOLOGY LIMITED</t>
  </si>
  <si>
    <t>FDR</t>
  </si>
  <si>
    <t>FINDER ENERGY HOLDINGS LIMITED</t>
  </si>
  <si>
    <t>FDV</t>
  </si>
  <si>
    <t>FRONTIER DIGITAL VENTURES LIMITED</t>
  </si>
  <si>
    <t>FEG</t>
  </si>
  <si>
    <t>FAR EAST GOLD LTD</t>
  </si>
  <si>
    <t>FEX</t>
  </si>
  <si>
    <t>FENIX RESOURCES LTD</t>
  </si>
  <si>
    <t>FFG</t>
  </si>
  <si>
    <t>FATFISH GROUP LIMITED</t>
  </si>
  <si>
    <t>FFI</t>
  </si>
  <si>
    <t>FFI HOLDINGS LIMITED</t>
  </si>
  <si>
    <t>FFM</t>
  </si>
  <si>
    <t>FIREFLY METALS LTD</t>
  </si>
  <si>
    <t>FG1</t>
  </si>
  <si>
    <t>FLYNN GOLD LIMITED</t>
  </si>
  <si>
    <t>FGG</t>
  </si>
  <si>
    <t>FUTURE GENERATION GLOBAL LIMITED</t>
  </si>
  <si>
    <t>FGH</t>
  </si>
  <si>
    <t>FORESTA GROUP HOLDINGS LIMITED</t>
  </si>
  <si>
    <t>FGR</t>
  </si>
  <si>
    <t>FIRST GRAPHENE LIMITED</t>
  </si>
  <si>
    <t>FGX</t>
  </si>
  <si>
    <t>FUTURE GENERATION AUSTRALIA LIMITED</t>
  </si>
  <si>
    <t>FHE</t>
  </si>
  <si>
    <t>FRONTIER ENERGY LIMITED</t>
  </si>
  <si>
    <t>FHS</t>
  </si>
  <si>
    <t>FREEHILL MINING LIMITED.</t>
  </si>
  <si>
    <t>FID</t>
  </si>
  <si>
    <t>FIDUCIAN GROUP LIMITED</t>
  </si>
  <si>
    <t>FIN</t>
  </si>
  <si>
    <t>FIN RESOURCES LIMITED</t>
  </si>
  <si>
    <t>FL1</t>
  </si>
  <si>
    <t>FIRST LITHIUM LIMITED</t>
  </si>
  <si>
    <t>FLC</t>
  </si>
  <si>
    <t>FLUENCE CORPORATION LIMITED</t>
  </si>
  <si>
    <t>FLG</t>
  </si>
  <si>
    <t>FLAGSHIP MINERALS LIMITED</t>
  </si>
  <si>
    <t>FLN</t>
  </si>
  <si>
    <t>FREELANCER LIMITED</t>
  </si>
  <si>
    <t>FLIGHT CENTRE TRAVEL GROUP LIMITED</t>
  </si>
  <si>
    <t>FLX</t>
  </si>
  <si>
    <t>FELIX GROUP HOLDINGS LTD</t>
  </si>
  <si>
    <t>FME</t>
  </si>
  <si>
    <t>FUTURE METALS NL</t>
  </si>
  <si>
    <t>FORTESCUE LTD</t>
  </si>
  <si>
    <t>FML</t>
  </si>
  <si>
    <t>FOCUS MINERALS LTD</t>
  </si>
  <si>
    <t>FMR</t>
  </si>
  <si>
    <t>FMR RESOURCES LIMITED</t>
  </si>
  <si>
    <t>FND</t>
  </si>
  <si>
    <t>FINDI LIMITED</t>
  </si>
  <si>
    <t>FNR</t>
  </si>
  <si>
    <t>FAR NORTHERN RESOURCES LIMITED</t>
  </si>
  <si>
    <t>FNX</t>
  </si>
  <si>
    <t>FINEXIA FINANCIAL GROUP LIMITED</t>
  </si>
  <si>
    <t>FOS</t>
  </si>
  <si>
    <t>FOS CAPITAL LTD</t>
  </si>
  <si>
    <t>FPC</t>
  </si>
  <si>
    <t>FAT PROPHETS GLOBAL CONTRARIAN FUND LTD</t>
  </si>
  <si>
    <t>FISHER &amp; PAYKEL HEALTHCARE CORPORATION LIMITED</t>
  </si>
  <si>
    <t>FPR</t>
  </si>
  <si>
    <t>FLEETPARTNERS GROUP LIMITED</t>
  </si>
  <si>
    <t>FRB</t>
  </si>
  <si>
    <t>FIREBIRD METALS LIMITED</t>
  </si>
  <si>
    <t>FRE</t>
  </si>
  <si>
    <t>FIREBRICK PHARMA LIMITED</t>
  </si>
  <si>
    <t>FRI</t>
  </si>
  <si>
    <t>FINBAR GROUP LIMITED</t>
  </si>
  <si>
    <t>FRM</t>
  </si>
  <si>
    <t>FARM PRIDE FOODS LIMITED</t>
  </si>
  <si>
    <t>FRS</t>
  </si>
  <si>
    <t>FORRESTANIA RESOURCES LIMITED</t>
  </si>
  <si>
    <t>FREIGHTWAYS GROUP LIMITED</t>
  </si>
  <si>
    <t>FRX</t>
  </si>
  <si>
    <t>FLEXIROAM LIMITED</t>
  </si>
  <si>
    <t>FSA</t>
  </si>
  <si>
    <t>FSA GROUP LIMITED</t>
  </si>
  <si>
    <t>FSG</t>
  </si>
  <si>
    <t>FIELD SOLUTIONS HOLDINGS LIMITED</t>
  </si>
  <si>
    <t>FSI</t>
  </si>
  <si>
    <t>FLAGSHIP INVESTMENTS LIMITED</t>
  </si>
  <si>
    <t>FTI</t>
  </si>
  <si>
    <t>FORTIFAI LTD</t>
  </si>
  <si>
    <t>FUL</t>
  </si>
  <si>
    <t>FULCRUM LITHIUM LTD</t>
  </si>
  <si>
    <t>FUN</t>
  </si>
  <si>
    <t>FORTUNA METALS LTD</t>
  </si>
  <si>
    <t>FWD</t>
  </si>
  <si>
    <t>FLEETWOOD LIMITED</t>
  </si>
  <si>
    <t>FXG</t>
  </si>
  <si>
    <t>FELIX GOLD LIMITED</t>
  </si>
  <si>
    <t>FZR</t>
  </si>
  <si>
    <t>FITZROY RIVER CORPORATION LTD</t>
  </si>
  <si>
    <t>G11</t>
  </si>
  <si>
    <t>G11 RESOURCES LIMITED</t>
  </si>
  <si>
    <t>G50</t>
  </si>
  <si>
    <t>G50 CORP LIMITED</t>
  </si>
  <si>
    <t>G6MDB</t>
  </si>
  <si>
    <t>GROUP 6 METALS LIMITED</t>
  </si>
  <si>
    <t>G88</t>
  </si>
  <si>
    <t>GOLDEN MILE RESOURCES LTD</t>
  </si>
  <si>
    <t>GAL</t>
  </si>
  <si>
    <t>GALILEO MINING LTD</t>
  </si>
  <si>
    <t>GAP</t>
  </si>
  <si>
    <t>GALE PACIFIC LIMITED</t>
  </si>
  <si>
    <t>GAS</t>
  </si>
  <si>
    <t>STATE GAS LIMITED</t>
  </si>
  <si>
    <t>GBE</t>
  </si>
  <si>
    <t>GLOBE METALS &amp; MINING LIMITED</t>
  </si>
  <si>
    <t>GBR</t>
  </si>
  <si>
    <t>GREAT BOULDER RESOURCES LIMITED</t>
  </si>
  <si>
    <t>GBZ</t>
  </si>
  <si>
    <t>GBM RESOURCES LIMITED</t>
  </si>
  <si>
    <t>GC1</t>
  </si>
  <si>
    <t>GLENNON SMALL COMPANIES LIMITED</t>
  </si>
  <si>
    <t>GRYPHON CAPITAL INCOME TRUST</t>
  </si>
  <si>
    <t>GCM</t>
  </si>
  <si>
    <t>GREEN CRITICAL MINERALS LIMITED</t>
  </si>
  <si>
    <t>GCR</t>
  </si>
  <si>
    <t>GOLDEN CROSS RESOURCES LTD</t>
  </si>
  <si>
    <t>GDF</t>
  </si>
  <si>
    <t>GARDA PROPERTY GROUP</t>
  </si>
  <si>
    <t>GENERATION DEVELOPMENT GROUP LIMITED</t>
  </si>
  <si>
    <t>GDI</t>
  </si>
  <si>
    <t>GDI PROPERTY GROUP</t>
  </si>
  <si>
    <t>GDM</t>
  </si>
  <si>
    <t>GREAT DIVIDE MINING LTD</t>
  </si>
  <si>
    <t>GED</t>
  </si>
  <si>
    <t>GOLDEN DEEPS LIMITED.</t>
  </si>
  <si>
    <t>GEM</t>
  </si>
  <si>
    <t>G8 EDUCATION LIMITED</t>
  </si>
  <si>
    <t>GEN</t>
  </si>
  <si>
    <t>GENMIN LIMITED</t>
  </si>
  <si>
    <t>GES</t>
  </si>
  <si>
    <t>GENESIS RESOURCES LIMITED</t>
  </si>
  <si>
    <t>GFL</t>
  </si>
  <si>
    <t>GLOBAL MASTERS FUND LIMITED</t>
  </si>
  <si>
    <t>GG8</t>
  </si>
  <si>
    <t>GORILLA GOLD MINES LTD</t>
  </si>
  <si>
    <t>GGE</t>
  </si>
  <si>
    <t>GRAND GULF ENERGY LIMITED</t>
  </si>
  <si>
    <t>GREATLAND RESOURCES LIMITED</t>
  </si>
  <si>
    <t>GGX</t>
  </si>
  <si>
    <t>GAS2GRID LIMITED</t>
  </si>
  <si>
    <t>GHM</t>
  </si>
  <si>
    <t>GOLDEN HORSE MINERALS LIMITED</t>
  </si>
  <si>
    <t>GHY</t>
  </si>
  <si>
    <t>GOLD HYDROGEN LIMITED</t>
  </si>
  <si>
    <t>GIB</t>
  </si>
  <si>
    <t>GIBB RIVER DIAMONDS LIMITED</t>
  </si>
  <si>
    <t>GL1</t>
  </si>
  <si>
    <t>GLOBAL LITHIUM RESOURCES LIMITED</t>
  </si>
  <si>
    <t>GLA</t>
  </si>
  <si>
    <t>GLADIATOR RESOURCES LIMITED</t>
  </si>
  <si>
    <t>GLB</t>
  </si>
  <si>
    <t>GLOBE INTERNATIONAL LIMITED</t>
  </si>
  <si>
    <t>GLE</t>
  </si>
  <si>
    <t>GLG CORP LTD</t>
  </si>
  <si>
    <t>GEMLIFE COMMUNITIES GROUP</t>
  </si>
  <si>
    <t>GLH</t>
  </si>
  <si>
    <t>GLOBAL HEALTH LIMITED</t>
  </si>
  <si>
    <t>GLL</t>
  </si>
  <si>
    <t>GALILEE ENERGY LIMITED</t>
  </si>
  <si>
    <t>GLN</t>
  </si>
  <si>
    <t>GALAN LITHIUM LIMITED</t>
  </si>
  <si>
    <t>GENESIS MINERALS LIMITED</t>
  </si>
  <si>
    <t>GOODMAN GROUP</t>
  </si>
  <si>
    <t>GML</t>
  </si>
  <si>
    <t>GATEWAY MINING LIMITED</t>
  </si>
  <si>
    <t>GMN</t>
  </si>
  <si>
    <t>GOLD MOUNTAIN LIMITED</t>
  </si>
  <si>
    <t>GRAINCORP LIMITED</t>
  </si>
  <si>
    <t>GENESIS ENERGY LIMITED</t>
  </si>
  <si>
    <t>GNG</t>
  </si>
  <si>
    <t>GR ENGINEERING SERVICES LIMITED</t>
  </si>
  <si>
    <t>GNM</t>
  </si>
  <si>
    <t>GREAT NORTHERN MINERALS LIMITED</t>
  </si>
  <si>
    <t>GNP</t>
  </si>
  <si>
    <t>GENUSPLUS GROUP LTD</t>
  </si>
  <si>
    <t>GOLD ROAD RESOURCES LIMITED</t>
  </si>
  <si>
    <t>GOW</t>
  </si>
  <si>
    <t>GOWING BROS LIMITED</t>
  </si>
  <si>
    <t>GROWTHPOINT PROPERTIES AUSTRALIA</t>
  </si>
  <si>
    <t>GPR</t>
  </si>
  <si>
    <t>GEOPACIFIC RESOURCES LTD</t>
  </si>
  <si>
    <t>GPT GROUP</t>
  </si>
  <si>
    <t>GQG PARTNERS INC.</t>
  </si>
  <si>
    <t>GR8</t>
  </si>
  <si>
    <t>GREAT DIRT RESOURCES LTD</t>
  </si>
  <si>
    <t>GRE</t>
  </si>
  <si>
    <t>GREENTECH METALS LIMITED</t>
  </si>
  <si>
    <t>GRL</t>
  </si>
  <si>
    <t>GODOLPHIN RESOURCES LIMITED</t>
  </si>
  <si>
    <t>GRR</t>
  </si>
  <si>
    <t>GRANGE RESOURCES LIMITED.</t>
  </si>
  <si>
    <t>GRV</t>
  </si>
  <si>
    <t>GREENVALE ENERGY LTD</t>
  </si>
  <si>
    <t>GRX</t>
  </si>
  <si>
    <t>GREENX METALS LIMITED</t>
  </si>
  <si>
    <t>GSM</t>
  </si>
  <si>
    <t>GOLDEN STATE MINING LIMITED</t>
  </si>
  <si>
    <t>GSN</t>
  </si>
  <si>
    <t>GREAT SOUTHERN MINING LIMITED</t>
  </si>
  <si>
    <t>GSS</t>
  </si>
  <si>
    <t>GENETIC SIGNATURES LIMITED</t>
  </si>
  <si>
    <t>GT1</t>
  </si>
  <si>
    <t>GREEN TECHNOLOGY METALS LIMITED</t>
  </si>
  <si>
    <t>GT3</t>
  </si>
  <si>
    <t>GREEN360 TECHNOLOGIES LIMITED</t>
  </si>
  <si>
    <t>GTE</t>
  </si>
  <si>
    <t>GREAT WESTERN EXPLORATION LIMITED.</t>
  </si>
  <si>
    <t>GTG</t>
  </si>
  <si>
    <t>GENETIC TECHNOLOGIES LIMITED</t>
  </si>
  <si>
    <t>GTH</t>
  </si>
  <si>
    <t>GATHID LTD</t>
  </si>
  <si>
    <t>GTI</t>
  </si>
  <si>
    <t>GRATIFII LIMITED</t>
  </si>
  <si>
    <t>GENTRACK GROUP LIMITED</t>
  </si>
  <si>
    <t>GTN</t>
  </si>
  <si>
    <t>GTN LIMITED</t>
  </si>
  <si>
    <t>GTRDA</t>
  </si>
  <si>
    <t>GTI ENERGY LTD</t>
  </si>
  <si>
    <t>GUE</t>
  </si>
  <si>
    <t>GLOBAL URANIUM AND ENRICHMENT LTD</t>
  </si>
  <si>
    <t>GUL</t>
  </si>
  <si>
    <t>GULLEWA LIMITED</t>
  </si>
  <si>
    <t>GUM</t>
  </si>
  <si>
    <t>GUMTREE AUSTRALIA MARKETS LIMITED</t>
  </si>
  <si>
    <t>GVF</t>
  </si>
  <si>
    <t>GW1</t>
  </si>
  <si>
    <t>GREENWING RESOURCES LTD</t>
  </si>
  <si>
    <t>GWA</t>
  </si>
  <si>
    <t>GWA GROUP LIMITED.</t>
  </si>
  <si>
    <t>GWR</t>
  </si>
  <si>
    <t>GWR GROUP LIMITED</t>
  </si>
  <si>
    <t>GUZMAN Y GOMEZ LIMITED</t>
  </si>
  <si>
    <t>H2G</t>
  </si>
  <si>
    <t>GREENHY2 LIMITED</t>
  </si>
  <si>
    <t>HAL</t>
  </si>
  <si>
    <t>HALO TECHNOLOGIES HOLDINGS LTD</t>
  </si>
  <si>
    <t>HAR</t>
  </si>
  <si>
    <t>HARANGA RESOURCES LIMITED.</t>
  </si>
  <si>
    <t>HAS</t>
  </si>
  <si>
    <t>HASTINGS TECHNOLOGY METALS LTD</t>
  </si>
  <si>
    <t>HAV</t>
  </si>
  <si>
    <t>HAVILAH RESOURCES LIMITED</t>
  </si>
  <si>
    <t>HAW</t>
  </si>
  <si>
    <t>HAWTHORN RESOURCES LIMITED</t>
  </si>
  <si>
    <t>HCD</t>
  </si>
  <si>
    <t>HYDROCARBON DYNAMICS LIMITED</t>
  </si>
  <si>
    <t>HCF</t>
  </si>
  <si>
    <t>H&amp;G HIGH CONVICTION LIMITED</t>
  </si>
  <si>
    <t>HCH</t>
  </si>
  <si>
    <t>HOT CHILI LIMITED</t>
  </si>
  <si>
    <t>HCL</t>
  </si>
  <si>
    <t>HIGHCOM LIMITED</t>
  </si>
  <si>
    <t>HCT</t>
  </si>
  <si>
    <t>HOLISTA COLLTECH LIMITED</t>
  </si>
  <si>
    <t>HCW</t>
  </si>
  <si>
    <t>HEALTHCO HEALTHCARE AND WELLNESS REIT</t>
  </si>
  <si>
    <t>HOMECO DAILY NEEDS REIT</t>
  </si>
  <si>
    <t>HE8</t>
  </si>
  <si>
    <t>HELIOS ENERGY LTD</t>
  </si>
  <si>
    <t>HFR</t>
  </si>
  <si>
    <t>HIGHFIELD RESOURCES LIMITED</t>
  </si>
  <si>
    <t>HFY</t>
  </si>
  <si>
    <t>HUBIFY LIMITED</t>
  </si>
  <si>
    <t>HGH</t>
  </si>
  <si>
    <t>HEARTLAND GROUP HOLDINGS LIMITED</t>
  </si>
  <si>
    <t>HGL</t>
  </si>
  <si>
    <t>HUDSON INVESTMENT GROUP LIMITED</t>
  </si>
  <si>
    <t>HGO</t>
  </si>
  <si>
    <t>HILLGROVE RESOURCES LIMITED</t>
  </si>
  <si>
    <t>HHR</t>
  </si>
  <si>
    <t>HARTSHEAD RESOURCES NL</t>
  </si>
  <si>
    <t>HIO</t>
  </si>
  <si>
    <t>HAWSONS IRON LTD</t>
  </si>
  <si>
    <t>HIQ</t>
  </si>
  <si>
    <t>HITIQ LIMITED</t>
  </si>
  <si>
    <t>HIT</t>
  </si>
  <si>
    <t>HITECH GROUP AUSTRALIA LIMITED</t>
  </si>
  <si>
    <t>HELIA GROUP LIMITED</t>
  </si>
  <si>
    <t>HLO</t>
  </si>
  <si>
    <t>HELLOWORLD TRAVEL LIMITED</t>
  </si>
  <si>
    <t>HLS</t>
  </si>
  <si>
    <t>HEALIUS LIMITED</t>
  </si>
  <si>
    <t>HLX</t>
  </si>
  <si>
    <t>HELIX RESOURCES LIMITED</t>
  </si>
  <si>
    <t>HM1</t>
  </si>
  <si>
    <t>HMD</t>
  </si>
  <si>
    <t>HERAMED LIMITED</t>
  </si>
  <si>
    <t>HMG</t>
  </si>
  <si>
    <t>HAMELIN GOLD LIMITED</t>
  </si>
  <si>
    <t>HMI</t>
  </si>
  <si>
    <t>HIREMII LIMITED</t>
  </si>
  <si>
    <t>HMX</t>
  </si>
  <si>
    <t>HAMMER METALS LIMITED</t>
  </si>
  <si>
    <t>HMY</t>
  </si>
  <si>
    <t>HARMONEY CORP LIMITED</t>
  </si>
  <si>
    <t>HNG</t>
  </si>
  <si>
    <t>HANCOCK &amp; GORE LTD</t>
  </si>
  <si>
    <t>HOR</t>
  </si>
  <si>
    <t>HORSESHOE METALS LIMITED</t>
  </si>
  <si>
    <t>HPC</t>
  </si>
  <si>
    <t>THE HYDRATION PHARMACEUTICALS COMPANY LIMITED</t>
  </si>
  <si>
    <t>HPG</t>
  </si>
  <si>
    <t>HIPAGES GROUP HOLDINGS LTD</t>
  </si>
  <si>
    <t>HPP</t>
  </si>
  <si>
    <t>HEALTH AND PLANT PROTEIN GROUP LIMITED</t>
  </si>
  <si>
    <t>HPR</t>
  </si>
  <si>
    <t>HIGH PEAK ROYALTIES LIMITED</t>
  </si>
  <si>
    <t>HRE</t>
  </si>
  <si>
    <t>HEAVY RARE EARTHS LIMITED</t>
  </si>
  <si>
    <t>HRN</t>
  </si>
  <si>
    <t>HORIZON GOLD LIMITED</t>
  </si>
  <si>
    <t>HRNN</t>
  </si>
  <si>
    <t>HRZ</t>
  </si>
  <si>
    <t>HORIZON MINERALS LIMITED</t>
  </si>
  <si>
    <t>HANSEN TECHNOLOGIES LIMITED</t>
  </si>
  <si>
    <t>HT8</t>
  </si>
  <si>
    <t>HARRIS TECHNOLOGY GROUP LIMITED</t>
  </si>
  <si>
    <t>HTG</t>
  </si>
  <si>
    <t>HARVEST TECHNOLOGY GROUP LTD</t>
  </si>
  <si>
    <t>HTM</t>
  </si>
  <si>
    <t>HIGH-TECH METALS LTD</t>
  </si>
  <si>
    <t>HUB24 LIMITED</t>
  </si>
  <si>
    <t>HUM</t>
  </si>
  <si>
    <t>HUMM GROUP LIMITED</t>
  </si>
  <si>
    <t>HARVEY NORMAN HOLDINGS LIMITED</t>
  </si>
  <si>
    <t>HVY</t>
  </si>
  <si>
    <t>HEAVY MINERALS LIMITED</t>
  </si>
  <si>
    <t>HWK</t>
  </si>
  <si>
    <t>HAWK RESOURCES LIMITED.</t>
  </si>
  <si>
    <t>HXL</t>
  </si>
  <si>
    <t>HEXIMA LIMITED.</t>
  </si>
  <si>
    <t>HYD</t>
  </si>
  <si>
    <t>HYDRIX LIMITED</t>
  </si>
  <si>
    <t>HYT</t>
  </si>
  <si>
    <t>HYTERRA LTD</t>
  </si>
  <si>
    <t>HZN</t>
  </si>
  <si>
    <t>HORIZON OIL LIMITED</t>
  </si>
  <si>
    <t>HZR</t>
  </si>
  <si>
    <t>HAZER GROUP LIMITED</t>
  </si>
  <si>
    <t>I88</t>
  </si>
  <si>
    <t>INFINI RESOURCES LIMITED</t>
  </si>
  <si>
    <t>INSURANCE AUSTRALIA GROUP LIMITED</t>
  </si>
  <si>
    <t>IAM</t>
  </si>
  <si>
    <t>INCOME ASSET MANAGEMENT GROUP LIMITED.</t>
  </si>
  <si>
    <t>IBC</t>
  </si>
  <si>
    <t>IRONBARK CAPITAL LIMITED</t>
  </si>
  <si>
    <t>IBX</t>
  </si>
  <si>
    <t>IMAGION BIOSYSTEMS LIMITED</t>
  </si>
  <si>
    <t>ICE</t>
  </si>
  <si>
    <t>ICETANA LIMITED</t>
  </si>
  <si>
    <t>ICI</t>
  </si>
  <si>
    <t>ICANDY INTERACTIVE LIMITED</t>
  </si>
  <si>
    <t>ICL</t>
  </si>
  <si>
    <t>ICENI GOLD LIMITED</t>
  </si>
  <si>
    <t>ICN</t>
  </si>
  <si>
    <t>ICON ENERGY LIMITED</t>
  </si>
  <si>
    <t>ICR</t>
  </si>
  <si>
    <t>INTELICARE HOLDINGS LIMITED</t>
  </si>
  <si>
    <t>ICU</t>
  </si>
  <si>
    <t>INVESTOR CENTRE LIMITED</t>
  </si>
  <si>
    <t>ID8</t>
  </si>
  <si>
    <t>IDENTITII LIMITED</t>
  </si>
  <si>
    <t>IDA</t>
  </si>
  <si>
    <t>INDIANA RESOURCES LIMITED</t>
  </si>
  <si>
    <t>IDT</t>
  </si>
  <si>
    <t>IDT AUSTRALIA LIMITED</t>
  </si>
  <si>
    <t>INTEGRAL DIAGNOSTICS LIMITED</t>
  </si>
  <si>
    <t>IDP EDUCATION LIMITED</t>
  </si>
  <si>
    <t>IEQ</t>
  </si>
  <si>
    <t>INTERNATIONAL EQUITIES CORPORATION LIMITED.</t>
  </si>
  <si>
    <t>IFG</t>
  </si>
  <si>
    <t>INFOCUS GROUP HOLDINGS LIMITED</t>
  </si>
  <si>
    <t>INSIGNIA FINANCIAL LTD</t>
  </si>
  <si>
    <t>IFM</t>
  </si>
  <si>
    <t>INFOMEDIA LTD</t>
  </si>
  <si>
    <t>IFN</t>
  </si>
  <si>
    <t>INFRAGREEN GROUP LIMITED</t>
  </si>
  <si>
    <t>INFRATIL LIMITED.</t>
  </si>
  <si>
    <t>IG6</t>
  </si>
  <si>
    <t>INTERNATIONAL GRAPHITE LIMITED</t>
  </si>
  <si>
    <t>IGL</t>
  </si>
  <si>
    <t>IVE GROUP LIMITED</t>
  </si>
  <si>
    <t>IGN</t>
  </si>
  <si>
    <t>IGNITE LIMITED</t>
  </si>
  <si>
    <t>IGO LIMITED</t>
  </si>
  <si>
    <t>IIQ</t>
  </si>
  <si>
    <t>INOVIQ LTD</t>
  </si>
  <si>
    <t>IKE</t>
  </si>
  <si>
    <t>IKEGPS GROUP LIMITED</t>
  </si>
  <si>
    <t>ILA</t>
  </si>
  <si>
    <t>ISLAND PHARMACEUTICALS LIMITED</t>
  </si>
  <si>
    <t>ILT</t>
  </si>
  <si>
    <t>ILTANI RESOURCES LIMITED.</t>
  </si>
  <si>
    <t>ILUKA RESOURCES LIMITED</t>
  </si>
  <si>
    <t>IMA</t>
  </si>
  <si>
    <t>IMAGE RESOURCES NL</t>
  </si>
  <si>
    <t>IMB</t>
  </si>
  <si>
    <t>INTELLIGENT MONITORING GROUP LIMITED</t>
  </si>
  <si>
    <t>IMC</t>
  </si>
  <si>
    <t>IMMURON LIMITED</t>
  </si>
  <si>
    <t>IMDEX LIMITED</t>
  </si>
  <si>
    <t>IME</t>
  </si>
  <si>
    <t>IMEXHS LIMITED</t>
  </si>
  <si>
    <t>IMI</t>
  </si>
  <si>
    <t>INFINITY MINING LIMITED</t>
  </si>
  <si>
    <t>IMM</t>
  </si>
  <si>
    <t>IMMUTEP LIMITED</t>
  </si>
  <si>
    <t>IMR</t>
  </si>
  <si>
    <t>IMRICOR MEDICAL SYSTEMS INC.</t>
  </si>
  <si>
    <t>IMU</t>
  </si>
  <si>
    <t>IMUGENE LIMITED</t>
  </si>
  <si>
    <t>INGENIA COMMUNITIES GROUP</t>
  </si>
  <si>
    <t>INDUSTRIAL MINERALS LTD</t>
  </si>
  <si>
    <t>INF</t>
  </si>
  <si>
    <t>INFINITY METALS LIMITED</t>
  </si>
  <si>
    <t>INGHAMS GROUP LIMITED</t>
  </si>
  <si>
    <t>INR</t>
  </si>
  <si>
    <t>IONEER LTD</t>
  </si>
  <si>
    <t>INV</t>
  </si>
  <si>
    <t>INVESTSMART GROUP LIMITED</t>
  </si>
  <si>
    <t>IOD</t>
  </si>
  <si>
    <t>IODM LIMITED</t>
  </si>
  <si>
    <t>ION</t>
  </si>
  <si>
    <t>IONDRIVE LIMITED</t>
  </si>
  <si>
    <t>IPB</t>
  </si>
  <si>
    <t>IPB PETROLEUM LIMITED</t>
  </si>
  <si>
    <t>IPC</t>
  </si>
  <si>
    <t>IMPERIAL PACIFIC LIMITED</t>
  </si>
  <si>
    <t>IPD</t>
  </si>
  <si>
    <t>IMPEDIMED LIMITED</t>
  </si>
  <si>
    <t>IPG</t>
  </si>
  <si>
    <t>IPD GROUP LTD</t>
  </si>
  <si>
    <t>IPH LIMITED</t>
  </si>
  <si>
    <t>IPT</t>
  </si>
  <si>
    <t>IMPACT MINERALS LIMITED</t>
  </si>
  <si>
    <t>IPERIONX LIMITED</t>
  </si>
  <si>
    <t>IR1</t>
  </si>
  <si>
    <t>IRIS METALS LIMITED</t>
  </si>
  <si>
    <t>IRD</t>
  </si>
  <si>
    <t>IRON ROAD LIMITED</t>
  </si>
  <si>
    <t>IRESS LIMITED</t>
  </si>
  <si>
    <t>IRI</t>
  </si>
  <si>
    <t>INTEGRATED RESEARCH LIMITED</t>
  </si>
  <si>
    <t>IRX</t>
  </si>
  <si>
    <t>INHALERX LIMITED</t>
  </si>
  <si>
    <t>IS3</t>
  </si>
  <si>
    <t>I SYNERGY GROUP LIMITED</t>
  </si>
  <si>
    <t>ITM</t>
  </si>
  <si>
    <t>ITECH MINERALS LTD</t>
  </si>
  <si>
    <t>IVG</t>
  </si>
  <si>
    <t>INVERT GRAPHITE LIMITED</t>
  </si>
  <si>
    <t>IVR</t>
  </si>
  <si>
    <t>INVESTIGATOR RESOURCES LTD</t>
  </si>
  <si>
    <t>IVT</t>
  </si>
  <si>
    <t>INVENTIS LIMITED</t>
  </si>
  <si>
    <t>IVX</t>
  </si>
  <si>
    <t>INVION LIMITED</t>
  </si>
  <si>
    <t>IVZ</t>
  </si>
  <si>
    <t>INVICTUS ENERGY LTD</t>
  </si>
  <si>
    <t>IXC</t>
  </si>
  <si>
    <t>INVEX THERAPEUTICS LTD</t>
  </si>
  <si>
    <t>IXR</t>
  </si>
  <si>
    <t>IONIC RARE EARTHS LIMITED</t>
  </si>
  <si>
    <t>JAL</t>
  </si>
  <si>
    <t>JAMESON RESOURCES LIMITED</t>
  </si>
  <si>
    <t>JANISON EDUCATION GROUP LIMITED</t>
  </si>
  <si>
    <t>JAT</t>
  </si>
  <si>
    <t>JATCORP LIMITED</t>
  </si>
  <si>
    <t>JAV</t>
  </si>
  <si>
    <t>JAVELIN MINERALS LIMITED</t>
  </si>
  <si>
    <t>JAYRIDE GROUP LIMITED</t>
  </si>
  <si>
    <t>JB HI-FI LIMITED</t>
  </si>
  <si>
    <t>JBY</t>
  </si>
  <si>
    <t>JAMES BAY MINERALS LIMITED</t>
  </si>
  <si>
    <t>JCS</t>
  </si>
  <si>
    <t>JCURVE SOLUTIONS LTD</t>
  </si>
  <si>
    <t>JUDO CAPITAL HOLDINGS LIMITED</t>
  </si>
  <si>
    <t>JGH</t>
  </si>
  <si>
    <t>JADE GAS HOLDINGS LIMITED</t>
  </si>
  <si>
    <t>JAMES HARDIE INDUSTRIES PLC</t>
  </si>
  <si>
    <t>JUMBO INTERACTIVE LIMITED</t>
  </si>
  <si>
    <t>JOHNS LYNG GROUP LIMITED</t>
  </si>
  <si>
    <t>JLL</t>
  </si>
  <si>
    <t>JINDALEE LITHIUM LIMITED</t>
  </si>
  <si>
    <t>JMS</t>
  </si>
  <si>
    <t>JUPITER MINES LIMITED.</t>
  </si>
  <si>
    <t>JNO</t>
  </si>
  <si>
    <t>JUNO MINERALS LIMITED</t>
  </si>
  <si>
    <t>JNS</t>
  </si>
  <si>
    <t>JANUS ELECTRIC HOLDINGS LIMITED</t>
  </si>
  <si>
    <t>JPR</t>
  </si>
  <si>
    <t>JUPITER ENERGY LIMITED</t>
  </si>
  <si>
    <t>JYC</t>
  </si>
  <si>
    <t>JOYCE CORPORATION LTD</t>
  </si>
  <si>
    <t>KAIROS MINERALS LIMITED</t>
  </si>
  <si>
    <t>KAL</t>
  </si>
  <si>
    <t>KALGOORLIE GOLD MINING LIMITED</t>
  </si>
  <si>
    <t>K2 ASSET MANAGEMENT HOLDINGS LTD</t>
  </si>
  <si>
    <t>KAROON ENERGY LTD</t>
  </si>
  <si>
    <t>KAT</t>
  </si>
  <si>
    <t>KATANA CAPITAL LIMITED</t>
  </si>
  <si>
    <t>KATNA</t>
  </si>
  <si>
    <t>KAU</t>
  </si>
  <si>
    <t>KAISER REEF LIMITED</t>
  </si>
  <si>
    <t>KBC</t>
  </si>
  <si>
    <t>KEYBRIDGE CAPITAL LIMITED</t>
  </si>
  <si>
    <t>KCC</t>
  </si>
  <si>
    <t>KINCORA COPPER LIMITED</t>
  </si>
  <si>
    <t>KCN</t>
  </si>
  <si>
    <t>KINGSGATE CONSOLIDATED LIMITED.</t>
  </si>
  <si>
    <t>KEY</t>
  </si>
  <si>
    <t>KEY PETROLEUM LIMITED</t>
  </si>
  <si>
    <t>KFM</t>
  </si>
  <si>
    <t>KINGFISHER MINING LTD</t>
  </si>
  <si>
    <t>KGD</t>
  </si>
  <si>
    <t>KULA GOLD LIMITED</t>
  </si>
  <si>
    <t>KGL</t>
  </si>
  <si>
    <t>KGL RESOURCES LIMITED</t>
  </si>
  <si>
    <t>KGN</t>
  </si>
  <si>
    <t>KOGAN.COM LTD</t>
  </si>
  <si>
    <t>KKC</t>
  </si>
  <si>
    <t>KKR CREDIT INCOME FUND</t>
  </si>
  <si>
    <t>KKO</t>
  </si>
  <si>
    <t>KINETIKO ENERGY LTD</t>
  </si>
  <si>
    <t>KLI</t>
  </si>
  <si>
    <t>KILLI RESOURCES LIMITED</t>
  </si>
  <si>
    <t>KLR</t>
  </si>
  <si>
    <t>KAILI RESOURCES LIMITED</t>
  </si>
  <si>
    <t>KELSIAN GROUP LIMITED</t>
  </si>
  <si>
    <t>KM1</t>
  </si>
  <si>
    <t>KALI METALS LIMITED</t>
  </si>
  <si>
    <t>KMD</t>
  </si>
  <si>
    <t>KMD BRANDS LIMITED</t>
  </si>
  <si>
    <t>KME</t>
  </si>
  <si>
    <t>KIP MCGRATH EDUCATION CENTRES LIMITED</t>
  </si>
  <si>
    <t>KNB</t>
  </si>
  <si>
    <t>KOONENBERRY GOLD LIMITED</t>
  </si>
  <si>
    <t>KNG</t>
  </si>
  <si>
    <t>KINGSLAND MINERALS LTD</t>
  </si>
  <si>
    <t>KNI</t>
  </si>
  <si>
    <t>KUNIKO LIMITED</t>
  </si>
  <si>
    <t>KNM</t>
  </si>
  <si>
    <t>KNEOMEDIA LIMITED</t>
  </si>
  <si>
    <t>KNO</t>
  </si>
  <si>
    <t>KNOSYS LIMITED</t>
  </si>
  <si>
    <t>KOB</t>
  </si>
  <si>
    <t>KOBA RESOURCES LIMITED</t>
  </si>
  <si>
    <t>KOR</t>
  </si>
  <si>
    <t>KORAB RESOURCES LIMITED</t>
  </si>
  <si>
    <t>KOV</t>
  </si>
  <si>
    <t>KORVEST LTD</t>
  </si>
  <si>
    <t>KP2</t>
  </si>
  <si>
    <t>KORE POTASH PLC</t>
  </si>
  <si>
    <t>KPG</t>
  </si>
  <si>
    <t>KELLY PARTNERS GROUP HOLDINGS LIMITED</t>
  </si>
  <si>
    <t>KPO</t>
  </si>
  <si>
    <t>KALINA POWER LIMITED</t>
  </si>
  <si>
    <t>KRM</t>
  </si>
  <si>
    <t>KINGSROSE MINING LIMITED</t>
  </si>
  <si>
    <t>KRR</t>
  </si>
  <si>
    <t>KING RIVER RESOURCES LIMITED</t>
  </si>
  <si>
    <t>KSC</t>
  </si>
  <si>
    <t>K &amp; S CORPORATION LIMITED</t>
  </si>
  <si>
    <t>KSL</t>
  </si>
  <si>
    <t>KINA SECURITIES LIMITED</t>
  </si>
  <si>
    <t>KSN</t>
  </si>
  <si>
    <t>KINGSTON RESOURCES LIMITED</t>
  </si>
  <si>
    <t>KTA</t>
  </si>
  <si>
    <t>KRAKATOA RESOURCES LIMITED</t>
  </si>
  <si>
    <t>KYP</t>
  </si>
  <si>
    <t>KINATICO LTD</t>
  </si>
  <si>
    <t>KZR</t>
  </si>
  <si>
    <t>KALAMAZOO RESOURCES LIMITED</t>
  </si>
  <si>
    <t>L1M</t>
  </si>
  <si>
    <t>LIGHTNING MINERALS LTD</t>
  </si>
  <si>
    <t>LARAMIDE RESOURCES LTD</t>
  </si>
  <si>
    <t>LAT</t>
  </si>
  <si>
    <t>LATITUDE 66 LIMITED</t>
  </si>
  <si>
    <t>LAU</t>
  </si>
  <si>
    <t>LINDSAY AUSTRALIA LIMITED</t>
  </si>
  <si>
    <t>LBL</t>
  </si>
  <si>
    <t>LASERBOND LIMITED</t>
  </si>
  <si>
    <t>LCE</t>
  </si>
  <si>
    <t>LONDON CITY EQUITIES LIMITED</t>
  </si>
  <si>
    <t>LCL</t>
  </si>
  <si>
    <t>LCL RESOURCES LIMITED</t>
  </si>
  <si>
    <t>LCY</t>
  </si>
  <si>
    <t>LEGACY IRON ORE LIMITED</t>
  </si>
  <si>
    <t>LDR</t>
  </si>
  <si>
    <t>LODE RESOURCES LTD</t>
  </si>
  <si>
    <t>LDX</t>
  </si>
  <si>
    <t>LUMOS DIAGNOSTICS HOLDINGS LIMITED</t>
  </si>
  <si>
    <t>LEG</t>
  </si>
  <si>
    <t>LEGEND MINING LIMITED</t>
  </si>
  <si>
    <t>LEL</t>
  </si>
  <si>
    <t>LITHIUM ENERGY LIMITED</t>
  </si>
  <si>
    <t>LEX</t>
  </si>
  <si>
    <t>LEFROY EXPLORATION LIMITED</t>
  </si>
  <si>
    <t>LF1</t>
  </si>
  <si>
    <t>LA TROBE PRIVATE CREDIT FUND</t>
  </si>
  <si>
    <t>LIBERTY FINANCIAL GROUP</t>
  </si>
  <si>
    <t>LATITUDE GROUP HOLDINGS LIMITED</t>
  </si>
  <si>
    <t>LGI</t>
  </si>
  <si>
    <t>LGI LIMITED</t>
  </si>
  <si>
    <t>LGL</t>
  </si>
  <si>
    <t>LYNCH GROUP HOLDINGS LIMITED</t>
  </si>
  <si>
    <t>LGM</t>
  </si>
  <si>
    <t>LEGACY MINERALS HOLDINGS LIMITED</t>
  </si>
  <si>
    <t>LGP</t>
  </si>
  <si>
    <t>LITTLE GREEN PHARMA LTD</t>
  </si>
  <si>
    <t>LHM</t>
  </si>
  <si>
    <t>LAND &amp; HOMES GROUP LIMITED</t>
  </si>
  <si>
    <t>LIC</t>
  </si>
  <si>
    <t>LIFESTYLE COMMUNITIES LIMITED</t>
  </si>
  <si>
    <t>LINDIAN RESOURCES LIMITED</t>
  </si>
  <si>
    <t>LIO</t>
  </si>
  <si>
    <t>LION ENERGY LIMITED</t>
  </si>
  <si>
    <t>LIS</t>
  </si>
  <si>
    <t>LI-S ENERGY LIMITED</t>
  </si>
  <si>
    <t>LIT</t>
  </si>
  <si>
    <t>LIVIUM LTD</t>
  </si>
  <si>
    <t>LKE</t>
  </si>
  <si>
    <t>LAKE RESOURCES N.L.</t>
  </si>
  <si>
    <t>LKO</t>
  </si>
  <si>
    <t>LAKES BLUE ENERGY NL</t>
  </si>
  <si>
    <t>LKY</t>
  </si>
  <si>
    <t>LOCKSLEY RESOURCES LIMITED</t>
  </si>
  <si>
    <t>LENDLEASE GROUP</t>
  </si>
  <si>
    <t>LLL</t>
  </si>
  <si>
    <t>LEO LITHIUM LIMITED</t>
  </si>
  <si>
    <t>LLM</t>
  </si>
  <si>
    <t>LOYAL METALS LTD</t>
  </si>
  <si>
    <t>LM1</t>
  </si>
  <si>
    <t>LEEUWIN METALS LTD</t>
  </si>
  <si>
    <t>LM8</t>
  </si>
  <si>
    <t>LUNNON METALS LIMITED</t>
  </si>
  <si>
    <t>LMG</t>
  </si>
  <si>
    <t>LATROBE MAGNESIUM LIMITED</t>
  </si>
  <si>
    <t>LML</t>
  </si>
  <si>
    <t>LINCOLN MINERALS LIMITED</t>
  </si>
  <si>
    <t>LMLN</t>
  </si>
  <si>
    <t>LMS</t>
  </si>
  <si>
    <t>LITCHFIELD MINERALS LIMITED</t>
  </si>
  <si>
    <t>LNQ</t>
  </si>
  <si>
    <t>LINQ MINERALS LIMITED</t>
  </si>
  <si>
    <t>LNU</t>
  </si>
  <si>
    <t>LINIUS TECHNOLOGIES LIMITED</t>
  </si>
  <si>
    <t>LIGHT &amp; WONDER INC.</t>
  </si>
  <si>
    <t>LOC</t>
  </si>
  <si>
    <t>LOCATE TECHNOLOGIES LIMITED</t>
  </si>
  <si>
    <t>LOM</t>
  </si>
  <si>
    <t>LUCAPA DIAMOND COMPANY LIMITED</t>
  </si>
  <si>
    <t>LOT</t>
  </si>
  <si>
    <t>LOTUS RESOURCES LIMITED</t>
  </si>
  <si>
    <t>LOVISA HOLDINGS LIMITED</t>
  </si>
  <si>
    <t>LPD</t>
  </si>
  <si>
    <t>LEPIDICO LTD</t>
  </si>
  <si>
    <t>LPE</t>
  </si>
  <si>
    <t>LOCALITY PLANNING ENERGY HOLDINGS LIMITED</t>
  </si>
  <si>
    <t>LPM</t>
  </si>
  <si>
    <t>LITHIUM PLUS MINERALS LTD.</t>
  </si>
  <si>
    <t>LRD</t>
  </si>
  <si>
    <t>LORD RESOURCES LIMITED</t>
  </si>
  <si>
    <t>LRK</t>
  </si>
  <si>
    <t>LARK DISTILLING CO. LTD</t>
  </si>
  <si>
    <t>LRM</t>
  </si>
  <si>
    <t>LION ROCK MINERALS LTD</t>
  </si>
  <si>
    <t>LRT</t>
  </si>
  <si>
    <t>LOWELL RESOURCES FUND</t>
  </si>
  <si>
    <t>LRV</t>
  </si>
  <si>
    <t>LARVOTTO RESOURCES LIMITED</t>
  </si>
  <si>
    <t>LSA</t>
  </si>
  <si>
    <t>LACHLAN STAR LIMITED</t>
  </si>
  <si>
    <t>L1 LONG SHORT FUND LIMITED</t>
  </si>
  <si>
    <t>LSR</t>
  </si>
  <si>
    <t>LODESTAR MINERALS LIMITED</t>
  </si>
  <si>
    <t>LSX</t>
  </si>
  <si>
    <t>LION SELECTION GROUP LIMITED.</t>
  </si>
  <si>
    <t>LTP</t>
  </si>
  <si>
    <t>LTR PHARMA LIMITED</t>
  </si>
  <si>
    <t>LIONTOWN RESOURCES LIMITED</t>
  </si>
  <si>
    <t>LU7</t>
  </si>
  <si>
    <t>LITHIUM UNIVERSE LIMITED</t>
  </si>
  <si>
    <t>LVE</t>
  </si>
  <si>
    <t>LOVE GROUP GLOBAL LTD</t>
  </si>
  <si>
    <t>LYNAS RARE EARTHS LIMITED</t>
  </si>
  <si>
    <t>LYL</t>
  </si>
  <si>
    <t>LYCOPODIUM LIMITED</t>
  </si>
  <si>
    <t>M24</t>
  </si>
  <si>
    <t>MAMBA EXPLORATION LIMITED</t>
  </si>
  <si>
    <t>M2M</t>
  </si>
  <si>
    <t>MT MALCOLM MINES NL</t>
  </si>
  <si>
    <t>M2R</t>
  </si>
  <si>
    <t>MIRAMAR RESOURCES LIMITED</t>
  </si>
  <si>
    <t>M3M</t>
  </si>
  <si>
    <t>M3 MINING LIMITED</t>
  </si>
  <si>
    <t>M4M</t>
  </si>
  <si>
    <t>MACRO METALS LIMITED</t>
  </si>
  <si>
    <t>M79</t>
  </si>
  <si>
    <t>MAMMOTH MINERALS LIMITED</t>
  </si>
  <si>
    <t>M7T</t>
  </si>
  <si>
    <t>MACH7 TECHNOLOGIES LIMITED</t>
  </si>
  <si>
    <t>MA1</t>
  </si>
  <si>
    <t>MA CREDIT INCOME TRUST</t>
  </si>
  <si>
    <t>MAC</t>
  </si>
  <si>
    <t>MAC COPPER LIMITED</t>
  </si>
  <si>
    <t>MADER GROUP LIMITED</t>
  </si>
  <si>
    <t>MA FINANCIAL GROUP LIMITED</t>
  </si>
  <si>
    <t>MAG</t>
  </si>
  <si>
    <t>MAGMATIC RESOURCES LIMITED</t>
  </si>
  <si>
    <t>MACMAHON HOLDINGS LIMITED</t>
  </si>
  <si>
    <t>MAM</t>
  </si>
  <si>
    <t>MICROEQUITIES ASSET MANAGEMENT GROUP LIMITED</t>
  </si>
  <si>
    <t>MAN</t>
  </si>
  <si>
    <t>MANDRAKE RESOURCES LIMITED</t>
  </si>
  <si>
    <t>MAP</t>
  </si>
  <si>
    <t>MICROBA LIFE SCIENCES LIMITED</t>
  </si>
  <si>
    <t>MACQUARIE TECHNOLOGY GROUP LIMITED</t>
  </si>
  <si>
    <t>MAT</t>
  </si>
  <si>
    <t>MATSA RESOURCES LIMITED</t>
  </si>
  <si>
    <t>MAU</t>
  </si>
  <si>
    <t>MAGNETIC RESOURCES NL</t>
  </si>
  <si>
    <t>MAUCA</t>
  </si>
  <si>
    <t>MELBANA ENERGY LIMITED</t>
  </si>
  <si>
    <t>MBH</t>
  </si>
  <si>
    <t>MAGGIE BEER HOLDINGS LTD</t>
  </si>
  <si>
    <t>MBK</t>
  </si>
  <si>
    <t>METAL BANK LIMITED</t>
  </si>
  <si>
    <t>MBX</t>
  </si>
  <si>
    <t>MY FOODIE BOX LIMITED</t>
  </si>
  <si>
    <t>MC2</t>
  </si>
  <si>
    <t>MARIMACA COPPER CORP.</t>
  </si>
  <si>
    <t>MCA</t>
  </si>
  <si>
    <t>MURRAY COD AUSTRALIA LIMITED</t>
  </si>
  <si>
    <t>MCE</t>
  </si>
  <si>
    <t>MATRIX COMPOSITES &amp; ENGINEERING LIMITED</t>
  </si>
  <si>
    <t>MCM</t>
  </si>
  <si>
    <t>MC MINING LIMITED</t>
  </si>
  <si>
    <t>MCO</t>
  </si>
  <si>
    <t>MYECO GROUP LTD</t>
  </si>
  <si>
    <t>MCP</t>
  </si>
  <si>
    <t>MCPHERSON'S LIMITED</t>
  </si>
  <si>
    <t>MERCURY NZ LIMITED</t>
  </si>
  <si>
    <t>MDI</t>
  </si>
  <si>
    <t>MIDDLE ISLAND RESOURCES LIMITED</t>
  </si>
  <si>
    <t>MDR</t>
  </si>
  <si>
    <t>MEDADVISOR LIMITED</t>
  </si>
  <si>
    <t>MDX</t>
  </si>
  <si>
    <t>MINDAX LIMITED</t>
  </si>
  <si>
    <t>MEC</t>
  </si>
  <si>
    <t>MORPHIC ETHICAL EQUITIES FUND LIMITED</t>
  </si>
  <si>
    <t>MEGADO MINERALS LTD</t>
  </si>
  <si>
    <t>METEORIC RESOURCES NL</t>
  </si>
  <si>
    <t>MEK</t>
  </si>
  <si>
    <t>MEEKA METALS LIMITED</t>
  </si>
  <si>
    <t>MEL</t>
  </si>
  <si>
    <t>METGASCO LTD</t>
  </si>
  <si>
    <t>MEM</t>
  </si>
  <si>
    <t>MEMPHASYS LIMITED.</t>
  </si>
  <si>
    <t>MEU</t>
  </si>
  <si>
    <t>MARMOTA LIMITED</t>
  </si>
  <si>
    <t>MERIDIAN ENERGY LIMITED</t>
  </si>
  <si>
    <t>MFD</t>
  </si>
  <si>
    <t>MAYFIELD CHILDCARE LIMITED</t>
  </si>
  <si>
    <t>MFF CAPITAL INVESTMENTS LIMITED</t>
  </si>
  <si>
    <t>MAGELLAN FINANCIAL GROUP LIMITED</t>
  </si>
  <si>
    <t>MGA</t>
  </si>
  <si>
    <t>METALSGROVE MINING LTD</t>
  </si>
  <si>
    <t>MAAS GROUP HOLDINGS LIMITED</t>
  </si>
  <si>
    <t>MGL</t>
  </si>
  <si>
    <t>MAGONTEC LIMITED</t>
  </si>
  <si>
    <t>MIRVAC GROUP</t>
  </si>
  <si>
    <t>MGT</t>
  </si>
  <si>
    <t>MAGNETITE MINES LIMITED.</t>
  </si>
  <si>
    <t>MGTNG</t>
  </si>
  <si>
    <t>MGU</t>
  </si>
  <si>
    <t>MAGNUM MINING AND EXPLORATION LIMITED</t>
  </si>
  <si>
    <t>MGX</t>
  </si>
  <si>
    <t>MOUNT GIBSON IRON LIMITED</t>
  </si>
  <si>
    <t>MHC</t>
  </si>
  <si>
    <t>MANHATTAN CORPORATION LIMITED</t>
  </si>
  <si>
    <t>MHI</t>
  </si>
  <si>
    <t>MERCHANT HOUSE INTERNATIONAL LIMITED</t>
  </si>
  <si>
    <t>MHJ</t>
  </si>
  <si>
    <t>MICHAEL HILL INTERNATIONAL LIMITED</t>
  </si>
  <si>
    <t>MHK</t>
  </si>
  <si>
    <t>METAL HAWK LIMITED.</t>
  </si>
  <si>
    <t>MHM</t>
  </si>
  <si>
    <t>MOUNT HOPE MINING LIMITED</t>
  </si>
  <si>
    <t>MI6</t>
  </si>
  <si>
    <t>MINERALS 260 LIMITED</t>
  </si>
  <si>
    <t>MINERAL RESOURCES LIMITED</t>
  </si>
  <si>
    <t>MIO</t>
  </si>
  <si>
    <t>MACARTHUR MINERALS LIMITED</t>
  </si>
  <si>
    <t>MIR</t>
  </si>
  <si>
    <t>MIRRABOOKA INVESTMENTS LIMITED</t>
  </si>
  <si>
    <t>MKR</t>
  </si>
  <si>
    <t>MANUKA RESOURCES LTD.</t>
  </si>
  <si>
    <t>MLG</t>
  </si>
  <si>
    <t>MLG OZ LIMITED</t>
  </si>
  <si>
    <t>MLS</t>
  </si>
  <si>
    <t>METALS AUSTRALIA LTD</t>
  </si>
  <si>
    <t>MLX</t>
  </si>
  <si>
    <t>METALS X LIMITED</t>
  </si>
  <si>
    <t>MM1</t>
  </si>
  <si>
    <t>MIDAS MINERALS LTD</t>
  </si>
  <si>
    <t>MM8</t>
  </si>
  <si>
    <t>MEDALLION METALS LIMITED.</t>
  </si>
  <si>
    <t>MMA</t>
  </si>
  <si>
    <t>MARONAN METALS LIMITED</t>
  </si>
  <si>
    <t>MME</t>
  </si>
  <si>
    <t>MMI</t>
  </si>
  <si>
    <t>METRO MINING LIMITED</t>
  </si>
  <si>
    <t>MML</t>
  </si>
  <si>
    <t>MCLAREN MINERALS LIMITED</t>
  </si>
  <si>
    <t>MMR</t>
  </si>
  <si>
    <t>MEC RESOURCES LIMITED</t>
  </si>
  <si>
    <t>MCMILLAN SHAKESPEARE LIMITED</t>
  </si>
  <si>
    <t>MNB</t>
  </si>
  <si>
    <t>MINBOS RESOURCES LIMITED</t>
  </si>
  <si>
    <t>MNC</t>
  </si>
  <si>
    <t>MERINO &amp; CO. LIMITED</t>
  </si>
  <si>
    <t>MONADELPHOUS GROUP LIMITED</t>
  </si>
  <si>
    <t>MNS</t>
  </si>
  <si>
    <t>MAGNIS ENERGY TECHNOLOGIES LTD</t>
  </si>
  <si>
    <t>MOH</t>
  </si>
  <si>
    <t>MOHO RESOURCES LIMITED</t>
  </si>
  <si>
    <t>MOM</t>
  </si>
  <si>
    <t>MOAB MINERALS LIMITED</t>
  </si>
  <si>
    <t>MOT</t>
  </si>
  <si>
    <t>METRICS INCOME OPPORTUNITIES TRUST</t>
  </si>
  <si>
    <t>MOV</t>
  </si>
  <si>
    <t>MOVE LOGISTICS GROUP LIMITED</t>
  </si>
  <si>
    <t>MOZ</t>
  </si>
  <si>
    <t>MOSAIC BRANDS LIMITED</t>
  </si>
  <si>
    <t>MEGAPORT LIMITED</t>
  </si>
  <si>
    <t>MPA</t>
  </si>
  <si>
    <t>MAD PAWS HOLDINGS LIMITED</t>
  </si>
  <si>
    <t>MPK</t>
  </si>
  <si>
    <t>MANY PEAKS MINERALS LTD</t>
  </si>
  <si>
    <t>MEDIBANK PRIVATE LIMITED</t>
  </si>
  <si>
    <t>MPP</t>
  </si>
  <si>
    <t>METRO PERFORMANCE GLASS LIMITED</t>
  </si>
  <si>
    <t>MPR</t>
  </si>
  <si>
    <t>MPOWER GROUP LIMITED</t>
  </si>
  <si>
    <t>MPW</t>
  </si>
  <si>
    <t>METAL POWDER WORKS LIMITED</t>
  </si>
  <si>
    <t>MPX</t>
  </si>
  <si>
    <t>MUSTERA PROPERTY GROUP LIMITED</t>
  </si>
  <si>
    <t>MACQUARIE GROUP LIMITED</t>
  </si>
  <si>
    <t>MQR</t>
  </si>
  <si>
    <t>MARQUEE RESOURCES LIMITED</t>
  </si>
  <si>
    <t>MRC</t>
  </si>
  <si>
    <t>MINERAL COMMODITIES LTD</t>
  </si>
  <si>
    <t>MRD</t>
  </si>
  <si>
    <t>MOUNT RIDLEY MINES LIMITED</t>
  </si>
  <si>
    <t>MRE</t>
  </si>
  <si>
    <t>METRICS REAL ESTATE MULTI-STRATEGY FUND</t>
  </si>
  <si>
    <t>MRI</t>
  </si>
  <si>
    <t>MY REWARDS INTERNATIONAL LIMITED</t>
  </si>
  <si>
    <t>MRQ</t>
  </si>
  <si>
    <t>MRG METALS LIMITED</t>
  </si>
  <si>
    <t>MRR</t>
  </si>
  <si>
    <t>MINREX RESOURCES LIMITED</t>
  </si>
  <si>
    <t>MRZ</t>
  </si>
  <si>
    <t>MONT ROYAL RESOURCES LIMITED</t>
  </si>
  <si>
    <t>MESOBLAST LIMITED</t>
  </si>
  <si>
    <t>MSG</t>
  </si>
  <si>
    <t>MCS SERVICES LIMITED</t>
  </si>
  <si>
    <t>MSI</t>
  </si>
  <si>
    <t>MULTISTACK INTERNATIONAL LIMITED</t>
  </si>
  <si>
    <t>MSV</t>
  </si>
  <si>
    <t>MITCHELL SERVICES LIMITED</t>
  </si>
  <si>
    <t>MTB</t>
  </si>
  <si>
    <t>MOUNT BURGESS MINING NL</t>
  </si>
  <si>
    <t>MTC</t>
  </si>
  <si>
    <t>METALSTECH LIMITED</t>
  </si>
  <si>
    <t>MTH</t>
  </si>
  <si>
    <t>MITHRIL SILVER AND GOLD LIMITED</t>
  </si>
  <si>
    <t>MTL</t>
  </si>
  <si>
    <t>MANTLE MINERALS LIMITED</t>
  </si>
  <si>
    <t>MTM</t>
  </si>
  <si>
    <t>METALLIUM LIMITED</t>
  </si>
  <si>
    <t>MTO</t>
  </si>
  <si>
    <t>MOTORCYCLE HOLDINGS LIMITED</t>
  </si>
  <si>
    <t>METCASH LIMITED</t>
  </si>
  <si>
    <t>MVF</t>
  </si>
  <si>
    <t>MONASH IVF GROUP LIMITED</t>
  </si>
  <si>
    <t>MVL</t>
  </si>
  <si>
    <t>MARVEL GOLD LIMITED</t>
  </si>
  <si>
    <t>MVP</t>
  </si>
  <si>
    <t>MEDICAL DEVELOPMENTS INTERNATIONAL LIMITED</t>
  </si>
  <si>
    <t>MX1</t>
  </si>
  <si>
    <t>MICRO-X LIMITED</t>
  </si>
  <si>
    <t>MXI</t>
  </si>
  <si>
    <t>MAXIPARTS LIMITED</t>
  </si>
  <si>
    <t>MXO</t>
  </si>
  <si>
    <t>MOTIO LTD</t>
  </si>
  <si>
    <t>METRICS MASTER INCOME TRUST</t>
  </si>
  <si>
    <t>MYE</t>
  </si>
  <si>
    <t>MASTERMYNE GROUP LIMITED</t>
  </si>
  <si>
    <t>MYG</t>
  </si>
  <si>
    <t>MAYFIELD GROUP HOLDINGS LIMITED</t>
  </si>
  <si>
    <t>MYER HOLDINGS LIMITED</t>
  </si>
  <si>
    <t>MYS</t>
  </si>
  <si>
    <t>MYSTATE LIMITED</t>
  </si>
  <si>
    <t>MYX</t>
  </si>
  <si>
    <t>MAYNE PHARMA GROUP LIMITED</t>
  </si>
  <si>
    <t>N1H</t>
  </si>
  <si>
    <t>N1 HOLDINGS LIMITED</t>
  </si>
  <si>
    <t>NATIONAL AUSTRALIA BANK LIMITED</t>
  </si>
  <si>
    <t>NAC</t>
  </si>
  <si>
    <t>NAOS EX-50 OPPORTUNITIES COMPANY LIMITED</t>
  </si>
  <si>
    <t>NAE</t>
  </si>
  <si>
    <t>NEW AGE EXPLORATION LIMITED</t>
  </si>
  <si>
    <t>NAG</t>
  </si>
  <si>
    <t>NAGAMBIE RESOURCES LIMITED</t>
  </si>
  <si>
    <t>NANOSONICS LIMITED</t>
  </si>
  <si>
    <t>NC1</t>
  </si>
  <si>
    <t>NICO RESOURCES LIMITED</t>
  </si>
  <si>
    <t>NC6</t>
  </si>
  <si>
    <t>NANOLLOSE LIMITED</t>
  </si>
  <si>
    <t>NCC</t>
  </si>
  <si>
    <t>NAOS EMERGING OPPORTUNITIES COMPANY LIMITED</t>
  </si>
  <si>
    <t>NICK SCALI LIMITED</t>
  </si>
  <si>
    <t>NDO</t>
  </si>
  <si>
    <t>NIDO EDUCATION LIMITED</t>
  </si>
  <si>
    <t>NINE ENTERTAINMENT CO. HOLDINGS LIMITED</t>
  </si>
  <si>
    <t>NEWMONT CORPORATION</t>
  </si>
  <si>
    <t>NES</t>
  </si>
  <si>
    <t>NELSON RESOURCES LIMITED.</t>
  </si>
  <si>
    <t>NET</t>
  </si>
  <si>
    <t>NETLINKZ LIMITED</t>
  </si>
  <si>
    <t>NEUREN PHARMACEUTICALS LIMITED</t>
  </si>
  <si>
    <t>NFL</t>
  </si>
  <si>
    <t>NORFOLK METALS LIMITED</t>
  </si>
  <si>
    <t>NFM</t>
  </si>
  <si>
    <t>NEW FRONTIER MINERALS LIMITED</t>
  </si>
  <si>
    <t>NGE</t>
  </si>
  <si>
    <t>NGE CAPITAL LIMITED</t>
  </si>
  <si>
    <t>NAVIGATOR GLOBAL INVESTMENTS LIMITED</t>
  </si>
  <si>
    <t>NGS</t>
  </si>
  <si>
    <t>NUTRITIONAL GROWTH SOLUTIONS LTD</t>
  </si>
  <si>
    <t>NGX</t>
  </si>
  <si>
    <t>NGX LIMITED</t>
  </si>
  <si>
    <t>NGY</t>
  </si>
  <si>
    <t>NUENERGY GAS LIMITED</t>
  </si>
  <si>
    <t>NH3</t>
  </si>
  <si>
    <t>NH3 CLEAN ENERGY LIMITED</t>
  </si>
  <si>
    <t>NEW HOPE CORPORATION LIMITED</t>
  </si>
  <si>
    <t>NHE</t>
  </si>
  <si>
    <t>NOBLE HELIUM LIMITED</t>
  </si>
  <si>
    <t>NIB HOLDINGS LIMITED</t>
  </si>
  <si>
    <t>NICKEL INDUSTRIES LIMITED</t>
  </si>
  <si>
    <t>NIM</t>
  </si>
  <si>
    <t>NIMY RESOURCES LIMITED</t>
  </si>
  <si>
    <t>NME</t>
  </si>
  <si>
    <t>NEX METALS EXPLORATION LIMITED</t>
  </si>
  <si>
    <t>NMG</t>
  </si>
  <si>
    <t>NEW MURCHISON GOLD LIMITED</t>
  </si>
  <si>
    <t>NMR</t>
  </si>
  <si>
    <t>NATIVE MINERAL RESOURCES HOLDINGS LIMITED</t>
  </si>
  <si>
    <t>NMT</t>
  </si>
  <si>
    <t>NEOMETALS LTD</t>
  </si>
  <si>
    <t>NNG</t>
  </si>
  <si>
    <t>NEXION GROUP LTD</t>
  </si>
  <si>
    <t>NNL</t>
  </si>
  <si>
    <t>NORDIC RESOURCES LTD</t>
  </si>
  <si>
    <t>NOL</t>
  </si>
  <si>
    <t>NOBLEOAK LIFE LIMITED</t>
  </si>
  <si>
    <t>NOR</t>
  </si>
  <si>
    <t>NORWOOD SYSTEMS LIMITED</t>
  </si>
  <si>
    <t>NOU</t>
  </si>
  <si>
    <t>NOUMI LIMITED</t>
  </si>
  <si>
    <t>NOV</t>
  </si>
  <si>
    <t>NOVATTI GROUP LIMITED</t>
  </si>
  <si>
    <t>NOX</t>
  </si>
  <si>
    <t>NOXOPHARM LIMITED</t>
  </si>
  <si>
    <t>NPM</t>
  </si>
  <si>
    <t>NEWPEAK METALS LIMITED</t>
  </si>
  <si>
    <t>NRX</t>
  </si>
  <si>
    <t>NORONEX LIMITED</t>
  </si>
  <si>
    <t>NRZ</t>
  </si>
  <si>
    <t>NEURIZER LTD</t>
  </si>
  <si>
    <t>NSB</t>
  </si>
  <si>
    <t>NEUROSCIENTIFIC BIOPHARMACEUTICALS LTD</t>
  </si>
  <si>
    <t>NSC</t>
  </si>
  <si>
    <t>NAOS SMALL CAP OPPORTUNITIES COMPANY LIMITED</t>
  </si>
  <si>
    <t>NSM</t>
  </si>
  <si>
    <t>NORTH STAWELL MINERALS LTD</t>
  </si>
  <si>
    <t>NATIONAL STORAGE REIT</t>
  </si>
  <si>
    <t>NORTHERN STAR RESOURCES LTD</t>
  </si>
  <si>
    <t>NSX</t>
  </si>
  <si>
    <t>NSX LIMITED</t>
  </si>
  <si>
    <t>NTD</t>
  </si>
  <si>
    <t>NTAW HOLDINGS LIMITED</t>
  </si>
  <si>
    <t>NTI</t>
  </si>
  <si>
    <t>NEUROTECH INTERNATIONAL LIMITED</t>
  </si>
  <si>
    <t>NTM</t>
  </si>
  <si>
    <t>NT MINERALS LIMITED</t>
  </si>
  <si>
    <t>NTU</t>
  </si>
  <si>
    <t>NORTHERN MINERALS LIMITED</t>
  </si>
  <si>
    <t>NUC</t>
  </si>
  <si>
    <t>NUCHEV LIMITED</t>
  </si>
  <si>
    <t>NUFARM LIMITED</t>
  </si>
  <si>
    <t>NUZ</t>
  </si>
  <si>
    <t>NEURIZON THERAPEUTICS LIMITED</t>
  </si>
  <si>
    <t>NVA</t>
  </si>
  <si>
    <t>NOVA MINERALS LIMITED</t>
  </si>
  <si>
    <t>NVO</t>
  </si>
  <si>
    <t>NOVO RESOURCES CORP.</t>
  </si>
  <si>
    <t>NVQ</t>
  </si>
  <si>
    <t>NOVIQTECH LIMITED</t>
  </si>
  <si>
    <t>NVU</t>
  </si>
  <si>
    <t>NANOVEU LIMITED</t>
  </si>
  <si>
    <t>NVX</t>
  </si>
  <si>
    <t>NOVONIX LIMITED</t>
  </si>
  <si>
    <t>NWC</t>
  </si>
  <si>
    <t>NEW WORLD RESOURCES LIMITED</t>
  </si>
  <si>
    <t>NWF</t>
  </si>
  <si>
    <t>NEWFIELD RESOURCES LIMITED</t>
  </si>
  <si>
    <t>NRW HOLDINGS LIMITED</t>
  </si>
  <si>
    <t>NETWEALTH GROUP LIMITED</t>
  </si>
  <si>
    <t>NWM</t>
  </si>
  <si>
    <t>NORWEST MINERALS LIMITED</t>
  </si>
  <si>
    <t>NEWS CORPORATION..</t>
  </si>
  <si>
    <t>NWSLV</t>
  </si>
  <si>
    <t>NXD</t>
  </si>
  <si>
    <t>NEXTED GROUP LIMITED</t>
  </si>
  <si>
    <t>NEXGEN ENERGY (CANADA) LTD</t>
  </si>
  <si>
    <t>NXL</t>
  </si>
  <si>
    <t>NUIX LIMITED</t>
  </si>
  <si>
    <t>NXM</t>
  </si>
  <si>
    <t>NEXUS MINERALS LIMITED</t>
  </si>
  <si>
    <t>NXS</t>
  </si>
  <si>
    <t>NEXT SCIENCE LIMITED</t>
  </si>
  <si>
    <t>NEXTDC LIMITED</t>
  </si>
  <si>
    <t>NYM</t>
  </si>
  <si>
    <t>NARRYER METALS LIMITED</t>
  </si>
  <si>
    <t>NYR</t>
  </si>
  <si>
    <t>NYRADA INC.</t>
  </si>
  <si>
    <t>NZK</t>
  </si>
  <si>
    <t>NEW ZEALAND KING SALMON INVESTMENTS LIMITED</t>
  </si>
  <si>
    <t>NZM</t>
  </si>
  <si>
    <t>NZME LIMITED</t>
  </si>
  <si>
    <t>NZS</t>
  </si>
  <si>
    <t>NEW ZEALAND COASTAL SEAFOODS LIMITED</t>
  </si>
  <si>
    <t>OAK</t>
  </si>
  <si>
    <t>OAKRIDGE INTERNATIONAL LIMITED</t>
  </si>
  <si>
    <t>OB1</t>
  </si>
  <si>
    <t>ORBMINCO LIMITED</t>
  </si>
  <si>
    <t>OBL</t>
  </si>
  <si>
    <t>OMNI BRIDGEWAY LIMITED</t>
  </si>
  <si>
    <t>OCA</t>
  </si>
  <si>
    <t>OCEANIA HEALTHCARE LIMITED</t>
  </si>
  <si>
    <t>OCC</t>
  </si>
  <si>
    <t>ORTHOCELL LIMITED</t>
  </si>
  <si>
    <t>OBJECTIVE CORPORATION LIMITED</t>
  </si>
  <si>
    <t>OCN</t>
  </si>
  <si>
    <t>OCEANA LITHIUM LIMITED</t>
  </si>
  <si>
    <t>OCT</t>
  </si>
  <si>
    <t>OCTAVA MINERALS LIMITED</t>
  </si>
  <si>
    <t>OD6</t>
  </si>
  <si>
    <t>OD6 METALS LIMITED</t>
  </si>
  <si>
    <t>ODA</t>
  </si>
  <si>
    <t>ORCODA LIMITED</t>
  </si>
  <si>
    <t>ODE</t>
  </si>
  <si>
    <t>ODESSA MINERALS LIMITED</t>
  </si>
  <si>
    <t>ODY</t>
  </si>
  <si>
    <t>ODYSSEY GOLD LTD</t>
  </si>
  <si>
    <t>OEC</t>
  </si>
  <si>
    <t>ORBITAL CORPORATION LIMITED</t>
  </si>
  <si>
    <t>OEL</t>
  </si>
  <si>
    <t>OTTO ENERGY LIMITED</t>
  </si>
  <si>
    <t>OEQ</t>
  </si>
  <si>
    <t>ORION EQUITIES LIMITED</t>
  </si>
  <si>
    <t>OFX</t>
  </si>
  <si>
    <t>OFX GROUP LIMITED</t>
  </si>
  <si>
    <t>OIL</t>
  </si>
  <si>
    <t>OPTISCAN IMAGING LIMITED</t>
  </si>
  <si>
    <t>OKJ</t>
  </si>
  <si>
    <t>OAKAJEE CORPORATION LIMITED</t>
  </si>
  <si>
    <t>OLH</t>
  </si>
  <si>
    <t>OLDFIELDS HOLDINGS LIMITED</t>
  </si>
  <si>
    <t>OLI</t>
  </si>
  <si>
    <t>OLIVER'S REAL FOOD LIMITED</t>
  </si>
  <si>
    <t>OLL</t>
  </si>
  <si>
    <t>OPENLEARNING LIMITED</t>
  </si>
  <si>
    <t>OLY</t>
  </si>
  <si>
    <t>OLYMPIO METALS LIMITED</t>
  </si>
  <si>
    <t>OM1</t>
  </si>
  <si>
    <t>OMNIA METALS GROUP LTD</t>
  </si>
  <si>
    <t>OMA</t>
  </si>
  <si>
    <t>OMEGA OIL &amp; GAS LIMITED</t>
  </si>
  <si>
    <t>OMG</t>
  </si>
  <si>
    <t>OMG GROUP LIMITED</t>
  </si>
  <si>
    <t>OMH</t>
  </si>
  <si>
    <t>OM HOLDINGS LIMITED</t>
  </si>
  <si>
    <t>OOH!MEDIA LIMITED</t>
  </si>
  <si>
    <t>OMX</t>
  </si>
  <si>
    <t>ORANGE MINERALS NL</t>
  </si>
  <si>
    <t>ONE</t>
  </si>
  <si>
    <t>ONEVIEW HEALTHCARE PLC</t>
  </si>
  <si>
    <t>OPH</t>
  </si>
  <si>
    <t>OPHIR HIGH CONVICTION FUND</t>
  </si>
  <si>
    <t>OPL</t>
  </si>
  <si>
    <t>OPYL LIMITED</t>
  </si>
  <si>
    <t>OPN</t>
  </si>
  <si>
    <t>OPENN NEGOTIATION LIMITED</t>
  </si>
  <si>
    <t>OPT</t>
  </si>
  <si>
    <t>OPTHEA LIMITED</t>
  </si>
  <si>
    <t>ORORA LIMITED</t>
  </si>
  <si>
    <t>ORD</t>
  </si>
  <si>
    <t>ORDELL MINERALS LIMITED</t>
  </si>
  <si>
    <t>ORE</t>
  </si>
  <si>
    <t>OREZONE GOLD CORPORATION</t>
  </si>
  <si>
    <t>ORIGIN ENERGY LIMITED</t>
  </si>
  <si>
    <t>ORICA LIMITED</t>
  </si>
  <si>
    <t>ORN</t>
  </si>
  <si>
    <t>ORION MINERALS LTD</t>
  </si>
  <si>
    <t>ORP</t>
  </si>
  <si>
    <t>ORPHEUS URANIUM LIMITED</t>
  </si>
  <si>
    <t>OSL</t>
  </si>
  <si>
    <t>ONCOSIL MEDICAL LTD</t>
  </si>
  <si>
    <t>OSM</t>
  </si>
  <si>
    <t>OSMOND RESOURCES LIMITED</t>
  </si>
  <si>
    <t>OSX</t>
  </si>
  <si>
    <t>OSTEOPORE LIMITED</t>
  </si>
  <si>
    <t>OVT</t>
  </si>
  <si>
    <t>OVANTI LIMITED</t>
  </si>
  <si>
    <t>OZM</t>
  </si>
  <si>
    <t>OZAURUM RESOURCES LIMITED</t>
  </si>
  <si>
    <t>OZZ</t>
  </si>
  <si>
    <t>OZZ RESOURCES LIMITED</t>
  </si>
  <si>
    <t>PAB</t>
  </si>
  <si>
    <t>PATRYS LIMITED</t>
  </si>
  <si>
    <t>PABND</t>
  </si>
  <si>
    <t>PAC</t>
  </si>
  <si>
    <t>PACIFIC CURRENT GROUP LIMITED</t>
  </si>
  <si>
    <t>PAI</t>
  </si>
  <si>
    <t>PLATINUM ASIA INVESTMENTS LIMITED</t>
  </si>
  <si>
    <t>PAR</t>
  </si>
  <si>
    <t>PARADIGM BIOPHARMACEUTICALS LIMITED..</t>
  </si>
  <si>
    <t>PAT</t>
  </si>
  <si>
    <t>PATRIOT RESOURCES LIMITED</t>
  </si>
  <si>
    <t>PBH</t>
  </si>
  <si>
    <t>POINTSBET HOLDINGS LIMITED</t>
  </si>
  <si>
    <t>PBL</t>
  </si>
  <si>
    <t>PARABELLUM RESOURCES LIMITED</t>
  </si>
  <si>
    <t>PCG</t>
  </si>
  <si>
    <t>PENGANA CAPITAL GROUP LIMITED</t>
  </si>
  <si>
    <t>PCI</t>
  </si>
  <si>
    <t>PERPETUAL CREDIT INCOME TRUST</t>
  </si>
  <si>
    <t>PCK</t>
  </si>
  <si>
    <t>PAINCHEK LTD</t>
  </si>
  <si>
    <t>PCL</t>
  </si>
  <si>
    <t>PANCONTINENTAL ENERGY NL</t>
  </si>
  <si>
    <t>PCX</t>
  </si>
  <si>
    <t>PENGANA GLOBAL PRIVATE CREDIT TRUST</t>
  </si>
  <si>
    <t>PREDICTIVE DISCOVERY LIMITED</t>
  </si>
  <si>
    <t>PALADIN ENERGY LTD</t>
  </si>
  <si>
    <t>PE1</t>
  </si>
  <si>
    <t>PENGANA PRIVATE EQUITY TRUST</t>
  </si>
  <si>
    <t>PEB</t>
  </si>
  <si>
    <t>PACIFIC EDGE LIMITED</t>
  </si>
  <si>
    <t>PEC</t>
  </si>
  <si>
    <t>PERPETUAL RESOURCES LIMITED</t>
  </si>
  <si>
    <t>PEK</t>
  </si>
  <si>
    <t>PEAK RARE EARTHS LIMITED</t>
  </si>
  <si>
    <t>PEN</t>
  </si>
  <si>
    <t>PENINSULA ENERGY LIMITED</t>
  </si>
  <si>
    <t>PER</t>
  </si>
  <si>
    <t>PERCHERON THERAPEUTICS LIMITED</t>
  </si>
  <si>
    <t>PET</t>
  </si>
  <si>
    <t>PHOSLOCK ENVIRONMENTAL TECHNOLOGIES LIMITED</t>
  </si>
  <si>
    <t>PEX</t>
  </si>
  <si>
    <t>PEEL MINING LIMITED</t>
  </si>
  <si>
    <t>PFE</t>
  </si>
  <si>
    <t>PANTERA LITHIUM LIMITED</t>
  </si>
  <si>
    <t>PFG</t>
  </si>
  <si>
    <t>PRIME FINANCIAL GROUP LIMITED</t>
  </si>
  <si>
    <t>PFM</t>
  </si>
  <si>
    <t>PLATFORMO LTD</t>
  </si>
  <si>
    <t>PFP</t>
  </si>
  <si>
    <t>PROPEL FUNERAL PARTNERS LIMITED</t>
  </si>
  <si>
    <t>PFT</t>
  </si>
  <si>
    <t>PURE FOODS TASMANIA LIMITED</t>
  </si>
  <si>
    <t>PGC</t>
  </si>
  <si>
    <t>PARAGON CARE LIMITED</t>
  </si>
  <si>
    <t>PGD</t>
  </si>
  <si>
    <t>PEREGRINE GOLD LTD</t>
  </si>
  <si>
    <t>PM CAPITAL GLOBAL OPPORTUNITIES FUND LIMITED</t>
  </si>
  <si>
    <t>PGM</t>
  </si>
  <si>
    <t>PLATINA RESOURCES LIMITED</t>
  </si>
  <si>
    <t>PGO</t>
  </si>
  <si>
    <t>PACGOLD LIMITED</t>
  </si>
  <si>
    <t>PGY</t>
  </si>
  <si>
    <t>PILOT ENERGY LIMITED</t>
  </si>
  <si>
    <t>PH2</t>
  </si>
  <si>
    <t>PURE HYDROGEN CORPORATION LIMITED</t>
  </si>
  <si>
    <t>PHO</t>
  </si>
  <si>
    <t>PHOSCO LTD</t>
  </si>
  <si>
    <t>PHX</t>
  </si>
  <si>
    <t>PHARMX TECHNOLOGIES LIMITED</t>
  </si>
  <si>
    <t>PIA</t>
  </si>
  <si>
    <t>PENGANA INTERNATIONAL EQUITIES LIMITED</t>
  </si>
  <si>
    <t>PIC</t>
  </si>
  <si>
    <t>PERPETUAL EQUITY INVESTMENT COMPANY LIMITED</t>
  </si>
  <si>
    <t>PIL</t>
  </si>
  <si>
    <t>PEPPERMINT INNOVATION LIMITED</t>
  </si>
  <si>
    <t>PIM</t>
  </si>
  <si>
    <t>PINNACLE MINERALS LIMITED</t>
  </si>
  <si>
    <t>PIQ</t>
  </si>
  <si>
    <t>PROTEOMICS INTERNATIONAL LABORATORIES LTD</t>
  </si>
  <si>
    <t>PKD</t>
  </si>
  <si>
    <t>PARKD LTD</t>
  </si>
  <si>
    <t>PKO</t>
  </si>
  <si>
    <t>PEAKO LIMITED</t>
  </si>
  <si>
    <t>PL3</t>
  </si>
  <si>
    <t>PATAGONIA LITHIUM LTD</t>
  </si>
  <si>
    <t>PL3N</t>
  </si>
  <si>
    <t>PLATO INCOME MAXIMISER LIMITED.</t>
  </si>
  <si>
    <t>PLA</t>
  </si>
  <si>
    <t>PACIFIC LIME AND CEMENT LIMITED</t>
  </si>
  <si>
    <t>PLC</t>
  </si>
  <si>
    <t>PREMIER1 LITHIUM LIMITED</t>
  </si>
  <si>
    <t>PLG</t>
  </si>
  <si>
    <t>PEARL GULL IRON LIMITED</t>
  </si>
  <si>
    <t>PLL</t>
  </si>
  <si>
    <t>PIEDMONT LITHIUM INC.</t>
  </si>
  <si>
    <t>PLN</t>
  </si>
  <si>
    <t>PIONEER LITHIUM LIMITED</t>
  </si>
  <si>
    <t>PILBARA MINERALS LIMITED</t>
  </si>
  <si>
    <t>PLT</t>
  </si>
  <si>
    <t>PLENTI GROUP LIMITED</t>
  </si>
  <si>
    <t>PLY</t>
  </si>
  <si>
    <t>PLAYSIDE STUDIOS LIMITED</t>
  </si>
  <si>
    <t>PMC</t>
  </si>
  <si>
    <t>PLATINUM CAPITAL LIMITED</t>
  </si>
  <si>
    <t>PRO MEDICUS LIMITED</t>
  </si>
  <si>
    <t>PMT</t>
  </si>
  <si>
    <t>PATRIOT BATTERY METALS INC.</t>
  </si>
  <si>
    <t>PREMIER INVESTMENTS LIMITED</t>
  </si>
  <si>
    <t>PNC</t>
  </si>
  <si>
    <t>PIONEER CREDIT LIMITED</t>
  </si>
  <si>
    <t>PINNACLE INVESTMENT MANAGEMENT GROUP LIMITED</t>
  </si>
  <si>
    <t>PNM</t>
  </si>
  <si>
    <t>PACIFIC NICKEL MINES LIMITED</t>
  </si>
  <si>
    <t>PNN</t>
  </si>
  <si>
    <t>POWER MINERALS LIMITED</t>
  </si>
  <si>
    <t>PNT</t>
  </si>
  <si>
    <t>PANTHER METALS LTD</t>
  </si>
  <si>
    <t>POLYNOVO LIMITED</t>
  </si>
  <si>
    <t>POD</t>
  </si>
  <si>
    <t>PODIUM MINERALS LIMITED</t>
  </si>
  <si>
    <t>POL</t>
  </si>
  <si>
    <t>POLYMETALS RESOURCES LTD</t>
  </si>
  <si>
    <t>PPC</t>
  </si>
  <si>
    <t>PEET LIMITED</t>
  </si>
  <si>
    <t>PPE</t>
  </si>
  <si>
    <t>PEOPLEIN LIMITED</t>
  </si>
  <si>
    <t>PPG</t>
  </si>
  <si>
    <t>PRO-PAC PACKAGING LIMITED</t>
  </si>
  <si>
    <t>PPK</t>
  </si>
  <si>
    <t>PPK GROUP LIMITED</t>
  </si>
  <si>
    <t>PPL</t>
  </si>
  <si>
    <t>PUREPROFILE LTD</t>
  </si>
  <si>
    <t>PEPPER MONEY LIMITED</t>
  </si>
  <si>
    <t>PPS</t>
  </si>
  <si>
    <t>PRAEMIUM LIMITED</t>
  </si>
  <si>
    <t>PERPETUAL LIMITED</t>
  </si>
  <si>
    <t>PPY</t>
  </si>
  <si>
    <t>PAPYRUS AUSTRALIA LIMITED</t>
  </si>
  <si>
    <t>PR1</t>
  </si>
  <si>
    <t>PURE RESOURCES LIMITED</t>
  </si>
  <si>
    <t>PR2</t>
  </si>
  <si>
    <t>PICHE RESOURCES LIMITED</t>
  </si>
  <si>
    <t>PRG</t>
  </si>
  <si>
    <t>PRL GLOBAL LTD</t>
  </si>
  <si>
    <t>PRM</t>
  </si>
  <si>
    <t>PROMINENCE ENERGY LIMITED</t>
  </si>
  <si>
    <t>PERENTI LIMITED</t>
  </si>
  <si>
    <t>PRO</t>
  </si>
  <si>
    <t>PROPHECY INTERNATIONAL HOLDINGS LIMITED</t>
  </si>
  <si>
    <t>PRS</t>
  </si>
  <si>
    <t>PROSPECH LIMITED.</t>
  </si>
  <si>
    <t>PERSEUS MINING LIMITED</t>
  </si>
  <si>
    <t>PRX</t>
  </si>
  <si>
    <t>PRODIGY GOLD NL</t>
  </si>
  <si>
    <t>PSC</t>
  </si>
  <si>
    <t>PROSPECT RESOURCES LIMITED</t>
  </si>
  <si>
    <t>PSL</t>
  </si>
  <si>
    <t>PATERSON RESOURCES LTD</t>
  </si>
  <si>
    <t>PSQ</t>
  </si>
  <si>
    <t>PACIFIC SMILES GROUP LIMITED</t>
  </si>
  <si>
    <t>PTL</t>
  </si>
  <si>
    <t>PRESTAL HOLDINGS LIMITED</t>
  </si>
  <si>
    <t>PTM</t>
  </si>
  <si>
    <t>PLATINUM ASSET MANAGEMENT LIMITED</t>
  </si>
  <si>
    <t>PATRONUS RESOURCES LIMITED</t>
  </si>
  <si>
    <t>PTR</t>
  </si>
  <si>
    <t>PETRATHERM LTD</t>
  </si>
  <si>
    <t>PTX</t>
  </si>
  <si>
    <t>PRESCIENT THERAPEUTICS LIMITED</t>
  </si>
  <si>
    <t>PUR</t>
  </si>
  <si>
    <t>PURSUIT MINERALS LTD</t>
  </si>
  <si>
    <t>PV1</t>
  </si>
  <si>
    <t>PROVARIS ENERGY LTD</t>
  </si>
  <si>
    <t>PVE</t>
  </si>
  <si>
    <t>PO VALLEY ENERGY LIMITED</t>
  </si>
  <si>
    <t>PVL</t>
  </si>
  <si>
    <t>POWERHOUSE VENTURES LIMITED</t>
  </si>
  <si>
    <t>PVT</t>
  </si>
  <si>
    <t>PIVOTAL METALS LIMITED</t>
  </si>
  <si>
    <t>PVW</t>
  </si>
  <si>
    <t>PVW RESOURCES LIMITED</t>
  </si>
  <si>
    <t>PWH</t>
  </si>
  <si>
    <t>PWR HOLDINGS LIMITED</t>
  </si>
  <si>
    <t>PWN</t>
  </si>
  <si>
    <t>PARKWAY CORPORATE LIMITED</t>
  </si>
  <si>
    <t>PWR</t>
  </si>
  <si>
    <t>PETER WARREN AUTOMOTIVE HOLDINGS LIMITED</t>
  </si>
  <si>
    <t>PEXA GROUP LIMITED</t>
  </si>
  <si>
    <t>PXX</t>
  </si>
  <si>
    <t>POLARX LIMITED</t>
  </si>
  <si>
    <t>PYC</t>
  </si>
  <si>
    <t>PYC THERAPEUTICS LIMITED</t>
  </si>
  <si>
    <t>QUALITAS LIMITED</t>
  </si>
  <si>
    <t>QANTAS AIRWAYS LIMITED</t>
  </si>
  <si>
    <t>QBE INSURANCE GROUP LIMITED</t>
  </si>
  <si>
    <t>QEM</t>
  </si>
  <si>
    <t>QEM LIMITED</t>
  </si>
  <si>
    <t>QFE</t>
  </si>
  <si>
    <t>QUICKFEE LIMITED</t>
  </si>
  <si>
    <t>QGL</t>
  </si>
  <si>
    <t>QUANTUM GRAPHITE LIMITED</t>
  </si>
  <si>
    <t>QML</t>
  </si>
  <si>
    <t>QMINES LIMITED</t>
  </si>
  <si>
    <t>QORIA LIMITED</t>
  </si>
  <si>
    <t>QPM</t>
  </si>
  <si>
    <t>QPM ENERGY LIMITED</t>
  </si>
  <si>
    <t>QUALITAS REAL ESTATE INCOME FUND</t>
  </si>
  <si>
    <t>QUBE HOLDINGS LIMITED</t>
  </si>
  <si>
    <t>QUESTE COMMUNICATIONS LIMITED</t>
  </si>
  <si>
    <t>QXR</t>
  </si>
  <si>
    <t>QX RESOURCES LIMITED</t>
  </si>
  <si>
    <t>R8R</t>
  </si>
  <si>
    <t>REGENER8 RESOURCES NL</t>
  </si>
  <si>
    <t>RAC</t>
  </si>
  <si>
    <t>RACE ONCOLOGY LTD</t>
  </si>
  <si>
    <t>RAD</t>
  </si>
  <si>
    <t>RADIOPHARM THERANOSTICS LIMITED</t>
  </si>
  <si>
    <t>RAG</t>
  </si>
  <si>
    <t>RAGNAR METALS LIMITED</t>
  </si>
  <si>
    <t>RAN</t>
  </si>
  <si>
    <t>RANGE INTERNATIONAL LIMITED</t>
  </si>
  <si>
    <t>RAS</t>
  </si>
  <si>
    <t>RAGUSA MINERALS LTD</t>
  </si>
  <si>
    <t>RAU</t>
  </si>
  <si>
    <t>RESOURO STRATEGIC METALS INC.</t>
  </si>
  <si>
    <t>RB6</t>
  </si>
  <si>
    <t>RUBIX RESOURCES LIMITED</t>
  </si>
  <si>
    <t>RBD</t>
  </si>
  <si>
    <t>RBR</t>
  </si>
  <si>
    <t>RBR GROUP LIMITED</t>
  </si>
  <si>
    <t>RBX</t>
  </si>
  <si>
    <t>RESOURCE BASE LIMITED.</t>
  </si>
  <si>
    <t>RC1</t>
  </si>
  <si>
    <t>REDCASTLE RESOURCES LIMITED</t>
  </si>
  <si>
    <t>RCE</t>
  </si>
  <si>
    <t>RECCE PHARMACEUTICALS LTD</t>
  </si>
  <si>
    <t>RCL</t>
  </si>
  <si>
    <t>READCLOUD LIMITED</t>
  </si>
  <si>
    <t>RCM</t>
  </si>
  <si>
    <t>RAPID CRITICAL METALS LIMITED</t>
  </si>
  <si>
    <t>RCR</t>
  </si>
  <si>
    <t>RINCON RESOURCES LIMITED</t>
  </si>
  <si>
    <t>RCT</t>
  </si>
  <si>
    <t>REEF CASINO TRUST</t>
  </si>
  <si>
    <t>RDG</t>
  </si>
  <si>
    <t>RESOURCE DEVELOPMENT GROUP LIMITED</t>
  </si>
  <si>
    <t>RDM</t>
  </si>
  <si>
    <t>RED METAL LIMITED</t>
  </si>
  <si>
    <t>RDN</t>
  </si>
  <si>
    <t>RAIDEN RESOURCES LIMITED</t>
  </si>
  <si>
    <t>RDS</t>
  </si>
  <si>
    <t>REDSTONE RESOURCES LIMITED</t>
  </si>
  <si>
    <t>REDOX LIMITED</t>
  </si>
  <si>
    <t>RDY</t>
  </si>
  <si>
    <t>READYTECH HOLDINGS LIMITED</t>
  </si>
  <si>
    <t>REA GROUP LTD</t>
  </si>
  <si>
    <t>REC</t>
  </si>
  <si>
    <t>RECHARGE METALS LIMITED</t>
  </si>
  <si>
    <t>REE</t>
  </si>
  <si>
    <t>RAREX LIMITED</t>
  </si>
  <si>
    <t>REGIS HEALTHCARE LIMITED</t>
  </si>
  <si>
    <t>REECE LIMITED</t>
  </si>
  <si>
    <t>REM</t>
  </si>
  <si>
    <t>REMSENSE TECHNOLOGIES LIMITED</t>
  </si>
  <si>
    <t>REP</t>
  </si>
  <si>
    <t>RAM ESSENTIAL SERVICES PROPERTY FUND</t>
  </si>
  <si>
    <t>REGIONAL EXPRESS HOLDINGS LIMITED</t>
  </si>
  <si>
    <t>REZ</t>
  </si>
  <si>
    <t>RESOURCES &amp; ENERGY GROUP LIMITED</t>
  </si>
  <si>
    <t>RF1</t>
  </si>
  <si>
    <t>REGAL INVESTMENT FUND</t>
  </si>
  <si>
    <t>RFF</t>
  </si>
  <si>
    <t>RURAL FUNDS GROUP</t>
  </si>
  <si>
    <t>RFG</t>
  </si>
  <si>
    <t>RETAIL FOOD GROUP LIMITED</t>
  </si>
  <si>
    <t>RFT</t>
  </si>
  <si>
    <t>RECTIFIER TECHNOLOGIES LTD</t>
  </si>
  <si>
    <t>RFX</t>
  </si>
  <si>
    <t>REDFLOW LIMITED</t>
  </si>
  <si>
    <t>RG8</t>
  </si>
  <si>
    <t>REGAL ASIAN INVESTMENTS LIMITED</t>
  </si>
  <si>
    <t>RGL</t>
  </si>
  <si>
    <t>RIVERSGOLD LIMITED</t>
  </si>
  <si>
    <t>REGION GROUP</t>
  </si>
  <si>
    <t>RGT</t>
  </si>
  <si>
    <t>ARGENT BIOPHARMA LIMITED</t>
  </si>
  <si>
    <t>RAMSAY HEALTH CARE LIMITED</t>
  </si>
  <si>
    <t>RHI</t>
  </si>
  <si>
    <t>RED HILL MINERALS LIMITED</t>
  </si>
  <si>
    <t>RHT</t>
  </si>
  <si>
    <t>RESONANCE HEALTH LIMITED</t>
  </si>
  <si>
    <t>RHY</t>
  </si>
  <si>
    <t>RHYTHM BIOSCIENCES LIMITED</t>
  </si>
  <si>
    <t>RIDLEY CORPORATION LIMITED</t>
  </si>
  <si>
    <t>RIE</t>
  </si>
  <si>
    <t>RIEDEL RESOURCES LIMITED</t>
  </si>
  <si>
    <t>RIL</t>
  </si>
  <si>
    <t>REDIVIUM LIMITED</t>
  </si>
  <si>
    <t>RIM</t>
  </si>
  <si>
    <t>RIMFIRE PACIFIC MINING LIMITED</t>
  </si>
  <si>
    <t>RIO TINTO LIMITED</t>
  </si>
  <si>
    <t>RKB</t>
  </si>
  <si>
    <t>ROKEBY RESOURCES LIMITED</t>
  </si>
  <si>
    <t>RKN</t>
  </si>
  <si>
    <t>RKT</t>
  </si>
  <si>
    <t>ROCKETDNA LTD.</t>
  </si>
  <si>
    <t>RLC</t>
  </si>
  <si>
    <t>REEDY LAGOON CORPORATION LIMITED</t>
  </si>
  <si>
    <t>RLF</t>
  </si>
  <si>
    <t>RLF AGTECH LTD</t>
  </si>
  <si>
    <t>RLG</t>
  </si>
  <si>
    <t>ROOLIFE GROUP LTD</t>
  </si>
  <si>
    <t>RLT</t>
  </si>
  <si>
    <t>RENERGEN LIMITED</t>
  </si>
  <si>
    <t>RMC</t>
  </si>
  <si>
    <t>RESIMAC GROUP LTD</t>
  </si>
  <si>
    <t>RESMED INC</t>
  </si>
  <si>
    <t>RMI</t>
  </si>
  <si>
    <t>RESOURCE MINERALS INTERNATIONAL LTD</t>
  </si>
  <si>
    <t>RML</t>
  </si>
  <si>
    <t>RESOLUTION MINERALS LTD</t>
  </si>
  <si>
    <t>RAMELIUS RESOURCES LIMITED</t>
  </si>
  <si>
    <t>RMX</t>
  </si>
  <si>
    <t>RED MOUNTAIN MINING LIMITED</t>
  </si>
  <si>
    <t>RMY</t>
  </si>
  <si>
    <t>RMA GLOBAL LIMITED</t>
  </si>
  <si>
    <t>RND</t>
  </si>
  <si>
    <t>RAND MINING LIMITED</t>
  </si>
  <si>
    <t>RNT</t>
  </si>
  <si>
    <t>RENT.COM.AU LIMITED</t>
  </si>
  <si>
    <t>RNU</t>
  </si>
  <si>
    <t>RENASCOR RESOURCES LIMITED</t>
  </si>
  <si>
    <t>RNV</t>
  </si>
  <si>
    <t>RENERVE LIMITED</t>
  </si>
  <si>
    <t>RNX</t>
  </si>
  <si>
    <t>RENEGADE EXPLORATION LIMITED</t>
  </si>
  <si>
    <t>ROC</t>
  </si>
  <si>
    <t>ROCKETBOOTS LIMITED</t>
  </si>
  <si>
    <t>ROG</t>
  </si>
  <si>
    <t>RED SKY ENERGY LIMITED.</t>
  </si>
  <si>
    <t>RONIN RESOURCES LTD</t>
  </si>
  <si>
    <t>RPG</t>
  </si>
  <si>
    <t>RAPTIS GROUP LIMITED</t>
  </si>
  <si>
    <t>REGAL PARTNERS LIMITED</t>
  </si>
  <si>
    <t>RPM</t>
  </si>
  <si>
    <t>RPM AUTOMOTIVE GROUP LIMITED</t>
  </si>
  <si>
    <t>RR1</t>
  </si>
  <si>
    <t>REACH RESOURCES LIMITED</t>
  </si>
  <si>
    <t>REGIS RESOURCES LIMITED</t>
  </si>
  <si>
    <t>RRR</t>
  </si>
  <si>
    <t>REVOLVER RESOURCES HOLDINGS LTD</t>
  </si>
  <si>
    <t>RESOLUTE MINING LIMITED</t>
  </si>
  <si>
    <t>RTG</t>
  </si>
  <si>
    <t>RTG MINING INC.</t>
  </si>
  <si>
    <t>RTH</t>
  </si>
  <si>
    <t>RAS TECHNOLOGY HOLDINGS LIMITED</t>
  </si>
  <si>
    <t>RTR</t>
  </si>
  <si>
    <t>RUMBLE RESOURCES LIMITED</t>
  </si>
  <si>
    <t>RUL</t>
  </si>
  <si>
    <t>RPMGLOBAL HOLDINGS LIMITED</t>
  </si>
  <si>
    <t>RVT</t>
  </si>
  <si>
    <t>RICHMOND VANADIUM TECHNOLOGY LIMITED</t>
  </si>
  <si>
    <t>RELIANCE WORLDWIDE CORPORATION LIMITED</t>
  </si>
  <si>
    <t>RWD</t>
  </si>
  <si>
    <t>REWARD MINERALS LTD</t>
  </si>
  <si>
    <t>RWL</t>
  </si>
  <si>
    <t>RUBICON WATER LIMITED</t>
  </si>
  <si>
    <t>RXH</t>
  </si>
  <si>
    <t>REWARDLE HOLDINGS LIMITED</t>
  </si>
  <si>
    <t>RXL</t>
  </si>
  <si>
    <t>ROX RESOURCES LIMITED</t>
  </si>
  <si>
    <t>RXR</t>
  </si>
  <si>
    <t>ROBEX RESOURCES INC.</t>
  </si>
  <si>
    <t>RYD</t>
  </si>
  <si>
    <t>RYDER CAPITAL LIMITED</t>
  </si>
  <si>
    <t>RZI</t>
  </si>
  <si>
    <t>RAIZ INVEST LIMITED</t>
  </si>
  <si>
    <t>S2R</t>
  </si>
  <si>
    <t>S2 RESOURCES LTD</t>
  </si>
  <si>
    <t>SOUTH32 LIMITED</t>
  </si>
  <si>
    <t>S66</t>
  </si>
  <si>
    <t>STAR COMBO PHARMA LIMITED</t>
  </si>
  <si>
    <t>SAN</t>
  </si>
  <si>
    <t>SAGALIO ENERGY LIMITED</t>
  </si>
  <si>
    <t>SB2</t>
  </si>
  <si>
    <t>SALTER BROTHERS EMERGING COMPANIES LIMITED</t>
  </si>
  <si>
    <t>SBM</t>
  </si>
  <si>
    <t>ST BARBARA LIMITED</t>
  </si>
  <si>
    <t>SBR</t>
  </si>
  <si>
    <t>SABRE RESOURCES LIMITED</t>
  </si>
  <si>
    <t>SCENTRE GROUP</t>
  </si>
  <si>
    <t>SCN</t>
  </si>
  <si>
    <t>SCORPION MINERALS LIMITED</t>
  </si>
  <si>
    <t>SCP</t>
  </si>
  <si>
    <t>SCALARE PARTNERS HOLDINGS LIMITED</t>
  </si>
  <si>
    <t>SCT</t>
  </si>
  <si>
    <t>SCOUT SECURITY LIMITED</t>
  </si>
  <si>
    <t>STEADFAST GROUP LIMITED</t>
  </si>
  <si>
    <t>SDI</t>
  </si>
  <si>
    <t>SDI LIMITED</t>
  </si>
  <si>
    <t>SITEMINDER LIMITED</t>
  </si>
  <si>
    <t>SDV</t>
  </si>
  <si>
    <t>SCIDEV LTD</t>
  </si>
  <si>
    <t>SEC</t>
  </si>
  <si>
    <t>SPHERIA EMERGING COMPANIES LIMITED</t>
  </si>
  <si>
    <t>SEG</t>
  </si>
  <si>
    <t>SEEK LIMITED</t>
  </si>
  <si>
    <t>SENETAS CORPORATION LIMITED</t>
  </si>
  <si>
    <t>SEQ</t>
  </si>
  <si>
    <t>SEQUOIA FINANCIAL GROUP LTD</t>
  </si>
  <si>
    <t>SER</t>
  </si>
  <si>
    <t>STRATEGIC ENERGY RESOURCES LIMITED</t>
  </si>
  <si>
    <t>SFC</t>
  </si>
  <si>
    <t>SCHAFFER CORPORATION LIMITED</t>
  </si>
  <si>
    <t>SFG</t>
  </si>
  <si>
    <t>SEAFARMS GROUP LIMITED</t>
  </si>
  <si>
    <t>SFM</t>
  </si>
  <si>
    <t>SANTA FE MINERALS LTD</t>
  </si>
  <si>
    <t>SANDFIRE RESOURCES LIMITED</t>
  </si>
  <si>
    <t>SFX</t>
  </si>
  <si>
    <t>SHEFFIELD RESOURCES LIMITED</t>
  </si>
  <si>
    <t>SGA</t>
  </si>
  <si>
    <t>SARYTOGAN GRAPHITE LIMITED</t>
  </si>
  <si>
    <t>SGH LIMITED</t>
  </si>
  <si>
    <t>SGI</t>
  </si>
  <si>
    <t>STEALTH GROUP HOLDINGS LTD</t>
  </si>
  <si>
    <t>RICEGROWERS LIMITED</t>
  </si>
  <si>
    <t>SIMS LIMITED</t>
  </si>
  <si>
    <t>STOCKLAND</t>
  </si>
  <si>
    <t>SGQ</t>
  </si>
  <si>
    <t>ST GEORGE MINING LIMITED</t>
  </si>
  <si>
    <t>SGR</t>
  </si>
  <si>
    <t>THE STAR ENTERTAINMENT GROUP LIMITED</t>
  </si>
  <si>
    <t>SHA</t>
  </si>
  <si>
    <t>SHAPE AUSTRALIA CORPORATION LIMITED</t>
  </si>
  <si>
    <t>SHE</t>
  </si>
  <si>
    <t>STONEHORSE ENERGY LIMITED</t>
  </si>
  <si>
    <t>SHG</t>
  </si>
  <si>
    <t>SINGULAR HEALTH GROUP LTD</t>
  </si>
  <si>
    <t>SHJ</t>
  </si>
  <si>
    <t>SHINE JUSTICE LTD</t>
  </si>
  <si>
    <t>SONIC HEALTHCARE LIMITED</t>
  </si>
  <si>
    <t>SHM</t>
  </si>
  <si>
    <t>SHRIRO HOLDINGS LIMITED</t>
  </si>
  <si>
    <t>SHN</t>
  </si>
  <si>
    <t>SUNSHINE METALS LIMITED</t>
  </si>
  <si>
    <t>SHO</t>
  </si>
  <si>
    <t>SPORTSHERO LIMITED</t>
  </si>
  <si>
    <t>SHV</t>
  </si>
  <si>
    <t>SELECT HARVESTS LIMITED</t>
  </si>
  <si>
    <t>SIGMA HEALTHCARE LIMITED</t>
  </si>
  <si>
    <t>SIO</t>
  </si>
  <si>
    <t>SIMONDS GROUP LIMITED</t>
  </si>
  <si>
    <t>SMARTGROUP CORPORATION LTD</t>
  </si>
  <si>
    <t>SIS</t>
  </si>
  <si>
    <t>SIMBLE SOLUTIONS LIMITED</t>
  </si>
  <si>
    <t>SIT</t>
  </si>
  <si>
    <t>SITE GROUP INTERNATIONAL LIMITED</t>
  </si>
  <si>
    <t>SIV</t>
  </si>
  <si>
    <t>SIV CAPITAL LIMITED</t>
  </si>
  <si>
    <t>SIX</t>
  </si>
  <si>
    <t>SPRINTEX LIMITED</t>
  </si>
  <si>
    <t>SKC</t>
  </si>
  <si>
    <t>SKYCITY ENTERTAINMENT GROUP LIMITED</t>
  </si>
  <si>
    <t>SKK</t>
  </si>
  <si>
    <t>STAKK LIMITED</t>
  </si>
  <si>
    <t>SKM</t>
  </si>
  <si>
    <t>SKYLARK MINERALS LIMITED</t>
  </si>
  <si>
    <t>SKN</t>
  </si>
  <si>
    <t>SKIN ELEMENTS LIMITED</t>
  </si>
  <si>
    <t>SKO</t>
  </si>
  <si>
    <t>SERKO LIMITED</t>
  </si>
  <si>
    <t>SKS</t>
  </si>
  <si>
    <t>SKS TECHNOLOGIES GROUP LIMITED</t>
  </si>
  <si>
    <t>SKT</t>
  </si>
  <si>
    <t>SKY NETWORK TELEVISION LIMITED.</t>
  </si>
  <si>
    <t>SKY</t>
  </si>
  <si>
    <t>SKY METALS LIMITED</t>
  </si>
  <si>
    <t>SLA</t>
  </si>
  <si>
    <t>SOLARA MINERALS LTD</t>
  </si>
  <si>
    <t>SLB</t>
  </si>
  <si>
    <t>STELAR METALS LIMITED</t>
  </si>
  <si>
    <t>SUPERLOOP LIMITED</t>
  </si>
  <si>
    <t>SLM</t>
  </si>
  <si>
    <t>SOLIS MINERALS LTD.</t>
  </si>
  <si>
    <t>SLS</t>
  </si>
  <si>
    <t>SOLSTICE MINERALS LIMITED</t>
  </si>
  <si>
    <t>SILEX SYSTEMS LIMITED</t>
  </si>
  <si>
    <t>SLZ</t>
  </si>
  <si>
    <t>SULTAN RESOURCES LTD</t>
  </si>
  <si>
    <t>SM1</t>
  </si>
  <si>
    <t>SYNLAIT MILK LIMITED</t>
  </si>
  <si>
    <t>SMI</t>
  </si>
  <si>
    <t>SANTANA MINERALS LIMITED</t>
  </si>
  <si>
    <t>SMM</t>
  </si>
  <si>
    <t>SOMERSET MINERALS LIMITED</t>
  </si>
  <si>
    <t>SMN</t>
  </si>
  <si>
    <t>STRUCTURAL MONITORING SYSTEMS PLC</t>
  </si>
  <si>
    <t>SMP</t>
  </si>
  <si>
    <t>SMARTPAY HOLDINGS LIMITED</t>
  </si>
  <si>
    <t>STANMORE RESOURCES LIMITED</t>
  </si>
  <si>
    <t>SMS</t>
  </si>
  <si>
    <t>STAR MINERALS LIMITED</t>
  </si>
  <si>
    <t>SMX</t>
  </si>
  <si>
    <t>STRATA MINERALS LIMITED.</t>
  </si>
  <si>
    <t>SNC</t>
  </si>
  <si>
    <t>SANDON CAPITAL INVESTMENTS LIMITED</t>
  </si>
  <si>
    <t>SND</t>
  </si>
  <si>
    <t>SAUNDERS INTERNATIONAL LIMITED</t>
  </si>
  <si>
    <t>SNG</t>
  </si>
  <si>
    <t>SIREN GOLD LIMITED</t>
  </si>
  <si>
    <t>SUPPLY NETWORK LIMITED</t>
  </si>
  <si>
    <t>SNS</t>
  </si>
  <si>
    <t>SENSEN NETWORKS LIMITED</t>
  </si>
  <si>
    <t>SNT</t>
  </si>
  <si>
    <t>SYNTARA LIMITED</t>
  </si>
  <si>
    <t>SNX</t>
  </si>
  <si>
    <t>SIERRA NEVADA GOLD INC.</t>
  </si>
  <si>
    <t>SUMMERSET GROUP HOLDINGS LIMITED</t>
  </si>
  <si>
    <t>SOC</t>
  </si>
  <si>
    <t>SOCO CORPORATION LTD</t>
  </si>
  <si>
    <t>WASHINGTON H SOUL PATTINSON &amp; COMPANY LIMITED</t>
  </si>
  <si>
    <t>SOM</t>
  </si>
  <si>
    <t>SOMNOMED LIMITED</t>
  </si>
  <si>
    <t>SOP</t>
  </si>
  <si>
    <t>SYNERTEC CORPORATION LIMITED</t>
  </si>
  <si>
    <t>SOR</t>
  </si>
  <si>
    <t>STRATEGIC ELEMENTS LIMITED</t>
  </si>
  <si>
    <t>SP3</t>
  </si>
  <si>
    <t>SPECTUR LIMITED</t>
  </si>
  <si>
    <t>SP8</t>
  </si>
  <si>
    <t>STREAMPLAY STUDIO LIMITED</t>
  </si>
  <si>
    <t>SPA</t>
  </si>
  <si>
    <t>SPACETALK LTD</t>
  </si>
  <si>
    <t>SPD</t>
  </si>
  <si>
    <t>SOUTHERN PALLADIUM LIMITED</t>
  </si>
  <si>
    <t>SPG</t>
  </si>
  <si>
    <t>SPC GLOBAL HOLDINGS LTD</t>
  </si>
  <si>
    <t>SPARK NEW ZEALAND LIMITED</t>
  </si>
  <si>
    <t>SPL</t>
  </si>
  <si>
    <t>STARPHARMA HOLDINGS LIMITED</t>
  </si>
  <si>
    <t>SPN</t>
  </si>
  <si>
    <t>SPARC TECHNOLOGIES LIMITED</t>
  </si>
  <si>
    <t>SPQ</t>
  </si>
  <si>
    <t>SUPERIOR RESOURCES LIMITED</t>
  </si>
  <si>
    <t>SPX</t>
  </si>
  <si>
    <t>SPENDA LIMITED</t>
  </si>
  <si>
    <t>SPZ</t>
  </si>
  <si>
    <t>SMART PARKING LIMITED</t>
  </si>
  <si>
    <t>SQX</t>
  </si>
  <si>
    <t>SQX RESOURCES LIMITED</t>
  </si>
  <si>
    <t>SRG GLOBAL LIMITED</t>
  </si>
  <si>
    <t>SRH</t>
  </si>
  <si>
    <t>SAFEROADS HOLDINGS LIMITED</t>
  </si>
  <si>
    <t>SRI</t>
  </si>
  <si>
    <t>SIPA RESOURCES LIMITED</t>
  </si>
  <si>
    <t>SRJ</t>
  </si>
  <si>
    <t>SRJ TECHNOLOGIES GROUP PLC</t>
  </si>
  <si>
    <t>SRK</t>
  </si>
  <si>
    <t>STRIKE RESOURCES LIMITED</t>
  </si>
  <si>
    <t>SRL</t>
  </si>
  <si>
    <t>SUNRISE ENERGY METALS LIMITED</t>
  </si>
  <si>
    <t>SRN</t>
  </si>
  <si>
    <t>SUREFIRE RESOURCES NL</t>
  </si>
  <si>
    <t>SRR</t>
  </si>
  <si>
    <t>SARAMA RESOURCES LTD</t>
  </si>
  <si>
    <t>SRT</t>
  </si>
  <si>
    <t>STRATA INVESTMENT HOLDINGS PLC</t>
  </si>
  <si>
    <t>SRV</t>
  </si>
  <si>
    <t>SERVCORP LIMITED</t>
  </si>
  <si>
    <t>SRY</t>
  </si>
  <si>
    <t>STORY-I LIMITED</t>
  </si>
  <si>
    <t>SRZ</t>
  </si>
  <si>
    <t>STELLAR RESOURCES LIMITED</t>
  </si>
  <si>
    <t>SS1</t>
  </si>
  <si>
    <t>SUN SILVER LIMITED</t>
  </si>
  <si>
    <t>SSG</t>
  </si>
  <si>
    <t>SHAVER SHOP GROUP LIMITED</t>
  </si>
  <si>
    <t>SSH</t>
  </si>
  <si>
    <t>SSL</t>
  </si>
  <si>
    <t>SIETEL LIMITED</t>
  </si>
  <si>
    <t>SERVICE STREAM LIMITED</t>
  </si>
  <si>
    <t>SST</t>
  </si>
  <si>
    <t>STEAMSHIPS TRADING COMPANY LIMITED</t>
  </si>
  <si>
    <t>ST1</t>
  </si>
  <si>
    <t>SPIRIT TECHNOLOGY SOLUTIONS LTD</t>
  </si>
  <si>
    <t>STA</t>
  </si>
  <si>
    <t>STRANDLINE RESOURCES LIMITED</t>
  </si>
  <si>
    <t>STG</t>
  </si>
  <si>
    <t>STRAKER LIMITED</t>
  </si>
  <si>
    <t>STH</t>
  </si>
  <si>
    <t>STEPCHANGE HOLDINGS LIMITED</t>
  </si>
  <si>
    <t>STK</t>
  </si>
  <si>
    <t>STRICKLAND METALS LIMITED</t>
  </si>
  <si>
    <t>STM</t>
  </si>
  <si>
    <t>SUNSTONE METALS LTD</t>
  </si>
  <si>
    <t>STN</t>
  </si>
  <si>
    <t>SATURN METALS LIMITED</t>
  </si>
  <si>
    <t>SANTOS LIMITED</t>
  </si>
  <si>
    <t>STP</t>
  </si>
  <si>
    <t>STEP ONE CLOTHING LIMITED</t>
  </si>
  <si>
    <t>STX</t>
  </si>
  <si>
    <t>STRIKE ENERGY LIMITED</t>
  </si>
  <si>
    <t>SUH</t>
  </si>
  <si>
    <t>SOUTHERN HEMISPHERE MINING LIMITED</t>
  </si>
  <si>
    <t>SUPER RETAIL GROUP LIMITED</t>
  </si>
  <si>
    <t>SUM</t>
  </si>
  <si>
    <t>SUMMIT MINERALS LIMITED</t>
  </si>
  <si>
    <t>SUNCORP GROUP LIMITED</t>
  </si>
  <si>
    <t>SVG</t>
  </si>
  <si>
    <t>SAVANNAH GOLDFIELDS LIMITED</t>
  </si>
  <si>
    <t>SVL</t>
  </si>
  <si>
    <t>SILVER MINES LIMITED</t>
  </si>
  <si>
    <t>SVM</t>
  </si>
  <si>
    <t>SOVEREIGN METALS LIMITED</t>
  </si>
  <si>
    <t>SVR</t>
  </si>
  <si>
    <t>SOLVAR LIMITED</t>
  </si>
  <si>
    <t>SVY</t>
  </si>
  <si>
    <t>STAVELY MINERALS LIMITED</t>
  </si>
  <si>
    <t>SW1</t>
  </si>
  <si>
    <t>SWIFT NETWORKS GROUP LIMITED</t>
  </si>
  <si>
    <t>SWM</t>
  </si>
  <si>
    <t>SEVEN WEST MEDIA LIMITED</t>
  </si>
  <si>
    <t>SWP</t>
  </si>
  <si>
    <t>SWOOP HOLDINGS LIMITED</t>
  </si>
  <si>
    <t>SOUTHERN CROSS GOLD CONSOLIDATED LTD.</t>
  </si>
  <si>
    <t>SXE</t>
  </si>
  <si>
    <t>SOUTHERN CROSS ELECTRICAL ENGINEERING LTD</t>
  </si>
  <si>
    <t>SXL</t>
  </si>
  <si>
    <t>SOUTHERN CROSS MEDIA GROUP LIMITED</t>
  </si>
  <si>
    <t>SYA</t>
  </si>
  <si>
    <t>SAYONA MINING LIMITED</t>
  </si>
  <si>
    <t>SYL</t>
  </si>
  <si>
    <t>SYMAL GROUP LIMITED</t>
  </si>
  <si>
    <t>SYR</t>
  </si>
  <si>
    <t>SYRAH RESOURCES LIMITED</t>
  </si>
  <si>
    <t>T3D</t>
  </si>
  <si>
    <t>333D LIMITED</t>
  </si>
  <si>
    <t>T88</t>
  </si>
  <si>
    <t>TAITON RESOURCES LIMITED</t>
  </si>
  <si>
    <t>T92</t>
  </si>
  <si>
    <t>TERRA URANIUM LIMITED</t>
  </si>
  <si>
    <t>TABCORP HOLDINGS LIMITED</t>
  </si>
  <si>
    <t>TAL</t>
  </si>
  <si>
    <t>TALIUS GROUP LIMITED</t>
  </si>
  <si>
    <t>TAM</t>
  </si>
  <si>
    <t>TANAMI GOLD NL</t>
  </si>
  <si>
    <t>TAR</t>
  </si>
  <si>
    <t>TARUGA MINERALS LIMITED</t>
  </si>
  <si>
    <t>TASMAN RESOURCES LTD</t>
  </si>
  <si>
    <t>TAT</t>
  </si>
  <si>
    <t>TARTANA MINERALS LIMITED</t>
  </si>
  <si>
    <t>TBN</t>
  </si>
  <si>
    <t>TAMBORAN RESOURCES CORPORATION</t>
  </si>
  <si>
    <t>TBR</t>
  </si>
  <si>
    <t>TRIBUNE RESOURCES LIMITED</t>
  </si>
  <si>
    <t>TCF</t>
  </si>
  <si>
    <t>360 CAPITAL MORTGAGE REIT</t>
  </si>
  <si>
    <t>TCG</t>
  </si>
  <si>
    <t>TURACO GOLD LIMITED</t>
  </si>
  <si>
    <t>TRANSURBAN GROUP</t>
  </si>
  <si>
    <t>TCO</t>
  </si>
  <si>
    <t>TRANSMETRO CORPORATION LIMITED</t>
  </si>
  <si>
    <t>TD1</t>
  </si>
  <si>
    <t>TALI DIGITAL LIMITED</t>
  </si>
  <si>
    <t>TDO</t>
  </si>
  <si>
    <t>3D ENERGI LIMITED</t>
  </si>
  <si>
    <t>TASMEA LIMITED</t>
  </si>
  <si>
    <t>TEE</t>
  </si>
  <si>
    <t>TOP END ENERGY LIMITED</t>
  </si>
  <si>
    <t>TEG</t>
  </si>
  <si>
    <t>TRIANGLE ENERGY (GLOBAL) LIMITED</t>
  </si>
  <si>
    <t>TEK</t>
  </si>
  <si>
    <t>THORNEY TECHNOLOGIES LTD</t>
  </si>
  <si>
    <t>TEM</t>
  </si>
  <si>
    <t>TEMPEST MINERALS LIMITED</t>
  </si>
  <si>
    <t>TER</t>
  </si>
  <si>
    <t>TFL</t>
  </si>
  <si>
    <t>TASFOODS LIMITED</t>
  </si>
  <si>
    <t>TG1</t>
  </si>
  <si>
    <t>TECHGEN METALS LTD</t>
  </si>
  <si>
    <t>TG6</t>
  </si>
  <si>
    <t>TG METALS LIMITED</t>
  </si>
  <si>
    <t>TGF</t>
  </si>
  <si>
    <t>TRIBECA GLOBAL NATURAL RESOURCES LIMITED</t>
  </si>
  <si>
    <t>TGH</t>
  </si>
  <si>
    <t>TERRAGEN HOLDINGS LIMITED</t>
  </si>
  <si>
    <t>TGM</t>
  </si>
  <si>
    <t>THETA GOLD MINES LIMITED</t>
  </si>
  <si>
    <t>TGN</t>
  </si>
  <si>
    <t>TUNGSTEN MINING NL</t>
  </si>
  <si>
    <t>TGP</t>
  </si>
  <si>
    <t>360 CAPITAL GROUP</t>
  </si>
  <si>
    <t>THB</t>
  </si>
  <si>
    <t>THUNDERBIRD RESOURCES LIMITED</t>
  </si>
  <si>
    <t>THL</t>
  </si>
  <si>
    <t>TOURISM HOLDINGS RENTALS LIMITED</t>
  </si>
  <si>
    <t>THR</t>
  </si>
  <si>
    <t>THOR ENERGY PLC</t>
  </si>
  <si>
    <t>TI1</t>
  </si>
  <si>
    <t>TOMBADOR IRON LIMITED</t>
  </si>
  <si>
    <t>TIA</t>
  </si>
  <si>
    <t>TIAN AN AUSTRALIA LIMITED</t>
  </si>
  <si>
    <t>TIG</t>
  </si>
  <si>
    <t>TIGERS REALM COAL LIMITED</t>
  </si>
  <si>
    <t>TIP</t>
  </si>
  <si>
    <t>TKL</t>
  </si>
  <si>
    <t>TRAKA RESOURCES LIMITED</t>
  </si>
  <si>
    <t>TKM</t>
  </si>
  <si>
    <t>TREK METALS LIMITED</t>
  </si>
  <si>
    <t>THE LOTTERY CORPORATION LIMITED</t>
  </si>
  <si>
    <t>TLG</t>
  </si>
  <si>
    <t>TALGA GROUP LTD</t>
  </si>
  <si>
    <t>TLM</t>
  </si>
  <si>
    <t>TALISMAN MINING LIMITED</t>
  </si>
  <si>
    <t>TELSTRA GROUP LIMITED</t>
  </si>
  <si>
    <t>TELIX PHARMACEUTICALS LIMITED</t>
  </si>
  <si>
    <t>TM1</t>
  </si>
  <si>
    <t>TERRA METALS LIMITED</t>
  </si>
  <si>
    <t>TMB</t>
  </si>
  <si>
    <t>TAMBOURAH METALS LTD</t>
  </si>
  <si>
    <t>TMG</t>
  </si>
  <si>
    <t>TRIGG MINERALS LIMITED</t>
  </si>
  <si>
    <t>TMK</t>
  </si>
  <si>
    <t>TMK ENERGY LIMITED</t>
  </si>
  <si>
    <t>TML</t>
  </si>
  <si>
    <t>TIMAH RESOURCES LIMITED</t>
  </si>
  <si>
    <t>TMS</t>
  </si>
  <si>
    <t>TENNANT MINERALS LIMITED</t>
  </si>
  <si>
    <t>TMX</t>
  </si>
  <si>
    <t>TERRAIN MINERALS LIMITED</t>
  </si>
  <si>
    <t>TNC</t>
  </si>
  <si>
    <t>TRUE NORTH COPPER LIMITED</t>
  </si>
  <si>
    <t>TECHNOLOGY ONE LIMITED</t>
  </si>
  <si>
    <t>TNY</t>
  </si>
  <si>
    <t>TINYBEANS GROUP LTD</t>
  </si>
  <si>
    <t>TOE</t>
  </si>
  <si>
    <t>TORO ENERGY LIMITED</t>
  </si>
  <si>
    <t>TOK</t>
  </si>
  <si>
    <t>TOLU MINERALS LIMITED.</t>
  </si>
  <si>
    <t>TRITON MINERALS LTD</t>
  </si>
  <si>
    <t>TOP</t>
  </si>
  <si>
    <t>THORNEY OPPORTUNITIES LTD</t>
  </si>
  <si>
    <t>TOR</t>
  </si>
  <si>
    <t>TORQUE METALS LIMITED..</t>
  </si>
  <si>
    <t>TOT</t>
  </si>
  <si>
    <t>360 CAPITAL REIT</t>
  </si>
  <si>
    <t>TOU</t>
  </si>
  <si>
    <t>TLOU ENERGY LIMITED</t>
  </si>
  <si>
    <t>TOY</t>
  </si>
  <si>
    <t>TOYS'R'US ANZ LIMITED</t>
  </si>
  <si>
    <t>TPC</t>
  </si>
  <si>
    <t>TPG TELECOM LIMITED.</t>
  </si>
  <si>
    <t>TEMPLE &amp; WEBSTER GROUP LTD</t>
  </si>
  <si>
    <t>TR2</t>
  </si>
  <si>
    <t>TALI RESOURCES LTD</t>
  </si>
  <si>
    <t>TRA</t>
  </si>
  <si>
    <t>TURNERS AUTOMOTIVE GROUP LIMITED</t>
  </si>
  <si>
    <t>TRE</t>
  </si>
  <si>
    <t>TOUBANI RESOURCES LIMITED</t>
  </si>
  <si>
    <t>TRIVARX LTD</t>
  </si>
  <si>
    <t>TRJ</t>
  </si>
  <si>
    <t>TRAJAN GROUP HOLDINGS LIMITED</t>
  </si>
  <si>
    <t>TRM</t>
  </si>
  <si>
    <t>TRUSCOTT MINING CORPORATION LIMITED</t>
  </si>
  <si>
    <t>TRP</t>
  </si>
  <si>
    <t>TISSUE REPAIR LTD</t>
  </si>
  <si>
    <t>TRU</t>
  </si>
  <si>
    <t>TRUSCREEN GROUP LIMITED</t>
  </si>
  <si>
    <t>TSI</t>
  </si>
  <si>
    <t>TOP SHELF INTERNATIONAL HOLDINGS LTD</t>
  </si>
  <si>
    <t>TSL</t>
  </si>
  <si>
    <t>TITANIUM SANDS LIMITED</t>
  </si>
  <si>
    <t>TSO</t>
  </si>
  <si>
    <t>TESORO GOLD LTD</t>
  </si>
  <si>
    <t>TTI</t>
  </si>
  <si>
    <t>TRAFFIC TECHNOLOGIES LTD.</t>
  </si>
  <si>
    <t>TTM</t>
  </si>
  <si>
    <t>TITAN MINERALS LIMITED</t>
  </si>
  <si>
    <t>TTT</t>
  </si>
  <si>
    <t>TITOMIC LIMITED</t>
  </si>
  <si>
    <t>TTX</t>
  </si>
  <si>
    <t>TETRATHERIX LIMITED</t>
  </si>
  <si>
    <t>TUAS LIMITED</t>
  </si>
  <si>
    <t>TVL</t>
  </si>
  <si>
    <t>TOUCH VENTURES LIMITED</t>
  </si>
  <si>
    <t>TVN</t>
  </si>
  <si>
    <t>TIVAN LIMITED</t>
  </si>
  <si>
    <t>TWD</t>
  </si>
  <si>
    <t>TAMAWOOD LIMITED</t>
  </si>
  <si>
    <t>TREASURY WINE ESTATES LIMITED</t>
  </si>
  <si>
    <t>TWR</t>
  </si>
  <si>
    <t>TOWER LIMITED</t>
  </si>
  <si>
    <t>TX3</t>
  </si>
  <si>
    <t>TRINEX MINERALS LIMITED</t>
  </si>
  <si>
    <t>TYP</t>
  </si>
  <si>
    <t>TRYPTAMINE THERAPEUTICS LIMITED</t>
  </si>
  <si>
    <t>TYR</t>
  </si>
  <si>
    <t>TYRO PAYMENTS LIMITED</t>
  </si>
  <si>
    <t>TYX</t>
  </si>
  <si>
    <t>TYRANNA RESOURCES LIMITED</t>
  </si>
  <si>
    <t>TZL</t>
  </si>
  <si>
    <t>TZ LIMITED</t>
  </si>
  <si>
    <t>TZN</t>
  </si>
  <si>
    <t>TERRAMIN AUSTRALIA LIMITED.</t>
  </si>
  <si>
    <t>UBI</t>
  </si>
  <si>
    <t>UNIVERSAL BIOSENSORS INC.</t>
  </si>
  <si>
    <t>UBN</t>
  </si>
  <si>
    <t>URBANISE.COM LIMITED</t>
  </si>
  <si>
    <t>UCM</t>
  </si>
  <si>
    <t>USCOM LIMITED</t>
  </si>
  <si>
    <t>UNI</t>
  </si>
  <si>
    <t>UNIVERSAL STORE HOLDINGS LIMITED</t>
  </si>
  <si>
    <t>UNT</t>
  </si>
  <si>
    <t>UNITH LTD</t>
  </si>
  <si>
    <t>UOS</t>
  </si>
  <si>
    <t>UNITED OVERSEAS AUSTRALIA LIMITED</t>
  </si>
  <si>
    <t>URF</t>
  </si>
  <si>
    <t>US MASTERS RESIDENTIAL PROPERTY FUND</t>
  </si>
  <si>
    <t>URW</t>
  </si>
  <si>
    <t>UNIBAIL-RODAMCO-WESTFIELD</t>
  </si>
  <si>
    <t>USL</t>
  </si>
  <si>
    <t>UNICO SILVER LIMITED</t>
  </si>
  <si>
    <t>UVA</t>
  </si>
  <si>
    <t>UVRE LIMITED</t>
  </si>
  <si>
    <t>UWC</t>
  </si>
  <si>
    <t>UNDERWOOD CAPITAL LIMITED</t>
  </si>
  <si>
    <t>VAR</t>
  </si>
  <si>
    <t>VARISCAN MINES LIMITED</t>
  </si>
  <si>
    <t>VAULT MINERALS LIMITED</t>
  </si>
  <si>
    <t>VBC</t>
  </si>
  <si>
    <t>VERBREC LIMITED</t>
  </si>
  <si>
    <t>VBS</t>
  </si>
  <si>
    <t>VECTUS BIOSYSTEMS LIMITED</t>
  </si>
  <si>
    <t>VBX</t>
  </si>
  <si>
    <t>VBX LIMITED</t>
  </si>
  <si>
    <t>VICINITY CENTRES</t>
  </si>
  <si>
    <t>VIVA ENERGY GROUP LIMITED</t>
  </si>
  <si>
    <t>VEE</t>
  </si>
  <si>
    <t>VEEM LTD</t>
  </si>
  <si>
    <t>VEN</t>
  </si>
  <si>
    <t>VINTAGE ENERGY LTD</t>
  </si>
  <si>
    <t>VFX</t>
  </si>
  <si>
    <t>VISIONFLEX GROUP LIMITED</t>
  </si>
  <si>
    <t>VFY</t>
  </si>
  <si>
    <t>VITRAFY LIFE SCIENCES LIMITED</t>
  </si>
  <si>
    <t>VG1</t>
  </si>
  <si>
    <t>VGI PARTNERS GLOBAL INVESTMENTS LIMITED</t>
  </si>
  <si>
    <t>VGL</t>
  </si>
  <si>
    <t>VISTA GROUP INTERNATIONAL LIMITED.</t>
  </si>
  <si>
    <t>VIRGIN AUSTRALIA HOLDINGS LIMITED.</t>
  </si>
  <si>
    <t>VHL</t>
  </si>
  <si>
    <t>VITASORA HEALTH LIMITED</t>
  </si>
  <si>
    <t>VHM</t>
  </si>
  <si>
    <t>VHM LIMITED</t>
  </si>
  <si>
    <t>VIG</t>
  </si>
  <si>
    <t>VICTOR GROUP HOLDINGS LIMITED</t>
  </si>
  <si>
    <t>VIT</t>
  </si>
  <si>
    <t>VKA</t>
  </si>
  <si>
    <t>VIKING MINES LIMITED</t>
  </si>
  <si>
    <t>VLS</t>
  </si>
  <si>
    <t>VITA LIFE SCIENCES LIMITED..</t>
  </si>
  <si>
    <t>VMC</t>
  </si>
  <si>
    <t>VENUS METALS CORPORATION LIMITED</t>
  </si>
  <si>
    <t>VMG</t>
  </si>
  <si>
    <t>VDM GROUP LIMITED</t>
  </si>
  <si>
    <t>VML</t>
  </si>
  <si>
    <t>VITAL METALS LIMITED</t>
  </si>
  <si>
    <t>VMM</t>
  </si>
  <si>
    <t>VIRIDIS MINING AND MINERALS LIMITED</t>
  </si>
  <si>
    <t>VMT</t>
  </si>
  <si>
    <t>VMOTO LIMITED</t>
  </si>
  <si>
    <t>VN8</t>
  </si>
  <si>
    <t>VONEX LIMITED..</t>
  </si>
  <si>
    <t>VNL</t>
  </si>
  <si>
    <t>VINYL GROUP LTD</t>
  </si>
  <si>
    <t>VENTIA SERVICES GROUP LIMITED</t>
  </si>
  <si>
    <t>VPR</t>
  </si>
  <si>
    <t>VOLT GROUP LIMITED</t>
  </si>
  <si>
    <t>VR1</t>
  </si>
  <si>
    <t>VECTION TECHNOLOGIES LTD</t>
  </si>
  <si>
    <t>VR8</t>
  </si>
  <si>
    <t>VANADIUM RESOURCES LIMITED</t>
  </si>
  <si>
    <t>VRC</t>
  </si>
  <si>
    <t>VOLT RESOURCES LIMITED</t>
  </si>
  <si>
    <t>VRL</t>
  </si>
  <si>
    <t>VERITY RESOURCES LIMITED</t>
  </si>
  <si>
    <t>VRS</t>
  </si>
  <si>
    <t>VRX</t>
  </si>
  <si>
    <t>VRX SILICA LIMITED</t>
  </si>
  <si>
    <t>VULCAN STEEL LIMITED</t>
  </si>
  <si>
    <t>VSR</t>
  </si>
  <si>
    <t>VOLTAIC STRATEGIC RESOURCES LTD</t>
  </si>
  <si>
    <t>VTM</t>
  </si>
  <si>
    <t>VICTORY METALS LIMITED</t>
  </si>
  <si>
    <t>VTX</t>
  </si>
  <si>
    <t>VERTEX MINERALS LIMITED</t>
  </si>
  <si>
    <t>VULCAN ENERGY RESOURCES LIMITED</t>
  </si>
  <si>
    <t>VVA</t>
  </si>
  <si>
    <t>VIVA LEISURE LIMITED</t>
  </si>
  <si>
    <t>VYS</t>
  </si>
  <si>
    <t>VYSARN LIMITED</t>
  </si>
  <si>
    <t>W2V</t>
  </si>
  <si>
    <t>WAY 2 VAT LTD.</t>
  </si>
  <si>
    <t>WA1 RESOURCES LTD</t>
  </si>
  <si>
    <t>WA8</t>
  </si>
  <si>
    <t>WARRIEDAR RESOURCES LIMITED</t>
  </si>
  <si>
    <t>WAA</t>
  </si>
  <si>
    <t>WAM ACTIVE LIMITED</t>
  </si>
  <si>
    <t>WEST AFRICAN RESOURCES LIMITED</t>
  </si>
  <si>
    <t>WAG</t>
  </si>
  <si>
    <t>THE AUSTRALIAN WEALTH ADVISORS GROUP LIMITED</t>
  </si>
  <si>
    <t>WAK</t>
  </si>
  <si>
    <t>WA KAOLIN LIMITED</t>
  </si>
  <si>
    <t>WAM CAPITAL LIMITED</t>
  </si>
  <si>
    <t>WAR</t>
  </si>
  <si>
    <t>WAM STRATEGIC VALUE LIMITED</t>
  </si>
  <si>
    <t>WAT</t>
  </si>
  <si>
    <t>WATERCO LIMITED</t>
  </si>
  <si>
    <t>WAX</t>
  </si>
  <si>
    <t>WAM RESEARCH LIMITED</t>
  </si>
  <si>
    <t>WESTPAC BANKING CORPORATION</t>
  </si>
  <si>
    <t>WBE</t>
  </si>
  <si>
    <t>WHITEBARK ENERGY LTD</t>
  </si>
  <si>
    <t>WBT</t>
  </si>
  <si>
    <t>WEEBIT NANO LTD</t>
  </si>
  <si>
    <t>WC1</t>
  </si>
  <si>
    <t>WEST COBAR METALS LIMITED</t>
  </si>
  <si>
    <t>WC8</t>
  </si>
  <si>
    <t>WILDCAT RESOURCES LIMITED</t>
  </si>
  <si>
    <t>WCE</t>
  </si>
  <si>
    <t>WEST COAST SILVER LIMITED</t>
  </si>
  <si>
    <t>WCN</t>
  </si>
  <si>
    <t>WHITE CLIFF MINERALS LIMITED</t>
  </si>
  <si>
    <t>WOODSIDE ENERGY GROUP LTD</t>
  </si>
  <si>
    <t>WEB TRAVEL GROUP LIMITED</t>
  </si>
  <si>
    <t>WEC</t>
  </si>
  <si>
    <t>WHITE ENERGY COMPANY LIMITED</t>
  </si>
  <si>
    <t>WEL</t>
  </si>
  <si>
    <t>WINCHESTER ENERGY LTD</t>
  </si>
  <si>
    <t>WESFARMERS LIMITED</t>
  </si>
  <si>
    <t>WAM GLOBAL LIMITED</t>
  </si>
  <si>
    <t>WGN</t>
  </si>
  <si>
    <t>WAGNERS HOLDING COMPANY LIMITED</t>
  </si>
  <si>
    <t>WGR</t>
  </si>
  <si>
    <t>WESTERN GOLD RESOURCES LIMITED.</t>
  </si>
  <si>
    <t>WESTGOLD RESOURCES LIMITED.</t>
  </si>
  <si>
    <t>WHITEHAVEN COAL LIMITED</t>
  </si>
  <si>
    <t>WHF</t>
  </si>
  <si>
    <t>WHITEFIELD INDUSTRIALS LIMITED</t>
  </si>
  <si>
    <t>WHI</t>
  </si>
  <si>
    <t>WHITEFIELD INCOME LIMITED</t>
  </si>
  <si>
    <t>WHK</t>
  </si>
  <si>
    <t>WHITEHAWK LIMITED</t>
  </si>
  <si>
    <t>WIA</t>
  </si>
  <si>
    <t>WIA GOLD LIMITED</t>
  </si>
  <si>
    <t>WIN</t>
  </si>
  <si>
    <t>WIN METALS LTD</t>
  </si>
  <si>
    <t>WJL</t>
  </si>
  <si>
    <t>WEBJET GROUP LIMITED</t>
  </si>
  <si>
    <t>WKT</t>
  </si>
  <si>
    <t>WALKABOUT RESOURCES LTD</t>
  </si>
  <si>
    <t>WLD</t>
  </si>
  <si>
    <t>WELLARD LIMITED</t>
  </si>
  <si>
    <t>WAM LEADERS LIMITED</t>
  </si>
  <si>
    <t>WMA</t>
  </si>
  <si>
    <t>WAM ALTERNATIVE ASSETS LIMITED</t>
  </si>
  <si>
    <t>WMG</t>
  </si>
  <si>
    <t>WESTERN MINES GROUP LTD</t>
  </si>
  <si>
    <t>WMI</t>
  </si>
  <si>
    <t>WAM MICROCAP LIMITED</t>
  </si>
  <si>
    <t>WMX</t>
  </si>
  <si>
    <t>WAM INCOME MAXIMISER LIMITED</t>
  </si>
  <si>
    <t>WNR</t>
  </si>
  <si>
    <t>WINGARA AG LTD</t>
  </si>
  <si>
    <t>WNX</t>
  </si>
  <si>
    <t>WELLNEX LIFE LIMITED</t>
  </si>
  <si>
    <t>WOA</t>
  </si>
  <si>
    <t>WIDE OPEN AGRICULTURE LTD</t>
  </si>
  <si>
    <t>WORLEY LIMITED</t>
  </si>
  <si>
    <t>WOT</t>
  </si>
  <si>
    <t>WOTSO</t>
  </si>
  <si>
    <t>WOOLWORTHS GROUP LIMITED</t>
  </si>
  <si>
    <t>WAYPOINT REIT</t>
  </si>
  <si>
    <t>WQG</t>
  </si>
  <si>
    <t>WCM GLOBAL GROWTH LIMITED</t>
  </si>
  <si>
    <t>WR1</t>
  </si>
  <si>
    <t>WINSOME RESOURCES LIMITED</t>
  </si>
  <si>
    <t>WRK</t>
  </si>
  <si>
    <t>WRKR LTD</t>
  </si>
  <si>
    <t>WSI</t>
  </si>
  <si>
    <t>WESTSTAR INDUSTRIAL LIMITED</t>
  </si>
  <si>
    <t>WSR</t>
  </si>
  <si>
    <t>WESTAR RESOURCES LIMITED</t>
  </si>
  <si>
    <t>WISETECH GLOBAL LIMITED</t>
  </si>
  <si>
    <t>WTL</t>
  </si>
  <si>
    <t>WTM</t>
  </si>
  <si>
    <t>WARATAH MINERALS LIMITED</t>
  </si>
  <si>
    <t>WTN</t>
  </si>
  <si>
    <t>WINTON LAND LIMITED</t>
  </si>
  <si>
    <t>WWG</t>
  </si>
  <si>
    <t>WISEWAY GROUP LIMITED</t>
  </si>
  <si>
    <t>WWI</t>
  </si>
  <si>
    <t>WEST WITS MINING LIMITED</t>
  </si>
  <si>
    <t>WYX</t>
  </si>
  <si>
    <t>WESTERN YILGARN NL</t>
  </si>
  <si>
    <t>WZR</t>
  </si>
  <si>
    <t>WISR LIMITED</t>
  </si>
  <si>
    <t>X2M</t>
  </si>
  <si>
    <t>X2M CONNECT LIMITED</t>
  </si>
  <si>
    <t>XF1</t>
  </si>
  <si>
    <t>XREF LIMITED</t>
  </si>
  <si>
    <t>XGL</t>
  </si>
  <si>
    <t>XAMBLE GROUP LIMITED</t>
  </si>
  <si>
    <t>XPN</t>
  </si>
  <si>
    <t>XPON TECHNOLOGIES GROUP LIMITED</t>
  </si>
  <si>
    <t>XRF</t>
  </si>
  <si>
    <t>XRF SCIENTIFIC LIMITED</t>
  </si>
  <si>
    <t>XRG</t>
  </si>
  <si>
    <t>XREALITY GROUP LTD</t>
  </si>
  <si>
    <t>XERO LIMITED</t>
  </si>
  <si>
    <t>XST</t>
  </si>
  <si>
    <t>XSTATE RESOURCES LIMITED</t>
  </si>
  <si>
    <t>XTC</t>
  </si>
  <si>
    <t>XTC LITHIUM LIMITED</t>
  </si>
  <si>
    <t>BLOCK, INC.</t>
  </si>
  <si>
    <t>YANCOAL AUSTRALIA LIMITED</t>
  </si>
  <si>
    <t>YAR</t>
  </si>
  <si>
    <t>YARI MINERALS LIMITED</t>
  </si>
  <si>
    <t>YOJ</t>
  </si>
  <si>
    <t>YOJEE LIMITED</t>
  </si>
  <si>
    <t>YOW</t>
  </si>
  <si>
    <t>YOWIE GROUP LTD</t>
  </si>
  <si>
    <t>YRL</t>
  </si>
  <si>
    <t>YANDAL RESOURCES LIMITED</t>
  </si>
  <si>
    <t>YUG</t>
  </si>
  <si>
    <t>YUGO METALS LIMITED</t>
  </si>
  <si>
    <t>ZAG</t>
  </si>
  <si>
    <t>ZULEIKA GOLD LIMITED</t>
  </si>
  <si>
    <t>ZEO</t>
  </si>
  <si>
    <t>ZEOTECH LIMITED</t>
  </si>
  <si>
    <t>ZEU</t>
  </si>
  <si>
    <t>ZEUS RESOURCES LIMITED</t>
  </si>
  <si>
    <t>ZGL</t>
  </si>
  <si>
    <t>ZICOM GROUP LIMITED</t>
  </si>
  <si>
    <t>ZIMPLATS HOLDINGS LIMITED</t>
  </si>
  <si>
    <t>ZIP CO LIMITED..</t>
  </si>
  <si>
    <t>ZLD</t>
  </si>
  <si>
    <t>ZELIRA THERAPEUTICS LIMITED</t>
  </si>
  <si>
    <t>ZMI</t>
  </si>
  <si>
    <t>ZINC OF IRELAND NL</t>
  </si>
  <si>
    <t>ZMM</t>
  </si>
  <si>
    <t>ZIMI LIMITED</t>
  </si>
  <si>
    <t>ZNC</t>
  </si>
  <si>
    <t>ZENITH MINERALS LIMITED</t>
  </si>
  <si>
    <t>ZNO</t>
  </si>
  <si>
    <t>ZOONO GROUP LIMITED</t>
  </si>
  <si>
    <t>Index</t>
  </si>
  <si>
    <t>ABN</t>
  </si>
  <si>
    <t>Total Income</t>
  </si>
  <si>
    <t>Entity Name</t>
  </si>
  <si>
    <t>State</t>
  </si>
  <si>
    <t>Entity size</t>
  </si>
  <si>
    <t>ASX listed?</t>
  </si>
  <si>
    <t>ASX300</t>
  </si>
  <si>
    <t>Industry_cd</t>
  </si>
  <si>
    <t>Industry_desc</t>
  </si>
  <si>
    <t>Ent_typ_cd</t>
  </si>
  <si>
    <t>Abn_regn_dt</t>
  </si>
  <si>
    <t>Abn_cancn_dt</t>
  </si>
  <si>
    <t>Mn_trdg_nm</t>
  </si>
  <si>
    <t>Son_addr_ln_1</t>
  </si>
  <si>
    <t>Son_addr_ln_2</t>
  </si>
  <si>
    <t>Son_sbrb</t>
  </si>
  <si>
    <t>Son_stt</t>
  </si>
  <si>
    <t>Son_pc</t>
  </si>
  <si>
    <t>Son_cntry_cd</t>
  </si>
  <si>
    <t>Son_dpid</t>
  </si>
  <si>
    <t>Mn_bus_addr_ln_1</t>
  </si>
  <si>
    <t>Mn_bus_addr_ln_2</t>
  </si>
  <si>
    <t>Mn_bus_sbrb</t>
  </si>
  <si>
    <t>Mn_bus_pc</t>
  </si>
  <si>
    <t>Mn_bus_cntry_cd</t>
  </si>
  <si>
    <t>Mn_bus_dpid</t>
  </si>
  <si>
    <t>Ent_eml</t>
  </si>
  <si>
    <t>Prty_id_blnk</t>
  </si>
  <si>
    <t>GST_regn_dt</t>
  </si>
  <si>
    <t>GST_cancn_dt</t>
  </si>
  <si>
    <t>ACN</t>
  </si>
  <si>
    <t>Sprsn_ind</t>
  </si>
  <si>
    <t>Non_Lodger</t>
  </si>
  <si>
    <t>Division_Description</t>
  </si>
  <si>
    <t>Division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</si>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</sst>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31B2C"/>
      <name val="Arial"/>
      <family val="2"/>
    </font>
    <font>
      <sz val="11"/>
      <color rgb="FF131B2C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F1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left"/>
    </xf>
    <xf numFmtId="0" fontId="3" fillId="0" borderId="0" xfId="2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3" borderId="0" xfId="2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3" fillId="4" borderId="0" xfId="2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3" fillId="4" borderId="0" xfId="2" applyFill="1" applyAlignment="1">
      <alignment vertical="center" wrapText="1"/>
    </xf>
    <xf numFmtId="0" fontId="3" fillId="2" borderId="0" xfId="2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Alignment="1">
      <alignment horizontal="center" vertical="center"/>
    </xf>
    <xf numFmtId="0" fontId="0" fillId="5" borderId="0" xfId="0" applyFill="1" applyBorder="1" applyAlignment="1">
      <alignment horizontal="left"/>
    </xf>
    <xf numFmtId="164" fontId="0" fillId="7" borderId="0" xfId="1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donline-my.sharepoint.com/personal/kesh_chauhan_ag_gov_au/Documents/Home%20Drive/Data/Non%20Lodger/ms_non_lodger_tax_transparency.xlsx" TargetMode="External"/><Relationship Id="rId1" Type="http://schemas.openxmlformats.org/officeDocument/2006/relationships/externalLinkPath" Target="/personal/kesh_chauhan_ag_gov_au/Documents/Home%20Drive/Data/Non%20Lodger/ms_non_lodger_tax_transparenc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s_non_lodger_tax_transparency"/>
      <sheetName val="Sheet2"/>
      <sheetName val="Look Up"/>
      <sheetName val="ASX300"/>
      <sheetName val="ASX_Listed_Companies_26-08-2025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23B84-9EE3-48D6-B8B8-6B7186C4FC45}" name="Table2" displayName="Table2" ref="A2:C23" totalsRowShown="0" headerRowDxfId="0">
  <autoFilter ref="A2:C23" xr:uid="{40F23B84-9EE3-48D6-B8B8-6B7186C4FC45}"/>
  <tableColumns count="3">
    <tableColumn id="1" xr3:uid="{569341B3-BE48-4ECF-9434-F737D7C659CE}" name="Min Value" dataDxfId="3" dataCellStyle="Currency"/>
    <tableColumn id="2" xr3:uid="{29795F4A-C308-469F-8EFE-09D0A78938D9}" name="Max Value" dataDxfId="2" dataCellStyle="Currency"/>
    <tableColumn id="3" xr3:uid="{44A0413E-CC31-4877-8E7F-F2ADFFD6A765}" name="Bracket Labe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to.gov.au/tax-and-super-professionals/for-tax-professionals/prepare-and-lodge/tax-agent-lodgment-program/tax-returns-by-client-type/large-and-medium-taxpayers" TargetMode="External"/><Relationship Id="rId1" Type="http://schemas.openxmlformats.org/officeDocument/2006/relationships/hyperlink" Target="https://www.ato.gov.au/businesses-and-organisations/corporate-tax-measures-and-assurance/large-busines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index.com.au/asx/gpt" TargetMode="External"/><Relationship Id="rId299" Type="http://schemas.openxmlformats.org/officeDocument/2006/relationships/hyperlink" Target="https://www.marketindex.com.au/asx/zim" TargetMode="External"/><Relationship Id="rId21" Type="http://schemas.openxmlformats.org/officeDocument/2006/relationships/hyperlink" Target="https://www.marketindex.com.au/asx/all" TargetMode="External"/><Relationship Id="rId63" Type="http://schemas.openxmlformats.org/officeDocument/2006/relationships/hyperlink" Target="https://www.marketindex.com.au/asx/cqr" TargetMode="External"/><Relationship Id="rId159" Type="http://schemas.openxmlformats.org/officeDocument/2006/relationships/hyperlink" Target="https://www.marketindex.com.au/asx/mah" TargetMode="External"/><Relationship Id="rId170" Type="http://schemas.openxmlformats.org/officeDocument/2006/relationships/hyperlink" Target="https://www.marketindex.com.au/asx/msb" TargetMode="External"/><Relationship Id="rId226" Type="http://schemas.openxmlformats.org/officeDocument/2006/relationships/hyperlink" Target="https://www.marketindex.com.au/asx/rdx" TargetMode="External"/><Relationship Id="rId268" Type="http://schemas.openxmlformats.org/officeDocument/2006/relationships/hyperlink" Target="https://www.marketindex.com.au/asx/a2m" TargetMode="External"/><Relationship Id="rId32" Type="http://schemas.openxmlformats.org/officeDocument/2006/relationships/hyperlink" Target="https://www.marketindex.com.au/asx/aui" TargetMode="External"/><Relationship Id="rId74" Type="http://schemas.openxmlformats.org/officeDocument/2006/relationships/hyperlink" Target="https://www.marketindex.com.au/asx/cpu" TargetMode="External"/><Relationship Id="rId128" Type="http://schemas.openxmlformats.org/officeDocument/2006/relationships/hyperlink" Target="https://www.marketindex.com.au/asx/hdn" TargetMode="External"/><Relationship Id="rId5" Type="http://schemas.openxmlformats.org/officeDocument/2006/relationships/hyperlink" Target="https://www.marketindex.com.au/asx/agl" TargetMode="External"/><Relationship Id="rId181" Type="http://schemas.openxmlformats.org/officeDocument/2006/relationships/hyperlink" Target="https://www.marketindex.com.au/asx/ngi" TargetMode="External"/><Relationship Id="rId237" Type="http://schemas.openxmlformats.org/officeDocument/2006/relationships/hyperlink" Target="https://www.marketindex.com.au/asx/rio" TargetMode="External"/><Relationship Id="rId279" Type="http://schemas.openxmlformats.org/officeDocument/2006/relationships/hyperlink" Target="https://www.marketindex.com.au/asx/vul" TargetMode="External"/><Relationship Id="rId43" Type="http://schemas.openxmlformats.org/officeDocument/2006/relationships/hyperlink" Target="https://www.marketindex.com.au/asx/bsl" TargetMode="External"/><Relationship Id="rId139" Type="http://schemas.openxmlformats.org/officeDocument/2006/relationships/hyperlink" Target="https://www.marketindex.com.au/asx/idx" TargetMode="External"/><Relationship Id="rId290" Type="http://schemas.openxmlformats.org/officeDocument/2006/relationships/hyperlink" Target="https://www.marketindex.com.au/asx/wgx" TargetMode="External"/><Relationship Id="rId85" Type="http://schemas.openxmlformats.org/officeDocument/2006/relationships/hyperlink" Target="https://www.marketindex.com.au/asx/dxs" TargetMode="External"/><Relationship Id="rId150" Type="http://schemas.openxmlformats.org/officeDocument/2006/relationships/hyperlink" Target="https://www.marketindex.com.au/asx/lfs" TargetMode="External"/><Relationship Id="rId192" Type="http://schemas.openxmlformats.org/officeDocument/2006/relationships/hyperlink" Target="https://www.marketindex.com.au/asx/nec" TargetMode="External"/><Relationship Id="rId206" Type="http://schemas.openxmlformats.org/officeDocument/2006/relationships/hyperlink" Target="https://www.marketindex.com.au/asx/ppt" TargetMode="External"/><Relationship Id="rId248" Type="http://schemas.openxmlformats.org/officeDocument/2006/relationships/hyperlink" Target="https://www.marketindex.com.au/asx/siq" TargetMode="External"/><Relationship Id="rId12" Type="http://schemas.openxmlformats.org/officeDocument/2006/relationships/hyperlink" Target="https://www.marketindex.com.au/asx/aov" TargetMode="External"/><Relationship Id="rId108" Type="http://schemas.openxmlformats.org/officeDocument/2006/relationships/hyperlink" Target="https://www.marketindex.com.au/asx/fmg" TargetMode="External"/><Relationship Id="rId54" Type="http://schemas.openxmlformats.org/officeDocument/2006/relationships/hyperlink" Target="https://www.marketindex.com.au/asx/cin" TargetMode="External"/><Relationship Id="rId75" Type="http://schemas.openxmlformats.org/officeDocument/2006/relationships/hyperlink" Target="https://www.marketindex.com.au/asx/cen" TargetMode="External"/><Relationship Id="rId96" Type="http://schemas.openxmlformats.org/officeDocument/2006/relationships/hyperlink" Target="https://www.marketindex.com.au/asx/ebo" TargetMode="External"/><Relationship Id="rId140" Type="http://schemas.openxmlformats.org/officeDocument/2006/relationships/hyperlink" Target="https://www.marketindex.com.au/asx/ipx" TargetMode="External"/><Relationship Id="rId161" Type="http://schemas.openxmlformats.org/officeDocument/2006/relationships/hyperlink" Target="https://www.marketindex.com.au/asx/maq" TargetMode="External"/><Relationship Id="rId182" Type="http://schemas.openxmlformats.org/officeDocument/2006/relationships/hyperlink" Target="https://www.marketindex.com.au/asx/nwl" TargetMode="External"/><Relationship Id="rId217" Type="http://schemas.openxmlformats.org/officeDocument/2006/relationships/hyperlink" Target="https://www.marketindex.com.au/asx/qan" TargetMode="External"/><Relationship Id="rId6" Type="http://schemas.openxmlformats.org/officeDocument/2006/relationships/hyperlink" Target="https://www.marketindex.com.au/asx/aiz" TargetMode="External"/><Relationship Id="rId238" Type="http://schemas.openxmlformats.org/officeDocument/2006/relationships/hyperlink" Target="https://www.marketindex.com.au/asx/sfr" TargetMode="External"/><Relationship Id="rId259" Type="http://schemas.openxmlformats.org/officeDocument/2006/relationships/hyperlink" Target="https://www.marketindex.com.au/asx/slc" TargetMode="External"/><Relationship Id="rId23" Type="http://schemas.openxmlformats.org/officeDocument/2006/relationships/hyperlink" Target="https://www.marketindex.com.au/asx/asx" TargetMode="External"/><Relationship Id="rId119" Type="http://schemas.openxmlformats.org/officeDocument/2006/relationships/hyperlink" Target="https://www.marketindex.com.au/asx/gnc" TargetMode="External"/><Relationship Id="rId270" Type="http://schemas.openxmlformats.org/officeDocument/2006/relationships/hyperlink" Target="https://www.marketindex.com.au/asx/tpg" TargetMode="External"/><Relationship Id="rId291" Type="http://schemas.openxmlformats.org/officeDocument/2006/relationships/hyperlink" Target="https://www.marketindex.com.au/asx/wbc" TargetMode="External"/><Relationship Id="rId44" Type="http://schemas.openxmlformats.org/officeDocument/2006/relationships/hyperlink" Target="https://www.marketindex.com.au/asx/bxb" TargetMode="External"/><Relationship Id="rId65" Type="http://schemas.openxmlformats.org/officeDocument/2006/relationships/hyperlink" Target="https://www.marketindex.com.au/asx/cnu" TargetMode="External"/><Relationship Id="rId86" Type="http://schemas.openxmlformats.org/officeDocument/2006/relationships/hyperlink" Target="https://www.marketindex.com.au/asx/dxi" TargetMode="External"/><Relationship Id="rId130" Type="http://schemas.openxmlformats.org/officeDocument/2006/relationships/hyperlink" Target="https://www.marketindex.com.au/asx/iel" TargetMode="External"/><Relationship Id="rId151" Type="http://schemas.openxmlformats.org/officeDocument/2006/relationships/hyperlink" Target="https://www.marketindex.com.au/asx/llc" TargetMode="External"/><Relationship Id="rId172" Type="http://schemas.openxmlformats.org/officeDocument/2006/relationships/hyperlink" Target="https://www.marketindex.com.au/asx/mxt" TargetMode="External"/><Relationship Id="rId193" Type="http://schemas.openxmlformats.org/officeDocument/2006/relationships/hyperlink" Target="https://www.marketindex.com.au/asx/nst" TargetMode="External"/><Relationship Id="rId207" Type="http://schemas.openxmlformats.org/officeDocument/2006/relationships/hyperlink" Target="https://www.marketindex.com.au/asx/pru" TargetMode="External"/><Relationship Id="rId228" Type="http://schemas.openxmlformats.org/officeDocument/2006/relationships/hyperlink" Target="https://www.marketindex.com.au/asx/rpl" TargetMode="External"/><Relationship Id="rId249" Type="http://schemas.openxmlformats.org/officeDocument/2006/relationships/hyperlink" Target="https://www.marketindex.com.au/asx/shl" TargetMode="External"/><Relationship Id="rId13" Type="http://schemas.openxmlformats.org/officeDocument/2006/relationships/hyperlink" Target="https://www.marketindex.com.au/asx/amp" TargetMode="External"/><Relationship Id="rId109" Type="http://schemas.openxmlformats.org/officeDocument/2006/relationships/hyperlink" Target="https://www.marketindex.com.au/asx/frw" TargetMode="External"/><Relationship Id="rId260" Type="http://schemas.openxmlformats.org/officeDocument/2006/relationships/hyperlink" Target="https://www.marketindex.com.au/asx/sul" TargetMode="External"/><Relationship Id="rId281" Type="http://schemas.openxmlformats.org/officeDocument/2006/relationships/hyperlink" Target="https://www.marketindex.com.au/asx/wa1" TargetMode="External"/><Relationship Id="rId34" Type="http://schemas.openxmlformats.org/officeDocument/2006/relationships/hyperlink" Target="https://www.marketindex.com.au/asx/bap" TargetMode="External"/><Relationship Id="rId55" Type="http://schemas.openxmlformats.org/officeDocument/2006/relationships/hyperlink" Target="https://www.marketindex.com.au/asx/cyl" TargetMode="External"/><Relationship Id="rId76" Type="http://schemas.openxmlformats.org/officeDocument/2006/relationships/hyperlink" Target="https://www.marketindex.com.au/asx/ctd" TargetMode="External"/><Relationship Id="rId97" Type="http://schemas.openxmlformats.org/officeDocument/2006/relationships/hyperlink" Target="https://www.marketindex.com.au/asx/eld" TargetMode="External"/><Relationship Id="rId120" Type="http://schemas.openxmlformats.org/officeDocument/2006/relationships/hyperlink" Target="https://www.marketindex.com.au/asx/ggp" TargetMode="External"/><Relationship Id="rId141" Type="http://schemas.openxmlformats.org/officeDocument/2006/relationships/hyperlink" Target="https://www.marketindex.com.au/asx/iph" TargetMode="External"/><Relationship Id="rId7" Type="http://schemas.openxmlformats.org/officeDocument/2006/relationships/hyperlink" Target="https://www.marketindex.com.au/asx/aai" TargetMode="External"/><Relationship Id="rId162" Type="http://schemas.openxmlformats.org/officeDocument/2006/relationships/hyperlink" Target="https://www.marketindex.com.au/asx/mad" TargetMode="External"/><Relationship Id="rId183" Type="http://schemas.openxmlformats.org/officeDocument/2006/relationships/hyperlink" Target="https://www.marketindex.com.au/asx/neu" TargetMode="External"/><Relationship Id="rId218" Type="http://schemas.openxmlformats.org/officeDocument/2006/relationships/hyperlink" Target="https://www.marketindex.com.au/asx/qbe" TargetMode="External"/><Relationship Id="rId239" Type="http://schemas.openxmlformats.org/officeDocument/2006/relationships/hyperlink" Target="https://www.marketindex.com.au/asx/sto" TargetMode="External"/><Relationship Id="rId250" Type="http://schemas.openxmlformats.org/officeDocument/2006/relationships/hyperlink" Target="https://www.marketindex.com.au/asx/s32" TargetMode="External"/><Relationship Id="rId271" Type="http://schemas.openxmlformats.org/officeDocument/2006/relationships/hyperlink" Target="https://www.marketindex.com.au/asx/tcl" TargetMode="External"/><Relationship Id="rId292" Type="http://schemas.openxmlformats.org/officeDocument/2006/relationships/hyperlink" Target="https://www.marketindex.com.au/asx/whc" TargetMode="External"/><Relationship Id="rId24" Type="http://schemas.openxmlformats.org/officeDocument/2006/relationships/hyperlink" Target="https://www.marketindex.com.au/asx/alx" TargetMode="External"/><Relationship Id="rId45" Type="http://schemas.openxmlformats.org/officeDocument/2006/relationships/hyperlink" Target="https://www.marketindex.com.au/asx/bvs" TargetMode="External"/><Relationship Id="rId66" Type="http://schemas.openxmlformats.org/officeDocument/2006/relationships/hyperlink" Target="https://www.marketindex.com.au/asx/cu6" TargetMode="External"/><Relationship Id="rId87" Type="http://schemas.openxmlformats.org/officeDocument/2006/relationships/hyperlink" Target="https://www.marketindex.com.au/asx/ddr" TargetMode="External"/><Relationship Id="rId110" Type="http://schemas.openxmlformats.org/officeDocument/2006/relationships/hyperlink" Target="https://www.marketindex.com.au/asx/glf" TargetMode="External"/><Relationship Id="rId131" Type="http://schemas.openxmlformats.org/officeDocument/2006/relationships/hyperlink" Target="https://www.marketindex.com.au/asx/igo" TargetMode="External"/><Relationship Id="rId152" Type="http://schemas.openxmlformats.org/officeDocument/2006/relationships/hyperlink" Target="https://www.marketindex.com.au/asx/lfg" TargetMode="External"/><Relationship Id="rId173" Type="http://schemas.openxmlformats.org/officeDocument/2006/relationships/hyperlink" Target="https://www.marketindex.com.au/asx/mff" TargetMode="External"/><Relationship Id="rId194" Type="http://schemas.openxmlformats.org/officeDocument/2006/relationships/hyperlink" Target="https://www.marketindex.com.au/asx/nwh" TargetMode="External"/><Relationship Id="rId208" Type="http://schemas.openxmlformats.org/officeDocument/2006/relationships/hyperlink" Target="https://www.marketindex.com.au/asx/pxa" TargetMode="External"/><Relationship Id="rId229" Type="http://schemas.openxmlformats.org/officeDocument/2006/relationships/hyperlink" Target="https://www.marketindex.com.au/asx/rgn" TargetMode="External"/><Relationship Id="rId240" Type="http://schemas.openxmlformats.org/officeDocument/2006/relationships/hyperlink" Target="https://www.marketindex.com.au/asx/scg" TargetMode="External"/><Relationship Id="rId261" Type="http://schemas.openxmlformats.org/officeDocument/2006/relationships/hyperlink" Target="https://www.marketindex.com.au/asx/snl" TargetMode="External"/><Relationship Id="rId14" Type="http://schemas.openxmlformats.org/officeDocument/2006/relationships/hyperlink" Target="https://www.marketindex.com.au/asx/ald" TargetMode="External"/><Relationship Id="rId35" Type="http://schemas.openxmlformats.org/officeDocument/2006/relationships/hyperlink" Target="https://www.marketindex.com.au/asx/bci" TargetMode="External"/><Relationship Id="rId56" Type="http://schemas.openxmlformats.org/officeDocument/2006/relationships/hyperlink" Target="https://www.marketindex.com.au/asx/cat" TargetMode="External"/><Relationship Id="rId77" Type="http://schemas.openxmlformats.org/officeDocument/2006/relationships/hyperlink" Target="https://www.marketindex.com.au/asx/ccp" TargetMode="External"/><Relationship Id="rId100" Type="http://schemas.openxmlformats.org/officeDocument/2006/relationships/hyperlink" Target="https://www.marketindex.com.au/asx/edv" TargetMode="External"/><Relationship Id="rId282" Type="http://schemas.openxmlformats.org/officeDocument/2006/relationships/hyperlink" Target="https://www.marketindex.com.au/asx/wam" TargetMode="External"/><Relationship Id="rId8" Type="http://schemas.openxmlformats.org/officeDocument/2006/relationships/hyperlink" Target="https://www.marketindex.com.au/asx/alk" TargetMode="External"/><Relationship Id="rId98" Type="http://schemas.openxmlformats.org/officeDocument/2006/relationships/hyperlink" Target="https://www.marketindex.com.au/asx/eos" TargetMode="External"/><Relationship Id="rId121" Type="http://schemas.openxmlformats.org/officeDocument/2006/relationships/hyperlink" Target="https://www.marketindex.com.au/asx/goz" TargetMode="External"/><Relationship Id="rId142" Type="http://schemas.openxmlformats.org/officeDocument/2006/relationships/hyperlink" Target="https://www.marketindex.com.au/asx/ire" TargetMode="External"/><Relationship Id="rId163" Type="http://schemas.openxmlformats.org/officeDocument/2006/relationships/hyperlink" Target="https://www.marketindex.com.au/asx/maf" TargetMode="External"/><Relationship Id="rId184" Type="http://schemas.openxmlformats.org/officeDocument/2006/relationships/hyperlink" Target="https://www.marketindex.com.au/asx/nhc" TargetMode="External"/><Relationship Id="rId219" Type="http://schemas.openxmlformats.org/officeDocument/2006/relationships/hyperlink" Target="https://www.marketindex.com.au/asx/qor" TargetMode="External"/><Relationship Id="rId230" Type="http://schemas.openxmlformats.org/officeDocument/2006/relationships/hyperlink" Target="https://www.marketindex.com.au/asx/reg" TargetMode="External"/><Relationship Id="rId251" Type="http://schemas.openxmlformats.org/officeDocument/2006/relationships/hyperlink" Target="https://www.marketindex.com.au/asx/sx2" TargetMode="External"/><Relationship Id="rId25" Type="http://schemas.openxmlformats.org/officeDocument/2006/relationships/hyperlink" Target="https://www.marketindex.com.au/asx/aub" TargetMode="External"/><Relationship Id="rId46" Type="http://schemas.openxmlformats.org/officeDocument/2006/relationships/hyperlink" Target="https://www.marketindex.com.au/asx/brg" TargetMode="External"/><Relationship Id="rId67" Type="http://schemas.openxmlformats.org/officeDocument/2006/relationships/hyperlink" Target="https://www.marketindex.com.au/asx/cwy" TargetMode="External"/><Relationship Id="rId272" Type="http://schemas.openxmlformats.org/officeDocument/2006/relationships/hyperlink" Target="https://www.marketindex.com.au/asx/twe" TargetMode="External"/><Relationship Id="rId293" Type="http://schemas.openxmlformats.org/officeDocument/2006/relationships/hyperlink" Target="https://www.marketindex.com.au/asx/wtc" TargetMode="External"/><Relationship Id="rId88" Type="http://schemas.openxmlformats.org/officeDocument/2006/relationships/hyperlink" Target="https://www.marketindex.com.au/asx/dgt" TargetMode="External"/><Relationship Id="rId111" Type="http://schemas.openxmlformats.org/officeDocument/2006/relationships/hyperlink" Target="https://www.marketindex.com.au/asx/gdg" TargetMode="External"/><Relationship Id="rId132" Type="http://schemas.openxmlformats.org/officeDocument/2006/relationships/hyperlink" Target="https://www.marketindex.com.au/asx/ilu" TargetMode="External"/><Relationship Id="rId153" Type="http://schemas.openxmlformats.org/officeDocument/2006/relationships/hyperlink" Target="https://www.marketindex.com.au/asx/360" TargetMode="External"/><Relationship Id="rId174" Type="http://schemas.openxmlformats.org/officeDocument/2006/relationships/hyperlink" Target="https://www.marketindex.com.au/asx/min" TargetMode="External"/><Relationship Id="rId195" Type="http://schemas.openxmlformats.org/officeDocument/2006/relationships/hyperlink" Target="https://www.marketindex.com.au/asx/nuf" TargetMode="External"/><Relationship Id="rId209" Type="http://schemas.openxmlformats.org/officeDocument/2006/relationships/hyperlink" Target="https://www.marketindex.com.au/asx/pls" TargetMode="External"/><Relationship Id="rId220" Type="http://schemas.openxmlformats.org/officeDocument/2006/relationships/hyperlink" Target="https://www.marketindex.com.au/asx/qal" TargetMode="External"/><Relationship Id="rId241" Type="http://schemas.openxmlformats.org/officeDocument/2006/relationships/hyperlink" Target="https://www.marketindex.com.au/asx/sek" TargetMode="External"/><Relationship Id="rId15" Type="http://schemas.openxmlformats.org/officeDocument/2006/relationships/hyperlink" Target="https://www.marketindex.com.au/asx/ann" TargetMode="External"/><Relationship Id="rId36" Type="http://schemas.openxmlformats.org/officeDocument/2006/relationships/hyperlink" Target="https://www.marketindex.com.au/asx/bpt" TargetMode="External"/><Relationship Id="rId57" Type="http://schemas.openxmlformats.org/officeDocument/2006/relationships/hyperlink" Target="https://www.marketindex.com.au/asx/cni" TargetMode="External"/><Relationship Id="rId262" Type="http://schemas.openxmlformats.org/officeDocument/2006/relationships/hyperlink" Target="https://www.marketindex.com.au/asx/tah" TargetMode="External"/><Relationship Id="rId283" Type="http://schemas.openxmlformats.org/officeDocument/2006/relationships/hyperlink" Target="https://www.marketindex.com.au/asx/wgb" TargetMode="External"/><Relationship Id="rId78" Type="http://schemas.openxmlformats.org/officeDocument/2006/relationships/hyperlink" Target="https://www.marketindex.com.au/asx/cmw" TargetMode="External"/><Relationship Id="rId99" Type="http://schemas.openxmlformats.org/officeDocument/2006/relationships/hyperlink" Target="https://www.marketindex.com.au/asx/emr" TargetMode="External"/><Relationship Id="rId101" Type="http://schemas.openxmlformats.org/officeDocument/2006/relationships/hyperlink" Target="https://www.marketindex.com.au/asx/era" TargetMode="External"/><Relationship Id="rId122" Type="http://schemas.openxmlformats.org/officeDocument/2006/relationships/hyperlink" Target="https://www.marketindex.com.au/asx/gci" TargetMode="External"/><Relationship Id="rId143" Type="http://schemas.openxmlformats.org/officeDocument/2006/relationships/hyperlink" Target="https://www.marketindex.com.au/asx/jhx" TargetMode="External"/><Relationship Id="rId164" Type="http://schemas.openxmlformats.org/officeDocument/2006/relationships/hyperlink" Target="https://www.marketindex.com.au/asx/mfg" TargetMode="External"/><Relationship Id="rId185" Type="http://schemas.openxmlformats.org/officeDocument/2006/relationships/hyperlink" Target="https://www.marketindex.com.au/asx/nem" TargetMode="External"/><Relationship Id="rId9" Type="http://schemas.openxmlformats.org/officeDocument/2006/relationships/hyperlink" Target="https://www.marketindex.com.au/asx/a4n" TargetMode="External"/><Relationship Id="rId210" Type="http://schemas.openxmlformats.org/officeDocument/2006/relationships/hyperlink" Target="https://www.marketindex.com.au/asx/pni" TargetMode="External"/><Relationship Id="rId26" Type="http://schemas.openxmlformats.org/officeDocument/2006/relationships/hyperlink" Target="https://www.marketindex.com.au/asx/aia" TargetMode="External"/><Relationship Id="rId231" Type="http://schemas.openxmlformats.org/officeDocument/2006/relationships/hyperlink" Target="https://www.marketindex.com.au/asx/rrl" TargetMode="External"/><Relationship Id="rId252" Type="http://schemas.openxmlformats.org/officeDocument/2006/relationships/hyperlink" Target="https://www.marketindex.com.au/asx/spk" TargetMode="External"/><Relationship Id="rId273" Type="http://schemas.openxmlformats.org/officeDocument/2006/relationships/hyperlink" Target="https://www.marketindex.com.au/asx/tua" TargetMode="External"/><Relationship Id="rId294" Type="http://schemas.openxmlformats.org/officeDocument/2006/relationships/hyperlink" Target="https://www.marketindex.com.au/asx/wds" TargetMode="External"/><Relationship Id="rId47" Type="http://schemas.openxmlformats.org/officeDocument/2006/relationships/hyperlink" Target="https://www.marketindex.com.au/asx/bkw" TargetMode="External"/><Relationship Id="rId68" Type="http://schemas.openxmlformats.org/officeDocument/2006/relationships/hyperlink" Target="https://www.marketindex.com.au/asx/cbo" TargetMode="External"/><Relationship Id="rId89" Type="http://schemas.openxmlformats.org/officeDocument/2006/relationships/hyperlink" Target="https://www.marketindex.com.au/asx/dui" TargetMode="External"/><Relationship Id="rId112" Type="http://schemas.openxmlformats.org/officeDocument/2006/relationships/hyperlink" Target="https://www.marketindex.com.au/asx/gne" TargetMode="External"/><Relationship Id="rId133" Type="http://schemas.openxmlformats.org/officeDocument/2006/relationships/hyperlink" Target="https://www.marketindex.com.au/asx/imd" TargetMode="External"/><Relationship Id="rId154" Type="http://schemas.openxmlformats.org/officeDocument/2006/relationships/hyperlink" Target="https://www.marketindex.com.au/asx/lnw" TargetMode="External"/><Relationship Id="rId175" Type="http://schemas.openxmlformats.org/officeDocument/2006/relationships/hyperlink" Target="https://www.marketindex.com.au/asx/mgr" TargetMode="External"/><Relationship Id="rId196" Type="http://schemas.openxmlformats.org/officeDocument/2006/relationships/hyperlink" Target="https://www.marketindex.com.au/asx/ocl" TargetMode="External"/><Relationship Id="rId200" Type="http://schemas.openxmlformats.org/officeDocument/2006/relationships/hyperlink" Target="https://www.marketindex.com.au/asx/org" TargetMode="External"/><Relationship Id="rId16" Type="http://schemas.openxmlformats.org/officeDocument/2006/relationships/hyperlink" Target="https://www.marketindex.com.au/asx/anz" TargetMode="External"/><Relationship Id="rId221" Type="http://schemas.openxmlformats.org/officeDocument/2006/relationships/hyperlink" Target="https://www.marketindex.com.au/asx/qri" TargetMode="External"/><Relationship Id="rId242" Type="http://schemas.openxmlformats.org/officeDocument/2006/relationships/hyperlink" Target="https://www.marketindex.com.au/asx/ssm" TargetMode="External"/><Relationship Id="rId263" Type="http://schemas.openxmlformats.org/officeDocument/2006/relationships/hyperlink" Target="https://www.marketindex.com.au/asx/tea" TargetMode="External"/><Relationship Id="rId284" Type="http://schemas.openxmlformats.org/officeDocument/2006/relationships/hyperlink" Target="https://www.marketindex.com.au/asx/wle" TargetMode="External"/><Relationship Id="rId37" Type="http://schemas.openxmlformats.org/officeDocument/2006/relationships/hyperlink" Target="https://www.marketindex.com.au/asx/bga" TargetMode="External"/><Relationship Id="rId58" Type="http://schemas.openxmlformats.org/officeDocument/2006/relationships/hyperlink" Target="https://www.marketindex.com.au/asx/cip" TargetMode="External"/><Relationship Id="rId79" Type="http://schemas.openxmlformats.org/officeDocument/2006/relationships/hyperlink" Target="https://www.marketindex.com.au/asx/csl" TargetMode="External"/><Relationship Id="rId102" Type="http://schemas.openxmlformats.org/officeDocument/2006/relationships/hyperlink" Target="https://www.marketindex.com.au/asx/evn" TargetMode="External"/><Relationship Id="rId123" Type="http://schemas.openxmlformats.org/officeDocument/2006/relationships/hyperlink" Target="https://www.marketindex.com.au/asx/gyg" TargetMode="External"/><Relationship Id="rId144" Type="http://schemas.openxmlformats.org/officeDocument/2006/relationships/hyperlink" Target="https://www.marketindex.com.au/asx/jbh" TargetMode="External"/><Relationship Id="rId90" Type="http://schemas.openxmlformats.org/officeDocument/2006/relationships/hyperlink" Target="https://www.marketindex.com.au/asx/dhg" TargetMode="External"/><Relationship Id="rId165" Type="http://schemas.openxmlformats.org/officeDocument/2006/relationships/hyperlink" Target="https://www.marketindex.com.au/asx/mms" TargetMode="External"/><Relationship Id="rId186" Type="http://schemas.openxmlformats.org/officeDocument/2006/relationships/hyperlink" Target="https://www.marketindex.com.au/asx/nws" TargetMode="External"/><Relationship Id="rId211" Type="http://schemas.openxmlformats.org/officeDocument/2006/relationships/hyperlink" Target="https://www.marketindex.com.au/asx/pl8" TargetMode="External"/><Relationship Id="rId232" Type="http://schemas.openxmlformats.org/officeDocument/2006/relationships/hyperlink" Target="https://www.marketindex.com.au/asx/rwc" TargetMode="External"/><Relationship Id="rId253" Type="http://schemas.openxmlformats.org/officeDocument/2006/relationships/hyperlink" Target="https://www.marketindex.com.au/asx/srg" TargetMode="External"/><Relationship Id="rId274" Type="http://schemas.openxmlformats.org/officeDocument/2006/relationships/hyperlink" Target="https://www.marketindex.com.au/asx/vau" TargetMode="External"/><Relationship Id="rId295" Type="http://schemas.openxmlformats.org/officeDocument/2006/relationships/hyperlink" Target="https://www.marketindex.com.au/asx/wow" TargetMode="External"/><Relationship Id="rId27" Type="http://schemas.openxmlformats.org/officeDocument/2006/relationships/hyperlink" Target="https://www.marketindex.com.au/asx/azj" TargetMode="External"/><Relationship Id="rId48" Type="http://schemas.openxmlformats.org/officeDocument/2006/relationships/hyperlink" Target="https://www.marketindex.com.au/asx/bgp" TargetMode="External"/><Relationship Id="rId69" Type="http://schemas.openxmlformats.org/officeDocument/2006/relationships/hyperlink" Target="https://www.marketindex.com.au/asx/coh" TargetMode="External"/><Relationship Id="rId113" Type="http://schemas.openxmlformats.org/officeDocument/2006/relationships/hyperlink" Target="https://www.marketindex.com.au/asx/gmd" TargetMode="External"/><Relationship Id="rId134" Type="http://schemas.openxmlformats.org/officeDocument/2006/relationships/hyperlink" Target="https://www.marketindex.com.au/asx/ift" TargetMode="External"/><Relationship Id="rId80" Type="http://schemas.openxmlformats.org/officeDocument/2006/relationships/hyperlink" Target="https://www.marketindex.com.au/asx/dbi" TargetMode="External"/><Relationship Id="rId155" Type="http://schemas.openxmlformats.org/officeDocument/2006/relationships/hyperlink" Target="https://www.marketindex.com.au/asx/ltr" TargetMode="External"/><Relationship Id="rId176" Type="http://schemas.openxmlformats.org/officeDocument/2006/relationships/hyperlink" Target="https://www.marketindex.com.au/asx/mnd" TargetMode="External"/><Relationship Id="rId197" Type="http://schemas.openxmlformats.org/officeDocument/2006/relationships/hyperlink" Target="https://www.marketindex.com.au/asx/oml" TargetMode="External"/><Relationship Id="rId201" Type="http://schemas.openxmlformats.org/officeDocument/2006/relationships/hyperlink" Target="https://www.marketindex.com.au/asx/ora" TargetMode="External"/><Relationship Id="rId222" Type="http://schemas.openxmlformats.org/officeDocument/2006/relationships/hyperlink" Target="https://www.marketindex.com.au/asx/qub" TargetMode="External"/><Relationship Id="rId243" Type="http://schemas.openxmlformats.org/officeDocument/2006/relationships/hyperlink" Target="https://www.marketindex.com.au/asx/sgh" TargetMode="External"/><Relationship Id="rId264" Type="http://schemas.openxmlformats.org/officeDocument/2006/relationships/hyperlink" Target="https://www.marketindex.com.au/asx/tne" TargetMode="External"/><Relationship Id="rId285" Type="http://schemas.openxmlformats.org/officeDocument/2006/relationships/hyperlink" Target="https://www.marketindex.com.au/asx/sol" TargetMode="External"/><Relationship Id="rId17" Type="http://schemas.openxmlformats.org/officeDocument/2006/relationships/hyperlink" Target="https://www.marketindex.com.au/asx/apa" TargetMode="External"/><Relationship Id="rId38" Type="http://schemas.openxmlformats.org/officeDocument/2006/relationships/hyperlink" Target="https://www.marketindex.com.au/asx/bgl" TargetMode="External"/><Relationship Id="rId59" Type="http://schemas.openxmlformats.org/officeDocument/2006/relationships/hyperlink" Target="https://www.marketindex.com.au/asx/cgf" TargetMode="External"/><Relationship Id="rId103" Type="http://schemas.openxmlformats.org/officeDocument/2006/relationships/hyperlink" Target="https://www.marketindex.com.au/asx/evt" TargetMode="External"/><Relationship Id="rId124" Type="http://schemas.openxmlformats.org/officeDocument/2006/relationships/hyperlink" Target="https://www.marketindex.com.au/asx/hsn" TargetMode="External"/><Relationship Id="rId70" Type="http://schemas.openxmlformats.org/officeDocument/2006/relationships/hyperlink" Target="https://www.marketindex.com.au/asx/cda" TargetMode="External"/><Relationship Id="rId91" Type="http://schemas.openxmlformats.org/officeDocument/2006/relationships/hyperlink" Target="https://www.marketindex.com.au/asx/dmp" TargetMode="External"/><Relationship Id="rId145" Type="http://schemas.openxmlformats.org/officeDocument/2006/relationships/hyperlink" Target="https://www.marketindex.com.au/asx/jlg" TargetMode="External"/><Relationship Id="rId166" Type="http://schemas.openxmlformats.org/officeDocument/2006/relationships/hyperlink" Target="https://www.marketindex.com.au/asx/mpl" TargetMode="External"/><Relationship Id="rId187" Type="http://schemas.openxmlformats.org/officeDocument/2006/relationships/hyperlink" Target="https://www.marketindex.com.au/asx/nxg" TargetMode="External"/><Relationship Id="rId1" Type="http://schemas.openxmlformats.org/officeDocument/2006/relationships/hyperlink" Target="https://www.marketindex.com.au/asx/abg" TargetMode="External"/><Relationship Id="rId212" Type="http://schemas.openxmlformats.org/officeDocument/2006/relationships/hyperlink" Target="https://www.marketindex.com.au/asx/pgf" TargetMode="External"/><Relationship Id="rId233" Type="http://schemas.openxmlformats.org/officeDocument/2006/relationships/hyperlink" Target="https://www.marketindex.com.au/asx/rmd" TargetMode="External"/><Relationship Id="rId254" Type="http://schemas.openxmlformats.org/officeDocument/2006/relationships/hyperlink" Target="https://www.marketindex.com.au/asx/smr" TargetMode="External"/><Relationship Id="rId28" Type="http://schemas.openxmlformats.org/officeDocument/2006/relationships/hyperlink" Target="https://www.marketindex.com.au/asx/abb" TargetMode="External"/><Relationship Id="rId49" Type="http://schemas.openxmlformats.org/officeDocument/2006/relationships/hyperlink" Target="https://www.marketindex.com.au/asx/bfl" TargetMode="External"/><Relationship Id="rId114" Type="http://schemas.openxmlformats.org/officeDocument/2006/relationships/hyperlink" Target="https://www.marketindex.com.au/asx/gtk" TargetMode="External"/><Relationship Id="rId275" Type="http://schemas.openxmlformats.org/officeDocument/2006/relationships/hyperlink" Target="https://www.marketindex.com.au/asx/vnt" TargetMode="External"/><Relationship Id="rId296" Type="http://schemas.openxmlformats.org/officeDocument/2006/relationships/hyperlink" Target="https://www.marketindex.com.au/asx/wor" TargetMode="External"/><Relationship Id="rId300" Type="http://schemas.openxmlformats.org/officeDocument/2006/relationships/hyperlink" Target="https://www.marketindex.com.au/asx/zip" TargetMode="External"/><Relationship Id="rId60" Type="http://schemas.openxmlformats.org/officeDocument/2006/relationships/hyperlink" Target="https://www.marketindex.com.au/asx/cia" TargetMode="External"/><Relationship Id="rId81" Type="http://schemas.openxmlformats.org/officeDocument/2006/relationships/hyperlink" Target="https://www.marketindex.com.au/asx/dtl" TargetMode="External"/><Relationship Id="rId135" Type="http://schemas.openxmlformats.org/officeDocument/2006/relationships/hyperlink" Target="https://www.marketindex.com.au/asx/ina" TargetMode="External"/><Relationship Id="rId156" Type="http://schemas.openxmlformats.org/officeDocument/2006/relationships/hyperlink" Target="https://www.marketindex.com.au/asx/lov" TargetMode="External"/><Relationship Id="rId177" Type="http://schemas.openxmlformats.org/officeDocument/2006/relationships/hyperlink" Target="https://www.marketindex.com.au/asx/myr" TargetMode="External"/><Relationship Id="rId198" Type="http://schemas.openxmlformats.org/officeDocument/2006/relationships/hyperlink" Target="https://www.marketindex.com.au/asx/obm" TargetMode="External"/><Relationship Id="rId202" Type="http://schemas.openxmlformats.org/officeDocument/2006/relationships/hyperlink" Target="https://www.marketindex.com.au/asx/pdn" TargetMode="External"/><Relationship Id="rId223" Type="http://schemas.openxmlformats.org/officeDocument/2006/relationships/hyperlink" Target="https://www.marketindex.com.au/asx/rms" TargetMode="External"/><Relationship Id="rId244" Type="http://schemas.openxmlformats.org/officeDocument/2006/relationships/hyperlink" Target="https://www.marketindex.com.au/asx/sig" TargetMode="External"/><Relationship Id="rId18" Type="http://schemas.openxmlformats.org/officeDocument/2006/relationships/hyperlink" Target="https://www.marketindex.com.au/asx/arb" TargetMode="External"/><Relationship Id="rId39" Type="http://schemas.openxmlformats.org/officeDocument/2006/relationships/hyperlink" Target="https://www.marketindex.com.au/asx/ben" TargetMode="External"/><Relationship Id="rId265" Type="http://schemas.openxmlformats.org/officeDocument/2006/relationships/hyperlink" Target="https://www.marketindex.com.au/asx/tlx" TargetMode="External"/><Relationship Id="rId286" Type="http://schemas.openxmlformats.org/officeDocument/2006/relationships/hyperlink" Target="https://www.marketindex.com.au/asx/wpr" TargetMode="External"/><Relationship Id="rId50" Type="http://schemas.openxmlformats.org/officeDocument/2006/relationships/hyperlink" Target="https://www.marketindex.com.au/asx/bwp" TargetMode="External"/><Relationship Id="rId104" Type="http://schemas.openxmlformats.org/officeDocument/2006/relationships/hyperlink" Target="https://www.marketindex.com.au/asx/fcl" TargetMode="External"/><Relationship Id="rId125" Type="http://schemas.openxmlformats.org/officeDocument/2006/relationships/hyperlink" Target="https://www.marketindex.com.au/asx/hvn" TargetMode="External"/><Relationship Id="rId146" Type="http://schemas.openxmlformats.org/officeDocument/2006/relationships/hyperlink" Target="https://www.marketindex.com.au/asx/jdo" TargetMode="External"/><Relationship Id="rId167" Type="http://schemas.openxmlformats.org/officeDocument/2006/relationships/hyperlink" Target="https://www.marketindex.com.au/asx/mp1" TargetMode="External"/><Relationship Id="rId188" Type="http://schemas.openxmlformats.org/officeDocument/2006/relationships/hyperlink" Target="https://www.marketindex.com.au/asx/nxt" TargetMode="External"/><Relationship Id="rId71" Type="http://schemas.openxmlformats.org/officeDocument/2006/relationships/hyperlink" Target="https://www.marketindex.com.au/asx/col" TargetMode="External"/><Relationship Id="rId92" Type="http://schemas.openxmlformats.org/officeDocument/2006/relationships/hyperlink" Target="https://www.marketindex.com.au/asx/dow" TargetMode="External"/><Relationship Id="rId213" Type="http://schemas.openxmlformats.org/officeDocument/2006/relationships/hyperlink" Target="https://www.marketindex.com.au/asx/pnv" TargetMode="External"/><Relationship Id="rId234" Type="http://schemas.openxmlformats.org/officeDocument/2006/relationships/hyperlink" Target="https://www.marketindex.com.au/asx/rsg" TargetMode="External"/><Relationship Id="rId2" Type="http://schemas.openxmlformats.org/officeDocument/2006/relationships/hyperlink" Target="https://www.marketindex.com.au/asx/ask" TargetMode="External"/><Relationship Id="rId29" Type="http://schemas.openxmlformats.org/officeDocument/2006/relationships/hyperlink" Target="https://www.marketindex.com.au/asx/asb" TargetMode="External"/><Relationship Id="rId255" Type="http://schemas.openxmlformats.org/officeDocument/2006/relationships/hyperlink" Target="https://www.marketindex.com.au/asx/sdf" TargetMode="External"/><Relationship Id="rId276" Type="http://schemas.openxmlformats.org/officeDocument/2006/relationships/hyperlink" Target="https://www.marketindex.com.au/asx/vcx" TargetMode="External"/><Relationship Id="rId297" Type="http://schemas.openxmlformats.org/officeDocument/2006/relationships/hyperlink" Target="https://www.marketindex.com.au/asx/xro" TargetMode="External"/><Relationship Id="rId40" Type="http://schemas.openxmlformats.org/officeDocument/2006/relationships/hyperlink" Target="https://www.marketindex.com.au/asx/bhp" TargetMode="External"/><Relationship Id="rId115" Type="http://schemas.openxmlformats.org/officeDocument/2006/relationships/hyperlink" Target="https://www.marketindex.com.au/asx/gor" TargetMode="External"/><Relationship Id="rId136" Type="http://schemas.openxmlformats.org/officeDocument/2006/relationships/hyperlink" Target="https://www.marketindex.com.au/asx/ing" TargetMode="External"/><Relationship Id="rId157" Type="http://schemas.openxmlformats.org/officeDocument/2006/relationships/hyperlink" Target="https://www.marketindex.com.au/asx/lyc" TargetMode="External"/><Relationship Id="rId178" Type="http://schemas.openxmlformats.org/officeDocument/2006/relationships/hyperlink" Target="https://www.marketindex.com.au/asx/nan" TargetMode="External"/><Relationship Id="rId61" Type="http://schemas.openxmlformats.org/officeDocument/2006/relationships/hyperlink" Target="https://www.marketindex.com.au/asx/chc" TargetMode="External"/><Relationship Id="rId82" Type="http://schemas.openxmlformats.org/officeDocument/2006/relationships/hyperlink" Target="https://www.marketindex.com.au/asx/dyl" TargetMode="External"/><Relationship Id="rId199" Type="http://schemas.openxmlformats.org/officeDocument/2006/relationships/hyperlink" Target="https://www.marketindex.com.au/asx/ori" TargetMode="External"/><Relationship Id="rId203" Type="http://schemas.openxmlformats.org/officeDocument/2006/relationships/hyperlink" Target="https://www.marketindex.com.au/asx/pnr" TargetMode="External"/><Relationship Id="rId19" Type="http://schemas.openxmlformats.org/officeDocument/2006/relationships/hyperlink" Target="https://www.marketindex.com.au/asx/arf" TargetMode="External"/><Relationship Id="rId224" Type="http://schemas.openxmlformats.org/officeDocument/2006/relationships/hyperlink" Target="https://www.marketindex.com.au/asx/rhc" TargetMode="External"/><Relationship Id="rId245" Type="http://schemas.openxmlformats.org/officeDocument/2006/relationships/hyperlink" Target="https://www.marketindex.com.au/asx/slx" TargetMode="External"/><Relationship Id="rId266" Type="http://schemas.openxmlformats.org/officeDocument/2006/relationships/hyperlink" Target="https://www.marketindex.com.au/asx/tls" TargetMode="External"/><Relationship Id="rId287" Type="http://schemas.openxmlformats.org/officeDocument/2006/relationships/hyperlink" Target="https://www.marketindex.com.au/asx/web" TargetMode="External"/><Relationship Id="rId30" Type="http://schemas.openxmlformats.org/officeDocument/2006/relationships/hyperlink" Target="https://www.marketindex.com.au/asx/aef" TargetMode="External"/><Relationship Id="rId105" Type="http://schemas.openxmlformats.org/officeDocument/2006/relationships/hyperlink" Target="https://www.marketindex.com.au/asx/fph" TargetMode="External"/><Relationship Id="rId126" Type="http://schemas.openxmlformats.org/officeDocument/2006/relationships/hyperlink" Target="https://www.marketindex.com.au/asx/hli" TargetMode="External"/><Relationship Id="rId147" Type="http://schemas.openxmlformats.org/officeDocument/2006/relationships/hyperlink" Target="https://www.marketindex.com.au/asx/kar" TargetMode="External"/><Relationship Id="rId168" Type="http://schemas.openxmlformats.org/officeDocument/2006/relationships/hyperlink" Target="https://www.marketindex.com.au/asx/mcy" TargetMode="External"/><Relationship Id="rId51" Type="http://schemas.openxmlformats.org/officeDocument/2006/relationships/hyperlink" Target="https://www.marketindex.com.au/asx/cmm" TargetMode="External"/><Relationship Id="rId72" Type="http://schemas.openxmlformats.org/officeDocument/2006/relationships/hyperlink" Target="https://www.marketindex.com.au/asx/ckf" TargetMode="External"/><Relationship Id="rId93" Type="http://schemas.openxmlformats.org/officeDocument/2006/relationships/hyperlink" Target="https://www.marketindex.com.au/asx/dro" TargetMode="External"/><Relationship Id="rId189" Type="http://schemas.openxmlformats.org/officeDocument/2006/relationships/hyperlink" Target="https://www.marketindex.com.au/asx/nhf" TargetMode="External"/><Relationship Id="rId3" Type="http://schemas.openxmlformats.org/officeDocument/2006/relationships/hyperlink" Target="https://www.marketindex.com.au/asx/ax1" TargetMode="External"/><Relationship Id="rId214" Type="http://schemas.openxmlformats.org/officeDocument/2006/relationships/hyperlink" Target="https://www.marketindex.com.au/asx/pdi" TargetMode="External"/><Relationship Id="rId235" Type="http://schemas.openxmlformats.org/officeDocument/2006/relationships/hyperlink" Target="https://www.marketindex.com.au/asx/sgllv" TargetMode="External"/><Relationship Id="rId256" Type="http://schemas.openxmlformats.org/officeDocument/2006/relationships/hyperlink" Target="https://www.marketindex.com.au/asx/sgp" TargetMode="External"/><Relationship Id="rId277" Type="http://schemas.openxmlformats.org/officeDocument/2006/relationships/hyperlink" Target="https://www.marketindex.com.au/asx/vgn" TargetMode="External"/><Relationship Id="rId298" Type="http://schemas.openxmlformats.org/officeDocument/2006/relationships/hyperlink" Target="https://www.marketindex.com.au/asx/yal" TargetMode="External"/><Relationship Id="rId116" Type="http://schemas.openxmlformats.org/officeDocument/2006/relationships/hyperlink" Target="https://www.marketindex.com.au/asx/gmg" TargetMode="External"/><Relationship Id="rId137" Type="http://schemas.openxmlformats.org/officeDocument/2006/relationships/hyperlink" Target="https://www.marketindex.com.au/asx/ifl" TargetMode="External"/><Relationship Id="rId158" Type="http://schemas.openxmlformats.org/officeDocument/2006/relationships/hyperlink" Target="https://www.marketindex.com.au/asx/mgh" TargetMode="External"/><Relationship Id="rId20" Type="http://schemas.openxmlformats.org/officeDocument/2006/relationships/hyperlink" Target="https://www.marketindex.com.au/asx/arg" TargetMode="External"/><Relationship Id="rId41" Type="http://schemas.openxmlformats.org/officeDocument/2006/relationships/hyperlink" Target="https://www.marketindex.com.au/asx/bki" TargetMode="External"/><Relationship Id="rId62" Type="http://schemas.openxmlformats.org/officeDocument/2006/relationships/hyperlink" Target="https://www.marketindex.com.au/asx/clw" TargetMode="External"/><Relationship Id="rId83" Type="http://schemas.openxmlformats.org/officeDocument/2006/relationships/hyperlink" Target="https://www.marketindex.com.au/asx/drr" TargetMode="External"/><Relationship Id="rId179" Type="http://schemas.openxmlformats.org/officeDocument/2006/relationships/hyperlink" Target="https://www.marketindex.com.au/asx/nab" TargetMode="External"/><Relationship Id="rId190" Type="http://schemas.openxmlformats.org/officeDocument/2006/relationships/hyperlink" Target="https://www.marketindex.com.au/asx/nic" TargetMode="External"/><Relationship Id="rId204" Type="http://schemas.openxmlformats.org/officeDocument/2006/relationships/hyperlink" Target="https://www.marketindex.com.au/asx/ppm" TargetMode="External"/><Relationship Id="rId225" Type="http://schemas.openxmlformats.org/officeDocument/2006/relationships/hyperlink" Target="https://www.marketindex.com.au/asx/rea" TargetMode="External"/><Relationship Id="rId246" Type="http://schemas.openxmlformats.org/officeDocument/2006/relationships/hyperlink" Target="https://www.marketindex.com.au/asx/sgm" TargetMode="External"/><Relationship Id="rId267" Type="http://schemas.openxmlformats.org/officeDocument/2006/relationships/hyperlink" Target="https://www.marketindex.com.au/asx/tpw" TargetMode="External"/><Relationship Id="rId288" Type="http://schemas.openxmlformats.org/officeDocument/2006/relationships/hyperlink" Target="https://www.marketindex.com.au/asx/wes" TargetMode="External"/><Relationship Id="rId106" Type="http://schemas.openxmlformats.org/officeDocument/2006/relationships/hyperlink" Target="https://www.marketindex.com.au/asx/fbu" TargetMode="External"/><Relationship Id="rId127" Type="http://schemas.openxmlformats.org/officeDocument/2006/relationships/hyperlink" Target="https://www.marketindex.com.au/asx/hmc" TargetMode="External"/><Relationship Id="rId10" Type="http://schemas.openxmlformats.org/officeDocument/2006/relationships/hyperlink" Target="https://www.marketindex.com.au/asx/alq" TargetMode="External"/><Relationship Id="rId31" Type="http://schemas.openxmlformats.org/officeDocument/2006/relationships/hyperlink" Target="https://www.marketindex.com.au/asx/afi" TargetMode="External"/><Relationship Id="rId52" Type="http://schemas.openxmlformats.org/officeDocument/2006/relationships/hyperlink" Target="https://www.marketindex.com.au/asx/csc" TargetMode="External"/><Relationship Id="rId73" Type="http://schemas.openxmlformats.org/officeDocument/2006/relationships/hyperlink" Target="https://www.marketindex.com.au/asx/cba" TargetMode="External"/><Relationship Id="rId94" Type="http://schemas.openxmlformats.org/officeDocument/2006/relationships/hyperlink" Target="https://www.marketindex.com.au/asx/dnl" TargetMode="External"/><Relationship Id="rId148" Type="http://schemas.openxmlformats.org/officeDocument/2006/relationships/hyperlink" Target="https://www.marketindex.com.au/asx/kls" TargetMode="External"/><Relationship Id="rId169" Type="http://schemas.openxmlformats.org/officeDocument/2006/relationships/hyperlink" Target="https://www.marketindex.com.au/asx/mez" TargetMode="External"/><Relationship Id="rId4" Type="http://schemas.openxmlformats.org/officeDocument/2006/relationships/hyperlink" Target="https://www.marketindex.com.au/asx/adt" TargetMode="External"/><Relationship Id="rId180" Type="http://schemas.openxmlformats.org/officeDocument/2006/relationships/hyperlink" Target="https://www.marketindex.com.au/asx/nsr" TargetMode="External"/><Relationship Id="rId215" Type="http://schemas.openxmlformats.org/officeDocument/2006/relationships/hyperlink" Target="https://www.marketindex.com.au/asx/pmv" TargetMode="External"/><Relationship Id="rId236" Type="http://schemas.openxmlformats.org/officeDocument/2006/relationships/hyperlink" Target="https://www.marketindex.com.au/asx/ric" TargetMode="External"/><Relationship Id="rId257" Type="http://schemas.openxmlformats.org/officeDocument/2006/relationships/hyperlink" Target="https://www.marketindex.com.au/asx/snz" TargetMode="External"/><Relationship Id="rId278" Type="http://schemas.openxmlformats.org/officeDocument/2006/relationships/hyperlink" Target="https://www.marketindex.com.au/asx/vea" TargetMode="External"/><Relationship Id="rId42" Type="http://schemas.openxmlformats.org/officeDocument/2006/relationships/hyperlink" Target="https://www.marketindex.com.au/asx/xyz" TargetMode="External"/><Relationship Id="rId84" Type="http://schemas.openxmlformats.org/officeDocument/2006/relationships/hyperlink" Target="https://www.marketindex.com.au/asx/dvp" TargetMode="External"/><Relationship Id="rId138" Type="http://schemas.openxmlformats.org/officeDocument/2006/relationships/hyperlink" Target="https://www.marketindex.com.au/asx/iag" TargetMode="External"/><Relationship Id="rId191" Type="http://schemas.openxmlformats.org/officeDocument/2006/relationships/hyperlink" Target="https://www.marketindex.com.au/asx/nck" TargetMode="External"/><Relationship Id="rId205" Type="http://schemas.openxmlformats.org/officeDocument/2006/relationships/hyperlink" Target="https://www.marketindex.com.au/asx/prn" TargetMode="External"/><Relationship Id="rId247" Type="http://schemas.openxmlformats.org/officeDocument/2006/relationships/hyperlink" Target="https://www.marketindex.com.au/asx/sdr" TargetMode="External"/><Relationship Id="rId107" Type="http://schemas.openxmlformats.org/officeDocument/2006/relationships/hyperlink" Target="https://www.marketindex.com.au/asx/flt" TargetMode="External"/><Relationship Id="rId289" Type="http://schemas.openxmlformats.org/officeDocument/2006/relationships/hyperlink" Target="https://www.marketindex.com.au/asx/waf" TargetMode="External"/><Relationship Id="rId11" Type="http://schemas.openxmlformats.org/officeDocument/2006/relationships/hyperlink" Target="https://www.marketindex.com.au/asx/amc" TargetMode="External"/><Relationship Id="rId53" Type="http://schemas.openxmlformats.org/officeDocument/2006/relationships/hyperlink" Target="https://www.marketindex.com.au/asx/car" TargetMode="External"/><Relationship Id="rId149" Type="http://schemas.openxmlformats.org/officeDocument/2006/relationships/hyperlink" Target="https://www.marketindex.com.au/asx/lsf" TargetMode="External"/><Relationship Id="rId95" Type="http://schemas.openxmlformats.org/officeDocument/2006/relationships/hyperlink" Target="https://www.marketindex.com.au/asx/ape" TargetMode="External"/><Relationship Id="rId160" Type="http://schemas.openxmlformats.org/officeDocument/2006/relationships/hyperlink" Target="https://www.marketindex.com.au/asx/mqg" TargetMode="External"/><Relationship Id="rId216" Type="http://schemas.openxmlformats.org/officeDocument/2006/relationships/hyperlink" Target="https://www.marketindex.com.au/asx/pme" TargetMode="External"/><Relationship Id="rId258" Type="http://schemas.openxmlformats.org/officeDocument/2006/relationships/hyperlink" Target="https://www.marketindex.com.au/asx/sun" TargetMode="External"/><Relationship Id="rId22" Type="http://schemas.openxmlformats.org/officeDocument/2006/relationships/hyperlink" Target="https://www.marketindex.com.au/asx/apz" TargetMode="External"/><Relationship Id="rId64" Type="http://schemas.openxmlformats.org/officeDocument/2006/relationships/hyperlink" Target="https://www.marketindex.com.au/asx/cqe" TargetMode="External"/><Relationship Id="rId118" Type="http://schemas.openxmlformats.org/officeDocument/2006/relationships/hyperlink" Target="https://www.marketindex.com.au/asx/gqg" TargetMode="External"/><Relationship Id="rId171" Type="http://schemas.openxmlformats.org/officeDocument/2006/relationships/hyperlink" Target="https://www.marketindex.com.au/asx/mts" TargetMode="External"/><Relationship Id="rId227" Type="http://schemas.openxmlformats.org/officeDocument/2006/relationships/hyperlink" Target="https://www.marketindex.com.au/asx/reh" TargetMode="External"/><Relationship Id="rId269" Type="http://schemas.openxmlformats.org/officeDocument/2006/relationships/hyperlink" Target="https://www.marketindex.com.au/asx/tlc" TargetMode="External"/><Relationship Id="rId33" Type="http://schemas.openxmlformats.org/officeDocument/2006/relationships/hyperlink" Target="https://www.marketindex.com.au/asx/boq" TargetMode="External"/><Relationship Id="rId129" Type="http://schemas.openxmlformats.org/officeDocument/2006/relationships/hyperlink" Target="https://www.marketindex.com.au/asx/hub" TargetMode="External"/><Relationship Id="rId280" Type="http://schemas.openxmlformats.org/officeDocument/2006/relationships/hyperlink" Target="https://www.marketindex.com.au/asx/v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47"/>
  <sheetViews>
    <sheetView tabSelected="1" workbookViewId="0">
      <selection activeCell="F14" sqref="F14"/>
    </sheetView>
  </sheetViews>
  <sheetFormatPr defaultRowHeight="15" x14ac:dyDescent="0.25"/>
  <cols>
    <col min="1" max="1" width="6.7109375" style="20" bestFit="1" customWidth="1"/>
    <col min="2" max="2" width="13.7109375" style="20" bestFit="1" customWidth="1"/>
    <col min="3" max="3" width="19.5703125" style="23" bestFit="1" customWidth="1"/>
    <col min="4" max="5" width="19.5703125" style="23" customWidth="1"/>
    <col min="6" max="6" width="62.5703125" style="21" bestFit="1" customWidth="1"/>
    <col min="7" max="7" width="10" style="20" bestFit="1" customWidth="1"/>
    <col min="8" max="8" width="16.7109375" style="20" bestFit="1" customWidth="1"/>
    <col min="9" max="9" width="13.42578125" style="20" bestFit="1" customWidth="1"/>
    <col min="10" max="10" width="15.85546875" style="20" bestFit="1" customWidth="1"/>
    <col min="11" max="11" width="78" style="21" bestFit="1" customWidth="1"/>
    <col min="12" max="12" width="10.140625" style="20" bestFit="1" customWidth="1"/>
    <col min="13" max="13" width="15.42578125" style="20" bestFit="1" customWidth="1"/>
    <col min="14" max="14" width="16.85546875" style="20" bestFit="1" customWidth="1"/>
    <col min="15" max="15" width="18" style="20" bestFit="1" customWidth="1"/>
    <col min="16" max="16" width="115.42578125" style="21" bestFit="1" customWidth="1"/>
    <col min="17" max="17" width="43.5703125" style="21" bestFit="1" customWidth="1"/>
    <col min="18" max="18" width="40.7109375" style="21" bestFit="1" customWidth="1"/>
    <col min="19" max="19" width="28.5703125" style="21" bestFit="1" customWidth="1"/>
    <col min="20" max="20" width="12" style="20" bestFit="1" customWidth="1"/>
    <col min="21" max="21" width="11.7109375" style="20" bestFit="1" customWidth="1"/>
    <col min="22" max="22" width="17.140625" style="20" bestFit="1" customWidth="1"/>
    <col min="23" max="23" width="13.85546875" style="20" bestFit="1" customWidth="1"/>
    <col min="24" max="24" width="43.5703125" style="21" bestFit="1" customWidth="1"/>
    <col min="25" max="25" width="33.28515625" style="21" bestFit="1" customWidth="1"/>
    <col min="26" max="26" width="25" style="21" bestFit="1" customWidth="1"/>
    <col min="27" max="27" width="15.5703125" style="20" bestFit="1" customWidth="1"/>
    <col min="28" max="28" width="21.140625" style="20" bestFit="1" customWidth="1"/>
    <col min="29" max="29" width="17.85546875" style="20" bestFit="1" customWidth="1"/>
    <col min="30" max="30" width="53.7109375" style="20" bestFit="1" customWidth="1"/>
    <col min="31" max="31" width="16.7109375" style="20" bestFit="1" customWidth="1"/>
    <col min="32" max="32" width="16.140625" style="20" bestFit="1" customWidth="1"/>
    <col min="33" max="33" width="17.140625" style="20" bestFit="1" customWidth="1"/>
    <col min="34" max="34" width="11.28515625" style="20" bestFit="1" customWidth="1"/>
    <col min="35" max="35" width="14.140625" style="20" bestFit="1" customWidth="1"/>
    <col min="36" max="36" width="15.85546875" style="20" bestFit="1" customWidth="1"/>
    <col min="37" max="37" width="49.140625" style="21" bestFit="1" customWidth="1"/>
    <col min="38" max="38" width="12.5703125" style="20" bestFit="1" customWidth="1"/>
    <col min="39" max="39" width="12.42578125" style="20" bestFit="1" customWidth="1"/>
    <col min="40" max="40" width="10.42578125" style="20" bestFit="1" customWidth="1"/>
    <col min="41" max="41" width="12.85546875" style="20" bestFit="1" customWidth="1"/>
    <col min="42" max="42" width="17.85546875" style="20" bestFit="1" customWidth="1"/>
    <col min="43" max="43" width="13.85546875" style="20" bestFit="1" customWidth="1"/>
    <col min="44" max="44" width="11.5703125" style="20" bestFit="1" customWidth="1"/>
    <col min="45" max="16384" width="9.140625" style="20"/>
  </cols>
  <sheetData>
    <row r="1" spans="1:44" s="18" customFormat="1" x14ac:dyDescent="0.25">
      <c r="A1" s="18" t="s">
        <v>17417</v>
      </c>
      <c r="B1" s="18" t="s">
        <v>17418</v>
      </c>
      <c r="C1" s="18" t="s">
        <v>17419</v>
      </c>
      <c r="D1" s="18" t="s">
        <v>13336</v>
      </c>
      <c r="E1" s="18" t="s">
        <v>17422</v>
      </c>
      <c r="F1" s="19" t="s">
        <v>17420</v>
      </c>
      <c r="G1" s="18" t="s">
        <v>17421</v>
      </c>
      <c r="H1" s="18" t="s">
        <v>17423</v>
      </c>
      <c r="I1" s="18" t="s">
        <v>17424</v>
      </c>
      <c r="J1" s="18" t="s">
        <v>17425</v>
      </c>
      <c r="K1" s="19" t="s">
        <v>17426</v>
      </c>
      <c r="L1" s="18" t="s">
        <v>17453</v>
      </c>
      <c r="M1" s="18" t="s">
        <v>17427</v>
      </c>
      <c r="N1" s="18" t="s">
        <v>17428</v>
      </c>
      <c r="O1" s="18" t="s">
        <v>17429</v>
      </c>
      <c r="P1" s="19" t="s">
        <v>17430</v>
      </c>
      <c r="Q1" s="19" t="s">
        <v>17431</v>
      </c>
      <c r="R1" s="19" t="s">
        <v>17432</v>
      </c>
      <c r="S1" s="19" t="s">
        <v>17433</v>
      </c>
      <c r="T1" s="18" t="s">
        <v>17434</v>
      </c>
      <c r="U1" s="18" t="s">
        <v>17435</v>
      </c>
      <c r="V1" s="18" t="s">
        <v>17436</v>
      </c>
      <c r="W1" s="18" t="s">
        <v>17437</v>
      </c>
      <c r="X1" s="19" t="s">
        <v>17438</v>
      </c>
      <c r="Y1" s="19" t="s">
        <v>17439</v>
      </c>
      <c r="Z1" s="19" t="s">
        <v>17440</v>
      </c>
      <c r="AA1" s="18" t="s">
        <v>17441</v>
      </c>
      <c r="AB1" s="18" t="s">
        <v>17442</v>
      </c>
      <c r="AC1" s="18" t="s">
        <v>17443</v>
      </c>
      <c r="AD1" s="18" t="s">
        <v>17444</v>
      </c>
      <c r="AE1" s="18" t="s">
        <v>17445</v>
      </c>
      <c r="AF1" s="18" t="s">
        <v>17446</v>
      </c>
      <c r="AG1" s="18" t="s">
        <v>17447</v>
      </c>
      <c r="AH1" s="18" t="s">
        <v>17448</v>
      </c>
      <c r="AI1" s="18" t="s">
        <v>17449</v>
      </c>
      <c r="AJ1" s="18" t="s">
        <v>17450</v>
      </c>
      <c r="AK1" s="19" t="s">
        <v>17451</v>
      </c>
      <c r="AL1" s="18" t="s">
        <v>17452</v>
      </c>
      <c r="AM1" s="18" t="s">
        <v>3</v>
      </c>
      <c r="AN1" s="18" t="s">
        <v>5</v>
      </c>
      <c r="AO1" s="18" t="s">
        <v>6</v>
      </c>
      <c r="AP1" s="18" t="s">
        <v>7</v>
      </c>
      <c r="AQ1" s="18" t="s">
        <v>8</v>
      </c>
      <c r="AR1" s="18" t="s">
        <v>9</v>
      </c>
    </row>
    <row r="2" spans="1:44" x14ac:dyDescent="0.25">
      <c r="A2" s="20">
        <v>1</v>
      </c>
      <c r="B2" s="20" t="s">
        <v>2913</v>
      </c>
      <c r="C2" s="23">
        <v>313070811</v>
      </c>
      <c r="D2" s="23" t="str" cm="1">
        <f t="array" ref="D2">INDEX(Table2[Bracket Label], SUMPRODUCT(( 'Non-Lodger'!$C2 &gt;= Table2[Min Value]) * ( 'Non-Lodger'!$C2 &lt;= Table2[Max Value]) * ROW(Table2[Min Value]) ) - MIN(ROW(Table2[Min Value])) + 1)</f>
        <v>300-349M</v>
      </c>
      <c r="E2" s="23" t="str">
        <f>IF($C2&gt;250000000, "LGE", "MED")</f>
        <v>LGE</v>
      </c>
      <c r="F2" s="21" t="s">
        <v>2914</v>
      </c>
      <c r="G2" s="20" t="s">
        <v>29</v>
      </c>
      <c r="H2" s="20" t="str">
        <f>IF(ISNUMBER(MATCH($F2,'ASX_Listed_Companies_26-08-2025'!B:B, 0)), "Yes", "No")</f>
        <v>No</v>
      </c>
      <c r="I2" s="20" t="str">
        <f>IF(ISNUMBER(MATCH($F2,'ASX300'!C:C, 0)), "Yes", "No")</f>
        <v>No</v>
      </c>
      <c r="J2" s="20" t="s">
        <v>2915</v>
      </c>
      <c r="K2" s="21" t="s">
        <v>2916</v>
      </c>
      <c r="L2" s="20">
        <v>41030673</v>
      </c>
      <c r="M2" s="20" t="s">
        <v>15</v>
      </c>
      <c r="N2" s="20">
        <v>20091020</v>
      </c>
      <c r="P2" s="21" t="s">
        <v>2914</v>
      </c>
      <c r="Q2" s="21" t="s">
        <v>2917</v>
      </c>
      <c r="S2" s="21" t="s">
        <v>801</v>
      </c>
      <c r="T2" s="20" t="s">
        <v>29</v>
      </c>
      <c r="U2" s="20" t="s">
        <v>558</v>
      </c>
      <c r="V2" s="20" t="s">
        <v>20</v>
      </c>
      <c r="W2" s="20">
        <v>60294992</v>
      </c>
      <c r="X2" s="21" t="s">
        <v>329</v>
      </c>
      <c r="Y2" s="21" t="s">
        <v>2918</v>
      </c>
      <c r="Z2" s="21" t="s">
        <v>162</v>
      </c>
      <c r="AA2" s="20" t="s">
        <v>1193</v>
      </c>
      <c r="AB2" s="20" t="s">
        <v>20</v>
      </c>
      <c r="AC2" s="20">
        <v>53651312</v>
      </c>
      <c r="AD2" s="20" t="s">
        <v>2919</v>
      </c>
      <c r="AF2" s="20">
        <v>20091020</v>
      </c>
      <c r="AH2" s="20">
        <v>140106341</v>
      </c>
      <c r="AI2" s="20" t="s">
        <v>24</v>
      </c>
      <c r="AJ2" s="20" t="b">
        <v>1</v>
      </c>
      <c r="AK2" s="21" t="s">
        <v>671</v>
      </c>
      <c r="AL2" s="20" t="s">
        <v>672</v>
      </c>
    </row>
    <row r="3" spans="1:44" x14ac:dyDescent="0.25">
      <c r="A3" s="20">
        <v>2</v>
      </c>
      <c r="B3" s="20" t="s">
        <v>6063</v>
      </c>
      <c r="C3" s="23">
        <v>106269686</v>
      </c>
      <c r="D3" s="23" t="str" cm="1">
        <f t="array" ref="D3">INDEX(Table2[Bracket Label], SUMPRODUCT(( 'Non-Lodger'!$C3 &gt;= Table2[Min Value]) * ( 'Non-Lodger'!$C3 &lt;= Table2[Max Value]) * ROW(Table2[Min Value]) ) - MIN(ROW(Table2[Min Value])) + 1)</f>
        <v>100-149M</v>
      </c>
      <c r="E3" s="23" t="str">
        <f t="shared" ref="E3:E66" si="0">IF($C3&gt;250000000, "LGE", "MED")</f>
        <v>MED</v>
      </c>
      <c r="F3" s="21" t="s">
        <v>6064</v>
      </c>
      <c r="G3" s="20" t="s">
        <v>29</v>
      </c>
      <c r="H3" s="20" t="str">
        <f>IF(ISNUMBER(MATCH($F3,'ASX_Listed_Companies_26-08-2025'!B:B, 0)), "Yes", "No")</f>
        <v>No</v>
      </c>
      <c r="I3" s="20" t="str">
        <f>IF(ISNUMBER(MATCH($F3,'ASX300'!C:C, 0)), "Yes", "No")</f>
        <v>No</v>
      </c>
      <c r="J3" s="20" t="s">
        <v>6065</v>
      </c>
      <c r="K3" s="21" t="s">
        <v>6066</v>
      </c>
      <c r="L3" s="20">
        <v>57487011</v>
      </c>
      <c r="M3" s="20" t="s">
        <v>15</v>
      </c>
      <c r="N3" s="20">
        <v>20150410</v>
      </c>
      <c r="Q3" s="21" t="s">
        <v>6067</v>
      </c>
      <c r="S3" s="21" t="s">
        <v>525</v>
      </c>
      <c r="T3" s="20" t="s">
        <v>29</v>
      </c>
      <c r="U3" s="20" t="s">
        <v>526</v>
      </c>
      <c r="V3" s="20" t="s">
        <v>20</v>
      </c>
      <c r="W3" s="20">
        <v>0</v>
      </c>
      <c r="X3" s="21" t="s">
        <v>6068</v>
      </c>
      <c r="Z3" s="21" t="s">
        <v>3556</v>
      </c>
      <c r="AA3" s="20" t="s">
        <v>526</v>
      </c>
      <c r="AB3" s="20" t="s">
        <v>20</v>
      </c>
      <c r="AC3" s="20">
        <v>37284319</v>
      </c>
      <c r="AD3" s="20" t="s">
        <v>6069</v>
      </c>
      <c r="AF3" s="20">
        <v>20150410</v>
      </c>
      <c r="AH3" s="20">
        <v>604999706</v>
      </c>
      <c r="AI3" s="20" t="s">
        <v>24</v>
      </c>
      <c r="AJ3" s="20" t="b">
        <v>1</v>
      </c>
      <c r="AK3" s="21" t="s">
        <v>1468</v>
      </c>
      <c r="AL3" s="20" t="s">
        <v>1469</v>
      </c>
    </row>
    <row r="4" spans="1:44" x14ac:dyDescent="0.25">
      <c r="A4" s="20">
        <v>3</v>
      </c>
      <c r="B4" s="20" t="s">
        <v>848</v>
      </c>
      <c r="C4" s="23">
        <v>271407128</v>
      </c>
      <c r="D4" s="23" t="str" cm="1">
        <f t="array" ref="D4">INDEX(Table2[Bracket Label], SUMPRODUCT(( 'Non-Lodger'!$C4 &gt;= Table2[Min Value]) * ( 'Non-Lodger'!$C4 &lt;= Table2[Max Value]) * ROW(Table2[Min Value]) ) - MIN(ROW(Table2[Min Value])) + 1)</f>
        <v>250-299M</v>
      </c>
      <c r="E4" s="23" t="str">
        <f t="shared" si="0"/>
        <v>LGE</v>
      </c>
      <c r="F4" s="21" t="s">
        <v>849</v>
      </c>
      <c r="G4" s="20" t="s">
        <v>29</v>
      </c>
      <c r="H4" s="20" t="str">
        <f>IF(ISNUMBER(MATCH($F4,'ASX_Listed_Companies_26-08-2025'!B:B, 0)), "Yes", "No")</f>
        <v>No</v>
      </c>
      <c r="I4" s="20" t="str">
        <f>IF(ISNUMBER(MATCH($F4,'ASX300'!C:C, 0)), "Yes", "No")</f>
        <v>No</v>
      </c>
      <c r="J4" s="20" t="s">
        <v>850</v>
      </c>
      <c r="K4" s="21" t="s">
        <v>851</v>
      </c>
      <c r="L4" s="20">
        <v>69167084</v>
      </c>
      <c r="M4" s="20" t="s">
        <v>15</v>
      </c>
      <c r="N4" s="20">
        <v>20190701</v>
      </c>
      <c r="Q4" s="21" t="s">
        <v>852</v>
      </c>
      <c r="S4" s="21" t="s">
        <v>162</v>
      </c>
      <c r="T4" s="20" t="s">
        <v>29</v>
      </c>
      <c r="U4" s="20" t="s">
        <v>163</v>
      </c>
      <c r="V4" s="20" t="s">
        <v>20</v>
      </c>
      <c r="W4" s="20">
        <v>32470069</v>
      </c>
      <c r="X4" s="21" t="s">
        <v>852</v>
      </c>
      <c r="Z4" s="21" t="s">
        <v>162</v>
      </c>
      <c r="AA4" s="20" t="s">
        <v>163</v>
      </c>
      <c r="AB4" s="20" t="s">
        <v>20</v>
      </c>
      <c r="AC4" s="20">
        <v>32470069</v>
      </c>
      <c r="AD4" s="20" t="s">
        <v>853</v>
      </c>
      <c r="AF4" s="20">
        <v>20190701</v>
      </c>
      <c r="AH4" s="20">
        <v>634403124</v>
      </c>
      <c r="AI4" s="20" t="s">
        <v>24</v>
      </c>
      <c r="AJ4" s="20" t="b">
        <v>1</v>
      </c>
      <c r="AK4" s="21" t="s">
        <v>25</v>
      </c>
      <c r="AL4" s="20" t="s">
        <v>26</v>
      </c>
    </row>
    <row r="5" spans="1:44" x14ac:dyDescent="0.25">
      <c r="A5" s="20">
        <v>4</v>
      </c>
      <c r="B5" s="20" t="s">
        <v>1073</v>
      </c>
      <c r="C5" s="23">
        <v>417187679</v>
      </c>
      <c r="D5" s="23" t="str" cm="1">
        <f t="array" ref="D5">INDEX(Table2[Bracket Label], SUMPRODUCT(( 'Non-Lodger'!$C5 &gt;= Table2[Min Value]) * ( 'Non-Lodger'!$C5 &lt;= Table2[Max Value]) * ROW(Table2[Min Value]) ) - MIN(ROW(Table2[Min Value])) + 1)</f>
        <v>400-449M</v>
      </c>
      <c r="E5" s="23" t="str">
        <f t="shared" si="0"/>
        <v>LGE</v>
      </c>
      <c r="F5" s="21" t="s">
        <v>1074</v>
      </c>
      <c r="G5" s="20" t="s">
        <v>12</v>
      </c>
      <c r="H5" s="20" t="str">
        <f>IF(ISNUMBER(MATCH($F5,'ASX_Listed_Companies_26-08-2025'!B:B, 0)), "Yes", "No")</f>
        <v>No</v>
      </c>
      <c r="I5" s="20" t="str">
        <f>IF(ISNUMBER(MATCH($F5,'ASX300'!C:C, 0)), "Yes", "No")</f>
        <v>No</v>
      </c>
      <c r="J5" s="20" t="s">
        <v>913</v>
      </c>
      <c r="K5" s="21" t="s">
        <v>914</v>
      </c>
      <c r="L5" s="20">
        <v>715562</v>
      </c>
      <c r="M5" s="20" t="s">
        <v>15</v>
      </c>
      <c r="N5" s="20">
        <v>19991101</v>
      </c>
      <c r="Q5" s="21" t="s">
        <v>1075</v>
      </c>
      <c r="S5" s="21" t="s">
        <v>1076</v>
      </c>
      <c r="T5" s="20" t="s">
        <v>12</v>
      </c>
      <c r="U5" s="20" t="s">
        <v>1077</v>
      </c>
      <c r="V5" s="20" t="s">
        <v>20</v>
      </c>
      <c r="W5" s="20">
        <v>81238243</v>
      </c>
      <c r="X5" s="21" t="s">
        <v>1078</v>
      </c>
      <c r="Z5" s="21" t="s">
        <v>1076</v>
      </c>
      <c r="AA5" s="20" t="s">
        <v>1077</v>
      </c>
      <c r="AB5" s="20" t="s">
        <v>20</v>
      </c>
      <c r="AC5" s="20">
        <v>41916965</v>
      </c>
      <c r="AD5" s="20" t="s">
        <v>1079</v>
      </c>
      <c r="AF5" s="20">
        <v>20130701</v>
      </c>
      <c r="AH5" s="20">
        <v>62618964</v>
      </c>
      <c r="AI5" s="20" t="s">
        <v>24</v>
      </c>
      <c r="AJ5" s="20" t="b">
        <v>1</v>
      </c>
      <c r="AK5" s="21" t="s">
        <v>120</v>
      </c>
      <c r="AL5" s="20" t="s">
        <v>121</v>
      </c>
    </row>
    <row r="6" spans="1:44" x14ac:dyDescent="0.25">
      <c r="A6" s="20">
        <v>5</v>
      </c>
      <c r="B6" s="20" t="s">
        <v>4660</v>
      </c>
      <c r="C6" s="23">
        <v>103357294</v>
      </c>
      <c r="D6" s="23" t="str" cm="1">
        <f t="array" ref="D6">INDEX(Table2[Bracket Label], SUMPRODUCT(( 'Non-Lodger'!$C6 &gt;= Table2[Min Value]) * ( 'Non-Lodger'!$C6 &lt;= Table2[Max Value]) * ROW(Table2[Min Value]) ) - MIN(ROW(Table2[Min Value])) + 1)</f>
        <v>100-149M</v>
      </c>
      <c r="E6" s="23" t="str">
        <f t="shared" si="0"/>
        <v>MED</v>
      </c>
      <c r="F6" s="21" t="s">
        <v>4661</v>
      </c>
      <c r="G6" s="20" t="s">
        <v>29</v>
      </c>
      <c r="H6" s="20" t="str">
        <f>IF(ISNUMBER(MATCH($F6,'ASX_Listed_Companies_26-08-2025'!B:B, 0)), "Yes", "No")</f>
        <v>No</v>
      </c>
      <c r="I6" s="20" t="str">
        <f>IF(ISNUMBER(MATCH($F6,'ASX300'!C:C, 0)), "Yes", "No")</f>
        <v>No</v>
      </c>
      <c r="J6" s="20" t="s">
        <v>439</v>
      </c>
      <c r="K6" s="21" t="s">
        <v>440</v>
      </c>
      <c r="L6" s="20">
        <v>5845727</v>
      </c>
      <c r="M6" s="20" t="s">
        <v>15</v>
      </c>
      <c r="N6" s="20">
        <v>20010514</v>
      </c>
      <c r="Q6" s="21" t="s">
        <v>4662</v>
      </c>
      <c r="S6" s="21" t="s">
        <v>33</v>
      </c>
      <c r="T6" s="20" t="s">
        <v>29</v>
      </c>
      <c r="U6" s="20" t="s">
        <v>34</v>
      </c>
      <c r="V6" s="20" t="s">
        <v>20</v>
      </c>
      <c r="W6" s="20">
        <v>92747055</v>
      </c>
      <c r="X6" s="21" t="s">
        <v>4662</v>
      </c>
      <c r="Z6" s="21" t="s">
        <v>33</v>
      </c>
      <c r="AA6" s="20" t="s">
        <v>34</v>
      </c>
      <c r="AB6" s="20" t="s">
        <v>20</v>
      </c>
      <c r="AC6" s="20">
        <v>92747055</v>
      </c>
      <c r="AD6" s="20" t="s">
        <v>4663</v>
      </c>
      <c r="AF6" s="20">
        <v>20010514</v>
      </c>
      <c r="AH6" s="20">
        <v>96671920</v>
      </c>
      <c r="AI6" s="20" t="s">
        <v>24</v>
      </c>
      <c r="AJ6" s="20" t="b">
        <v>1</v>
      </c>
      <c r="AK6" s="21" t="s">
        <v>36</v>
      </c>
      <c r="AL6" s="20" t="s">
        <v>37</v>
      </c>
    </row>
    <row r="7" spans="1:44" x14ac:dyDescent="0.25">
      <c r="A7" s="20">
        <v>6</v>
      </c>
      <c r="B7" s="20" t="s">
        <v>5391</v>
      </c>
      <c r="C7" s="23">
        <v>227023537</v>
      </c>
      <c r="D7" s="23" t="str" cm="1">
        <f t="array" ref="D7">INDEX(Table2[Bracket Label], SUMPRODUCT(( 'Non-Lodger'!$C7 &gt;= Table2[Min Value]) * ( 'Non-Lodger'!$C7 &lt;= Table2[Max Value]) * ROW(Table2[Min Value]) ) - MIN(ROW(Table2[Min Value])) + 1)</f>
        <v>200-249M</v>
      </c>
      <c r="E7" s="23" t="str">
        <f t="shared" si="0"/>
        <v>MED</v>
      </c>
      <c r="F7" s="21" t="s">
        <v>5392</v>
      </c>
      <c r="G7" s="20" t="s">
        <v>62</v>
      </c>
      <c r="H7" s="20" t="str">
        <f>IF(ISNUMBER(MATCH($F7,'ASX_Listed_Companies_26-08-2025'!B:B, 0)), "Yes", "No")</f>
        <v>No</v>
      </c>
      <c r="I7" s="20" t="str">
        <f>IF(ISNUMBER(MATCH($F7,'ASX300'!C:C, 0)), "Yes", "No")</f>
        <v>No</v>
      </c>
      <c r="J7" s="20" t="s">
        <v>2631</v>
      </c>
      <c r="K7" s="21" t="s">
        <v>2632</v>
      </c>
      <c r="L7" s="20">
        <v>59331585</v>
      </c>
      <c r="M7" s="20" t="s">
        <v>15</v>
      </c>
      <c r="N7" s="20">
        <v>20150930</v>
      </c>
      <c r="Q7" s="21" t="s">
        <v>5393</v>
      </c>
      <c r="S7" s="21" t="s">
        <v>67</v>
      </c>
      <c r="T7" s="20" t="s">
        <v>62</v>
      </c>
      <c r="U7" s="20" t="s">
        <v>68</v>
      </c>
      <c r="V7" s="20" t="s">
        <v>20</v>
      </c>
      <c r="W7" s="20">
        <v>30705894</v>
      </c>
      <c r="X7" s="21" t="s">
        <v>233</v>
      </c>
      <c r="Y7" s="21" t="s">
        <v>5394</v>
      </c>
      <c r="Z7" s="21" t="s">
        <v>219</v>
      </c>
      <c r="AA7" s="20" t="s">
        <v>220</v>
      </c>
      <c r="AB7" s="20" t="s">
        <v>20</v>
      </c>
      <c r="AC7" s="20">
        <v>89893654</v>
      </c>
      <c r="AD7" s="20" t="s">
        <v>5395</v>
      </c>
      <c r="AF7" s="20">
        <v>20160211</v>
      </c>
      <c r="AH7" s="20">
        <v>608523020</v>
      </c>
      <c r="AI7" s="20" t="s">
        <v>24</v>
      </c>
      <c r="AJ7" s="20" t="b">
        <v>1</v>
      </c>
      <c r="AK7" s="21" t="s">
        <v>47</v>
      </c>
      <c r="AL7" s="20" t="s">
        <v>48</v>
      </c>
    </row>
    <row r="8" spans="1:44" x14ac:dyDescent="0.25">
      <c r="A8" s="20">
        <v>7</v>
      </c>
      <c r="B8" s="20" t="s">
        <v>2431</v>
      </c>
      <c r="C8" s="23">
        <v>117060558</v>
      </c>
      <c r="D8" s="23" t="str" cm="1">
        <f t="array" ref="D8">INDEX(Table2[Bracket Label], SUMPRODUCT(( 'Non-Lodger'!$C8 &gt;= Table2[Min Value]) * ( 'Non-Lodger'!$C8 &lt;= Table2[Max Value]) * ROW(Table2[Min Value]) ) - MIN(ROW(Table2[Min Value])) + 1)</f>
        <v>100-149M</v>
      </c>
      <c r="E8" s="23" t="str">
        <f t="shared" si="0"/>
        <v>MED</v>
      </c>
      <c r="F8" s="21" t="s">
        <v>2432</v>
      </c>
      <c r="G8" s="20" t="s">
        <v>12</v>
      </c>
      <c r="H8" s="20" t="str">
        <f>IF(ISNUMBER(MATCH($F8,'ASX_Listed_Companies_26-08-2025'!B:B, 0)), "Yes", "No")</f>
        <v>No</v>
      </c>
      <c r="I8" s="20" t="str">
        <f>IF(ISNUMBER(MATCH($F8,'ASX300'!C:C, 0)), "Yes", "No")</f>
        <v>No</v>
      </c>
      <c r="J8" s="20" t="s">
        <v>439</v>
      </c>
      <c r="K8" s="21" t="s">
        <v>440</v>
      </c>
      <c r="L8" s="20">
        <v>62001584</v>
      </c>
      <c r="M8" s="20" t="s">
        <v>15</v>
      </c>
      <c r="N8" s="20">
        <v>20170328</v>
      </c>
      <c r="Q8" s="21" t="s">
        <v>2433</v>
      </c>
      <c r="S8" s="21" t="s">
        <v>2434</v>
      </c>
      <c r="T8" s="20" t="s">
        <v>12</v>
      </c>
      <c r="U8" s="20" t="s">
        <v>2435</v>
      </c>
      <c r="V8" s="20" t="s">
        <v>20</v>
      </c>
      <c r="W8" s="20">
        <v>30978620</v>
      </c>
      <c r="X8" s="21" t="s">
        <v>2433</v>
      </c>
      <c r="Z8" s="21" t="s">
        <v>2434</v>
      </c>
      <c r="AA8" s="20" t="s">
        <v>2435</v>
      </c>
      <c r="AB8" s="20" t="s">
        <v>20</v>
      </c>
      <c r="AC8" s="20">
        <v>30978620</v>
      </c>
      <c r="AF8" s="20">
        <v>20170328</v>
      </c>
      <c r="AH8" s="20">
        <v>618228809</v>
      </c>
      <c r="AI8" s="20" t="s">
        <v>24</v>
      </c>
      <c r="AJ8" s="20" t="b">
        <v>1</v>
      </c>
      <c r="AK8" s="21" t="s">
        <v>36</v>
      </c>
      <c r="AL8" s="20" t="s">
        <v>37</v>
      </c>
    </row>
    <row r="9" spans="1:44" x14ac:dyDescent="0.25">
      <c r="A9" s="20">
        <v>8</v>
      </c>
      <c r="B9" s="20" t="s">
        <v>6707</v>
      </c>
      <c r="C9" s="23">
        <v>142750972</v>
      </c>
      <c r="D9" s="23" t="str" cm="1">
        <f t="array" ref="D9">INDEX(Table2[Bracket Label], SUMPRODUCT(( 'Non-Lodger'!$C9 &gt;= Table2[Min Value]) * ( 'Non-Lodger'!$C9 &lt;= Table2[Max Value]) * ROW(Table2[Min Value]) ) - MIN(ROW(Table2[Min Value])) + 1)</f>
        <v>100-149M</v>
      </c>
      <c r="E9" s="23" t="str">
        <f t="shared" si="0"/>
        <v>MED</v>
      </c>
      <c r="F9" s="21" t="s">
        <v>6708</v>
      </c>
      <c r="G9" s="20" t="s">
        <v>12</v>
      </c>
      <c r="H9" s="20" t="str">
        <f>IF(ISNUMBER(MATCH($F9,'ASX_Listed_Companies_26-08-2025'!B:B, 0)), "Yes", "No")</f>
        <v>No</v>
      </c>
      <c r="I9" s="20" t="str">
        <f>IF(ISNUMBER(MATCH($F9,'ASX300'!C:C, 0)), "Yes", "No")</f>
        <v>No</v>
      </c>
      <c r="J9" s="20" t="s">
        <v>6709</v>
      </c>
      <c r="K9" s="21" t="s">
        <v>6710</v>
      </c>
      <c r="L9" s="20">
        <v>2949964</v>
      </c>
      <c r="M9" s="20" t="s">
        <v>15</v>
      </c>
      <c r="N9" s="20">
        <v>20000303</v>
      </c>
      <c r="Q9" s="21" t="s">
        <v>6711</v>
      </c>
      <c r="S9" s="21" t="s">
        <v>5536</v>
      </c>
      <c r="T9" s="20" t="s">
        <v>12</v>
      </c>
      <c r="U9" s="20" t="s">
        <v>5537</v>
      </c>
      <c r="V9" s="20" t="s">
        <v>20</v>
      </c>
      <c r="W9" s="20">
        <v>56434800</v>
      </c>
      <c r="X9" s="21" t="s">
        <v>6712</v>
      </c>
      <c r="Z9" s="21" t="s">
        <v>5536</v>
      </c>
      <c r="AA9" s="20" t="s">
        <v>5537</v>
      </c>
      <c r="AB9" s="20" t="s">
        <v>20</v>
      </c>
      <c r="AC9" s="20">
        <v>72705982</v>
      </c>
      <c r="AD9" s="20" t="s">
        <v>6713</v>
      </c>
      <c r="AF9" s="20">
        <v>20000701</v>
      </c>
      <c r="AH9" s="20">
        <v>1569937</v>
      </c>
      <c r="AI9" s="20" t="s">
        <v>24</v>
      </c>
      <c r="AJ9" s="20" t="b">
        <v>1</v>
      </c>
      <c r="AK9" s="21" t="s">
        <v>245</v>
      </c>
      <c r="AL9" s="20" t="s">
        <v>246</v>
      </c>
    </row>
    <row r="10" spans="1:44" x14ac:dyDescent="0.25">
      <c r="A10" s="20">
        <v>9</v>
      </c>
      <c r="B10" s="20" t="s">
        <v>2066</v>
      </c>
      <c r="C10" s="23">
        <v>181058070</v>
      </c>
      <c r="D10" s="23" t="str" cm="1">
        <f t="array" ref="D10">INDEX(Table2[Bracket Label], SUMPRODUCT(( 'Non-Lodger'!$C10 &gt;= Table2[Min Value]) * ( 'Non-Lodger'!$C10 &lt;= Table2[Max Value]) * ROW(Table2[Min Value]) ) - MIN(ROW(Table2[Min Value])) + 1)</f>
        <v>150-199M</v>
      </c>
      <c r="E10" s="23" t="str">
        <f t="shared" si="0"/>
        <v>MED</v>
      </c>
      <c r="F10" s="21" t="s">
        <v>2067</v>
      </c>
      <c r="G10" s="20" t="s">
        <v>12</v>
      </c>
      <c r="H10" s="20" t="str">
        <f>IF(ISNUMBER(MATCH($F10,'ASX_Listed_Companies_26-08-2025'!B:B, 0)), "Yes", "No")</f>
        <v>No</v>
      </c>
      <c r="I10" s="20" t="str">
        <f>IF(ISNUMBER(MATCH($F10,'ASX300'!C:C, 0)), "Yes", "No")</f>
        <v>No</v>
      </c>
      <c r="J10" s="20" t="s">
        <v>378</v>
      </c>
      <c r="K10" s="21" t="s">
        <v>379</v>
      </c>
      <c r="L10" s="20">
        <v>2116333</v>
      </c>
      <c r="M10" s="20" t="s">
        <v>15</v>
      </c>
      <c r="N10" s="20">
        <v>20000304</v>
      </c>
      <c r="Q10" s="21" t="s">
        <v>2068</v>
      </c>
      <c r="S10" s="21" t="s">
        <v>381</v>
      </c>
      <c r="T10" s="20" t="s">
        <v>12</v>
      </c>
      <c r="U10" s="20" t="s">
        <v>382</v>
      </c>
      <c r="V10" s="20" t="s">
        <v>20</v>
      </c>
      <c r="W10" s="20">
        <v>36974126</v>
      </c>
      <c r="X10" s="21" t="s">
        <v>2069</v>
      </c>
      <c r="Z10" s="21" t="s">
        <v>381</v>
      </c>
      <c r="AA10" s="20" t="s">
        <v>382</v>
      </c>
      <c r="AB10" s="20" t="s">
        <v>20</v>
      </c>
      <c r="AC10" s="20">
        <v>86351671</v>
      </c>
      <c r="AD10" s="20" t="s">
        <v>2070</v>
      </c>
      <c r="AF10" s="20">
        <v>20000701</v>
      </c>
      <c r="AH10" s="20">
        <v>640504</v>
      </c>
      <c r="AI10" s="20" t="s">
        <v>24</v>
      </c>
      <c r="AJ10" s="20" t="b">
        <v>1</v>
      </c>
      <c r="AK10" s="21" t="s">
        <v>195</v>
      </c>
      <c r="AL10" s="20" t="s">
        <v>196</v>
      </c>
    </row>
    <row r="11" spans="1:44" x14ac:dyDescent="0.25">
      <c r="A11" s="20">
        <v>10</v>
      </c>
      <c r="B11" s="20" t="s">
        <v>4881</v>
      </c>
      <c r="C11" s="23">
        <v>755218296</v>
      </c>
      <c r="D11" s="23" t="str" cm="1">
        <f t="array" ref="D11">INDEX(Table2[Bracket Label], SUMPRODUCT(( 'Non-Lodger'!$C11 &gt;= Table2[Min Value]) * ( 'Non-Lodger'!$C11 &lt;= Table2[Max Value]) * ROW(Table2[Min Value]) ) - MIN(ROW(Table2[Min Value])) + 1)</f>
        <v>750-799M</v>
      </c>
      <c r="E11" s="23" t="str">
        <f t="shared" si="0"/>
        <v>LGE</v>
      </c>
      <c r="F11" s="21" t="s">
        <v>4882</v>
      </c>
      <c r="G11" s="20" t="s">
        <v>12</v>
      </c>
      <c r="H11" s="20" t="str">
        <f>IF(ISNUMBER(MATCH($F11,'ASX_Listed_Companies_26-08-2025'!B:B, 0)), "Yes", "No")</f>
        <v>No</v>
      </c>
      <c r="I11" s="20" t="str">
        <f>IF(ISNUMBER(MATCH($F11,'ASX300'!C:C, 0)), "Yes", "No")</f>
        <v>No</v>
      </c>
      <c r="J11" s="20" t="s">
        <v>2469</v>
      </c>
      <c r="K11" s="21" t="s">
        <v>2470</v>
      </c>
      <c r="L11" s="20">
        <v>2944918</v>
      </c>
      <c r="M11" s="20" t="s">
        <v>15</v>
      </c>
      <c r="N11" s="20">
        <v>20000331</v>
      </c>
      <c r="Q11" s="21" t="s">
        <v>4883</v>
      </c>
      <c r="S11" s="21" t="s">
        <v>126</v>
      </c>
      <c r="T11" s="20" t="s">
        <v>12</v>
      </c>
      <c r="U11" s="20" t="s">
        <v>281</v>
      </c>
      <c r="V11" s="20" t="s">
        <v>20</v>
      </c>
      <c r="W11" s="20">
        <v>56788006</v>
      </c>
      <c r="X11" s="21" t="s">
        <v>4884</v>
      </c>
      <c r="Y11" s="21" t="s">
        <v>4885</v>
      </c>
      <c r="Z11" s="21" t="s">
        <v>2271</v>
      </c>
      <c r="AA11" s="20" t="s">
        <v>1723</v>
      </c>
      <c r="AB11" s="20" t="s">
        <v>20</v>
      </c>
      <c r="AC11" s="20">
        <v>96217982</v>
      </c>
      <c r="AD11" s="20" t="s">
        <v>4886</v>
      </c>
      <c r="AF11" s="20">
        <v>20000701</v>
      </c>
      <c r="AH11" s="20">
        <v>3933300</v>
      </c>
      <c r="AI11" s="20" t="s">
        <v>24</v>
      </c>
      <c r="AJ11" s="20" t="b">
        <v>1</v>
      </c>
      <c r="AK11" s="21" t="s">
        <v>58</v>
      </c>
      <c r="AL11" s="20" t="s">
        <v>59</v>
      </c>
    </row>
    <row r="12" spans="1:44" x14ac:dyDescent="0.25">
      <c r="A12" s="20">
        <v>11</v>
      </c>
      <c r="B12" s="20" t="s">
        <v>6387</v>
      </c>
      <c r="C12" s="23">
        <v>166384725</v>
      </c>
      <c r="D12" s="23" t="str" cm="1">
        <f t="array" ref="D12">INDEX(Table2[Bracket Label], SUMPRODUCT(( 'Non-Lodger'!$C12 &gt;= Table2[Min Value]) * ( 'Non-Lodger'!$C12 &lt;= Table2[Max Value]) * ROW(Table2[Min Value]) ) - MIN(ROW(Table2[Min Value])) + 1)</f>
        <v>150-199M</v>
      </c>
      <c r="E12" s="23" t="str">
        <f t="shared" si="0"/>
        <v>MED</v>
      </c>
      <c r="F12" s="21" t="s">
        <v>6388</v>
      </c>
      <c r="G12" s="20" t="s">
        <v>77</v>
      </c>
      <c r="H12" s="20" t="str">
        <f>IF(ISNUMBER(MATCH($F12,'ASX_Listed_Companies_26-08-2025'!B:B, 0)), "Yes", "No")</f>
        <v>No</v>
      </c>
      <c r="I12" s="20" t="str">
        <f>IF(ISNUMBER(MATCH($F12,'ASX300'!C:C, 0)), "Yes", "No")</f>
        <v>No</v>
      </c>
      <c r="J12" s="20" t="s">
        <v>861</v>
      </c>
      <c r="K12" s="21" t="s">
        <v>862</v>
      </c>
      <c r="L12" s="20">
        <v>4684569</v>
      </c>
      <c r="M12" s="20" t="s">
        <v>15</v>
      </c>
      <c r="N12" s="20">
        <v>20010103</v>
      </c>
      <c r="Q12" s="21" t="s">
        <v>125</v>
      </c>
      <c r="S12" s="21" t="s">
        <v>2827</v>
      </c>
      <c r="T12" s="20" t="s">
        <v>12</v>
      </c>
      <c r="U12" s="20" t="s">
        <v>127</v>
      </c>
      <c r="V12" s="20" t="s">
        <v>20</v>
      </c>
      <c r="W12" s="20">
        <v>78040671</v>
      </c>
      <c r="X12" s="21" t="s">
        <v>6389</v>
      </c>
      <c r="Z12" s="21" t="s">
        <v>1382</v>
      </c>
      <c r="AA12" s="20" t="s">
        <v>1383</v>
      </c>
      <c r="AB12" s="20" t="s">
        <v>20</v>
      </c>
      <c r="AC12" s="20">
        <v>68498903</v>
      </c>
      <c r="AD12" s="20" t="s">
        <v>6390</v>
      </c>
      <c r="AF12" s="20">
        <v>20010331</v>
      </c>
      <c r="AH12" s="20">
        <v>95500280</v>
      </c>
      <c r="AI12" s="20" t="s">
        <v>24</v>
      </c>
      <c r="AJ12" s="20" t="b">
        <v>1</v>
      </c>
      <c r="AK12" s="21" t="s">
        <v>245</v>
      </c>
      <c r="AL12" s="20" t="s">
        <v>246</v>
      </c>
    </row>
    <row r="13" spans="1:44" x14ac:dyDescent="0.25">
      <c r="A13" s="20">
        <v>12</v>
      </c>
      <c r="B13" s="20" t="s">
        <v>6505</v>
      </c>
      <c r="C13" s="23">
        <v>105554076</v>
      </c>
      <c r="D13" s="23" t="str" cm="1">
        <f t="array" ref="D13">INDEX(Table2[Bracket Label], SUMPRODUCT(( 'Non-Lodger'!$C13 &gt;= Table2[Min Value]) * ( 'Non-Lodger'!$C13 &lt;= Table2[Max Value]) * ROW(Table2[Min Value]) ) - MIN(ROW(Table2[Min Value])) + 1)</f>
        <v>100-149M</v>
      </c>
      <c r="E13" s="23" t="str">
        <f t="shared" si="0"/>
        <v>MED</v>
      </c>
      <c r="F13" s="21" t="s">
        <v>6506</v>
      </c>
      <c r="G13" s="20" t="s">
        <v>12</v>
      </c>
      <c r="H13" s="20" t="str">
        <f>IF(ISNUMBER(MATCH($F13,'ASX_Listed_Companies_26-08-2025'!B:B, 0)), "Yes", "No")</f>
        <v>No</v>
      </c>
      <c r="I13" s="20" t="str">
        <f>IF(ISNUMBER(MATCH($F13,'ASX300'!C:C, 0)), "Yes", "No")</f>
        <v>No</v>
      </c>
      <c r="J13" s="20" t="s">
        <v>6507</v>
      </c>
      <c r="K13" s="21" t="s">
        <v>6508</v>
      </c>
      <c r="L13" s="20">
        <v>41191545</v>
      </c>
      <c r="M13" s="20" t="s">
        <v>15</v>
      </c>
      <c r="N13" s="20">
        <v>20091013</v>
      </c>
      <c r="Q13" s="21" t="s">
        <v>6509</v>
      </c>
      <c r="S13" s="21" t="s">
        <v>746</v>
      </c>
      <c r="T13" s="20" t="s">
        <v>12</v>
      </c>
      <c r="U13" s="20" t="s">
        <v>747</v>
      </c>
      <c r="V13" s="20" t="s">
        <v>20</v>
      </c>
      <c r="W13" s="20">
        <v>32232342</v>
      </c>
      <c r="X13" s="21" t="s">
        <v>6510</v>
      </c>
      <c r="Z13" s="21" t="s">
        <v>6511</v>
      </c>
      <c r="AA13" s="20" t="s">
        <v>6512</v>
      </c>
      <c r="AB13" s="20" t="s">
        <v>20</v>
      </c>
      <c r="AC13" s="20">
        <v>70153421</v>
      </c>
      <c r="AD13" s="20" t="s">
        <v>6513</v>
      </c>
      <c r="AF13" s="20">
        <v>20210701</v>
      </c>
      <c r="AH13" s="20">
        <v>139962075</v>
      </c>
      <c r="AI13" s="20" t="s">
        <v>24</v>
      </c>
      <c r="AJ13" s="20" t="b">
        <v>1</v>
      </c>
    </row>
    <row r="14" spans="1:44" x14ac:dyDescent="0.25">
      <c r="A14" s="20">
        <v>13</v>
      </c>
      <c r="B14" s="20" t="s">
        <v>2525</v>
      </c>
      <c r="C14" s="23">
        <v>2933993730</v>
      </c>
      <c r="D14" s="23" t="str" cm="1">
        <f t="array" ref="D14">INDEX(Table2[Bracket Label], SUMPRODUCT(( 'Non-Lodger'!$C14 &gt;= Table2[Min Value]) * ( 'Non-Lodger'!$C14 &lt;= Table2[Max Value]) * ROW(Table2[Min Value]) ) - MIN(ROW(Table2[Min Value])) + 1)</f>
        <v>1Bn+</v>
      </c>
      <c r="E14" s="23" t="str">
        <f t="shared" si="0"/>
        <v>LGE</v>
      </c>
      <c r="F14" s="21" t="s">
        <v>2526</v>
      </c>
      <c r="G14" s="20" t="s">
        <v>29</v>
      </c>
      <c r="H14" s="20" t="str">
        <f>IF(ISNUMBER(MATCH($F14,'ASX_Listed_Companies_26-08-2025'!B:B, 0)), "Yes", "No")</f>
        <v>No</v>
      </c>
      <c r="I14" s="20" t="str">
        <f>IF(ISNUMBER(MATCH($F14,'ASX300'!C:C, 0)), "Yes", "No")</f>
        <v>No</v>
      </c>
      <c r="J14" s="20" t="s">
        <v>78</v>
      </c>
      <c r="K14" s="21" t="s">
        <v>79</v>
      </c>
      <c r="L14" s="20">
        <v>54453335</v>
      </c>
      <c r="M14" s="20" t="s">
        <v>15</v>
      </c>
      <c r="N14" s="20">
        <v>20131003</v>
      </c>
      <c r="Q14" s="21" t="s">
        <v>2527</v>
      </c>
      <c r="R14" s="21" t="s">
        <v>2528</v>
      </c>
      <c r="S14" s="21" t="s">
        <v>2529</v>
      </c>
      <c r="T14" s="20" t="s">
        <v>29</v>
      </c>
      <c r="U14" s="20" t="s">
        <v>2530</v>
      </c>
      <c r="V14" s="20" t="s">
        <v>20</v>
      </c>
      <c r="W14" s="20">
        <v>62057852</v>
      </c>
      <c r="X14" s="21" t="s">
        <v>2527</v>
      </c>
      <c r="Y14" s="21" t="s">
        <v>2528</v>
      </c>
      <c r="Z14" s="21" t="s">
        <v>2529</v>
      </c>
      <c r="AA14" s="20" t="s">
        <v>2530</v>
      </c>
      <c r="AB14" s="20" t="s">
        <v>20</v>
      </c>
      <c r="AC14" s="20">
        <v>62057852</v>
      </c>
      <c r="AD14" s="20" t="s">
        <v>2531</v>
      </c>
      <c r="AH14" s="20">
        <v>166119133</v>
      </c>
      <c r="AI14" s="20" t="s">
        <v>24</v>
      </c>
      <c r="AJ14" s="20" t="b">
        <v>1</v>
      </c>
      <c r="AK14" s="21" t="s">
        <v>88</v>
      </c>
      <c r="AL14" s="20" t="s">
        <v>89</v>
      </c>
    </row>
    <row r="15" spans="1:44" x14ac:dyDescent="0.25">
      <c r="A15" s="20">
        <v>14</v>
      </c>
      <c r="B15" s="20" t="s">
        <v>8273</v>
      </c>
      <c r="C15" s="23">
        <v>398287496</v>
      </c>
      <c r="D15" s="23" t="str" cm="1">
        <f t="array" ref="D15">INDEX(Table2[Bracket Label], SUMPRODUCT(( 'Non-Lodger'!$C15 &gt;= Table2[Min Value]) * ( 'Non-Lodger'!$C15 &lt;= Table2[Max Value]) * ROW(Table2[Min Value]) ) - MIN(ROW(Table2[Min Value])) + 1)</f>
        <v>350-399M</v>
      </c>
      <c r="E15" s="23" t="str">
        <f t="shared" si="0"/>
        <v>LGE</v>
      </c>
      <c r="F15" s="21" t="s">
        <v>8274</v>
      </c>
      <c r="G15" s="20" t="s">
        <v>29</v>
      </c>
      <c r="H15" s="20" t="str">
        <f>IF(ISNUMBER(MATCH($F15,'ASX_Listed_Companies_26-08-2025'!B:B, 0)), "Yes", "No")</f>
        <v>No</v>
      </c>
      <c r="I15" s="20" t="str">
        <f>IF(ISNUMBER(MATCH($F15,'ASX300'!C:C, 0)), "Yes", "No")</f>
        <v>No</v>
      </c>
      <c r="J15" s="20" t="s">
        <v>1003</v>
      </c>
      <c r="K15" s="21" t="s">
        <v>1004</v>
      </c>
      <c r="L15" s="20">
        <v>57167431</v>
      </c>
      <c r="M15" s="20" t="s">
        <v>15</v>
      </c>
      <c r="N15" s="20">
        <v>20141210</v>
      </c>
      <c r="Q15" s="21" t="s">
        <v>8275</v>
      </c>
      <c r="S15" s="21" t="s">
        <v>162</v>
      </c>
      <c r="T15" s="20" t="s">
        <v>29</v>
      </c>
      <c r="U15" s="20" t="s">
        <v>163</v>
      </c>
      <c r="V15" s="20" t="s">
        <v>20</v>
      </c>
      <c r="W15" s="20">
        <v>49262208</v>
      </c>
      <c r="X15" s="21" t="s">
        <v>8275</v>
      </c>
      <c r="Z15" s="21" t="s">
        <v>162</v>
      </c>
      <c r="AA15" s="20" t="s">
        <v>163</v>
      </c>
      <c r="AB15" s="20" t="s">
        <v>20</v>
      </c>
      <c r="AC15" s="20">
        <v>49262208</v>
      </c>
      <c r="AD15" s="20" t="s">
        <v>8276</v>
      </c>
      <c r="AF15" s="20">
        <v>20250624</v>
      </c>
      <c r="AH15" s="20">
        <v>603303126</v>
      </c>
      <c r="AI15" s="20" t="s">
        <v>24</v>
      </c>
      <c r="AJ15" s="20" t="b">
        <v>1</v>
      </c>
      <c r="AK15" s="21" t="s">
        <v>88</v>
      </c>
      <c r="AL15" s="20" t="s">
        <v>89</v>
      </c>
    </row>
    <row r="16" spans="1:44" x14ac:dyDescent="0.25">
      <c r="A16" s="20">
        <v>15</v>
      </c>
      <c r="B16" s="20" t="s">
        <v>4535</v>
      </c>
      <c r="C16" s="23">
        <v>155750958</v>
      </c>
      <c r="D16" s="23" t="str" cm="1">
        <f t="array" ref="D16">INDEX(Table2[Bracket Label], SUMPRODUCT(( 'Non-Lodger'!$C16 &gt;= Table2[Min Value]) * ( 'Non-Lodger'!$C16 &lt;= Table2[Max Value]) * ROW(Table2[Min Value]) ) - MIN(ROW(Table2[Min Value])) + 1)</f>
        <v>150-199M</v>
      </c>
      <c r="E16" s="23" t="str">
        <f t="shared" si="0"/>
        <v>MED</v>
      </c>
      <c r="F16" s="21" t="s">
        <v>4536</v>
      </c>
      <c r="G16" s="20" t="s">
        <v>29</v>
      </c>
      <c r="H16" s="20" t="str">
        <f>IF(ISNUMBER(MATCH($F16,'ASX_Listed_Companies_26-08-2025'!B:B, 0)), "Yes", "No")</f>
        <v>No</v>
      </c>
      <c r="I16" s="20" t="str">
        <f>IF(ISNUMBER(MATCH($F16,'ASX300'!C:C, 0)), "Yes", "No")</f>
        <v>No</v>
      </c>
      <c r="J16" s="20" t="s">
        <v>4537</v>
      </c>
      <c r="K16" s="21" t="s">
        <v>4538</v>
      </c>
      <c r="L16" s="20">
        <v>314342</v>
      </c>
      <c r="M16" s="20" t="s">
        <v>15</v>
      </c>
      <c r="N16" s="20">
        <v>20000322</v>
      </c>
      <c r="P16" s="21" t="s">
        <v>4539</v>
      </c>
      <c r="Q16" s="21" t="s">
        <v>3754</v>
      </c>
      <c r="S16" s="21" t="s">
        <v>1189</v>
      </c>
      <c r="T16" s="20" t="s">
        <v>12</v>
      </c>
      <c r="U16" s="20" t="s">
        <v>1190</v>
      </c>
      <c r="V16" s="20" t="s">
        <v>20</v>
      </c>
      <c r="W16" s="20">
        <v>78837509</v>
      </c>
      <c r="X16" s="21" t="s">
        <v>463</v>
      </c>
      <c r="Z16" s="21" t="s">
        <v>464</v>
      </c>
      <c r="AA16" s="20" t="s">
        <v>465</v>
      </c>
      <c r="AB16" s="20" t="s">
        <v>20</v>
      </c>
      <c r="AC16" s="20">
        <v>64877220</v>
      </c>
      <c r="AD16" s="20" t="s">
        <v>4540</v>
      </c>
      <c r="AF16" s="20">
        <v>20000701</v>
      </c>
      <c r="AH16" s="20">
        <v>4274793</v>
      </c>
      <c r="AI16" s="20" t="s">
        <v>24</v>
      </c>
      <c r="AJ16" s="20" t="b">
        <v>1</v>
      </c>
      <c r="AK16" s="21" t="s">
        <v>47</v>
      </c>
      <c r="AL16" s="20" t="s">
        <v>48</v>
      </c>
    </row>
    <row r="17" spans="1:38" x14ac:dyDescent="0.25">
      <c r="A17" s="20">
        <v>16</v>
      </c>
      <c r="B17" s="20" t="s">
        <v>6569</v>
      </c>
      <c r="C17" s="23">
        <v>102317278</v>
      </c>
      <c r="D17" s="23" t="str" cm="1">
        <f t="array" ref="D17">INDEX(Table2[Bracket Label], SUMPRODUCT(( 'Non-Lodger'!$C17 &gt;= Table2[Min Value]) * ( 'Non-Lodger'!$C17 &lt;= Table2[Max Value]) * ROW(Table2[Min Value]) ) - MIN(ROW(Table2[Min Value])) + 1)</f>
        <v>100-149M</v>
      </c>
      <c r="E17" s="23" t="str">
        <f t="shared" si="0"/>
        <v>MED</v>
      </c>
      <c r="F17" s="21" t="s">
        <v>6570</v>
      </c>
      <c r="G17" s="20" t="s">
        <v>12</v>
      </c>
      <c r="H17" s="20" t="str">
        <f>IF(ISNUMBER(MATCH($F17,'ASX_Listed_Companies_26-08-2025'!B:B, 0)), "Yes", "No")</f>
        <v>No</v>
      </c>
      <c r="I17" s="20" t="str">
        <f>IF(ISNUMBER(MATCH($F17,'ASX300'!C:C, 0)), "Yes", "No")</f>
        <v>No</v>
      </c>
      <c r="J17" s="20" t="s">
        <v>297</v>
      </c>
      <c r="K17" s="21" t="s">
        <v>298</v>
      </c>
      <c r="L17" s="20">
        <v>705633</v>
      </c>
      <c r="M17" s="20" t="s">
        <v>15</v>
      </c>
      <c r="N17" s="20">
        <v>20000223</v>
      </c>
      <c r="P17" s="21" t="s">
        <v>6571</v>
      </c>
      <c r="Q17" s="21" t="s">
        <v>6572</v>
      </c>
      <c r="R17" s="21" t="s">
        <v>6573</v>
      </c>
      <c r="S17" s="21" t="s">
        <v>126</v>
      </c>
      <c r="T17" s="20" t="s">
        <v>12</v>
      </c>
      <c r="U17" s="20" t="s">
        <v>214</v>
      </c>
      <c r="V17" s="20" t="s">
        <v>20</v>
      </c>
      <c r="W17" s="20">
        <v>99841599</v>
      </c>
      <c r="X17" s="21" t="s">
        <v>6574</v>
      </c>
      <c r="Z17" s="21" t="s">
        <v>2271</v>
      </c>
      <c r="AA17" s="20" t="s">
        <v>1723</v>
      </c>
      <c r="AB17" s="20" t="s">
        <v>20</v>
      </c>
      <c r="AC17" s="20">
        <v>52029626</v>
      </c>
      <c r="AD17" s="20" t="s">
        <v>6575</v>
      </c>
      <c r="AF17" s="20">
        <v>20000701</v>
      </c>
      <c r="AH17" s="20">
        <v>134010</v>
      </c>
      <c r="AI17" s="20" t="s">
        <v>24</v>
      </c>
      <c r="AJ17" s="20" t="b">
        <v>1</v>
      </c>
      <c r="AK17" s="21" t="s">
        <v>36</v>
      </c>
      <c r="AL17" s="20" t="s">
        <v>37</v>
      </c>
    </row>
    <row r="18" spans="1:38" x14ac:dyDescent="0.25">
      <c r="A18" s="20">
        <v>17</v>
      </c>
      <c r="B18" s="20" t="s">
        <v>2053</v>
      </c>
      <c r="C18" s="23">
        <v>114670686</v>
      </c>
      <c r="D18" s="23" t="str" cm="1">
        <f t="array" ref="D18">INDEX(Table2[Bracket Label], SUMPRODUCT(( 'Non-Lodger'!$C18 &gt;= Table2[Min Value]) * ( 'Non-Lodger'!$C18 &lt;= Table2[Max Value]) * ROW(Table2[Min Value]) ) - MIN(ROW(Table2[Min Value])) + 1)</f>
        <v>100-149M</v>
      </c>
      <c r="E18" s="23" t="str">
        <f t="shared" si="0"/>
        <v>MED</v>
      </c>
      <c r="F18" s="21" t="s">
        <v>2054</v>
      </c>
      <c r="G18" s="20" t="s">
        <v>77</v>
      </c>
      <c r="H18" s="20" t="str">
        <f>IF(ISNUMBER(MATCH($F18,'ASX_Listed_Companies_26-08-2025'!B:B, 0)), "Yes", "No")</f>
        <v>No</v>
      </c>
      <c r="I18" s="20" t="str">
        <f>IF(ISNUMBER(MATCH($F18,'ASX300'!C:C, 0)), "Yes", "No")</f>
        <v>No</v>
      </c>
      <c r="J18" s="20" t="s">
        <v>78</v>
      </c>
      <c r="K18" s="21" t="s">
        <v>79</v>
      </c>
      <c r="L18" s="20">
        <v>58403860</v>
      </c>
      <c r="M18" s="20" t="s">
        <v>15</v>
      </c>
      <c r="N18" s="20">
        <v>20140701</v>
      </c>
      <c r="Q18" s="21" t="s">
        <v>2055</v>
      </c>
      <c r="S18" s="21" t="s">
        <v>82</v>
      </c>
      <c r="T18" s="20" t="s">
        <v>77</v>
      </c>
      <c r="U18" s="20" t="s">
        <v>83</v>
      </c>
      <c r="V18" s="20" t="s">
        <v>20</v>
      </c>
      <c r="W18" s="20">
        <v>70245681</v>
      </c>
      <c r="X18" s="21" t="s">
        <v>2056</v>
      </c>
      <c r="Z18" s="21" t="s">
        <v>865</v>
      </c>
      <c r="AA18" s="20" t="s">
        <v>866</v>
      </c>
      <c r="AB18" s="20" t="s">
        <v>20</v>
      </c>
      <c r="AC18" s="20">
        <v>0</v>
      </c>
      <c r="AD18" s="20" t="s">
        <v>2057</v>
      </c>
      <c r="AH18" s="20">
        <v>162163064</v>
      </c>
      <c r="AI18" s="20" t="s">
        <v>24</v>
      </c>
      <c r="AJ18" s="20" t="b">
        <v>1</v>
      </c>
      <c r="AK18" s="21" t="s">
        <v>88</v>
      </c>
      <c r="AL18" s="20" t="s">
        <v>89</v>
      </c>
    </row>
    <row r="19" spans="1:38" x14ac:dyDescent="0.25">
      <c r="A19" s="20">
        <v>18</v>
      </c>
      <c r="B19" s="20" t="s">
        <v>5355</v>
      </c>
      <c r="C19" s="23">
        <v>102762562</v>
      </c>
      <c r="D19" s="23" t="str" cm="1">
        <f t="array" ref="D19">INDEX(Table2[Bracket Label], SUMPRODUCT(( 'Non-Lodger'!$C19 &gt;= Table2[Min Value]) * ( 'Non-Lodger'!$C19 &lt;= Table2[Max Value]) * ROW(Table2[Min Value]) ) - MIN(ROW(Table2[Min Value])) + 1)</f>
        <v>100-149M</v>
      </c>
      <c r="E19" s="23" t="str">
        <f t="shared" si="0"/>
        <v>MED</v>
      </c>
      <c r="F19" s="21" t="s">
        <v>5356</v>
      </c>
      <c r="G19" s="20" t="s">
        <v>62</v>
      </c>
      <c r="H19" s="20" t="str">
        <f>IF(ISNUMBER(MATCH($F19,'ASX_Listed_Companies_26-08-2025'!B:B, 0)), "Yes", "No")</f>
        <v>No</v>
      </c>
      <c r="I19" s="20" t="str">
        <f>IF(ISNUMBER(MATCH($F19,'ASX300'!C:C, 0)), "Yes", "No")</f>
        <v>No</v>
      </c>
      <c r="J19" s="20" t="s">
        <v>3219</v>
      </c>
      <c r="K19" s="21" t="s">
        <v>3220</v>
      </c>
      <c r="L19" s="20">
        <v>2859195</v>
      </c>
      <c r="M19" s="20" t="s">
        <v>15</v>
      </c>
      <c r="N19" s="20">
        <v>20000331</v>
      </c>
      <c r="P19" s="21" t="s">
        <v>5357</v>
      </c>
      <c r="Q19" s="21" t="s">
        <v>5358</v>
      </c>
      <c r="S19" s="21" t="s">
        <v>5359</v>
      </c>
      <c r="T19" s="20" t="s">
        <v>62</v>
      </c>
      <c r="U19" s="20" t="s">
        <v>5360</v>
      </c>
      <c r="V19" s="20" t="s">
        <v>20</v>
      </c>
      <c r="W19" s="20">
        <v>46281125</v>
      </c>
      <c r="X19" s="21" t="s">
        <v>5358</v>
      </c>
      <c r="Z19" s="21" t="s">
        <v>5359</v>
      </c>
      <c r="AA19" s="20" t="s">
        <v>5360</v>
      </c>
      <c r="AB19" s="20" t="s">
        <v>20</v>
      </c>
      <c r="AC19" s="20">
        <v>46281125</v>
      </c>
      <c r="AD19" s="20" t="s">
        <v>5361</v>
      </c>
      <c r="AF19" s="20">
        <v>20000701</v>
      </c>
      <c r="AH19" s="20">
        <v>79437639</v>
      </c>
      <c r="AI19" s="20" t="s">
        <v>24</v>
      </c>
      <c r="AJ19" s="20" t="b">
        <v>1</v>
      </c>
      <c r="AK19" s="21" t="s">
        <v>617</v>
      </c>
      <c r="AL19" s="20" t="s">
        <v>618</v>
      </c>
    </row>
    <row r="20" spans="1:38" x14ac:dyDescent="0.25">
      <c r="A20" s="20">
        <v>19</v>
      </c>
      <c r="B20" s="20" t="s">
        <v>3883</v>
      </c>
      <c r="C20" s="23">
        <v>600057177</v>
      </c>
      <c r="D20" s="23" t="str" cm="1">
        <f t="array" ref="D20">INDEX(Table2[Bracket Label], SUMPRODUCT(( 'Non-Lodger'!$C20 &gt;= Table2[Min Value]) * ( 'Non-Lodger'!$C20 &lt;= Table2[Max Value]) * ROW(Table2[Min Value]) ) - MIN(ROW(Table2[Min Value])) + 1)</f>
        <v>600-649M</v>
      </c>
      <c r="E20" s="23" t="str">
        <f t="shared" si="0"/>
        <v>LGE</v>
      </c>
      <c r="F20" s="21" t="s">
        <v>3884</v>
      </c>
      <c r="G20" s="20" t="s">
        <v>12</v>
      </c>
      <c r="H20" s="20" t="str">
        <f>IF(ISNUMBER(MATCH($F20,'ASX_Listed_Companies_26-08-2025'!B:B, 0)), "Yes", "No")</f>
        <v>No</v>
      </c>
      <c r="I20" s="20" t="str">
        <f>IF(ISNUMBER(MATCH($F20,'ASX300'!C:C, 0)), "Yes", "No")</f>
        <v>No</v>
      </c>
      <c r="J20" s="20" t="s">
        <v>363</v>
      </c>
      <c r="K20" s="21" t="s">
        <v>364</v>
      </c>
      <c r="L20" s="20">
        <v>1376103</v>
      </c>
      <c r="M20" s="20" t="s">
        <v>15</v>
      </c>
      <c r="N20" s="20">
        <v>20000405</v>
      </c>
      <c r="P20" s="21" t="s">
        <v>3885</v>
      </c>
      <c r="Q20" s="21" t="s">
        <v>3886</v>
      </c>
      <c r="S20" s="21" t="s">
        <v>2298</v>
      </c>
      <c r="T20" s="20" t="s">
        <v>12</v>
      </c>
      <c r="U20" s="20" t="s">
        <v>302</v>
      </c>
      <c r="V20" s="20" t="s">
        <v>20</v>
      </c>
      <c r="W20" s="20">
        <v>90108784</v>
      </c>
      <c r="X20" s="21" t="s">
        <v>3886</v>
      </c>
      <c r="Z20" s="21" t="s">
        <v>2298</v>
      </c>
      <c r="AA20" s="20" t="s">
        <v>302</v>
      </c>
      <c r="AB20" s="20" t="s">
        <v>20</v>
      </c>
      <c r="AC20" s="20">
        <v>90108784</v>
      </c>
      <c r="AD20" s="20" t="s">
        <v>3887</v>
      </c>
      <c r="AF20" s="20">
        <v>20000701</v>
      </c>
      <c r="AH20" s="20">
        <v>82803852</v>
      </c>
      <c r="AI20" s="20" t="s">
        <v>24</v>
      </c>
      <c r="AJ20" s="20" t="b">
        <v>1</v>
      </c>
      <c r="AK20" s="21" t="s">
        <v>88</v>
      </c>
      <c r="AL20" s="20" t="s">
        <v>89</v>
      </c>
    </row>
    <row r="21" spans="1:38" x14ac:dyDescent="0.25">
      <c r="A21" s="20">
        <v>20</v>
      </c>
      <c r="B21" s="20" t="s">
        <v>7851</v>
      </c>
      <c r="C21" s="23">
        <v>181401048</v>
      </c>
      <c r="D21" s="23" t="str" cm="1">
        <f t="array" ref="D21">INDEX(Table2[Bracket Label], SUMPRODUCT(( 'Non-Lodger'!$C21 &gt;= Table2[Min Value]) * ( 'Non-Lodger'!$C21 &lt;= Table2[Max Value]) * ROW(Table2[Min Value]) ) - MIN(ROW(Table2[Min Value])) + 1)</f>
        <v>150-199M</v>
      </c>
      <c r="E21" s="23" t="str">
        <f t="shared" si="0"/>
        <v>MED</v>
      </c>
      <c r="F21" s="21" t="s">
        <v>7852</v>
      </c>
      <c r="G21" s="20" t="s">
        <v>29</v>
      </c>
      <c r="H21" s="20" t="str">
        <f>IF(ISNUMBER(MATCH($F21,'ASX_Listed_Companies_26-08-2025'!B:B, 0)), "Yes", "No")</f>
        <v>No</v>
      </c>
      <c r="I21" s="20" t="str">
        <f>IF(ISNUMBER(MATCH($F21,'ASX300'!C:C, 0)), "Yes", "No")</f>
        <v>No</v>
      </c>
      <c r="J21" s="20" t="s">
        <v>1502</v>
      </c>
      <c r="K21" s="21" t="s">
        <v>1503</v>
      </c>
      <c r="L21" s="20">
        <v>60868075</v>
      </c>
      <c r="M21" s="20" t="s">
        <v>15</v>
      </c>
      <c r="N21" s="20">
        <v>20150417</v>
      </c>
      <c r="Q21" s="21" t="s">
        <v>7853</v>
      </c>
      <c r="R21" s="21" t="s">
        <v>5606</v>
      </c>
      <c r="S21" s="21" t="s">
        <v>1420</v>
      </c>
      <c r="T21" s="20" t="s">
        <v>29</v>
      </c>
      <c r="U21" s="20" t="s">
        <v>943</v>
      </c>
      <c r="V21" s="20" t="s">
        <v>20</v>
      </c>
      <c r="W21" s="20">
        <v>0</v>
      </c>
      <c r="X21" s="21" t="s">
        <v>7854</v>
      </c>
      <c r="Z21" s="21" t="s">
        <v>7855</v>
      </c>
      <c r="AA21" s="20" t="s">
        <v>7856</v>
      </c>
      <c r="AB21" s="20" t="s">
        <v>20</v>
      </c>
      <c r="AC21" s="20">
        <v>38079190</v>
      </c>
      <c r="AD21" s="20" t="s">
        <v>7857</v>
      </c>
      <c r="AF21" s="20">
        <v>20150417</v>
      </c>
      <c r="AH21" s="20">
        <v>605336221</v>
      </c>
      <c r="AI21" s="20" t="s">
        <v>24</v>
      </c>
      <c r="AJ21" s="20" t="b">
        <v>1</v>
      </c>
      <c r="AK21" s="21" t="s">
        <v>174</v>
      </c>
      <c r="AL21" s="20" t="s">
        <v>175</v>
      </c>
    </row>
    <row r="22" spans="1:38" x14ac:dyDescent="0.25">
      <c r="A22" s="20">
        <v>21</v>
      </c>
      <c r="B22" s="20" t="s">
        <v>197</v>
      </c>
      <c r="C22" s="23">
        <v>107168906</v>
      </c>
      <c r="D22" s="23" t="str" cm="1">
        <f t="array" ref="D22">INDEX(Table2[Bracket Label], SUMPRODUCT(( 'Non-Lodger'!$C22 &gt;= Table2[Min Value]) * ( 'Non-Lodger'!$C22 &lt;= Table2[Max Value]) * ROW(Table2[Min Value]) ) - MIN(ROW(Table2[Min Value])) + 1)</f>
        <v>100-149M</v>
      </c>
      <c r="E22" s="23" t="str">
        <f t="shared" si="0"/>
        <v>MED</v>
      </c>
      <c r="F22" s="21" t="s">
        <v>198</v>
      </c>
      <c r="G22" s="20" t="s">
        <v>29</v>
      </c>
      <c r="H22" s="20" t="str">
        <f>IF(ISNUMBER(MATCH($F22,'ASX_Listed_Companies_26-08-2025'!B:B, 0)), "Yes", "No")</f>
        <v>No</v>
      </c>
      <c r="I22" s="20" t="str">
        <f>IF(ISNUMBER(MATCH($F22,'ASX300'!C:C, 0)), "Yes", "No")</f>
        <v>No</v>
      </c>
      <c r="J22" s="20" t="s">
        <v>199</v>
      </c>
      <c r="K22" s="21" t="s">
        <v>200</v>
      </c>
      <c r="L22" s="20">
        <v>6609003</v>
      </c>
      <c r="M22" s="20" t="s">
        <v>15</v>
      </c>
      <c r="N22" s="20">
        <v>20000417</v>
      </c>
      <c r="P22" s="21" t="s">
        <v>198</v>
      </c>
      <c r="Q22" s="21" t="s">
        <v>201</v>
      </c>
      <c r="S22" s="21" t="s">
        <v>202</v>
      </c>
      <c r="T22" s="20" t="s">
        <v>29</v>
      </c>
      <c r="U22" s="20" t="s">
        <v>203</v>
      </c>
      <c r="V22" s="20" t="s">
        <v>20</v>
      </c>
      <c r="W22" s="20">
        <v>68562034</v>
      </c>
      <c r="X22" s="21" t="s">
        <v>204</v>
      </c>
      <c r="Z22" s="21" t="s">
        <v>205</v>
      </c>
      <c r="AA22" s="20" t="s">
        <v>206</v>
      </c>
      <c r="AB22" s="20" t="s">
        <v>20</v>
      </c>
      <c r="AC22" s="20">
        <v>92978888</v>
      </c>
      <c r="AD22" s="20" t="s">
        <v>207</v>
      </c>
      <c r="AF22" s="20">
        <v>20000701</v>
      </c>
      <c r="AH22" s="20">
        <v>6504918</v>
      </c>
      <c r="AI22" s="20" t="s">
        <v>24</v>
      </c>
      <c r="AJ22" s="20" t="b">
        <v>1</v>
      </c>
      <c r="AK22" s="21" t="s">
        <v>174</v>
      </c>
      <c r="AL22" s="20" t="s">
        <v>175</v>
      </c>
    </row>
    <row r="23" spans="1:38" x14ac:dyDescent="0.25">
      <c r="A23" s="20">
        <v>22</v>
      </c>
      <c r="B23" s="20" t="s">
        <v>1447</v>
      </c>
      <c r="C23" s="23">
        <v>459662839</v>
      </c>
      <c r="D23" s="23" t="str" cm="1">
        <f t="array" ref="D23">INDEX(Table2[Bracket Label], SUMPRODUCT(( 'Non-Lodger'!$C23 &gt;= Table2[Min Value]) * ( 'Non-Lodger'!$C23 &lt;= Table2[Max Value]) * ROW(Table2[Min Value]) ) - MIN(ROW(Table2[Min Value])) + 1)</f>
        <v>450-499M</v>
      </c>
      <c r="E23" s="23" t="str">
        <f t="shared" si="0"/>
        <v>LGE</v>
      </c>
      <c r="F23" s="21" t="s">
        <v>1448</v>
      </c>
      <c r="G23" s="20" t="s">
        <v>12</v>
      </c>
      <c r="H23" s="20" t="str">
        <f>IF(ISNUMBER(MATCH($F23,'ASX_Listed_Companies_26-08-2025'!B:B, 0)), "Yes", "No")</f>
        <v>No</v>
      </c>
      <c r="I23" s="20" t="str">
        <f>IF(ISNUMBER(MATCH($F23,'ASX300'!C:C, 0)), "Yes", "No")</f>
        <v>No</v>
      </c>
      <c r="J23" s="20" t="s">
        <v>78</v>
      </c>
      <c r="K23" s="21" t="s">
        <v>79</v>
      </c>
      <c r="L23" s="20">
        <v>45133560</v>
      </c>
      <c r="M23" s="20" t="s">
        <v>15</v>
      </c>
      <c r="N23" s="20">
        <v>20100701</v>
      </c>
      <c r="P23" s="21" t="s">
        <v>1448</v>
      </c>
      <c r="Q23" s="21" t="s">
        <v>1449</v>
      </c>
      <c r="S23" s="21" t="s">
        <v>1450</v>
      </c>
      <c r="T23" s="20" t="s">
        <v>12</v>
      </c>
      <c r="U23" s="20" t="s">
        <v>1451</v>
      </c>
      <c r="V23" s="20" t="s">
        <v>20</v>
      </c>
      <c r="W23" s="20">
        <v>84112615</v>
      </c>
      <c r="X23" s="21" t="s">
        <v>1449</v>
      </c>
      <c r="Z23" s="21" t="s">
        <v>1450</v>
      </c>
      <c r="AA23" s="20" t="s">
        <v>1451</v>
      </c>
      <c r="AB23" s="20" t="s">
        <v>20</v>
      </c>
      <c r="AC23" s="20">
        <v>84112615</v>
      </c>
      <c r="AD23" s="20" t="s">
        <v>1452</v>
      </c>
      <c r="AF23" s="20">
        <v>20100701</v>
      </c>
      <c r="AG23" s="20">
        <v>20140701</v>
      </c>
      <c r="AH23" s="20">
        <v>143512350</v>
      </c>
      <c r="AI23" s="20" t="s">
        <v>24</v>
      </c>
      <c r="AJ23" s="20" t="b">
        <v>1</v>
      </c>
      <c r="AK23" s="21" t="s">
        <v>88</v>
      </c>
      <c r="AL23" s="20" t="s">
        <v>89</v>
      </c>
    </row>
    <row r="24" spans="1:38" x14ac:dyDescent="0.25">
      <c r="A24" s="20">
        <v>23</v>
      </c>
      <c r="B24" s="20" t="s">
        <v>3850</v>
      </c>
      <c r="C24" s="23">
        <v>143078263</v>
      </c>
      <c r="D24" s="23" t="str" cm="1">
        <f t="array" ref="D24">INDEX(Table2[Bracket Label], SUMPRODUCT(( 'Non-Lodger'!$C24 &gt;= Table2[Min Value]) * ( 'Non-Lodger'!$C24 &lt;= Table2[Max Value]) * ROW(Table2[Min Value]) ) - MIN(ROW(Table2[Min Value])) + 1)</f>
        <v>100-149M</v>
      </c>
      <c r="E24" s="23" t="str">
        <f t="shared" si="0"/>
        <v>MED</v>
      </c>
      <c r="F24" s="21" t="s">
        <v>3851</v>
      </c>
      <c r="H24" s="20" t="str">
        <f>IF(ISNUMBER(MATCH($F24,'ASX_Listed_Companies_26-08-2025'!B:B, 0)), "Yes", "No")</f>
        <v>No</v>
      </c>
      <c r="I24" s="20" t="str">
        <f>IF(ISNUMBER(MATCH($F24,'ASX300'!C:C, 0)), "Yes", "No")</f>
        <v>No</v>
      </c>
      <c r="J24" s="20" t="s">
        <v>372</v>
      </c>
      <c r="K24" s="21" t="s">
        <v>373</v>
      </c>
      <c r="L24" s="20">
        <v>65687507</v>
      </c>
      <c r="M24" s="20" t="s">
        <v>1099</v>
      </c>
      <c r="N24" s="20">
        <v>20140401</v>
      </c>
      <c r="Q24" s="21" t="s">
        <v>3852</v>
      </c>
      <c r="R24" s="21" t="s">
        <v>3853</v>
      </c>
      <c r="S24" s="21" t="s">
        <v>126</v>
      </c>
      <c r="T24" s="20" t="s">
        <v>12</v>
      </c>
      <c r="U24" s="20" t="s">
        <v>281</v>
      </c>
      <c r="V24" s="20" t="s">
        <v>20</v>
      </c>
      <c r="W24" s="20">
        <v>45369410</v>
      </c>
      <c r="X24" s="21" t="s">
        <v>3854</v>
      </c>
      <c r="Y24" s="21" t="s">
        <v>3855</v>
      </c>
      <c r="Z24" s="21" t="s">
        <v>3856</v>
      </c>
      <c r="AB24" s="20" t="s">
        <v>3857</v>
      </c>
      <c r="AC24" s="20">
        <v>0</v>
      </c>
      <c r="AD24" s="20" t="s">
        <v>3858</v>
      </c>
      <c r="AI24" s="20" t="s">
        <v>24</v>
      </c>
      <c r="AJ24" s="20" t="b">
        <v>1</v>
      </c>
      <c r="AK24" s="21" t="s">
        <v>245</v>
      </c>
      <c r="AL24" s="20" t="s">
        <v>246</v>
      </c>
    </row>
    <row r="25" spans="1:38" x14ac:dyDescent="0.25">
      <c r="A25" s="20">
        <v>24</v>
      </c>
      <c r="B25" s="20" t="s">
        <v>4301</v>
      </c>
      <c r="C25" s="23">
        <v>144538397</v>
      </c>
      <c r="D25" s="23" t="str" cm="1">
        <f t="array" ref="D25">INDEX(Table2[Bracket Label], SUMPRODUCT(( 'Non-Lodger'!$C25 &gt;= Table2[Min Value]) * ( 'Non-Lodger'!$C25 &lt;= Table2[Max Value]) * ROW(Table2[Min Value]) ) - MIN(ROW(Table2[Min Value])) + 1)</f>
        <v>100-149M</v>
      </c>
      <c r="E25" s="23" t="str">
        <f t="shared" si="0"/>
        <v>MED</v>
      </c>
      <c r="F25" s="21" t="s">
        <v>4302</v>
      </c>
      <c r="G25" s="20" t="s">
        <v>29</v>
      </c>
      <c r="H25" s="20" t="str">
        <f>IF(ISNUMBER(MATCH($F25,'ASX_Listed_Companies_26-08-2025'!B:B, 0)), "Yes", "No")</f>
        <v>No</v>
      </c>
      <c r="I25" s="20" t="str">
        <f>IF(ISNUMBER(MATCH($F25,'ASX300'!C:C, 0)), "Yes", "No")</f>
        <v>No</v>
      </c>
      <c r="J25" s="20" t="s">
        <v>519</v>
      </c>
      <c r="K25" s="21" t="s">
        <v>520</v>
      </c>
      <c r="L25" s="20">
        <v>24785624</v>
      </c>
      <c r="M25" s="20" t="s">
        <v>15</v>
      </c>
      <c r="N25" s="20">
        <v>20051012</v>
      </c>
      <c r="P25" s="21" t="s">
        <v>4303</v>
      </c>
      <c r="Q25" s="21" t="s">
        <v>4304</v>
      </c>
      <c r="S25" s="21" t="s">
        <v>1834</v>
      </c>
      <c r="T25" s="20" t="s">
        <v>29</v>
      </c>
      <c r="U25" s="20" t="s">
        <v>1835</v>
      </c>
      <c r="V25" s="20" t="s">
        <v>20</v>
      </c>
      <c r="X25" s="21" t="s">
        <v>4304</v>
      </c>
      <c r="Z25" s="21" t="s">
        <v>1834</v>
      </c>
      <c r="AA25" s="20" t="s">
        <v>1835</v>
      </c>
      <c r="AB25" s="20" t="s">
        <v>20</v>
      </c>
      <c r="AD25" s="20" t="s">
        <v>4305</v>
      </c>
      <c r="AF25" s="20">
        <v>20051014</v>
      </c>
      <c r="AH25" s="20">
        <v>116622158</v>
      </c>
      <c r="AI25" s="20" t="s">
        <v>24</v>
      </c>
      <c r="AJ25" s="20" t="b">
        <v>1</v>
      </c>
      <c r="AK25" s="21" t="s">
        <v>47</v>
      </c>
      <c r="AL25" s="20" t="s">
        <v>48</v>
      </c>
    </row>
    <row r="26" spans="1:38" x14ac:dyDescent="0.25">
      <c r="A26" s="20">
        <v>25</v>
      </c>
      <c r="B26" s="20" t="s">
        <v>6946</v>
      </c>
      <c r="C26" s="23">
        <v>191335961</v>
      </c>
      <c r="D26" s="23" t="str" cm="1">
        <f t="array" ref="D26">INDEX(Table2[Bracket Label], SUMPRODUCT(( 'Non-Lodger'!$C26 &gt;= Table2[Min Value]) * ( 'Non-Lodger'!$C26 &lt;= Table2[Max Value]) * ROW(Table2[Min Value]) ) - MIN(ROW(Table2[Min Value])) + 1)</f>
        <v>150-199M</v>
      </c>
      <c r="E26" s="23" t="str">
        <f t="shared" si="0"/>
        <v>MED</v>
      </c>
      <c r="F26" s="21" t="s">
        <v>6947</v>
      </c>
      <c r="G26" s="20" t="s">
        <v>12</v>
      </c>
      <c r="H26" s="20" t="str">
        <f>IF(ISNUMBER(MATCH($F26,'ASX_Listed_Companies_26-08-2025'!B:B, 0)), "Yes", "No")</f>
        <v>No</v>
      </c>
      <c r="I26" s="20" t="str">
        <f>IF(ISNUMBER(MATCH($F26,'ASX300'!C:C, 0)), "Yes", "No")</f>
        <v>No</v>
      </c>
      <c r="J26" s="20" t="s">
        <v>78</v>
      </c>
      <c r="K26" s="21" t="s">
        <v>79</v>
      </c>
      <c r="L26" s="20">
        <v>71671181</v>
      </c>
      <c r="M26" s="20" t="s">
        <v>15</v>
      </c>
      <c r="N26" s="20">
        <v>20190927</v>
      </c>
      <c r="Q26" s="21" t="s">
        <v>6948</v>
      </c>
      <c r="S26" s="21" t="s">
        <v>1481</v>
      </c>
      <c r="T26" s="20" t="s">
        <v>12</v>
      </c>
      <c r="U26" s="20" t="s">
        <v>2858</v>
      </c>
      <c r="V26" s="20" t="s">
        <v>20</v>
      </c>
      <c r="W26" s="20">
        <v>44483421</v>
      </c>
      <c r="X26" s="21" t="s">
        <v>6948</v>
      </c>
      <c r="Z26" s="21" t="s">
        <v>1481</v>
      </c>
      <c r="AA26" s="20" t="s">
        <v>2858</v>
      </c>
      <c r="AB26" s="20" t="s">
        <v>20</v>
      </c>
      <c r="AC26" s="20">
        <v>44483421</v>
      </c>
      <c r="AD26" s="20" t="s">
        <v>6949</v>
      </c>
      <c r="AH26" s="20">
        <v>636482383</v>
      </c>
      <c r="AI26" s="20" t="s">
        <v>24</v>
      </c>
      <c r="AJ26" s="20" t="b">
        <v>1</v>
      </c>
      <c r="AK26" s="21" t="s">
        <v>88</v>
      </c>
      <c r="AL26" s="20" t="s">
        <v>89</v>
      </c>
    </row>
    <row r="27" spans="1:38" x14ac:dyDescent="0.25">
      <c r="A27" s="20">
        <v>26</v>
      </c>
      <c r="B27" s="20" t="s">
        <v>6987</v>
      </c>
      <c r="C27" s="23">
        <v>151021900</v>
      </c>
      <c r="D27" s="23" t="str" cm="1">
        <f t="array" ref="D27">INDEX(Table2[Bracket Label], SUMPRODUCT(( 'Non-Lodger'!$C27 &gt;= Table2[Min Value]) * ( 'Non-Lodger'!$C27 &lt;= Table2[Max Value]) * ROW(Table2[Min Value]) ) - MIN(ROW(Table2[Min Value])) + 1)</f>
        <v>150-199M</v>
      </c>
      <c r="E27" s="23" t="str">
        <f t="shared" si="0"/>
        <v>MED</v>
      </c>
      <c r="F27" s="21" t="s">
        <v>6988</v>
      </c>
      <c r="G27" s="20" t="s">
        <v>29</v>
      </c>
      <c r="H27" s="20" t="str">
        <f>IF(ISNUMBER(MATCH($F27,'ASX_Listed_Companies_26-08-2025'!B:B, 0)), "Yes", "No")</f>
        <v>No</v>
      </c>
      <c r="I27" s="20" t="str">
        <f>IF(ISNUMBER(MATCH($F27,'ASX300'!C:C, 0)), "Yes", "No")</f>
        <v>No</v>
      </c>
      <c r="J27" s="20" t="s">
        <v>798</v>
      </c>
      <c r="K27" s="21" t="s">
        <v>799</v>
      </c>
      <c r="L27" s="20">
        <v>23410967</v>
      </c>
      <c r="M27" s="20" t="s">
        <v>15</v>
      </c>
      <c r="N27" s="20">
        <v>20050610</v>
      </c>
      <c r="P27" s="21" t="s">
        <v>6988</v>
      </c>
      <c r="Q27" s="21" t="s">
        <v>6989</v>
      </c>
      <c r="S27" s="21" t="s">
        <v>33</v>
      </c>
      <c r="T27" s="20" t="s">
        <v>29</v>
      </c>
      <c r="U27" s="20" t="s">
        <v>34</v>
      </c>
      <c r="V27" s="20" t="s">
        <v>20</v>
      </c>
      <c r="W27" s="20">
        <v>72659270</v>
      </c>
      <c r="X27" s="21" t="s">
        <v>6990</v>
      </c>
      <c r="Z27" s="21" t="s">
        <v>33</v>
      </c>
      <c r="AA27" s="20" t="s">
        <v>34</v>
      </c>
      <c r="AB27" s="20" t="s">
        <v>20</v>
      </c>
      <c r="AC27" s="20">
        <v>72659270</v>
      </c>
      <c r="AD27" s="20" t="s">
        <v>6991</v>
      </c>
      <c r="AF27" s="20">
        <v>20050630</v>
      </c>
      <c r="AH27" s="20">
        <v>112903198</v>
      </c>
      <c r="AI27" s="20" t="s">
        <v>24</v>
      </c>
      <c r="AJ27" s="20" t="b">
        <v>1</v>
      </c>
      <c r="AK27" s="21" t="s">
        <v>195</v>
      </c>
      <c r="AL27" s="20" t="s">
        <v>196</v>
      </c>
    </row>
    <row r="28" spans="1:38" x14ac:dyDescent="0.25">
      <c r="A28" s="20">
        <v>27</v>
      </c>
      <c r="B28" s="20" t="s">
        <v>2169</v>
      </c>
      <c r="C28" s="23">
        <v>179371470</v>
      </c>
      <c r="D28" s="23" t="str" cm="1">
        <f t="array" ref="D28">INDEX(Table2[Bracket Label], SUMPRODUCT(( 'Non-Lodger'!$C28 &gt;= Table2[Min Value]) * ( 'Non-Lodger'!$C28 &lt;= Table2[Max Value]) * ROW(Table2[Min Value]) ) - MIN(ROW(Table2[Min Value])) + 1)</f>
        <v>150-199M</v>
      </c>
      <c r="E28" s="23" t="str">
        <f t="shared" si="0"/>
        <v>MED</v>
      </c>
      <c r="F28" s="21" t="s">
        <v>2170</v>
      </c>
      <c r="G28" s="20" t="s">
        <v>29</v>
      </c>
      <c r="H28" s="20" t="str">
        <f>IF(ISNUMBER(MATCH($F28,'ASX_Listed_Companies_26-08-2025'!B:B, 0)), "Yes", "No")</f>
        <v>No</v>
      </c>
      <c r="I28" s="20" t="str">
        <f>IF(ISNUMBER(MATCH($F28,'ASX300'!C:C, 0)), "Yes", "No")</f>
        <v>No</v>
      </c>
      <c r="J28" s="20" t="s">
        <v>760</v>
      </c>
      <c r="K28" s="21" t="s">
        <v>761</v>
      </c>
      <c r="L28" s="20">
        <v>68971149</v>
      </c>
      <c r="M28" s="20" t="s">
        <v>15</v>
      </c>
      <c r="N28" s="20">
        <v>20200318</v>
      </c>
      <c r="Q28" s="21" t="s">
        <v>2171</v>
      </c>
      <c r="R28" s="21" t="s">
        <v>2172</v>
      </c>
      <c r="S28" s="21" t="s">
        <v>162</v>
      </c>
      <c r="T28" s="20" t="s">
        <v>29</v>
      </c>
      <c r="U28" s="20" t="s">
        <v>163</v>
      </c>
      <c r="V28" s="20" t="s">
        <v>20</v>
      </c>
      <c r="W28" s="20">
        <v>40084760</v>
      </c>
      <c r="X28" s="21" t="s">
        <v>2173</v>
      </c>
      <c r="Z28" s="21" t="s">
        <v>2174</v>
      </c>
      <c r="AA28" s="20" t="s">
        <v>2175</v>
      </c>
      <c r="AB28" s="20" t="s">
        <v>20</v>
      </c>
      <c r="AC28" s="20">
        <v>51071364</v>
      </c>
      <c r="AF28" s="20">
        <v>20200701</v>
      </c>
      <c r="AG28" s="20">
        <v>20210102</v>
      </c>
      <c r="AH28" s="20">
        <v>639834389</v>
      </c>
      <c r="AI28" s="20" t="s">
        <v>24</v>
      </c>
      <c r="AJ28" s="20" t="b">
        <v>1</v>
      </c>
      <c r="AK28" s="21" t="s">
        <v>47</v>
      </c>
      <c r="AL28" s="20" t="s">
        <v>48</v>
      </c>
    </row>
    <row r="29" spans="1:38" x14ac:dyDescent="0.25">
      <c r="A29" s="20">
        <v>28</v>
      </c>
      <c r="B29" s="20" t="s">
        <v>4086</v>
      </c>
      <c r="C29" s="23">
        <v>109951593</v>
      </c>
      <c r="D29" s="23" t="str" cm="1">
        <f t="array" ref="D29">INDEX(Table2[Bracket Label], SUMPRODUCT(( 'Non-Lodger'!$C29 &gt;= Table2[Min Value]) * ( 'Non-Lodger'!$C29 &lt;= Table2[Max Value]) * ROW(Table2[Min Value]) ) - MIN(ROW(Table2[Min Value])) + 1)</f>
        <v>100-149M</v>
      </c>
      <c r="E29" s="23" t="str">
        <f t="shared" si="0"/>
        <v>MED</v>
      </c>
      <c r="F29" s="21" t="s">
        <v>4087</v>
      </c>
      <c r="G29" s="20" t="s">
        <v>12</v>
      </c>
      <c r="H29" s="20" t="str">
        <f>IF(ISNUMBER(MATCH($F29,'ASX_Listed_Companies_26-08-2025'!B:B, 0)), "Yes", "No")</f>
        <v>No</v>
      </c>
      <c r="I29" s="20" t="str">
        <f>IF(ISNUMBER(MATCH($F29,'ASX300'!C:C, 0)), "Yes", "No")</f>
        <v>No</v>
      </c>
      <c r="J29" s="20" t="s">
        <v>78</v>
      </c>
      <c r="K29" s="21" t="s">
        <v>79</v>
      </c>
      <c r="L29" s="20">
        <v>1881881</v>
      </c>
      <c r="M29" s="20" t="s">
        <v>15</v>
      </c>
      <c r="N29" s="20">
        <v>20000328</v>
      </c>
      <c r="Q29" s="21" t="s">
        <v>4088</v>
      </c>
      <c r="S29" s="21" t="s">
        <v>4089</v>
      </c>
      <c r="T29" s="20" t="s">
        <v>12</v>
      </c>
      <c r="U29" s="20" t="s">
        <v>4090</v>
      </c>
      <c r="V29" s="20" t="s">
        <v>20</v>
      </c>
      <c r="W29" s="20">
        <v>37172074</v>
      </c>
      <c r="X29" s="21" t="s">
        <v>4091</v>
      </c>
      <c r="Z29" s="21" t="s">
        <v>4089</v>
      </c>
      <c r="AA29" s="20" t="s">
        <v>4090</v>
      </c>
      <c r="AB29" s="20" t="s">
        <v>20</v>
      </c>
      <c r="AC29" s="20">
        <v>42253955</v>
      </c>
      <c r="AD29" s="20" t="s">
        <v>4092</v>
      </c>
      <c r="AF29" s="20">
        <v>20000701</v>
      </c>
      <c r="AH29" s="20">
        <v>1885276</v>
      </c>
      <c r="AI29" s="20" t="s">
        <v>24</v>
      </c>
      <c r="AJ29" s="20" t="b">
        <v>1</v>
      </c>
      <c r="AK29" s="21" t="s">
        <v>88</v>
      </c>
      <c r="AL29" s="20" t="s">
        <v>89</v>
      </c>
    </row>
    <row r="30" spans="1:38" x14ac:dyDescent="0.25">
      <c r="A30" s="20">
        <v>29</v>
      </c>
      <c r="B30" s="20" t="s">
        <v>8042</v>
      </c>
      <c r="C30" s="23">
        <v>438940325</v>
      </c>
      <c r="D30" s="23" t="str" cm="1">
        <f t="array" ref="D30">INDEX(Table2[Bracket Label], SUMPRODUCT(( 'Non-Lodger'!$C30 &gt;= Table2[Min Value]) * ( 'Non-Lodger'!$C30 &lt;= Table2[Max Value]) * ROW(Table2[Min Value]) ) - MIN(ROW(Table2[Min Value])) + 1)</f>
        <v>400-449M</v>
      </c>
      <c r="E30" s="23" t="str">
        <f t="shared" si="0"/>
        <v>LGE</v>
      </c>
      <c r="F30" s="21" t="s">
        <v>8043</v>
      </c>
      <c r="G30" s="20" t="s">
        <v>12</v>
      </c>
      <c r="H30" s="20" t="str">
        <f>IF(ISNUMBER(MATCH($F30,'ASX_Listed_Companies_26-08-2025'!B:B, 0)), "Yes", "No")</f>
        <v>No</v>
      </c>
      <c r="I30" s="20" t="str">
        <f>IF(ISNUMBER(MATCH($F30,'ASX300'!C:C, 0)), "Yes", "No")</f>
        <v>No</v>
      </c>
      <c r="J30" s="20" t="s">
        <v>798</v>
      </c>
      <c r="K30" s="21" t="s">
        <v>799</v>
      </c>
      <c r="L30" s="20">
        <v>56759938</v>
      </c>
      <c r="M30" s="20" t="s">
        <v>15</v>
      </c>
      <c r="N30" s="20">
        <v>20141128</v>
      </c>
      <c r="Q30" s="21" t="s">
        <v>8044</v>
      </c>
      <c r="S30" s="21" t="s">
        <v>5505</v>
      </c>
      <c r="T30" s="20" t="s">
        <v>12</v>
      </c>
      <c r="U30" s="20" t="s">
        <v>810</v>
      </c>
      <c r="V30" s="20" t="s">
        <v>20</v>
      </c>
      <c r="W30" s="20">
        <v>31256773</v>
      </c>
      <c r="X30" s="21" t="s">
        <v>271</v>
      </c>
      <c r="Y30" s="21" t="s">
        <v>8045</v>
      </c>
      <c r="Z30" s="21" t="s">
        <v>3494</v>
      </c>
      <c r="AA30" s="20" t="s">
        <v>810</v>
      </c>
      <c r="AB30" s="20" t="s">
        <v>20</v>
      </c>
      <c r="AC30" s="20">
        <v>0</v>
      </c>
      <c r="AD30" s="20" t="s">
        <v>8046</v>
      </c>
      <c r="AF30" s="20">
        <v>20141128</v>
      </c>
      <c r="AH30" s="20">
        <v>603120047</v>
      </c>
      <c r="AI30" s="20" t="s">
        <v>24</v>
      </c>
      <c r="AJ30" s="20" t="b">
        <v>1</v>
      </c>
      <c r="AK30" s="21" t="s">
        <v>195</v>
      </c>
      <c r="AL30" s="20" t="s">
        <v>196</v>
      </c>
    </row>
    <row r="31" spans="1:38" x14ac:dyDescent="0.25">
      <c r="A31" s="20">
        <v>30</v>
      </c>
      <c r="B31" s="20" t="s">
        <v>101</v>
      </c>
      <c r="C31" s="23">
        <v>126107259</v>
      </c>
      <c r="D31" s="23" t="str" cm="1">
        <f t="array" ref="D31">INDEX(Table2[Bracket Label], SUMPRODUCT(( 'Non-Lodger'!$C31 &gt;= Table2[Min Value]) * ( 'Non-Lodger'!$C31 &lt;= Table2[Max Value]) * ROW(Table2[Min Value]) ) - MIN(ROW(Table2[Min Value])) + 1)</f>
        <v>100-149M</v>
      </c>
      <c r="E31" s="23" t="str">
        <f t="shared" si="0"/>
        <v>MED</v>
      </c>
      <c r="F31" s="21" t="s">
        <v>102</v>
      </c>
      <c r="G31" s="20" t="s">
        <v>103</v>
      </c>
      <c r="H31" s="20" t="str">
        <f>IF(ISNUMBER(MATCH($F31,'ASX_Listed_Companies_26-08-2025'!B:B, 0)), "Yes", "No")</f>
        <v>No</v>
      </c>
      <c r="I31" s="20" t="str">
        <f>IF(ISNUMBER(MATCH($F31,'ASX300'!C:C, 0)), "Yes", "No")</f>
        <v>No</v>
      </c>
      <c r="J31" s="20" t="s">
        <v>78</v>
      </c>
      <c r="K31" s="21" t="s">
        <v>79</v>
      </c>
      <c r="L31" s="20">
        <v>45583638</v>
      </c>
      <c r="M31" s="20" t="s">
        <v>15</v>
      </c>
      <c r="N31" s="20">
        <v>20100629</v>
      </c>
      <c r="P31" s="21" t="s">
        <v>104</v>
      </c>
      <c r="Q31" s="21" t="s">
        <v>105</v>
      </c>
      <c r="S31" s="21" t="s">
        <v>106</v>
      </c>
      <c r="T31" s="20" t="s">
        <v>103</v>
      </c>
      <c r="U31" s="20" t="s">
        <v>107</v>
      </c>
      <c r="V31" s="20" t="s">
        <v>20</v>
      </c>
      <c r="W31" s="20">
        <v>55346363</v>
      </c>
      <c r="X31" s="21" t="s">
        <v>108</v>
      </c>
      <c r="Y31" s="21" t="s">
        <v>109</v>
      </c>
      <c r="Z31" s="21" t="s">
        <v>106</v>
      </c>
      <c r="AA31" s="20" t="s">
        <v>107</v>
      </c>
      <c r="AB31" s="20" t="s">
        <v>20</v>
      </c>
      <c r="AC31" s="20">
        <v>62192749</v>
      </c>
      <c r="AD31" s="20" t="s">
        <v>110</v>
      </c>
      <c r="AH31" s="20">
        <v>144701833</v>
      </c>
      <c r="AI31" s="20" t="s">
        <v>24</v>
      </c>
      <c r="AJ31" s="20" t="b">
        <v>1</v>
      </c>
      <c r="AK31" s="21" t="s">
        <v>88</v>
      </c>
      <c r="AL31" s="20" t="s">
        <v>89</v>
      </c>
    </row>
    <row r="32" spans="1:38" x14ac:dyDescent="0.25">
      <c r="A32" s="20">
        <v>31</v>
      </c>
      <c r="B32" s="20" t="s">
        <v>7025</v>
      </c>
      <c r="C32" s="23">
        <v>242166695</v>
      </c>
      <c r="D32" s="23" t="str" cm="1">
        <f t="array" ref="D32">INDEX(Table2[Bracket Label], SUMPRODUCT(( 'Non-Lodger'!$C32 &gt;= Table2[Min Value]) * ( 'Non-Lodger'!$C32 &lt;= Table2[Max Value]) * ROW(Table2[Min Value]) ) - MIN(ROW(Table2[Min Value])) + 1)</f>
        <v>200-249M</v>
      </c>
      <c r="E32" s="23" t="str">
        <f t="shared" si="0"/>
        <v>MED</v>
      </c>
      <c r="F32" s="21" t="s">
        <v>7026</v>
      </c>
      <c r="G32" s="20" t="s">
        <v>77</v>
      </c>
      <c r="H32" s="20" t="str">
        <f>IF(ISNUMBER(MATCH($F32,'ASX_Listed_Companies_26-08-2025'!B:B, 0)), "Yes", "No")</f>
        <v>No</v>
      </c>
      <c r="I32" s="20" t="str">
        <f>IF(ISNUMBER(MATCH($F32,'ASX300'!C:C, 0)), "Yes", "No")</f>
        <v>No</v>
      </c>
      <c r="J32" s="20" t="s">
        <v>7027</v>
      </c>
      <c r="K32" s="21" t="s">
        <v>7028</v>
      </c>
      <c r="L32" s="20">
        <v>61963616</v>
      </c>
      <c r="M32" s="20" t="s">
        <v>15</v>
      </c>
      <c r="N32" s="20">
        <v>20170101</v>
      </c>
      <c r="Q32" s="21" t="s">
        <v>6999</v>
      </c>
      <c r="S32" s="21" t="s">
        <v>3500</v>
      </c>
      <c r="T32" s="20" t="s">
        <v>77</v>
      </c>
      <c r="U32" s="20" t="s">
        <v>6421</v>
      </c>
      <c r="V32" s="20" t="s">
        <v>20</v>
      </c>
      <c r="W32" s="20">
        <v>71285188</v>
      </c>
      <c r="X32" s="21" t="s">
        <v>7029</v>
      </c>
      <c r="Z32" s="21" t="s">
        <v>3500</v>
      </c>
      <c r="AA32" s="20" t="s">
        <v>142</v>
      </c>
      <c r="AB32" s="20" t="s">
        <v>20</v>
      </c>
      <c r="AC32" s="20">
        <v>0</v>
      </c>
      <c r="AD32" s="20" t="s">
        <v>7030</v>
      </c>
      <c r="AH32" s="20">
        <v>615724000</v>
      </c>
      <c r="AI32" s="20" t="s">
        <v>24</v>
      </c>
      <c r="AJ32" s="20" t="b">
        <v>1</v>
      </c>
      <c r="AK32" s="21" t="s">
        <v>2210</v>
      </c>
      <c r="AL32" s="20" t="s">
        <v>2211</v>
      </c>
    </row>
    <row r="33" spans="1:38" x14ac:dyDescent="0.25">
      <c r="A33" s="20">
        <v>32</v>
      </c>
      <c r="B33" s="20" t="s">
        <v>5366</v>
      </c>
      <c r="C33" s="23">
        <v>163032027</v>
      </c>
      <c r="D33" s="23" t="str" cm="1">
        <f t="array" ref="D33">INDEX(Table2[Bracket Label], SUMPRODUCT(( 'Non-Lodger'!$C33 &gt;= Table2[Min Value]) * ( 'Non-Lodger'!$C33 &lt;= Table2[Max Value]) * ROW(Table2[Min Value]) ) - MIN(ROW(Table2[Min Value])) + 1)</f>
        <v>150-199M</v>
      </c>
      <c r="E33" s="23" t="str">
        <f t="shared" si="0"/>
        <v>MED</v>
      </c>
      <c r="F33" s="21" t="s">
        <v>5367</v>
      </c>
      <c r="G33" s="20" t="s">
        <v>12</v>
      </c>
      <c r="H33" s="20" t="str">
        <f>IF(ISNUMBER(MATCH($F33,'ASX_Listed_Companies_26-08-2025'!B:B, 0)), "Yes", "No")</f>
        <v>No</v>
      </c>
      <c r="I33" s="20" t="str">
        <f>IF(ISNUMBER(MATCH($F33,'ASX300'!C:C, 0)), "Yes", "No")</f>
        <v>No</v>
      </c>
      <c r="J33" s="20" t="s">
        <v>5368</v>
      </c>
      <c r="K33" s="21" t="s">
        <v>5369</v>
      </c>
      <c r="L33" s="20">
        <v>16584846</v>
      </c>
      <c r="M33" s="20" t="s">
        <v>15</v>
      </c>
      <c r="N33" s="20">
        <v>20031001</v>
      </c>
      <c r="Q33" s="21" t="s">
        <v>5370</v>
      </c>
      <c r="S33" s="21" t="s">
        <v>505</v>
      </c>
      <c r="T33" s="20" t="s">
        <v>12</v>
      </c>
      <c r="U33" s="20" t="s">
        <v>3682</v>
      </c>
      <c r="V33" s="20" t="s">
        <v>20</v>
      </c>
      <c r="W33" s="20">
        <v>81551171</v>
      </c>
      <c r="X33" s="21" t="s">
        <v>4208</v>
      </c>
      <c r="Y33" s="21" t="s">
        <v>5371</v>
      </c>
      <c r="Z33" s="21" t="s">
        <v>5372</v>
      </c>
      <c r="AA33" s="20" t="s">
        <v>5373</v>
      </c>
      <c r="AB33" s="20" t="s">
        <v>20</v>
      </c>
      <c r="AC33" s="20">
        <v>73273375</v>
      </c>
      <c r="AD33" s="20" t="s">
        <v>5374</v>
      </c>
      <c r="AH33" s="20">
        <v>106459590</v>
      </c>
      <c r="AI33" s="20" t="s">
        <v>24</v>
      </c>
      <c r="AJ33" s="20" t="b">
        <v>1</v>
      </c>
      <c r="AK33" s="21" t="s">
        <v>617</v>
      </c>
      <c r="AL33" s="20" t="s">
        <v>618</v>
      </c>
    </row>
    <row r="34" spans="1:38" x14ac:dyDescent="0.25">
      <c r="A34" s="20">
        <v>33</v>
      </c>
      <c r="B34" s="20" t="s">
        <v>403</v>
      </c>
      <c r="C34" s="23">
        <v>114936927</v>
      </c>
      <c r="D34" s="23" t="str" cm="1">
        <f t="array" ref="D34">INDEX(Table2[Bracket Label], SUMPRODUCT(( 'Non-Lodger'!$C34 &gt;= Table2[Min Value]) * ( 'Non-Lodger'!$C34 &lt;= Table2[Max Value]) * ROW(Table2[Min Value]) ) - MIN(ROW(Table2[Min Value])) + 1)</f>
        <v>100-149M</v>
      </c>
      <c r="E34" s="23" t="str">
        <f t="shared" si="0"/>
        <v>MED</v>
      </c>
      <c r="F34" s="21" t="s">
        <v>404</v>
      </c>
      <c r="G34" s="20" t="s">
        <v>12</v>
      </c>
      <c r="H34" s="20" t="str">
        <f>IF(ISNUMBER(MATCH($F34,'ASX_Listed_Companies_26-08-2025'!B:B, 0)), "Yes", "No")</f>
        <v>No</v>
      </c>
      <c r="I34" s="20" t="str">
        <f>IF(ISNUMBER(MATCH($F34,'ASX300'!C:C, 0)), "Yes", "No")</f>
        <v>No</v>
      </c>
      <c r="J34" s="20" t="s">
        <v>405</v>
      </c>
      <c r="K34" s="21" t="s">
        <v>406</v>
      </c>
      <c r="L34" s="20">
        <v>1894826</v>
      </c>
      <c r="M34" s="20" t="s">
        <v>15</v>
      </c>
      <c r="N34" s="20">
        <v>20000519</v>
      </c>
      <c r="Q34" s="21" t="s">
        <v>407</v>
      </c>
      <c r="S34" s="21" t="s">
        <v>408</v>
      </c>
      <c r="T34" s="20" t="s">
        <v>12</v>
      </c>
      <c r="U34" s="20" t="s">
        <v>409</v>
      </c>
      <c r="V34" s="20" t="s">
        <v>20</v>
      </c>
      <c r="W34" s="20">
        <v>66145095</v>
      </c>
      <c r="X34" s="21" t="s">
        <v>407</v>
      </c>
      <c r="Z34" s="21" t="s">
        <v>408</v>
      </c>
      <c r="AA34" s="20" t="s">
        <v>409</v>
      </c>
      <c r="AB34" s="20" t="s">
        <v>20</v>
      </c>
      <c r="AC34" s="20">
        <v>66145095</v>
      </c>
      <c r="AD34" s="20" t="s">
        <v>410</v>
      </c>
      <c r="AF34" s="20">
        <v>20000701</v>
      </c>
      <c r="AH34" s="20">
        <v>68669296</v>
      </c>
      <c r="AI34" s="20" t="s">
        <v>24</v>
      </c>
      <c r="AJ34" s="20" t="b">
        <v>1</v>
      </c>
      <c r="AK34" s="21" t="s">
        <v>174</v>
      </c>
      <c r="AL34" s="20" t="s">
        <v>175</v>
      </c>
    </row>
    <row r="35" spans="1:38" x14ac:dyDescent="0.25">
      <c r="A35" s="20">
        <v>34</v>
      </c>
      <c r="B35" s="20" t="s">
        <v>2499</v>
      </c>
      <c r="C35" s="23">
        <v>380086976</v>
      </c>
      <c r="D35" s="23" t="str" cm="1">
        <f t="array" ref="D35">INDEX(Table2[Bracket Label], SUMPRODUCT(( 'Non-Lodger'!$C35 &gt;= Table2[Min Value]) * ( 'Non-Lodger'!$C35 &lt;= Table2[Max Value]) * ROW(Table2[Min Value]) ) - MIN(ROW(Table2[Min Value])) + 1)</f>
        <v>350-399M</v>
      </c>
      <c r="E35" s="23" t="str">
        <f t="shared" si="0"/>
        <v>LGE</v>
      </c>
      <c r="F35" s="21" t="s">
        <v>2500</v>
      </c>
      <c r="G35" s="20" t="s">
        <v>12</v>
      </c>
      <c r="H35" s="20" t="str">
        <f>IF(ISNUMBER(MATCH($F35,'ASX_Listed_Companies_26-08-2025'!B:B, 0)), "Yes", "No")</f>
        <v>No</v>
      </c>
      <c r="I35" s="20" t="str">
        <f>IF(ISNUMBER(MATCH($F35,'ASX300'!C:C, 0)), "Yes", "No")</f>
        <v>No</v>
      </c>
      <c r="J35" s="20" t="s">
        <v>2494</v>
      </c>
      <c r="K35" s="21" t="s">
        <v>2495</v>
      </c>
      <c r="L35" s="20">
        <v>18924625</v>
      </c>
      <c r="M35" s="20" t="s">
        <v>15</v>
      </c>
      <c r="N35" s="20">
        <v>20040419</v>
      </c>
      <c r="Q35" s="21" t="s">
        <v>1147</v>
      </c>
      <c r="R35" s="21" t="s">
        <v>125</v>
      </c>
      <c r="S35" s="21" t="s">
        <v>1091</v>
      </c>
      <c r="T35" s="20" t="s">
        <v>12</v>
      </c>
      <c r="U35" s="20" t="s">
        <v>127</v>
      </c>
      <c r="V35" s="20" t="s">
        <v>20</v>
      </c>
      <c r="W35" s="20">
        <v>0</v>
      </c>
      <c r="X35" s="21" t="s">
        <v>2501</v>
      </c>
      <c r="Y35" s="21" t="s">
        <v>2502</v>
      </c>
      <c r="Z35" s="21" t="s">
        <v>2205</v>
      </c>
      <c r="AA35" s="20" t="s">
        <v>1973</v>
      </c>
      <c r="AB35" s="20" t="s">
        <v>20</v>
      </c>
      <c r="AC35" s="20">
        <v>69501813</v>
      </c>
      <c r="AD35" s="20" t="s">
        <v>2503</v>
      </c>
      <c r="AF35" s="20">
        <v>20040419</v>
      </c>
      <c r="AG35" s="20">
        <v>20121201</v>
      </c>
      <c r="AH35" s="20">
        <v>108759495</v>
      </c>
      <c r="AI35" s="20" t="s">
        <v>24</v>
      </c>
      <c r="AJ35" s="20" t="b">
        <v>1</v>
      </c>
      <c r="AK35" s="21" t="s">
        <v>36</v>
      </c>
      <c r="AL35" s="20" t="s">
        <v>37</v>
      </c>
    </row>
    <row r="36" spans="1:38" x14ac:dyDescent="0.25">
      <c r="A36" s="20">
        <v>35</v>
      </c>
      <c r="B36" s="20" t="s">
        <v>819</v>
      </c>
      <c r="C36" s="23">
        <v>115607565</v>
      </c>
      <c r="D36" s="23" t="str" cm="1">
        <f t="array" ref="D36">INDEX(Table2[Bracket Label], SUMPRODUCT(( 'Non-Lodger'!$C36 &gt;= Table2[Min Value]) * ( 'Non-Lodger'!$C36 &lt;= Table2[Max Value]) * ROW(Table2[Min Value]) ) - MIN(ROW(Table2[Min Value])) + 1)</f>
        <v>100-149M</v>
      </c>
      <c r="E36" s="23" t="str">
        <f t="shared" si="0"/>
        <v>MED</v>
      </c>
      <c r="F36" s="21" t="s">
        <v>820</v>
      </c>
      <c r="G36" s="20" t="s">
        <v>77</v>
      </c>
      <c r="H36" s="20" t="str">
        <f>IF(ISNUMBER(MATCH($F36,'ASX_Listed_Companies_26-08-2025'!B:B, 0)), "Yes", "No")</f>
        <v>No</v>
      </c>
      <c r="I36" s="20" t="str">
        <f>IF(ISNUMBER(MATCH($F36,'ASX300'!C:C, 0)), "Yes", "No")</f>
        <v>No</v>
      </c>
      <c r="J36" s="20" t="s">
        <v>821</v>
      </c>
      <c r="K36" s="21" t="s">
        <v>822</v>
      </c>
      <c r="L36" s="20">
        <v>57936332</v>
      </c>
      <c r="M36" s="20" t="s">
        <v>15</v>
      </c>
      <c r="N36" s="20">
        <v>20150630</v>
      </c>
      <c r="Q36" s="21" t="s">
        <v>823</v>
      </c>
      <c r="S36" s="21" t="s">
        <v>82</v>
      </c>
      <c r="T36" s="20" t="s">
        <v>77</v>
      </c>
      <c r="U36" s="20" t="s">
        <v>83</v>
      </c>
      <c r="V36" s="20" t="s">
        <v>20</v>
      </c>
      <c r="W36" s="20">
        <v>39582573</v>
      </c>
      <c r="X36" s="21" t="s">
        <v>824</v>
      </c>
      <c r="Z36" s="21" t="s">
        <v>141</v>
      </c>
      <c r="AA36" s="20" t="s">
        <v>142</v>
      </c>
      <c r="AB36" s="20" t="s">
        <v>20</v>
      </c>
      <c r="AC36" s="20">
        <v>97939353</v>
      </c>
      <c r="AD36" s="20" t="s">
        <v>825</v>
      </c>
      <c r="AF36" s="20">
        <v>20150630</v>
      </c>
      <c r="AH36" s="20">
        <v>606764827</v>
      </c>
      <c r="AI36" s="20" t="s">
        <v>24</v>
      </c>
      <c r="AJ36" s="20" t="b">
        <v>1</v>
      </c>
      <c r="AK36" s="21" t="s">
        <v>47</v>
      </c>
      <c r="AL36" s="20" t="s">
        <v>48</v>
      </c>
    </row>
    <row r="37" spans="1:38" x14ac:dyDescent="0.25">
      <c r="A37" s="20">
        <v>36</v>
      </c>
      <c r="B37" s="20" t="s">
        <v>7822</v>
      </c>
      <c r="C37" s="23">
        <v>1347340548</v>
      </c>
      <c r="D37" s="23" t="str" cm="1">
        <f t="array" ref="D37">INDEX(Table2[Bracket Label], SUMPRODUCT(( 'Non-Lodger'!$C37 &gt;= Table2[Min Value]) * ( 'Non-Lodger'!$C37 &lt;= Table2[Max Value]) * ROW(Table2[Min Value]) ) - MIN(ROW(Table2[Min Value])) + 1)</f>
        <v>1Bn+</v>
      </c>
      <c r="E37" s="23" t="str">
        <f t="shared" si="0"/>
        <v>LGE</v>
      </c>
      <c r="F37" s="21" t="s">
        <v>7823</v>
      </c>
      <c r="G37" s="20" t="s">
        <v>137</v>
      </c>
      <c r="H37" s="20" t="str">
        <f>IF(ISNUMBER(MATCH($F37,'ASX_Listed_Companies_26-08-2025'!B:B, 0)), "Yes", "No")</f>
        <v>No</v>
      </c>
      <c r="I37" s="20" t="str">
        <f>IF(ISNUMBER(MATCH($F37,'ASX300'!C:C, 0)), "Yes", "No")</f>
        <v>No</v>
      </c>
      <c r="J37" s="20" t="s">
        <v>7824</v>
      </c>
      <c r="K37" s="21" t="s">
        <v>7825</v>
      </c>
      <c r="L37" s="20">
        <v>32489655</v>
      </c>
      <c r="M37" s="20" t="s">
        <v>15</v>
      </c>
      <c r="N37" s="20">
        <v>20070901</v>
      </c>
      <c r="P37" s="21" t="s">
        <v>7826</v>
      </c>
      <c r="Q37" s="21" t="s">
        <v>125</v>
      </c>
      <c r="S37" s="21" t="s">
        <v>2827</v>
      </c>
      <c r="T37" s="20" t="s">
        <v>12</v>
      </c>
      <c r="U37" s="20" t="s">
        <v>127</v>
      </c>
      <c r="V37" s="20" t="s">
        <v>20</v>
      </c>
      <c r="W37" s="20">
        <v>78040671</v>
      </c>
      <c r="X37" s="21" t="s">
        <v>7827</v>
      </c>
      <c r="Z37" s="21" t="s">
        <v>136</v>
      </c>
      <c r="AA37" s="20" t="s">
        <v>636</v>
      </c>
      <c r="AB37" s="20" t="s">
        <v>20</v>
      </c>
      <c r="AC37" s="20">
        <v>0</v>
      </c>
      <c r="AD37" s="20" t="s">
        <v>7828</v>
      </c>
      <c r="AF37" s="20">
        <v>20070901</v>
      </c>
      <c r="AH37" s="20">
        <v>126806979</v>
      </c>
      <c r="AI37" s="20" t="s">
        <v>24</v>
      </c>
      <c r="AJ37" s="20" t="b">
        <v>1</v>
      </c>
      <c r="AK37" s="21" t="s">
        <v>617</v>
      </c>
      <c r="AL37" s="20" t="s">
        <v>618</v>
      </c>
    </row>
    <row r="38" spans="1:38" x14ac:dyDescent="0.25">
      <c r="A38" s="20">
        <v>37</v>
      </c>
      <c r="B38" s="20" t="s">
        <v>4525</v>
      </c>
      <c r="C38" s="23">
        <v>124367250</v>
      </c>
      <c r="D38" s="23" t="str" cm="1">
        <f t="array" ref="D38">INDEX(Table2[Bracket Label], SUMPRODUCT(( 'Non-Lodger'!$C38 &gt;= Table2[Min Value]) * ( 'Non-Lodger'!$C38 &lt;= Table2[Max Value]) * ROW(Table2[Min Value]) ) - MIN(ROW(Table2[Min Value])) + 1)</f>
        <v>100-149M</v>
      </c>
      <c r="E38" s="23" t="str">
        <f t="shared" si="0"/>
        <v>MED</v>
      </c>
      <c r="F38" s="21" t="s">
        <v>4526</v>
      </c>
      <c r="G38" s="20" t="s">
        <v>12</v>
      </c>
      <c r="H38" s="20" t="str">
        <f>IF(ISNUMBER(MATCH($F38,'ASX_Listed_Companies_26-08-2025'!B:B, 0)), "Yes", "No")</f>
        <v>No</v>
      </c>
      <c r="I38" s="20" t="str">
        <f>IF(ISNUMBER(MATCH($F38,'ASX300'!C:C, 0)), "Yes", "No")</f>
        <v>No</v>
      </c>
      <c r="J38" s="20" t="s">
        <v>581</v>
      </c>
      <c r="K38" s="21" t="s">
        <v>582</v>
      </c>
      <c r="L38" s="20">
        <v>70236103</v>
      </c>
      <c r="M38" s="20" t="s">
        <v>15</v>
      </c>
      <c r="N38" s="20">
        <v>20200910</v>
      </c>
      <c r="Q38" s="21" t="s">
        <v>4527</v>
      </c>
      <c r="S38" s="21" t="s">
        <v>126</v>
      </c>
      <c r="T38" s="20" t="s">
        <v>12</v>
      </c>
      <c r="U38" s="20" t="s">
        <v>281</v>
      </c>
      <c r="V38" s="20" t="s">
        <v>20</v>
      </c>
      <c r="W38" s="20">
        <v>73933384</v>
      </c>
      <c r="X38" s="21" t="s">
        <v>4528</v>
      </c>
      <c r="Z38" s="21" t="s">
        <v>126</v>
      </c>
      <c r="AA38" s="20" t="s">
        <v>214</v>
      </c>
      <c r="AB38" s="20" t="s">
        <v>20</v>
      </c>
      <c r="AC38" s="20">
        <v>62522303</v>
      </c>
      <c r="AD38" s="20" t="s">
        <v>4529</v>
      </c>
      <c r="AF38" s="20">
        <v>20201001</v>
      </c>
      <c r="AH38" s="20">
        <v>644226219</v>
      </c>
      <c r="AI38" s="20" t="s">
        <v>24</v>
      </c>
      <c r="AJ38" s="20" t="b">
        <v>1</v>
      </c>
      <c r="AK38" s="21" t="s">
        <v>245</v>
      </c>
      <c r="AL38" s="20" t="s">
        <v>246</v>
      </c>
    </row>
    <row r="39" spans="1:38" x14ac:dyDescent="0.25">
      <c r="A39" s="20">
        <v>38</v>
      </c>
      <c r="B39" s="20" t="s">
        <v>3558</v>
      </c>
      <c r="C39" s="23">
        <v>109002848</v>
      </c>
      <c r="D39" s="23" t="str" cm="1">
        <f t="array" ref="D39">INDEX(Table2[Bracket Label], SUMPRODUCT(( 'Non-Lodger'!$C39 &gt;= Table2[Min Value]) * ( 'Non-Lodger'!$C39 &lt;= Table2[Max Value]) * ROW(Table2[Min Value]) ) - MIN(ROW(Table2[Min Value])) + 1)</f>
        <v>100-149M</v>
      </c>
      <c r="E39" s="23" t="str">
        <f t="shared" si="0"/>
        <v>MED</v>
      </c>
      <c r="F39" s="21" t="s">
        <v>3559</v>
      </c>
      <c r="G39" s="20" t="s">
        <v>29</v>
      </c>
      <c r="H39" s="20" t="str">
        <f>IF(ISNUMBER(MATCH($F39,'ASX_Listed_Companies_26-08-2025'!B:B, 0)), "Yes", "No")</f>
        <v>No</v>
      </c>
      <c r="I39" s="20" t="str">
        <f>IF(ISNUMBER(MATCH($F39,'ASX300'!C:C, 0)), "Yes", "No")</f>
        <v>No</v>
      </c>
      <c r="J39" s="20" t="s">
        <v>2962</v>
      </c>
      <c r="K39" s="21" t="s">
        <v>2963</v>
      </c>
      <c r="L39" s="20">
        <v>289919</v>
      </c>
      <c r="M39" s="20" t="s">
        <v>15</v>
      </c>
      <c r="N39" s="20">
        <v>20000506</v>
      </c>
      <c r="Q39" s="21" t="s">
        <v>3560</v>
      </c>
      <c r="S39" s="21" t="s">
        <v>235</v>
      </c>
      <c r="T39" s="20" t="s">
        <v>29</v>
      </c>
      <c r="U39" s="20" t="s">
        <v>236</v>
      </c>
      <c r="V39" s="20" t="s">
        <v>20</v>
      </c>
      <c r="W39" s="20">
        <v>39248763</v>
      </c>
      <c r="X39" s="21" t="s">
        <v>3560</v>
      </c>
      <c r="Z39" s="21" t="s">
        <v>235</v>
      </c>
      <c r="AA39" s="20" t="s">
        <v>236</v>
      </c>
      <c r="AB39" s="20" t="s">
        <v>20</v>
      </c>
      <c r="AC39" s="20">
        <v>39248763</v>
      </c>
      <c r="AD39" s="20" t="s">
        <v>3561</v>
      </c>
      <c r="AF39" s="20">
        <v>20000701</v>
      </c>
      <c r="AH39" s="20">
        <v>57158488</v>
      </c>
      <c r="AI39" s="20" t="s">
        <v>24</v>
      </c>
      <c r="AJ39" s="20" t="b">
        <v>1</v>
      </c>
      <c r="AK39" s="21" t="s">
        <v>245</v>
      </c>
      <c r="AL39" s="20" t="s">
        <v>246</v>
      </c>
    </row>
    <row r="40" spans="1:38" x14ac:dyDescent="0.25">
      <c r="A40" s="20">
        <v>39</v>
      </c>
      <c r="B40" s="20" t="s">
        <v>2756</v>
      </c>
      <c r="C40" s="23">
        <v>246923476</v>
      </c>
      <c r="D40" s="23" t="str" cm="1">
        <f t="array" ref="D40">INDEX(Table2[Bracket Label], SUMPRODUCT(( 'Non-Lodger'!$C40 &gt;= Table2[Min Value]) * ( 'Non-Lodger'!$C40 &lt;= Table2[Max Value]) * ROW(Table2[Min Value]) ) - MIN(ROW(Table2[Min Value])) + 1)</f>
        <v>200-249M</v>
      </c>
      <c r="E40" s="23" t="str">
        <f t="shared" si="0"/>
        <v>MED</v>
      </c>
      <c r="F40" s="21" t="s">
        <v>2757</v>
      </c>
      <c r="G40" s="20" t="s">
        <v>77</v>
      </c>
      <c r="H40" s="20" t="str">
        <f>IF(ISNUMBER(MATCH($F40,'ASX_Listed_Companies_26-08-2025'!B:B, 0)), "Yes", "No")</f>
        <v>No</v>
      </c>
      <c r="I40" s="20" t="str">
        <f>IF(ISNUMBER(MATCH($F40,'ASX300'!C:C, 0)), "Yes", "No")</f>
        <v>No</v>
      </c>
      <c r="J40" s="20" t="s">
        <v>2758</v>
      </c>
      <c r="K40" s="21" t="s">
        <v>2759</v>
      </c>
      <c r="L40" s="20">
        <v>54312887</v>
      </c>
      <c r="M40" s="20" t="s">
        <v>15</v>
      </c>
      <c r="N40" s="20">
        <v>20130909</v>
      </c>
      <c r="Q40" s="21" t="s">
        <v>2760</v>
      </c>
      <c r="R40" s="21" t="s">
        <v>2055</v>
      </c>
      <c r="S40" s="21" t="s">
        <v>82</v>
      </c>
      <c r="T40" s="20" t="s">
        <v>77</v>
      </c>
      <c r="U40" s="20" t="s">
        <v>83</v>
      </c>
      <c r="V40" s="20" t="s">
        <v>20</v>
      </c>
      <c r="W40" s="20">
        <v>70245681</v>
      </c>
      <c r="X40" s="21" t="s">
        <v>2761</v>
      </c>
      <c r="Z40" s="21" t="s">
        <v>141</v>
      </c>
      <c r="AA40" s="20" t="s">
        <v>142</v>
      </c>
      <c r="AB40" s="20" t="s">
        <v>20</v>
      </c>
      <c r="AD40" s="20" t="s">
        <v>2762</v>
      </c>
      <c r="AF40" s="20">
        <v>20130909</v>
      </c>
      <c r="AH40" s="20">
        <v>165704870</v>
      </c>
      <c r="AI40" s="20" t="s">
        <v>24</v>
      </c>
      <c r="AJ40" s="20" t="b">
        <v>1</v>
      </c>
      <c r="AK40" s="21" t="s">
        <v>174</v>
      </c>
      <c r="AL40" s="20" t="s">
        <v>175</v>
      </c>
    </row>
    <row r="41" spans="1:38" x14ac:dyDescent="0.25">
      <c r="A41" s="20">
        <v>40</v>
      </c>
      <c r="B41" s="20" t="s">
        <v>2185</v>
      </c>
      <c r="C41" s="23">
        <v>415493247</v>
      </c>
      <c r="D41" s="23" t="str" cm="1">
        <f t="array" ref="D41">INDEX(Table2[Bracket Label], SUMPRODUCT(( 'Non-Lodger'!$C41 &gt;= Table2[Min Value]) * ( 'Non-Lodger'!$C41 &lt;= Table2[Max Value]) * ROW(Table2[Min Value]) ) - MIN(ROW(Table2[Min Value])) + 1)</f>
        <v>400-449M</v>
      </c>
      <c r="E41" s="23" t="str">
        <f t="shared" si="0"/>
        <v>LGE</v>
      </c>
      <c r="F41" s="21" t="s">
        <v>2186</v>
      </c>
      <c r="G41" s="20" t="s">
        <v>77</v>
      </c>
      <c r="H41" s="20" t="str">
        <f>IF(ISNUMBER(MATCH($F41,'ASX_Listed_Companies_26-08-2025'!B:B, 0)), "Yes", "No")</f>
        <v>No</v>
      </c>
      <c r="I41" s="20" t="str">
        <f>IF(ISNUMBER(MATCH($F41,'ASX300'!C:C, 0)), "Yes", "No")</f>
        <v>No</v>
      </c>
      <c r="J41" s="20" t="s">
        <v>78</v>
      </c>
      <c r="K41" s="21" t="s">
        <v>79</v>
      </c>
      <c r="L41" s="20">
        <v>73190252</v>
      </c>
      <c r="M41" s="20" t="s">
        <v>15</v>
      </c>
      <c r="N41" s="20">
        <v>20210611</v>
      </c>
      <c r="Q41" s="21" t="s">
        <v>2187</v>
      </c>
      <c r="S41" s="21" t="s">
        <v>82</v>
      </c>
      <c r="T41" s="20" t="s">
        <v>77</v>
      </c>
      <c r="U41" s="20" t="s">
        <v>83</v>
      </c>
      <c r="V41" s="20" t="s">
        <v>20</v>
      </c>
      <c r="W41" s="20">
        <v>30122920</v>
      </c>
      <c r="X41" s="21" t="s">
        <v>2188</v>
      </c>
      <c r="Z41" s="21" t="s">
        <v>141</v>
      </c>
      <c r="AA41" s="20" t="s">
        <v>142</v>
      </c>
      <c r="AB41" s="20" t="s">
        <v>20</v>
      </c>
      <c r="AC41" s="20">
        <v>80314389</v>
      </c>
      <c r="AD41" s="20" t="s">
        <v>2189</v>
      </c>
      <c r="AF41" s="20">
        <v>20210611</v>
      </c>
      <c r="AH41" s="20">
        <v>650972688</v>
      </c>
      <c r="AI41" s="20" t="s">
        <v>24</v>
      </c>
      <c r="AJ41" s="20" t="b">
        <v>1</v>
      </c>
      <c r="AK41" s="21" t="s">
        <v>88</v>
      </c>
      <c r="AL41" s="20" t="s">
        <v>89</v>
      </c>
    </row>
    <row r="42" spans="1:38" x14ac:dyDescent="0.25">
      <c r="A42" s="20">
        <v>41</v>
      </c>
      <c r="B42" s="20" t="s">
        <v>3419</v>
      </c>
      <c r="C42" s="23">
        <v>425650402</v>
      </c>
      <c r="D42" s="23" t="str" cm="1">
        <f t="array" ref="D42">INDEX(Table2[Bracket Label], SUMPRODUCT(( 'Non-Lodger'!$C42 &gt;= Table2[Min Value]) * ( 'Non-Lodger'!$C42 &lt;= Table2[Max Value]) * ROW(Table2[Min Value]) ) - MIN(ROW(Table2[Min Value])) + 1)</f>
        <v>400-449M</v>
      </c>
      <c r="E42" s="23" t="str">
        <f t="shared" si="0"/>
        <v>LGE</v>
      </c>
      <c r="F42" s="21" t="s">
        <v>3420</v>
      </c>
      <c r="G42" s="20" t="s">
        <v>29</v>
      </c>
      <c r="H42" s="20" t="str">
        <f>IF(ISNUMBER(MATCH($F42,'ASX_Listed_Companies_26-08-2025'!B:B, 0)), "Yes", "No")</f>
        <v>No</v>
      </c>
      <c r="I42" s="20" t="str">
        <f>IF(ISNUMBER(MATCH($F42,'ASX300'!C:C, 0)), "Yes", "No")</f>
        <v>No</v>
      </c>
      <c r="J42" s="20" t="s">
        <v>78</v>
      </c>
      <c r="K42" s="21" t="s">
        <v>79</v>
      </c>
      <c r="L42" s="20">
        <v>54065231</v>
      </c>
      <c r="M42" s="20" t="s">
        <v>15</v>
      </c>
      <c r="N42" s="20">
        <v>20130124</v>
      </c>
      <c r="Q42" s="21" t="s">
        <v>3421</v>
      </c>
      <c r="S42" s="21" t="s">
        <v>3422</v>
      </c>
      <c r="T42" s="20" t="s">
        <v>29</v>
      </c>
      <c r="U42" s="20" t="s">
        <v>3423</v>
      </c>
      <c r="V42" s="20" t="s">
        <v>20</v>
      </c>
      <c r="W42" s="20">
        <v>52622556</v>
      </c>
      <c r="X42" s="21" t="s">
        <v>3424</v>
      </c>
      <c r="Z42" s="21" t="s">
        <v>1420</v>
      </c>
      <c r="AA42" s="20" t="s">
        <v>943</v>
      </c>
      <c r="AB42" s="20" t="s">
        <v>20</v>
      </c>
      <c r="AC42" s="20">
        <v>52726669</v>
      </c>
      <c r="AD42" s="20" t="s">
        <v>3425</v>
      </c>
      <c r="AH42" s="20">
        <v>162093030</v>
      </c>
      <c r="AI42" s="20" t="s">
        <v>24</v>
      </c>
      <c r="AJ42" s="20" t="b">
        <v>1</v>
      </c>
      <c r="AK42" s="21" t="s">
        <v>88</v>
      </c>
      <c r="AL42" s="20" t="s">
        <v>89</v>
      </c>
    </row>
    <row r="43" spans="1:38" x14ac:dyDescent="0.25">
      <c r="A43" s="20">
        <v>42</v>
      </c>
      <c r="B43" s="20" t="s">
        <v>4428</v>
      </c>
      <c r="C43" s="23">
        <v>158209084</v>
      </c>
      <c r="D43" s="23" t="str" cm="1">
        <f t="array" ref="D43">INDEX(Table2[Bracket Label], SUMPRODUCT(( 'Non-Lodger'!$C43 &gt;= Table2[Min Value]) * ( 'Non-Lodger'!$C43 &lt;= Table2[Max Value]) * ROW(Table2[Min Value]) ) - MIN(ROW(Table2[Min Value])) + 1)</f>
        <v>150-199M</v>
      </c>
      <c r="E43" s="23" t="str">
        <f t="shared" si="0"/>
        <v>MED</v>
      </c>
      <c r="F43" s="21" t="s">
        <v>4429</v>
      </c>
      <c r="G43" s="20" t="s">
        <v>12</v>
      </c>
      <c r="H43" s="20" t="str">
        <f>IF(ISNUMBER(MATCH($F43,'ASX_Listed_Companies_26-08-2025'!B:B, 0)), "Yes", "No")</f>
        <v>No</v>
      </c>
      <c r="I43" s="20" t="str">
        <f>IF(ISNUMBER(MATCH($F43,'ASX300'!C:C, 0)), "Yes", "No")</f>
        <v>No</v>
      </c>
      <c r="J43" s="20" t="s">
        <v>2494</v>
      </c>
      <c r="K43" s="21" t="s">
        <v>2495</v>
      </c>
      <c r="L43" s="20">
        <v>32116283</v>
      </c>
      <c r="M43" s="20" t="s">
        <v>15</v>
      </c>
      <c r="N43" s="20">
        <v>20070901</v>
      </c>
      <c r="P43" s="21" t="s">
        <v>4430</v>
      </c>
      <c r="Q43" s="21" t="s">
        <v>4431</v>
      </c>
      <c r="S43" s="21" t="s">
        <v>4432</v>
      </c>
      <c r="T43" s="20" t="s">
        <v>12</v>
      </c>
      <c r="U43" s="20" t="s">
        <v>4433</v>
      </c>
      <c r="V43" s="20" t="s">
        <v>20</v>
      </c>
      <c r="W43" s="20">
        <v>61183209</v>
      </c>
      <c r="X43" s="21" t="s">
        <v>4434</v>
      </c>
      <c r="Z43" s="21" t="s">
        <v>4435</v>
      </c>
      <c r="AA43" s="20" t="s">
        <v>4436</v>
      </c>
      <c r="AB43" s="20" t="s">
        <v>20</v>
      </c>
      <c r="AC43" s="20">
        <v>98642175</v>
      </c>
      <c r="AD43" s="20" t="s">
        <v>4437</v>
      </c>
      <c r="AF43" s="20">
        <v>20070901</v>
      </c>
      <c r="AH43" s="20">
        <v>125781222</v>
      </c>
      <c r="AI43" s="20" t="s">
        <v>24</v>
      </c>
      <c r="AJ43" s="20" t="b">
        <v>1</v>
      </c>
      <c r="AK43" s="21" t="s">
        <v>36</v>
      </c>
      <c r="AL43" s="20" t="s">
        <v>37</v>
      </c>
    </row>
    <row r="44" spans="1:38" x14ac:dyDescent="0.25">
      <c r="A44" s="20">
        <v>43</v>
      </c>
      <c r="B44" s="20" t="s">
        <v>4933</v>
      </c>
      <c r="C44" s="23">
        <v>105783457</v>
      </c>
      <c r="D44" s="23" t="str" cm="1">
        <f t="array" ref="D44">INDEX(Table2[Bracket Label], SUMPRODUCT(( 'Non-Lodger'!$C44 &gt;= Table2[Min Value]) * ( 'Non-Lodger'!$C44 &lt;= Table2[Max Value]) * ROW(Table2[Min Value]) ) - MIN(ROW(Table2[Min Value])) + 1)</f>
        <v>100-149M</v>
      </c>
      <c r="E44" s="23" t="str">
        <f t="shared" si="0"/>
        <v>MED</v>
      </c>
      <c r="F44" s="21" t="s">
        <v>4934</v>
      </c>
      <c r="G44" s="20" t="s">
        <v>137</v>
      </c>
      <c r="H44" s="20" t="str">
        <f>IF(ISNUMBER(MATCH($F44,'ASX_Listed_Companies_26-08-2025'!B:B, 0)), "Yes", "No")</f>
        <v>No</v>
      </c>
      <c r="I44" s="20" t="str">
        <f>IF(ISNUMBER(MATCH($F44,'ASX300'!C:C, 0)), "Yes", "No")</f>
        <v>No</v>
      </c>
      <c r="J44" s="20" t="s">
        <v>2494</v>
      </c>
      <c r="K44" s="21" t="s">
        <v>2495</v>
      </c>
      <c r="L44" s="20">
        <v>2678850</v>
      </c>
      <c r="M44" s="20" t="s">
        <v>15</v>
      </c>
      <c r="N44" s="20">
        <v>20000311</v>
      </c>
      <c r="Q44" s="21" t="s">
        <v>4935</v>
      </c>
      <c r="S44" s="21" t="s">
        <v>4936</v>
      </c>
      <c r="T44" s="20" t="s">
        <v>137</v>
      </c>
      <c r="U44" s="20" t="s">
        <v>4937</v>
      </c>
      <c r="V44" s="20" t="s">
        <v>20</v>
      </c>
      <c r="W44" s="20">
        <v>80731674</v>
      </c>
      <c r="X44" s="21" t="s">
        <v>4938</v>
      </c>
      <c r="Y44" s="21" t="s">
        <v>4939</v>
      </c>
      <c r="Z44" s="21" t="s">
        <v>4936</v>
      </c>
      <c r="AA44" s="20" t="s">
        <v>4937</v>
      </c>
      <c r="AB44" s="20" t="s">
        <v>20</v>
      </c>
      <c r="AC44" s="20">
        <v>26498182</v>
      </c>
      <c r="AD44" s="20" t="s">
        <v>4940</v>
      </c>
      <c r="AF44" s="20">
        <v>20000701</v>
      </c>
      <c r="AH44" s="20">
        <v>85092146</v>
      </c>
      <c r="AI44" s="20" t="s">
        <v>24</v>
      </c>
      <c r="AJ44" s="20" t="b">
        <v>1</v>
      </c>
      <c r="AK44" s="21" t="s">
        <v>36</v>
      </c>
      <c r="AL44" s="20" t="s">
        <v>37</v>
      </c>
    </row>
    <row r="45" spans="1:38" x14ac:dyDescent="0.25">
      <c r="A45" s="20">
        <v>44</v>
      </c>
      <c r="B45" s="20" t="s">
        <v>1644</v>
      </c>
      <c r="C45" s="23">
        <v>116743676</v>
      </c>
      <c r="D45" s="23" t="str" cm="1">
        <f t="array" ref="D45">INDEX(Table2[Bracket Label], SUMPRODUCT(( 'Non-Lodger'!$C45 &gt;= Table2[Min Value]) * ( 'Non-Lodger'!$C45 &lt;= Table2[Max Value]) * ROW(Table2[Min Value]) ) - MIN(ROW(Table2[Min Value])) + 1)</f>
        <v>100-149M</v>
      </c>
      <c r="E45" s="23" t="str">
        <f t="shared" si="0"/>
        <v>MED</v>
      </c>
      <c r="F45" s="21" t="s">
        <v>1645</v>
      </c>
      <c r="G45" s="20" t="s">
        <v>12</v>
      </c>
      <c r="H45" s="20" t="str">
        <f>IF(ISNUMBER(MATCH($F45,'ASX_Listed_Companies_26-08-2025'!B:B, 0)), "Yes", "No")</f>
        <v>No</v>
      </c>
      <c r="I45" s="20" t="str">
        <f>IF(ISNUMBER(MATCH($F45,'ASX300'!C:C, 0)), "Yes", "No")</f>
        <v>No</v>
      </c>
      <c r="J45" s="20" t="s">
        <v>78</v>
      </c>
      <c r="K45" s="21" t="s">
        <v>79</v>
      </c>
      <c r="L45" s="20">
        <v>864122</v>
      </c>
      <c r="M45" s="20" t="s">
        <v>15</v>
      </c>
      <c r="N45" s="20">
        <v>20000422</v>
      </c>
      <c r="Q45" s="21" t="s">
        <v>1646</v>
      </c>
      <c r="S45" s="21" t="s">
        <v>126</v>
      </c>
      <c r="T45" s="20" t="s">
        <v>12</v>
      </c>
      <c r="U45" s="20" t="s">
        <v>214</v>
      </c>
      <c r="V45" s="20" t="s">
        <v>20</v>
      </c>
      <c r="W45" s="20">
        <v>56185645</v>
      </c>
      <c r="X45" s="21" t="s">
        <v>1647</v>
      </c>
      <c r="Z45" s="21" t="s">
        <v>126</v>
      </c>
      <c r="AA45" s="20" t="s">
        <v>214</v>
      </c>
      <c r="AB45" s="20" t="s">
        <v>20</v>
      </c>
      <c r="AD45" s="20" t="s">
        <v>1648</v>
      </c>
      <c r="AH45" s="20">
        <v>455881</v>
      </c>
      <c r="AI45" s="20" t="s">
        <v>24</v>
      </c>
      <c r="AJ45" s="20" t="b">
        <v>1</v>
      </c>
      <c r="AK45" s="21" t="s">
        <v>88</v>
      </c>
      <c r="AL45" s="20" t="s">
        <v>89</v>
      </c>
    </row>
    <row r="46" spans="1:38" x14ac:dyDescent="0.25">
      <c r="A46" s="20">
        <v>45</v>
      </c>
      <c r="B46" s="20" t="s">
        <v>5589</v>
      </c>
      <c r="C46" s="23">
        <v>217105708</v>
      </c>
      <c r="D46" s="23" t="str" cm="1">
        <f t="array" ref="D46">INDEX(Table2[Bracket Label], SUMPRODUCT(( 'Non-Lodger'!$C46 &gt;= Table2[Min Value]) * ( 'Non-Lodger'!$C46 &lt;= Table2[Max Value]) * ROW(Table2[Min Value]) ) - MIN(ROW(Table2[Min Value])) + 1)</f>
        <v>200-249M</v>
      </c>
      <c r="E46" s="23" t="str">
        <f t="shared" si="0"/>
        <v>MED</v>
      </c>
      <c r="F46" s="21" t="s">
        <v>5590</v>
      </c>
      <c r="G46" s="20" t="s">
        <v>12</v>
      </c>
      <c r="H46" s="20" t="str">
        <f>IF(ISNUMBER(MATCH($F46,'ASX_Listed_Companies_26-08-2025'!B:B, 0)), "Yes", "No")</f>
        <v>No</v>
      </c>
      <c r="I46" s="20" t="str">
        <f>IF(ISNUMBER(MATCH($F46,'ASX300'!C:C, 0)), "Yes", "No")</f>
        <v>No</v>
      </c>
      <c r="J46" s="20" t="s">
        <v>78</v>
      </c>
      <c r="K46" s="21" t="s">
        <v>79</v>
      </c>
      <c r="L46" s="20">
        <v>75938773</v>
      </c>
      <c r="M46" s="20" t="s">
        <v>15</v>
      </c>
      <c r="N46" s="20">
        <v>20220801</v>
      </c>
      <c r="Q46" s="21" t="s">
        <v>3184</v>
      </c>
      <c r="S46" s="21" t="s">
        <v>126</v>
      </c>
      <c r="T46" s="20" t="s">
        <v>12</v>
      </c>
      <c r="U46" s="20" t="s">
        <v>214</v>
      </c>
      <c r="V46" s="20" t="s">
        <v>20</v>
      </c>
      <c r="W46" s="20">
        <v>40150647</v>
      </c>
      <c r="X46" s="21" t="s">
        <v>3184</v>
      </c>
      <c r="Z46" s="21" t="s">
        <v>126</v>
      </c>
      <c r="AA46" s="20" t="s">
        <v>214</v>
      </c>
      <c r="AB46" s="20" t="s">
        <v>20</v>
      </c>
      <c r="AC46" s="20">
        <v>40150647</v>
      </c>
      <c r="AD46" s="20" t="s">
        <v>5591</v>
      </c>
      <c r="AH46" s="20">
        <v>648897278</v>
      </c>
      <c r="AI46" s="20" t="s">
        <v>24</v>
      </c>
      <c r="AJ46" s="20" t="b">
        <v>1</v>
      </c>
      <c r="AK46" s="21" t="s">
        <v>88</v>
      </c>
      <c r="AL46" s="20" t="s">
        <v>89</v>
      </c>
    </row>
    <row r="47" spans="1:38" x14ac:dyDescent="0.25">
      <c r="A47" s="20">
        <v>46</v>
      </c>
      <c r="B47" s="20" t="s">
        <v>4577</v>
      </c>
      <c r="C47" s="23">
        <v>107443473</v>
      </c>
      <c r="D47" s="23" t="str" cm="1">
        <f t="array" ref="D47">INDEX(Table2[Bracket Label], SUMPRODUCT(( 'Non-Lodger'!$C47 &gt;= Table2[Min Value]) * ( 'Non-Lodger'!$C47 &lt;= Table2[Max Value]) * ROW(Table2[Min Value]) ) - MIN(ROW(Table2[Min Value])) + 1)</f>
        <v>100-149M</v>
      </c>
      <c r="E47" s="23" t="str">
        <f t="shared" si="0"/>
        <v>MED</v>
      </c>
      <c r="F47" s="21" t="s">
        <v>4578</v>
      </c>
      <c r="G47" s="20" t="s">
        <v>12</v>
      </c>
      <c r="H47" s="20" t="str">
        <f>IF(ISNUMBER(MATCH($F47,'ASX_Listed_Companies_26-08-2025'!B:B, 0)), "Yes", "No")</f>
        <v>No</v>
      </c>
      <c r="I47" s="20" t="str">
        <f>IF(ISNUMBER(MATCH($F47,'ASX300'!C:C, 0)), "Yes", "No")</f>
        <v>No</v>
      </c>
      <c r="J47" s="20" t="s">
        <v>930</v>
      </c>
      <c r="K47" s="21" t="s">
        <v>931</v>
      </c>
      <c r="L47" s="20">
        <v>44026514</v>
      </c>
      <c r="M47" s="20" t="s">
        <v>15</v>
      </c>
      <c r="N47" s="20">
        <v>20100429</v>
      </c>
      <c r="P47" s="21" t="s">
        <v>4579</v>
      </c>
      <c r="Q47" s="21" t="s">
        <v>4580</v>
      </c>
      <c r="S47" s="21" t="s">
        <v>4581</v>
      </c>
      <c r="T47" s="20" t="s">
        <v>12</v>
      </c>
      <c r="U47" s="20" t="s">
        <v>4582</v>
      </c>
      <c r="V47" s="20" t="s">
        <v>20</v>
      </c>
      <c r="W47" s="20">
        <v>96347288</v>
      </c>
      <c r="X47" s="21" t="s">
        <v>4583</v>
      </c>
      <c r="Y47" s="21" t="s">
        <v>4584</v>
      </c>
      <c r="Z47" s="21" t="s">
        <v>4581</v>
      </c>
      <c r="AA47" s="20" t="s">
        <v>4582</v>
      </c>
      <c r="AB47" s="20" t="s">
        <v>20</v>
      </c>
      <c r="AD47" s="20" t="s">
        <v>4585</v>
      </c>
      <c r="AF47" s="20">
        <v>20100429</v>
      </c>
      <c r="AH47" s="20">
        <v>143385835</v>
      </c>
      <c r="AI47" s="20" t="s">
        <v>24</v>
      </c>
      <c r="AJ47" s="20" t="b">
        <v>1</v>
      </c>
      <c r="AK47" s="21" t="s">
        <v>36</v>
      </c>
      <c r="AL47" s="20" t="s">
        <v>37</v>
      </c>
    </row>
    <row r="48" spans="1:38" x14ac:dyDescent="0.25">
      <c r="A48" s="20">
        <v>47</v>
      </c>
      <c r="B48" s="20" t="s">
        <v>1132</v>
      </c>
      <c r="C48" s="23">
        <v>132593358</v>
      </c>
      <c r="D48" s="23" t="str" cm="1">
        <f t="array" ref="D48">INDEX(Table2[Bracket Label], SUMPRODUCT(( 'Non-Lodger'!$C48 &gt;= Table2[Min Value]) * ( 'Non-Lodger'!$C48 &lt;= Table2[Max Value]) * ROW(Table2[Min Value]) ) - MIN(ROW(Table2[Min Value])) + 1)</f>
        <v>100-149M</v>
      </c>
      <c r="E48" s="23" t="str">
        <f t="shared" si="0"/>
        <v>MED</v>
      </c>
      <c r="F48" s="21" t="s">
        <v>1133</v>
      </c>
      <c r="G48" s="20" t="s">
        <v>29</v>
      </c>
      <c r="H48" s="20" t="str">
        <f>IF(ISNUMBER(MATCH($F48,'ASX_Listed_Companies_26-08-2025'!B:B, 0)), "Yes", "No")</f>
        <v>No</v>
      </c>
      <c r="I48" s="20" t="str">
        <f>IF(ISNUMBER(MATCH($F48,'ASX300'!C:C, 0)), "Yes", "No")</f>
        <v>No</v>
      </c>
      <c r="J48" s="20" t="s">
        <v>1134</v>
      </c>
      <c r="K48" s="21" t="s">
        <v>1135</v>
      </c>
      <c r="L48" s="20">
        <v>51012721</v>
      </c>
      <c r="M48" s="20" t="s">
        <v>15</v>
      </c>
      <c r="N48" s="20">
        <v>20120329</v>
      </c>
      <c r="P48" s="21" t="s">
        <v>1133</v>
      </c>
      <c r="Q48" s="21" t="s">
        <v>1136</v>
      </c>
      <c r="S48" s="21" t="s">
        <v>1137</v>
      </c>
      <c r="T48" s="20" t="s">
        <v>29</v>
      </c>
      <c r="U48" s="20" t="s">
        <v>1138</v>
      </c>
      <c r="V48" s="20" t="s">
        <v>20</v>
      </c>
      <c r="W48" s="20">
        <v>81633554</v>
      </c>
      <c r="X48" s="21" t="s">
        <v>1136</v>
      </c>
      <c r="Z48" s="21" t="s">
        <v>1137</v>
      </c>
      <c r="AA48" s="20" t="s">
        <v>1138</v>
      </c>
      <c r="AB48" s="20" t="s">
        <v>20</v>
      </c>
      <c r="AC48" s="20">
        <v>81633554</v>
      </c>
      <c r="AF48" s="20">
        <v>20131001</v>
      </c>
      <c r="AH48" s="20">
        <v>151647684</v>
      </c>
      <c r="AI48" s="20" t="s">
        <v>24</v>
      </c>
      <c r="AJ48" s="20" t="b">
        <v>1</v>
      </c>
      <c r="AK48" s="21" t="s">
        <v>36</v>
      </c>
      <c r="AL48" s="20" t="s">
        <v>37</v>
      </c>
    </row>
    <row r="49" spans="1:38" x14ac:dyDescent="0.25">
      <c r="A49" s="20">
        <v>48</v>
      </c>
      <c r="B49" s="20" t="s">
        <v>2151</v>
      </c>
      <c r="C49" s="23">
        <v>126266065</v>
      </c>
      <c r="D49" s="23" t="str" cm="1">
        <f t="array" ref="D49">INDEX(Table2[Bracket Label], SUMPRODUCT(( 'Non-Lodger'!$C49 &gt;= Table2[Min Value]) * ( 'Non-Lodger'!$C49 &lt;= Table2[Max Value]) * ROW(Table2[Min Value]) ) - MIN(ROW(Table2[Min Value])) + 1)</f>
        <v>100-149M</v>
      </c>
      <c r="E49" s="23" t="str">
        <f t="shared" si="0"/>
        <v>MED</v>
      </c>
      <c r="F49" s="21" t="s">
        <v>2152</v>
      </c>
      <c r="G49" s="20" t="s">
        <v>77</v>
      </c>
      <c r="H49" s="20" t="str">
        <f>IF(ISNUMBER(MATCH($F49,'ASX_Listed_Companies_26-08-2025'!B:B, 0)), "Yes", "No")</f>
        <v>No</v>
      </c>
      <c r="I49" s="20" t="str">
        <f>IF(ISNUMBER(MATCH($F49,'ASX300'!C:C, 0)), "Yes", "No")</f>
        <v>No</v>
      </c>
      <c r="J49" s="20" t="s">
        <v>1134</v>
      </c>
      <c r="K49" s="21" t="s">
        <v>1135</v>
      </c>
      <c r="L49" s="20">
        <v>56153878</v>
      </c>
      <c r="M49" s="20" t="s">
        <v>15</v>
      </c>
      <c r="N49" s="20">
        <v>20140814</v>
      </c>
      <c r="Q49" s="21" t="s">
        <v>2153</v>
      </c>
      <c r="R49" s="21" t="s">
        <v>2154</v>
      </c>
      <c r="S49" s="21" t="s">
        <v>1149</v>
      </c>
      <c r="T49" s="20" t="s">
        <v>12</v>
      </c>
      <c r="U49" s="20" t="s">
        <v>1150</v>
      </c>
      <c r="V49" s="20" t="s">
        <v>20</v>
      </c>
      <c r="W49" s="20">
        <v>73928128</v>
      </c>
      <c r="X49" s="21" t="s">
        <v>2155</v>
      </c>
      <c r="Z49" s="21" t="s">
        <v>567</v>
      </c>
      <c r="AA49" s="20" t="s">
        <v>564</v>
      </c>
      <c r="AB49" s="20" t="s">
        <v>20</v>
      </c>
      <c r="AC49" s="20">
        <v>69266374</v>
      </c>
      <c r="AD49" s="20" t="s">
        <v>2156</v>
      </c>
      <c r="AF49" s="20">
        <v>20140901</v>
      </c>
      <c r="AH49" s="20">
        <v>601179024</v>
      </c>
      <c r="AI49" s="20" t="s">
        <v>24</v>
      </c>
      <c r="AJ49" s="20" t="b">
        <v>1</v>
      </c>
      <c r="AK49" s="21" t="s">
        <v>36</v>
      </c>
      <c r="AL49" s="20" t="s">
        <v>37</v>
      </c>
    </row>
    <row r="50" spans="1:38" x14ac:dyDescent="0.25">
      <c r="A50" s="20">
        <v>49</v>
      </c>
      <c r="B50" s="20" t="s">
        <v>586</v>
      </c>
      <c r="C50" s="23">
        <v>105654663</v>
      </c>
      <c r="D50" s="23" t="str" cm="1">
        <f t="array" ref="D50">INDEX(Table2[Bracket Label], SUMPRODUCT(( 'Non-Lodger'!$C50 &gt;= Table2[Min Value]) * ( 'Non-Lodger'!$C50 &lt;= Table2[Max Value]) * ROW(Table2[Min Value]) ) - MIN(ROW(Table2[Min Value])) + 1)</f>
        <v>100-149M</v>
      </c>
      <c r="E50" s="23" t="str">
        <f t="shared" si="0"/>
        <v>MED</v>
      </c>
      <c r="F50" s="21" t="s">
        <v>587</v>
      </c>
      <c r="G50" s="20" t="s">
        <v>12</v>
      </c>
      <c r="H50" s="20" t="str">
        <f>IF(ISNUMBER(MATCH($F50,'ASX_Listed_Companies_26-08-2025'!B:B, 0)), "Yes", "No")</f>
        <v>No</v>
      </c>
      <c r="I50" s="20" t="str">
        <f>IF(ISNUMBER(MATCH($F50,'ASX300'!C:C, 0)), "Yes", "No")</f>
        <v>No</v>
      </c>
      <c r="J50" s="20" t="s">
        <v>78</v>
      </c>
      <c r="K50" s="21" t="s">
        <v>79</v>
      </c>
      <c r="L50" s="20">
        <v>63604761</v>
      </c>
      <c r="M50" s="20" t="s">
        <v>15</v>
      </c>
      <c r="N50" s="20">
        <v>20171205</v>
      </c>
      <c r="Q50" s="21" t="s">
        <v>588</v>
      </c>
      <c r="S50" s="21" t="s">
        <v>589</v>
      </c>
      <c r="T50" s="20" t="s">
        <v>12</v>
      </c>
      <c r="U50" s="20" t="s">
        <v>590</v>
      </c>
      <c r="V50" s="20" t="s">
        <v>20</v>
      </c>
      <c r="W50" s="20">
        <v>79323170</v>
      </c>
      <c r="X50" s="21" t="s">
        <v>591</v>
      </c>
      <c r="Z50" s="21" t="s">
        <v>592</v>
      </c>
      <c r="AA50" s="20" t="s">
        <v>593</v>
      </c>
      <c r="AB50" s="20" t="s">
        <v>20</v>
      </c>
      <c r="AC50" s="20">
        <v>62995879</v>
      </c>
      <c r="AD50" s="20" t="s">
        <v>594</v>
      </c>
      <c r="AF50" s="20">
        <v>20171205</v>
      </c>
      <c r="AH50" s="20">
        <v>623246239</v>
      </c>
      <c r="AI50" s="20" t="s">
        <v>24</v>
      </c>
      <c r="AJ50" s="20" t="b">
        <v>1</v>
      </c>
      <c r="AK50" s="21" t="s">
        <v>88</v>
      </c>
      <c r="AL50" s="20" t="s">
        <v>89</v>
      </c>
    </row>
    <row r="51" spans="1:38" x14ac:dyDescent="0.25">
      <c r="A51" s="20">
        <v>50</v>
      </c>
      <c r="B51" s="20" t="s">
        <v>3490</v>
      </c>
      <c r="C51" s="23">
        <v>196274521</v>
      </c>
      <c r="D51" s="23" t="str" cm="1">
        <f t="array" ref="D51">INDEX(Table2[Bracket Label], SUMPRODUCT(( 'Non-Lodger'!$C51 &gt;= Table2[Min Value]) * ( 'Non-Lodger'!$C51 &lt;= Table2[Max Value]) * ROW(Table2[Min Value]) ) - MIN(ROW(Table2[Min Value])) + 1)</f>
        <v>150-199M</v>
      </c>
      <c r="E51" s="23" t="str">
        <f t="shared" si="0"/>
        <v>MED</v>
      </c>
      <c r="F51" s="21" t="s">
        <v>3491</v>
      </c>
      <c r="G51" s="20" t="s">
        <v>12</v>
      </c>
      <c r="H51" s="20" t="str">
        <f>IF(ISNUMBER(MATCH($F51,'ASX_Listed_Companies_26-08-2025'!B:B, 0)), "Yes", "No")</f>
        <v>No</v>
      </c>
      <c r="I51" s="20" t="str">
        <f>IF(ISNUMBER(MATCH($F51,'ASX300'!C:C, 0)), "Yes", "No")</f>
        <v>No</v>
      </c>
      <c r="J51" s="20" t="s">
        <v>1184</v>
      </c>
      <c r="K51" s="21" t="s">
        <v>1185</v>
      </c>
      <c r="L51" s="20">
        <v>48413304</v>
      </c>
      <c r="M51" s="20" t="s">
        <v>15</v>
      </c>
      <c r="N51" s="20">
        <v>20110629</v>
      </c>
      <c r="P51" s="21" t="s">
        <v>3491</v>
      </c>
      <c r="Q51" s="21" t="s">
        <v>3492</v>
      </c>
      <c r="S51" s="21" t="s">
        <v>126</v>
      </c>
      <c r="T51" s="20" t="s">
        <v>12</v>
      </c>
      <c r="U51" s="20" t="s">
        <v>214</v>
      </c>
      <c r="V51" s="20" t="s">
        <v>20</v>
      </c>
      <c r="W51" s="20">
        <v>79560802</v>
      </c>
      <c r="X51" s="21" t="s">
        <v>3493</v>
      </c>
      <c r="Z51" s="21" t="s">
        <v>3494</v>
      </c>
      <c r="AA51" s="20" t="s">
        <v>810</v>
      </c>
      <c r="AB51" s="20" t="s">
        <v>20</v>
      </c>
      <c r="AC51" s="20">
        <v>86009442</v>
      </c>
      <c r="AD51" s="20" t="s">
        <v>3495</v>
      </c>
      <c r="AH51" s="20">
        <v>151808598</v>
      </c>
      <c r="AI51" s="20" t="s">
        <v>24</v>
      </c>
      <c r="AJ51" s="20" t="b">
        <v>1</v>
      </c>
      <c r="AK51" s="21" t="s">
        <v>195</v>
      </c>
      <c r="AL51" s="20" t="s">
        <v>196</v>
      </c>
    </row>
    <row r="52" spans="1:38" x14ac:dyDescent="0.25">
      <c r="A52" s="20">
        <v>51</v>
      </c>
      <c r="B52" s="20" t="s">
        <v>5018</v>
      </c>
      <c r="C52" s="23">
        <v>114651950</v>
      </c>
      <c r="D52" s="23" t="str" cm="1">
        <f t="array" ref="D52">INDEX(Table2[Bracket Label], SUMPRODUCT(( 'Non-Lodger'!$C52 &gt;= Table2[Min Value]) * ( 'Non-Lodger'!$C52 &lt;= Table2[Max Value]) * ROW(Table2[Min Value]) ) - MIN(ROW(Table2[Min Value])) + 1)</f>
        <v>100-149M</v>
      </c>
      <c r="E52" s="23" t="str">
        <f t="shared" si="0"/>
        <v>MED</v>
      </c>
      <c r="F52" s="21" t="s">
        <v>5019</v>
      </c>
      <c r="G52" s="20" t="s">
        <v>29</v>
      </c>
      <c r="H52" s="20" t="str">
        <f>IF(ISNUMBER(MATCH($F52,'ASX_Listed_Companies_26-08-2025'!B:B, 0)), "Yes", "No")</f>
        <v>No</v>
      </c>
      <c r="I52" s="20" t="str">
        <f>IF(ISNUMBER(MATCH($F52,'ASX300'!C:C, 0)), "Yes", "No")</f>
        <v>No</v>
      </c>
      <c r="J52" s="20" t="s">
        <v>363</v>
      </c>
      <c r="K52" s="21" t="s">
        <v>364</v>
      </c>
      <c r="L52" s="20">
        <v>70792318</v>
      </c>
      <c r="M52" s="20" t="s">
        <v>15</v>
      </c>
      <c r="N52" s="20">
        <v>20201120</v>
      </c>
      <c r="Q52" s="21" t="s">
        <v>5020</v>
      </c>
      <c r="S52" s="21" t="s">
        <v>4069</v>
      </c>
      <c r="T52" s="20" t="s">
        <v>77</v>
      </c>
      <c r="U52" s="20" t="s">
        <v>954</v>
      </c>
      <c r="V52" s="20" t="s">
        <v>20</v>
      </c>
      <c r="W52" s="20">
        <v>62999603</v>
      </c>
      <c r="X52" s="21" t="s">
        <v>5021</v>
      </c>
      <c r="Z52" s="21" t="s">
        <v>162</v>
      </c>
      <c r="AA52" s="20" t="s">
        <v>163</v>
      </c>
      <c r="AB52" s="20" t="s">
        <v>20</v>
      </c>
      <c r="AC52" s="20">
        <v>87954611</v>
      </c>
      <c r="AD52" s="20" t="s">
        <v>5022</v>
      </c>
      <c r="AF52" s="20">
        <v>20210101</v>
      </c>
      <c r="AH52" s="20">
        <v>646041830</v>
      </c>
      <c r="AI52" s="20" t="s">
        <v>24</v>
      </c>
      <c r="AJ52" s="20" t="b">
        <v>1</v>
      </c>
      <c r="AK52" s="21" t="s">
        <v>88</v>
      </c>
      <c r="AL52" s="20" t="s">
        <v>89</v>
      </c>
    </row>
    <row r="53" spans="1:38" x14ac:dyDescent="0.25">
      <c r="A53" s="20">
        <v>52</v>
      </c>
      <c r="B53" s="20" t="s">
        <v>6361</v>
      </c>
      <c r="C53" s="23">
        <v>570132056</v>
      </c>
      <c r="D53" s="23" t="str" cm="1">
        <f t="array" ref="D53">INDEX(Table2[Bracket Label], SUMPRODUCT(( 'Non-Lodger'!$C53 &gt;= Table2[Min Value]) * ( 'Non-Lodger'!$C53 &lt;= Table2[Max Value]) * ROW(Table2[Min Value]) ) - MIN(ROW(Table2[Min Value])) + 1)</f>
        <v>550-599M</v>
      </c>
      <c r="E53" s="23" t="str">
        <f t="shared" si="0"/>
        <v>LGE</v>
      </c>
      <c r="F53" s="21" t="s">
        <v>6362</v>
      </c>
      <c r="G53" s="20" t="s">
        <v>77</v>
      </c>
      <c r="H53" s="20" t="str">
        <f>IF(ISNUMBER(MATCH($F53,'ASX_Listed_Companies_26-08-2025'!B:B, 0)), "Yes", "No")</f>
        <v>No</v>
      </c>
      <c r="I53" s="20" t="str">
        <f>IF(ISNUMBER(MATCH($F53,'ASX300'!C:C, 0)), "Yes", "No")</f>
        <v>No</v>
      </c>
      <c r="J53" s="20" t="s">
        <v>6363</v>
      </c>
      <c r="K53" s="21" t="s">
        <v>6364</v>
      </c>
      <c r="L53" s="20">
        <v>347442</v>
      </c>
      <c r="M53" s="20" t="s">
        <v>15</v>
      </c>
      <c r="N53" s="20">
        <v>20000412</v>
      </c>
      <c r="P53" s="21" t="s">
        <v>6365</v>
      </c>
      <c r="Q53" s="21" t="s">
        <v>6366</v>
      </c>
      <c r="S53" s="21" t="s">
        <v>6367</v>
      </c>
      <c r="T53" s="20" t="s">
        <v>77</v>
      </c>
      <c r="U53" s="20" t="s">
        <v>3456</v>
      </c>
      <c r="V53" s="20" t="s">
        <v>20</v>
      </c>
      <c r="W53" s="20">
        <v>34755437</v>
      </c>
      <c r="X53" s="21" t="s">
        <v>6368</v>
      </c>
      <c r="Z53" s="21" t="s">
        <v>3455</v>
      </c>
      <c r="AA53" s="20" t="s">
        <v>3456</v>
      </c>
      <c r="AB53" s="20" t="s">
        <v>20</v>
      </c>
      <c r="AC53" s="20">
        <v>0</v>
      </c>
      <c r="AD53" s="20" t="s">
        <v>6369</v>
      </c>
      <c r="AF53" s="20">
        <v>20000701</v>
      </c>
      <c r="AH53" s="20">
        <v>3066788</v>
      </c>
      <c r="AI53" s="20" t="s">
        <v>24</v>
      </c>
      <c r="AJ53" s="20" t="b">
        <v>1</v>
      </c>
      <c r="AK53" s="21" t="s">
        <v>174</v>
      </c>
      <c r="AL53" s="20" t="s">
        <v>175</v>
      </c>
    </row>
    <row r="54" spans="1:38" x14ac:dyDescent="0.25">
      <c r="A54" s="20">
        <v>53</v>
      </c>
      <c r="B54" s="20" t="s">
        <v>7403</v>
      </c>
      <c r="C54" s="23">
        <v>118351437</v>
      </c>
      <c r="D54" s="23" t="str" cm="1">
        <f t="array" ref="D54">INDEX(Table2[Bracket Label], SUMPRODUCT(( 'Non-Lodger'!$C54 &gt;= Table2[Min Value]) * ( 'Non-Lodger'!$C54 &lt;= Table2[Max Value]) * ROW(Table2[Min Value]) ) - MIN(ROW(Table2[Min Value])) + 1)</f>
        <v>100-149M</v>
      </c>
      <c r="E54" s="23" t="str">
        <f t="shared" si="0"/>
        <v>MED</v>
      </c>
      <c r="F54" s="21" t="s">
        <v>7404</v>
      </c>
      <c r="G54" s="20" t="s">
        <v>12</v>
      </c>
      <c r="H54" s="20" t="str">
        <f>IF(ISNUMBER(MATCH($F54,'ASX_Listed_Companies_26-08-2025'!B:B, 0)), "Yes", "No")</f>
        <v>No</v>
      </c>
      <c r="I54" s="20" t="str">
        <f>IF(ISNUMBER(MATCH($F54,'ASX300'!C:C, 0)), "Yes", "No")</f>
        <v>No</v>
      </c>
      <c r="J54" s="20" t="s">
        <v>78</v>
      </c>
      <c r="K54" s="21" t="s">
        <v>79</v>
      </c>
      <c r="L54" s="20">
        <v>33424192</v>
      </c>
      <c r="M54" s="20" t="s">
        <v>15</v>
      </c>
      <c r="N54" s="20">
        <v>20070329</v>
      </c>
      <c r="P54" s="21" t="s">
        <v>7404</v>
      </c>
      <c r="Q54" s="21" t="s">
        <v>530</v>
      </c>
      <c r="S54" s="21" t="s">
        <v>2736</v>
      </c>
      <c r="T54" s="20" t="s">
        <v>12</v>
      </c>
      <c r="U54" s="20" t="s">
        <v>7157</v>
      </c>
      <c r="V54" s="20" t="s">
        <v>20</v>
      </c>
      <c r="W54" s="20">
        <v>67827671</v>
      </c>
      <c r="X54" s="21" t="s">
        <v>7405</v>
      </c>
      <c r="Y54" s="21" t="s">
        <v>7405</v>
      </c>
      <c r="Z54" s="21" t="s">
        <v>2736</v>
      </c>
      <c r="AA54" s="20" t="s">
        <v>2737</v>
      </c>
      <c r="AB54" s="20" t="s">
        <v>20</v>
      </c>
      <c r="AC54" s="20">
        <v>0</v>
      </c>
      <c r="AD54" s="20" t="s">
        <v>7406</v>
      </c>
      <c r="AH54" s="20">
        <v>120722081</v>
      </c>
      <c r="AI54" s="20" t="s">
        <v>24</v>
      </c>
      <c r="AJ54" s="20" t="b">
        <v>1</v>
      </c>
      <c r="AK54" s="21" t="s">
        <v>88</v>
      </c>
      <c r="AL54" s="20" t="s">
        <v>89</v>
      </c>
    </row>
    <row r="55" spans="1:38" x14ac:dyDescent="0.25">
      <c r="A55" s="20">
        <v>54</v>
      </c>
      <c r="B55" s="20" t="s">
        <v>4262</v>
      </c>
      <c r="C55" s="23">
        <v>287626543</v>
      </c>
      <c r="D55" s="23" t="str" cm="1">
        <f t="array" ref="D55">INDEX(Table2[Bracket Label], SUMPRODUCT(( 'Non-Lodger'!$C55 &gt;= Table2[Min Value]) * ( 'Non-Lodger'!$C55 &lt;= Table2[Max Value]) * ROW(Table2[Min Value]) ) - MIN(ROW(Table2[Min Value])) + 1)</f>
        <v>250-299M</v>
      </c>
      <c r="E55" s="23" t="str">
        <f t="shared" si="0"/>
        <v>LGE</v>
      </c>
      <c r="F55" s="21" t="s">
        <v>4263</v>
      </c>
      <c r="G55" s="20" t="s">
        <v>12</v>
      </c>
      <c r="H55" s="20" t="str">
        <f>IF(ISNUMBER(MATCH($F55,'ASX_Listed_Companies_26-08-2025'!B:B, 0)), "Yes", "No")</f>
        <v>No</v>
      </c>
      <c r="I55" s="20" t="str">
        <f>IF(ISNUMBER(MATCH($F55,'ASX300'!C:C, 0)), "Yes", "No")</f>
        <v>No</v>
      </c>
      <c r="J55" s="20" t="s">
        <v>78</v>
      </c>
      <c r="K55" s="21" t="s">
        <v>79</v>
      </c>
      <c r="L55" s="20">
        <v>6613150</v>
      </c>
      <c r="M55" s="20" t="s">
        <v>15</v>
      </c>
      <c r="N55" s="20">
        <v>20000322</v>
      </c>
      <c r="P55" s="21" t="s">
        <v>4264</v>
      </c>
      <c r="Q55" s="21" t="s">
        <v>4265</v>
      </c>
      <c r="S55" s="21" t="s">
        <v>2806</v>
      </c>
      <c r="T55" s="20" t="s">
        <v>29</v>
      </c>
      <c r="U55" s="20" t="s">
        <v>552</v>
      </c>
      <c r="V55" s="20" t="s">
        <v>20</v>
      </c>
      <c r="W55" s="20">
        <v>45788752</v>
      </c>
      <c r="X55" s="21" t="s">
        <v>4266</v>
      </c>
      <c r="Z55" s="21" t="s">
        <v>434</v>
      </c>
      <c r="AA55" s="20" t="s">
        <v>435</v>
      </c>
      <c r="AB55" s="20" t="s">
        <v>20</v>
      </c>
      <c r="AC55" s="20">
        <v>72646693</v>
      </c>
      <c r="AD55" s="20" t="s">
        <v>4267</v>
      </c>
      <c r="AF55" s="20">
        <v>20000701</v>
      </c>
      <c r="AH55" s="20">
        <v>285012</v>
      </c>
      <c r="AI55" s="20" t="s">
        <v>24</v>
      </c>
      <c r="AJ55" s="20" t="b">
        <v>1</v>
      </c>
      <c r="AK55" s="21" t="s">
        <v>88</v>
      </c>
      <c r="AL55" s="20" t="s">
        <v>89</v>
      </c>
    </row>
    <row r="56" spans="1:38" x14ac:dyDescent="0.25">
      <c r="A56" s="20">
        <v>55</v>
      </c>
      <c r="B56" s="20" t="s">
        <v>5842</v>
      </c>
      <c r="C56" s="23">
        <v>153145281</v>
      </c>
      <c r="D56" s="23" t="str" cm="1">
        <f t="array" ref="D56">INDEX(Table2[Bracket Label], SUMPRODUCT(( 'Non-Lodger'!$C56 &gt;= Table2[Min Value]) * ( 'Non-Lodger'!$C56 &lt;= Table2[Max Value]) * ROW(Table2[Min Value]) ) - MIN(ROW(Table2[Min Value])) + 1)</f>
        <v>150-199M</v>
      </c>
      <c r="E56" s="23" t="str">
        <f t="shared" si="0"/>
        <v>MED</v>
      </c>
      <c r="F56" s="21" t="s">
        <v>5843</v>
      </c>
      <c r="G56" s="20" t="s">
        <v>29</v>
      </c>
      <c r="H56" s="20" t="str">
        <f>IF(ISNUMBER(MATCH($F56,'ASX_Listed_Companies_26-08-2025'!B:B, 0)), "Yes", "No")</f>
        <v>No</v>
      </c>
      <c r="I56" s="20" t="str">
        <f>IF(ISNUMBER(MATCH($F56,'ASX300'!C:C, 0)), "Yes", "No")</f>
        <v>No</v>
      </c>
      <c r="J56" s="20" t="s">
        <v>51</v>
      </c>
      <c r="K56" s="21" t="s">
        <v>52</v>
      </c>
      <c r="L56" s="20">
        <v>1644887</v>
      </c>
      <c r="M56" s="20" t="s">
        <v>15</v>
      </c>
      <c r="N56" s="20">
        <v>20000418</v>
      </c>
      <c r="P56" s="21" t="s">
        <v>5844</v>
      </c>
      <c r="Q56" s="21" t="s">
        <v>5845</v>
      </c>
      <c r="S56" s="21" t="s">
        <v>5846</v>
      </c>
      <c r="T56" s="20" t="s">
        <v>29</v>
      </c>
      <c r="U56" s="20" t="s">
        <v>471</v>
      </c>
      <c r="V56" s="20" t="s">
        <v>20</v>
      </c>
      <c r="W56" s="20">
        <v>0</v>
      </c>
      <c r="X56" s="21" t="s">
        <v>5847</v>
      </c>
      <c r="Z56" s="21" t="s">
        <v>3373</v>
      </c>
      <c r="AA56" s="20" t="s">
        <v>3374</v>
      </c>
      <c r="AB56" s="20" t="s">
        <v>20</v>
      </c>
      <c r="AC56" s="20">
        <v>0</v>
      </c>
      <c r="AD56" s="20" t="s">
        <v>5848</v>
      </c>
      <c r="AF56" s="20">
        <v>20000701</v>
      </c>
      <c r="AH56" s="20">
        <v>5500747</v>
      </c>
      <c r="AI56" s="20" t="s">
        <v>24</v>
      </c>
      <c r="AJ56" s="20" t="b">
        <v>1</v>
      </c>
      <c r="AK56" s="21" t="s">
        <v>58</v>
      </c>
      <c r="AL56" s="20" t="s">
        <v>59</v>
      </c>
    </row>
    <row r="57" spans="1:38" x14ac:dyDescent="0.25">
      <c r="A57" s="20">
        <v>56</v>
      </c>
      <c r="B57" s="20" t="s">
        <v>5923</v>
      </c>
      <c r="C57" s="23">
        <v>106526782</v>
      </c>
      <c r="D57" s="23" t="str" cm="1">
        <f t="array" ref="D57">INDEX(Table2[Bracket Label], SUMPRODUCT(( 'Non-Lodger'!$C57 &gt;= Table2[Min Value]) * ( 'Non-Lodger'!$C57 &lt;= Table2[Max Value]) * ROW(Table2[Min Value]) ) - MIN(ROW(Table2[Min Value])) + 1)</f>
        <v>100-149M</v>
      </c>
      <c r="E57" s="23" t="str">
        <f t="shared" si="0"/>
        <v>MED</v>
      </c>
      <c r="F57" s="21" t="s">
        <v>5924</v>
      </c>
      <c r="G57" s="20" t="s">
        <v>888</v>
      </c>
      <c r="H57" s="20" t="str">
        <f>IF(ISNUMBER(MATCH($F57,'ASX_Listed_Companies_26-08-2025'!B:B, 0)), "Yes", "No")</f>
        <v>No</v>
      </c>
      <c r="I57" s="20" t="str">
        <f>IF(ISNUMBER(MATCH($F57,'ASX300'!C:C, 0)), "Yes", "No")</f>
        <v>No</v>
      </c>
      <c r="J57" s="20" t="s">
        <v>78</v>
      </c>
      <c r="K57" s="21" t="s">
        <v>79</v>
      </c>
      <c r="L57" s="20">
        <v>66135070</v>
      </c>
      <c r="M57" s="20" t="s">
        <v>15</v>
      </c>
      <c r="N57" s="20">
        <v>20181008</v>
      </c>
      <c r="Q57" s="21" t="s">
        <v>5925</v>
      </c>
      <c r="S57" s="21" t="s">
        <v>5926</v>
      </c>
      <c r="T57" s="20" t="s">
        <v>888</v>
      </c>
      <c r="U57" s="20" t="s">
        <v>5927</v>
      </c>
      <c r="V57" s="20" t="s">
        <v>20</v>
      </c>
      <c r="W57" s="20">
        <v>75884755</v>
      </c>
      <c r="X57" s="21" t="s">
        <v>5928</v>
      </c>
      <c r="Z57" s="21" t="s">
        <v>5929</v>
      </c>
      <c r="AA57" s="20" t="s">
        <v>5927</v>
      </c>
      <c r="AB57" s="20" t="s">
        <v>20</v>
      </c>
      <c r="AC57" s="20">
        <v>59437096</v>
      </c>
      <c r="AD57" s="20" t="s">
        <v>5930</v>
      </c>
      <c r="AF57" s="20">
        <v>20190401</v>
      </c>
      <c r="AH57" s="20">
        <v>628548390</v>
      </c>
      <c r="AI57" s="20" t="s">
        <v>24</v>
      </c>
      <c r="AJ57" s="20" t="b">
        <v>1</v>
      </c>
      <c r="AK57" s="21" t="s">
        <v>88</v>
      </c>
      <c r="AL57" s="20" t="s">
        <v>89</v>
      </c>
    </row>
    <row r="58" spans="1:38" x14ac:dyDescent="0.25">
      <c r="A58" s="20">
        <v>57</v>
      </c>
      <c r="B58" s="20" t="s">
        <v>3939</v>
      </c>
      <c r="C58" s="23">
        <v>106943935</v>
      </c>
      <c r="D58" s="23" t="str" cm="1">
        <f t="array" ref="D58">INDEX(Table2[Bracket Label], SUMPRODUCT(( 'Non-Lodger'!$C58 &gt;= Table2[Min Value]) * ( 'Non-Lodger'!$C58 &lt;= Table2[Max Value]) * ROW(Table2[Min Value]) ) - MIN(ROW(Table2[Min Value])) + 1)</f>
        <v>100-149M</v>
      </c>
      <c r="E58" s="23" t="str">
        <f t="shared" si="0"/>
        <v>MED</v>
      </c>
      <c r="F58" s="21" t="s">
        <v>3940</v>
      </c>
      <c r="G58" s="20" t="s">
        <v>29</v>
      </c>
      <c r="H58" s="20" t="str">
        <f>IF(ISNUMBER(MATCH($F58,'ASX_Listed_Companies_26-08-2025'!B:B, 0)), "Yes", "No")</f>
        <v>No</v>
      </c>
      <c r="I58" s="20" t="str">
        <f>IF(ISNUMBER(MATCH($F58,'ASX300'!C:C, 0)), "Yes", "No")</f>
        <v>No</v>
      </c>
      <c r="J58" s="20" t="s">
        <v>519</v>
      </c>
      <c r="K58" s="21" t="s">
        <v>520</v>
      </c>
      <c r="L58" s="20">
        <v>57203634</v>
      </c>
      <c r="M58" s="20" t="s">
        <v>15</v>
      </c>
      <c r="N58" s="20">
        <v>20150227</v>
      </c>
      <c r="Q58" s="21" t="s">
        <v>3941</v>
      </c>
      <c r="S58" s="21" t="s">
        <v>3942</v>
      </c>
      <c r="T58" s="20" t="s">
        <v>29</v>
      </c>
      <c r="U58" s="20" t="s">
        <v>3943</v>
      </c>
      <c r="V58" s="20" t="s">
        <v>20</v>
      </c>
      <c r="W58" s="20">
        <v>77941177</v>
      </c>
      <c r="X58" s="21" t="s">
        <v>3303</v>
      </c>
      <c r="Z58" s="21" t="s">
        <v>235</v>
      </c>
      <c r="AA58" s="20" t="s">
        <v>236</v>
      </c>
      <c r="AB58" s="20" t="s">
        <v>20</v>
      </c>
      <c r="AC58" s="20">
        <v>57344344</v>
      </c>
      <c r="AD58" s="20" t="s">
        <v>3944</v>
      </c>
      <c r="AF58" s="20">
        <v>20150227</v>
      </c>
      <c r="AH58" s="20">
        <v>604483105</v>
      </c>
      <c r="AI58" s="20" t="s">
        <v>24</v>
      </c>
      <c r="AJ58" s="20" t="b">
        <v>1</v>
      </c>
      <c r="AK58" s="21" t="s">
        <v>47</v>
      </c>
      <c r="AL58" s="20" t="s">
        <v>48</v>
      </c>
    </row>
    <row r="59" spans="1:38" x14ac:dyDescent="0.25">
      <c r="A59" s="20">
        <v>58</v>
      </c>
      <c r="B59" s="20" t="s">
        <v>1080</v>
      </c>
      <c r="C59" s="23">
        <v>10859481688</v>
      </c>
      <c r="D59" s="23" t="str" cm="1">
        <f t="array" ref="D59">INDEX(Table2[Bracket Label], SUMPRODUCT(( 'Non-Lodger'!$C59 &gt;= Table2[Min Value]) * ( 'Non-Lodger'!$C59 &lt;= Table2[Max Value]) * ROW(Table2[Min Value]) ) - MIN(ROW(Table2[Min Value])) + 1)</f>
        <v>1Bn+</v>
      </c>
      <c r="E59" s="23" t="str">
        <f t="shared" si="0"/>
        <v>LGE</v>
      </c>
      <c r="F59" s="21" t="s">
        <v>1081</v>
      </c>
      <c r="G59" s="20" t="s">
        <v>12</v>
      </c>
      <c r="H59" s="20" t="str">
        <f>IF(ISNUMBER(MATCH($F59,'ASX_Listed_Companies_26-08-2025'!B:B, 0)), "Yes", "No")</f>
        <v>No</v>
      </c>
      <c r="I59" s="20" t="str">
        <f>IF(ISNUMBER(MATCH($F59,'ASX300'!C:C, 0)), "Yes", "No")</f>
        <v>No</v>
      </c>
      <c r="J59" s="20" t="s">
        <v>1082</v>
      </c>
      <c r="K59" s="21" t="s">
        <v>1083</v>
      </c>
      <c r="L59" s="20">
        <v>6657895</v>
      </c>
      <c r="M59" s="20" t="s">
        <v>15</v>
      </c>
      <c r="N59" s="20">
        <v>20000504</v>
      </c>
      <c r="Q59" s="21" t="s">
        <v>1084</v>
      </c>
      <c r="S59" s="21" t="s">
        <v>1085</v>
      </c>
      <c r="T59" s="20" t="s">
        <v>12</v>
      </c>
      <c r="U59" s="20" t="s">
        <v>1086</v>
      </c>
      <c r="V59" s="20" t="s">
        <v>20</v>
      </c>
      <c r="W59" s="20">
        <v>57025122</v>
      </c>
      <c r="X59" s="21" t="s">
        <v>1084</v>
      </c>
      <c r="Z59" s="21" t="s">
        <v>1085</v>
      </c>
      <c r="AA59" s="20" t="s">
        <v>1086</v>
      </c>
      <c r="AB59" s="20" t="s">
        <v>20</v>
      </c>
      <c r="AC59" s="20">
        <v>57025122</v>
      </c>
      <c r="AD59" s="20" t="s">
        <v>1087</v>
      </c>
      <c r="AF59" s="20">
        <v>20000701</v>
      </c>
      <c r="AH59" s="20">
        <v>86210139</v>
      </c>
      <c r="AI59" s="20" t="s">
        <v>24</v>
      </c>
      <c r="AJ59" s="20" t="b">
        <v>1</v>
      </c>
      <c r="AK59" s="21" t="s">
        <v>58</v>
      </c>
      <c r="AL59" s="20" t="s">
        <v>59</v>
      </c>
    </row>
    <row r="60" spans="1:38" x14ac:dyDescent="0.25">
      <c r="A60" s="20">
        <v>59</v>
      </c>
      <c r="B60" s="20" t="s">
        <v>7581</v>
      </c>
      <c r="C60" s="23">
        <v>142429057</v>
      </c>
      <c r="D60" s="23" t="str" cm="1">
        <f t="array" ref="D60">INDEX(Table2[Bracket Label], SUMPRODUCT(( 'Non-Lodger'!$C60 &gt;= Table2[Min Value]) * ( 'Non-Lodger'!$C60 &lt;= Table2[Max Value]) * ROW(Table2[Min Value]) ) - MIN(ROW(Table2[Min Value])) + 1)</f>
        <v>100-149M</v>
      </c>
      <c r="E60" s="23" t="str">
        <f t="shared" si="0"/>
        <v>MED</v>
      </c>
      <c r="F60" s="21" t="s">
        <v>7582</v>
      </c>
      <c r="G60" s="20" t="s">
        <v>12</v>
      </c>
      <c r="H60" s="20" t="str">
        <f>IF(ISNUMBER(MATCH($F60,'ASX_Listed_Companies_26-08-2025'!B:B, 0)), "Yes", "No")</f>
        <v>No</v>
      </c>
      <c r="I60" s="20" t="str">
        <f>IF(ISNUMBER(MATCH($F60,'ASX300'!C:C, 0)), "Yes", "No")</f>
        <v>No</v>
      </c>
      <c r="J60" s="20" t="s">
        <v>2339</v>
      </c>
      <c r="K60" s="21" t="s">
        <v>2340</v>
      </c>
      <c r="L60" s="20">
        <v>72850379</v>
      </c>
      <c r="M60" s="20" t="s">
        <v>15</v>
      </c>
      <c r="N60" s="20">
        <v>20210701</v>
      </c>
      <c r="Q60" s="21" t="s">
        <v>7583</v>
      </c>
      <c r="S60" s="21" t="s">
        <v>4274</v>
      </c>
      <c r="T60" s="20" t="s">
        <v>12</v>
      </c>
      <c r="U60" s="20" t="s">
        <v>4275</v>
      </c>
      <c r="V60" s="20" t="s">
        <v>20</v>
      </c>
      <c r="W60" s="20">
        <v>0</v>
      </c>
      <c r="X60" s="21" t="s">
        <v>7584</v>
      </c>
      <c r="Z60" s="21" t="s">
        <v>4274</v>
      </c>
      <c r="AA60" s="20" t="s">
        <v>4275</v>
      </c>
      <c r="AB60" s="20" t="s">
        <v>20</v>
      </c>
      <c r="AC60" s="20">
        <v>64146327</v>
      </c>
      <c r="AD60" s="20" t="s">
        <v>7585</v>
      </c>
      <c r="AH60" s="20">
        <v>144809594</v>
      </c>
      <c r="AI60" s="20" t="s">
        <v>24</v>
      </c>
      <c r="AJ60" s="20" t="b">
        <v>1</v>
      </c>
      <c r="AK60" s="21" t="s">
        <v>36</v>
      </c>
      <c r="AL60" s="20" t="s">
        <v>37</v>
      </c>
    </row>
    <row r="61" spans="1:38" x14ac:dyDescent="0.25">
      <c r="A61" s="20">
        <v>60</v>
      </c>
      <c r="B61" s="20" t="s">
        <v>7497</v>
      </c>
      <c r="C61" s="23">
        <v>264691516</v>
      </c>
      <c r="D61" s="23" t="str" cm="1">
        <f t="array" ref="D61">INDEX(Table2[Bracket Label], SUMPRODUCT(( 'Non-Lodger'!$C61 &gt;= Table2[Min Value]) * ( 'Non-Lodger'!$C61 &lt;= Table2[Max Value]) * ROW(Table2[Min Value]) ) - MIN(ROW(Table2[Min Value])) + 1)</f>
        <v>250-299M</v>
      </c>
      <c r="E61" s="23" t="str">
        <f t="shared" si="0"/>
        <v>LGE</v>
      </c>
      <c r="F61" s="21" t="s">
        <v>7498</v>
      </c>
      <c r="G61" s="20" t="s">
        <v>77</v>
      </c>
      <c r="H61" s="20" t="str">
        <f>IF(ISNUMBER(MATCH($F61,'ASX_Listed_Companies_26-08-2025'!B:B, 0)), "Yes", "No")</f>
        <v>No</v>
      </c>
      <c r="I61" s="20" t="str">
        <f>IF(ISNUMBER(MATCH($F61,'ASX300'!C:C, 0)), "Yes", "No")</f>
        <v>No</v>
      </c>
      <c r="J61" s="20" t="s">
        <v>78</v>
      </c>
      <c r="K61" s="21" t="s">
        <v>79</v>
      </c>
      <c r="L61" s="20">
        <v>33583304</v>
      </c>
      <c r="M61" s="20" t="s">
        <v>15</v>
      </c>
      <c r="N61" s="20">
        <v>20071019</v>
      </c>
      <c r="P61" s="21" t="s">
        <v>7498</v>
      </c>
      <c r="Q61" s="21" t="s">
        <v>7499</v>
      </c>
      <c r="R61" s="21" t="s">
        <v>491</v>
      </c>
      <c r="S61" s="21" t="s">
        <v>82</v>
      </c>
      <c r="T61" s="20" t="s">
        <v>77</v>
      </c>
      <c r="U61" s="20" t="s">
        <v>83</v>
      </c>
      <c r="V61" s="20" t="s">
        <v>20</v>
      </c>
      <c r="W61" s="20">
        <v>42419120</v>
      </c>
      <c r="X61" s="21" t="s">
        <v>7500</v>
      </c>
      <c r="Z61" s="21" t="s">
        <v>3380</v>
      </c>
      <c r="AA61" s="20" t="s">
        <v>3381</v>
      </c>
      <c r="AB61" s="20" t="s">
        <v>20</v>
      </c>
      <c r="AC61" s="20">
        <v>72596975</v>
      </c>
      <c r="AD61" s="20" t="s">
        <v>7501</v>
      </c>
      <c r="AF61" s="20">
        <v>20071019</v>
      </c>
      <c r="AG61" s="20">
        <v>20180630</v>
      </c>
      <c r="AH61" s="20">
        <v>128023058</v>
      </c>
      <c r="AI61" s="20" t="s">
        <v>24</v>
      </c>
      <c r="AJ61" s="20" t="b">
        <v>1</v>
      </c>
      <c r="AK61" s="21" t="s">
        <v>88</v>
      </c>
      <c r="AL61" s="20" t="s">
        <v>89</v>
      </c>
    </row>
    <row r="62" spans="1:38" x14ac:dyDescent="0.25">
      <c r="A62" s="20">
        <v>61</v>
      </c>
      <c r="B62" s="20" t="s">
        <v>2694</v>
      </c>
      <c r="C62" s="23">
        <v>164688278</v>
      </c>
      <c r="D62" s="23" t="str" cm="1">
        <f t="array" ref="D62">INDEX(Table2[Bracket Label], SUMPRODUCT(( 'Non-Lodger'!$C62 &gt;= Table2[Min Value]) * ( 'Non-Lodger'!$C62 &lt;= Table2[Max Value]) * ROW(Table2[Min Value]) ) - MIN(ROW(Table2[Min Value])) + 1)</f>
        <v>150-199M</v>
      </c>
      <c r="E62" s="23" t="str">
        <f t="shared" si="0"/>
        <v>MED</v>
      </c>
      <c r="F62" s="21" t="s">
        <v>2695</v>
      </c>
      <c r="G62" s="20" t="s">
        <v>12</v>
      </c>
      <c r="H62" s="20" t="str">
        <f>IF(ISNUMBER(MATCH($F62,'ASX_Listed_Companies_26-08-2025'!B:B, 0)), "Yes", "No")</f>
        <v>No</v>
      </c>
      <c r="I62" s="20" t="str">
        <f>IF(ISNUMBER(MATCH($F62,'ASX300'!C:C, 0)), "Yes", "No")</f>
        <v>No</v>
      </c>
      <c r="J62" s="20" t="s">
        <v>40</v>
      </c>
      <c r="K62" s="21" t="s">
        <v>41</v>
      </c>
      <c r="L62" s="20">
        <v>777401</v>
      </c>
      <c r="M62" s="20" t="s">
        <v>15</v>
      </c>
      <c r="N62" s="20">
        <v>20000414</v>
      </c>
      <c r="Q62" s="21" t="s">
        <v>2696</v>
      </c>
      <c r="S62" s="21" t="s">
        <v>2697</v>
      </c>
      <c r="T62" s="20" t="s">
        <v>12</v>
      </c>
      <c r="U62" s="20" t="s">
        <v>1150</v>
      </c>
      <c r="V62" s="20" t="s">
        <v>20</v>
      </c>
      <c r="W62" s="20">
        <v>34568248</v>
      </c>
      <c r="X62" s="21" t="s">
        <v>2696</v>
      </c>
      <c r="Z62" s="21" t="s">
        <v>2697</v>
      </c>
      <c r="AA62" s="20" t="s">
        <v>1150</v>
      </c>
      <c r="AB62" s="20" t="s">
        <v>20</v>
      </c>
      <c r="AC62" s="20">
        <v>34568248</v>
      </c>
      <c r="AD62" s="20" t="s">
        <v>2698</v>
      </c>
      <c r="AF62" s="20">
        <v>20000701</v>
      </c>
      <c r="AH62" s="20">
        <v>3798883</v>
      </c>
      <c r="AI62" s="20" t="s">
        <v>24</v>
      </c>
      <c r="AJ62" s="20" t="b">
        <v>1</v>
      </c>
      <c r="AK62" s="21" t="s">
        <v>47</v>
      </c>
      <c r="AL62" s="20" t="s">
        <v>48</v>
      </c>
    </row>
    <row r="63" spans="1:38" x14ac:dyDescent="0.25">
      <c r="A63" s="20">
        <v>62</v>
      </c>
      <c r="B63" s="20" t="s">
        <v>222</v>
      </c>
      <c r="C63" s="23">
        <v>113008434</v>
      </c>
      <c r="D63" s="23" t="str" cm="1">
        <f t="array" ref="D63">INDEX(Table2[Bracket Label], SUMPRODUCT(( 'Non-Lodger'!$C63 &gt;= Table2[Min Value]) * ( 'Non-Lodger'!$C63 &lt;= Table2[Max Value]) * ROW(Table2[Min Value]) ) - MIN(ROW(Table2[Min Value])) + 1)</f>
        <v>100-149M</v>
      </c>
      <c r="E63" s="23" t="str">
        <f t="shared" si="0"/>
        <v>MED</v>
      </c>
      <c r="F63" s="21" t="s">
        <v>223</v>
      </c>
      <c r="G63" s="20" t="s">
        <v>12</v>
      </c>
      <c r="H63" s="20" t="str">
        <f>IF(ISNUMBER(MATCH($F63,'ASX_Listed_Companies_26-08-2025'!B:B, 0)), "Yes", "No")</f>
        <v>No</v>
      </c>
      <c r="I63" s="20" t="str">
        <f>IF(ISNUMBER(MATCH($F63,'ASX300'!C:C, 0)), "Yes", "No")</f>
        <v>No</v>
      </c>
      <c r="J63" s="20" t="s">
        <v>40</v>
      </c>
      <c r="K63" s="21" t="s">
        <v>41</v>
      </c>
      <c r="L63" s="20">
        <v>6656197</v>
      </c>
      <c r="M63" s="20" t="s">
        <v>15</v>
      </c>
      <c r="N63" s="20">
        <v>20000330</v>
      </c>
      <c r="Q63" s="21" t="s">
        <v>224</v>
      </c>
      <c r="S63" s="21" t="s">
        <v>225</v>
      </c>
      <c r="T63" s="20" t="s">
        <v>12</v>
      </c>
      <c r="U63" s="20" t="s">
        <v>226</v>
      </c>
      <c r="V63" s="20" t="s">
        <v>20</v>
      </c>
      <c r="X63" s="21" t="s">
        <v>224</v>
      </c>
      <c r="Z63" s="21" t="s">
        <v>225</v>
      </c>
      <c r="AA63" s="20" t="s">
        <v>226</v>
      </c>
      <c r="AB63" s="20" t="s">
        <v>20</v>
      </c>
      <c r="AD63" s="20" t="s">
        <v>227</v>
      </c>
      <c r="AF63" s="20">
        <v>20000701</v>
      </c>
      <c r="AH63" s="20">
        <v>57761378</v>
      </c>
      <c r="AI63" s="20" t="s">
        <v>24</v>
      </c>
      <c r="AJ63" s="20" t="b">
        <v>1</v>
      </c>
      <c r="AK63" s="21" t="s">
        <v>47</v>
      </c>
      <c r="AL63" s="20" t="s">
        <v>48</v>
      </c>
    </row>
    <row r="64" spans="1:38" x14ac:dyDescent="0.25">
      <c r="A64" s="20">
        <v>63</v>
      </c>
      <c r="B64" s="20" t="s">
        <v>4634</v>
      </c>
      <c r="C64" s="23">
        <v>173004098</v>
      </c>
      <c r="D64" s="23" t="str" cm="1">
        <f t="array" ref="D64">INDEX(Table2[Bracket Label], SUMPRODUCT(( 'Non-Lodger'!$C64 &gt;= Table2[Min Value]) * ( 'Non-Lodger'!$C64 &lt;= Table2[Max Value]) * ROW(Table2[Min Value]) ) - MIN(ROW(Table2[Min Value])) + 1)</f>
        <v>150-199M</v>
      </c>
      <c r="E64" s="23" t="str">
        <f t="shared" si="0"/>
        <v>MED</v>
      </c>
      <c r="F64" s="21" t="s">
        <v>4635</v>
      </c>
      <c r="G64" s="20" t="s">
        <v>62</v>
      </c>
      <c r="H64" s="20" t="str">
        <f>IF(ISNUMBER(MATCH($F64,'ASX_Listed_Companies_26-08-2025'!B:B, 0)), "Yes", "No")</f>
        <v>No</v>
      </c>
      <c r="I64" s="20" t="str">
        <f>IF(ISNUMBER(MATCH($F64,'ASX300'!C:C, 0)), "Yes", "No")</f>
        <v>No</v>
      </c>
      <c r="J64" s="20" t="s">
        <v>297</v>
      </c>
      <c r="K64" s="21" t="s">
        <v>298</v>
      </c>
      <c r="L64" s="20">
        <v>1018741</v>
      </c>
      <c r="M64" s="20" t="s">
        <v>15</v>
      </c>
      <c r="N64" s="20">
        <v>19991101</v>
      </c>
      <c r="P64" s="21" t="s">
        <v>4635</v>
      </c>
      <c r="Q64" s="21" t="s">
        <v>4636</v>
      </c>
      <c r="S64" s="21" t="s">
        <v>191</v>
      </c>
      <c r="T64" s="20" t="s">
        <v>62</v>
      </c>
      <c r="U64" s="20" t="s">
        <v>4637</v>
      </c>
      <c r="V64" s="20" t="s">
        <v>20</v>
      </c>
      <c r="W64" s="20">
        <v>95771832</v>
      </c>
      <c r="X64" s="21" t="s">
        <v>4638</v>
      </c>
      <c r="Z64" s="21" t="s">
        <v>191</v>
      </c>
      <c r="AA64" s="20" t="s">
        <v>192</v>
      </c>
      <c r="AB64" s="20" t="s">
        <v>20</v>
      </c>
      <c r="AC64" s="20">
        <v>65558607</v>
      </c>
      <c r="AD64" s="20" t="s">
        <v>4639</v>
      </c>
      <c r="AF64" s="20">
        <v>20000701</v>
      </c>
      <c r="AH64" s="20">
        <v>8833494</v>
      </c>
      <c r="AI64" s="20" t="s">
        <v>24</v>
      </c>
      <c r="AJ64" s="20" t="b">
        <v>1</v>
      </c>
      <c r="AK64" s="21" t="s">
        <v>36</v>
      </c>
      <c r="AL64" s="20" t="s">
        <v>37</v>
      </c>
    </row>
    <row r="65" spans="1:38" x14ac:dyDescent="0.25">
      <c r="A65" s="20">
        <v>64</v>
      </c>
      <c r="B65" s="20" t="s">
        <v>3279</v>
      </c>
      <c r="C65" s="23">
        <v>139688498</v>
      </c>
      <c r="D65" s="23" t="str" cm="1">
        <f t="array" ref="D65">INDEX(Table2[Bracket Label], SUMPRODUCT(( 'Non-Lodger'!$C65 &gt;= Table2[Min Value]) * ( 'Non-Lodger'!$C65 &lt;= Table2[Max Value]) * ROW(Table2[Min Value]) ) - MIN(ROW(Table2[Min Value])) + 1)</f>
        <v>100-149M</v>
      </c>
      <c r="E65" s="23" t="str">
        <f t="shared" si="0"/>
        <v>MED</v>
      </c>
      <c r="F65" s="21" t="s">
        <v>3280</v>
      </c>
      <c r="G65" s="20" t="s">
        <v>12</v>
      </c>
      <c r="H65" s="20" t="str">
        <f>IF(ISNUMBER(MATCH($F65,'ASX_Listed_Companies_26-08-2025'!B:B, 0)), "Yes", "No")</f>
        <v>No</v>
      </c>
      <c r="I65" s="20" t="str">
        <f>IF(ISNUMBER(MATCH($F65,'ASX300'!C:C, 0)), "Yes", "No")</f>
        <v>No</v>
      </c>
      <c r="J65" s="20" t="s">
        <v>78</v>
      </c>
      <c r="K65" s="21" t="s">
        <v>79</v>
      </c>
      <c r="L65" s="20">
        <v>73404967</v>
      </c>
      <c r="M65" s="20" t="s">
        <v>15</v>
      </c>
      <c r="N65" s="20">
        <v>20211006</v>
      </c>
      <c r="Q65" s="21" t="s">
        <v>3281</v>
      </c>
      <c r="S65" s="21" t="s">
        <v>126</v>
      </c>
      <c r="T65" s="20" t="s">
        <v>12</v>
      </c>
      <c r="U65" s="20" t="s">
        <v>214</v>
      </c>
      <c r="V65" s="20" t="s">
        <v>20</v>
      </c>
      <c r="W65" s="20">
        <v>39827695</v>
      </c>
      <c r="X65" s="21" t="s">
        <v>3281</v>
      </c>
      <c r="Z65" s="21" t="s">
        <v>126</v>
      </c>
      <c r="AA65" s="20" t="s">
        <v>214</v>
      </c>
      <c r="AB65" s="20" t="s">
        <v>20</v>
      </c>
      <c r="AC65" s="20">
        <v>39827695</v>
      </c>
      <c r="AD65" s="20" t="s">
        <v>3282</v>
      </c>
      <c r="AH65" s="20">
        <v>654265755</v>
      </c>
      <c r="AI65" s="20" t="s">
        <v>24</v>
      </c>
      <c r="AJ65" s="20" t="b">
        <v>1</v>
      </c>
      <c r="AK65" s="21" t="s">
        <v>88</v>
      </c>
      <c r="AL65" s="20" t="s">
        <v>89</v>
      </c>
    </row>
    <row r="66" spans="1:38" x14ac:dyDescent="0.25">
      <c r="A66" s="20">
        <v>65</v>
      </c>
      <c r="B66" s="20" t="s">
        <v>6931</v>
      </c>
      <c r="C66" s="23">
        <v>380550729</v>
      </c>
      <c r="D66" s="23" t="str" cm="1">
        <f t="array" ref="D66">INDEX(Table2[Bracket Label], SUMPRODUCT(( 'Non-Lodger'!$C66 &gt;= Table2[Min Value]) * ( 'Non-Lodger'!$C66 &lt;= Table2[Max Value]) * ROW(Table2[Min Value]) ) - MIN(ROW(Table2[Min Value])) + 1)</f>
        <v>350-399M</v>
      </c>
      <c r="E66" s="23" t="str">
        <f t="shared" si="0"/>
        <v>LGE</v>
      </c>
      <c r="F66" s="21" t="s">
        <v>6932</v>
      </c>
      <c r="G66" s="20" t="s">
        <v>62</v>
      </c>
      <c r="H66" s="20" t="str">
        <f>IF(ISNUMBER(MATCH($F66,'ASX_Listed_Companies_26-08-2025'!B:B, 0)), "Yes", "No")</f>
        <v>No</v>
      </c>
      <c r="I66" s="20" t="str">
        <f>IF(ISNUMBER(MATCH($F66,'ASX300'!C:C, 0)), "Yes", "No")</f>
        <v>No</v>
      </c>
      <c r="J66" s="20" t="s">
        <v>821</v>
      </c>
      <c r="K66" s="21" t="s">
        <v>822</v>
      </c>
      <c r="L66" s="20">
        <v>52309769</v>
      </c>
      <c r="M66" s="20" t="s">
        <v>15</v>
      </c>
      <c r="N66" s="20">
        <v>20121201</v>
      </c>
      <c r="Q66" s="21" t="s">
        <v>6933</v>
      </c>
      <c r="S66" s="21" t="s">
        <v>182</v>
      </c>
      <c r="T66" s="20" t="s">
        <v>62</v>
      </c>
      <c r="U66" s="20" t="s">
        <v>183</v>
      </c>
      <c r="V66" s="20" t="s">
        <v>20</v>
      </c>
      <c r="W66" s="20">
        <v>48445912</v>
      </c>
      <c r="X66" s="21" t="s">
        <v>6933</v>
      </c>
      <c r="Z66" s="21" t="s">
        <v>182</v>
      </c>
      <c r="AA66" s="20" t="s">
        <v>183</v>
      </c>
      <c r="AB66" s="20" t="s">
        <v>20</v>
      </c>
      <c r="AC66" s="20">
        <v>48445912</v>
      </c>
      <c r="AD66" s="20" t="s">
        <v>6934</v>
      </c>
      <c r="AF66" s="20">
        <v>20121201</v>
      </c>
      <c r="AH66" s="20">
        <v>158534582</v>
      </c>
      <c r="AI66" s="20" t="s">
        <v>24</v>
      </c>
      <c r="AJ66" s="20" t="b">
        <v>1</v>
      </c>
      <c r="AK66" s="21" t="s">
        <v>47</v>
      </c>
      <c r="AL66" s="20" t="s">
        <v>48</v>
      </c>
    </row>
    <row r="67" spans="1:38" x14ac:dyDescent="0.25">
      <c r="A67" s="20">
        <v>66</v>
      </c>
      <c r="B67" s="20" t="s">
        <v>5633</v>
      </c>
      <c r="C67" s="23">
        <v>114290165</v>
      </c>
      <c r="D67" s="23" t="str" cm="1">
        <f t="array" ref="D67">INDEX(Table2[Bracket Label], SUMPRODUCT(( 'Non-Lodger'!$C67 &gt;= Table2[Min Value]) * ( 'Non-Lodger'!$C67 &lt;= Table2[Max Value]) * ROW(Table2[Min Value]) ) - MIN(ROW(Table2[Min Value])) + 1)</f>
        <v>100-149M</v>
      </c>
      <c r="E67" s="23" t="str">
        <f t="shared" ref="E67:E130" si="1">IF($C67&gt;250000000, "LGE", "MED")</f>
        <v>MED</v>
      </c>
      <c r="F67" s="21" t="s">
        <v>5634</v>
      </c>
      <c r="G67" s="20" t="s">
        <v>77</v>
      </c>
      <c r="H67" s="20" t="str">
        <f>IF(ISNUMBER(MATCH($F67,'ASX_Listed_Companies_26-08-2025'!B:B, 0)), "Yes", "No")</f>
        <v>No</v>
      </c>
      <c r="I67" s="20" t="str">
        <f>IF(ISNUMBER(MATCH($F67,'ASX300'!C:C, 0)), "Yes", "No")</f>
        <v>No</v>
      </c>
      <c r="J67" s="20" t="s">
        <v>405</v>
      </c>
      <c r="K67" s="21" t="s">
        <v>406</v>
      </c>
      <c r="L67" s="20">
        <v>528929</v>
      </c>
      <c r="M67" s="20" t="s">
        <v>15</v>
      </c>
      <c r="N67" s="20">
        <v>19991101</v>
      </c>
      <c r="P67" s="21" t="s">
        <v>5634</v>
      </c>
      <c r="Q67" s="21" t="s">
        <v>5635</v>
      </c>
      <c r="S67" s="21" t="s">
        <v>5636</v>
      </c>
      <c r="T67" s="20" t="s">
        <v>77</v>
      </c>
      <c r="U67" s="20" t="s">
        <v>957</v>
      </c>
      <c r="V67" s="20" t="s">
        <v>20</v>
      </c>
      <c r="W67" s="20">
        <v>53632525</v>
      </c>
      <c r="X67" s="21" t="s">
        <v>5637</v>
      </c>
      <c r="Z67" s="21" t="s">
        <v>5638</v>
      </c>
      <c r="AA67" s="20" t="s">
        <v>4913</v>
      </c>
      <c r="AB67" s="20" t="s">
        <v>20</v>
      </c>
      <c r="AC67" s="20">
        <v>95438501</v>
      </c>
      <c r="AD67" s="20" t="s">
        <v>5639</v>
      </c>
      <c r="AF67" s="20">
        <v>20000701</v>
      </c>
      <c r="AH67" s="20">
        <v>91040363</v>
      </c>
      <c r="AI67" s="20" t="s">
        <v>24</v>
      </c>
      <c r="AJ67" s="20" t="b">
        <v>1</v>
      </c>
      <c r="AK67" s="21" t="s">
        <v>174</v>
      </c>
      <c r="AL67" s="20" t="s">
        <v>175</v>
      </c>
    </row>
    <row r="68" spans="1:38" x14ac:dyDescent="0.25">
      <c r="A68" s="20">
        <v>67</v>
      </c>
      <c r="B68" s="20" t="s">
        <v>4769</v>
      </c>
      <c r="C68" s="23">
        <v>220024079</v>
      </c>
      <c r="D68" s="23" t="str" cm="1">
        <f t="array" ref="D68">INDEX(Table2[Bracket Label], SUMPRODUCT(( 'Non-Lodger'!$C68 &gt;= Table2[Min Value]) * ( 'Non-Lodger'!$C68 &lt;= Table2[Max Value]) * ROW(Table2[Min Value]) ) - MIN(ROW(Table2[Min Value])) + 1)</f>
        <v>200-249M</v>
      </c>
      <c r="E68" s="23" t="str">
        <f t="shared" si="1"/>
        <v>MED</v>
      </c>
      <c r="F68" s="21" t="s">
        <v>4770</v>
      </c>
      <c r="G68" s="20" t="s">
        <v>62</v>
      </c>
      <c r="H68" s="20" t="str">
        <f>IF(ISNUMBER(MATCH($F68,'ASX_Listed_Companies_26-08-2025'!B:B, 0)), "Yes", "No")</f>
        <v>No</v>
      </c>
      <c r="I68" s="20" t="str">
        <f>IF(ISNUMBER(MATCH($F68,'ASX300'!C:C, 0)), "Yes", "No")</f>
        <v>No</v>
      </c>
      <c r="J68" s="20" t="s">
        <v>78</v>
      </c>
      <c r="K68" s="21" t="s">
        <v>79</v>
      </c>
      <c r="L68" s="20">
        <v>73183702</v>
      </c>
      <c r="M68" s="20" t="s">
        <v>15</v>
      </c>
      <c r="N68" s="20">
        <v>20210715</v>
      </c>
      <c r="Q68" s="21" t="s">
        <v>4027</v>
      </c>
      <c r="S68" s="21" t="s">
        <v>4771</v>
      </c>
      <c r="T68" s="20" t="s">
        <v>62</v>
      </c>
      <c r="U68" s="20" t="s">
        <v>4772</v>
      </c>
      <c r="V68" s="20" t="s">
        <v>20</v>
      </c>
      <c r="W68" s="20">
        <v>73058127</v>
      </c>
      <c r="X68" s="21" t="s">
        <v>291</v>
      </c>
      <c r="Z68" s="21" t="s">
        <v>219</v>
      </c>
      <c r="AA68" s="20" t="s">
        <v>220</v>
      </c>
      <c r="AB68" s="20" t="s">
        <v>20</v>
      </c>
      <c r="AC68" s="20">
        <v>31148168</v>
      </c>
      <c r="AD68" s="20" t="s">
        <v>4773</v>
      </c>
      <c r="AF68" s="20">
        <v>20210715</v>
      </c>
      <c r="AH68" s="20">
        <v>652016807</v>
      </c>
      <c r="AI68" s="20" t="s">
        <v>24</v>
      </c>
      <c r="AJ68" s="20" t="b">
        <v>1</v>
      </c>
      <c r="AK68" s="21" t="s">
        <v>88</v>
      </c>
      <c r="AL68" s="20" t="s">
        <v>89</v>
      </c>
    </row>
    <row r="69" spans="1:38" x14ac:dyDescent="0.25">
      <c r="A69" s="20">
        <v>68</v>
      </c>
      <c r="B69" s="20" t="s">
        <v>4454</v>
      </c>
      <c r="C69" s="23">
        <v>108726598</v>
      </c>
      <c r="D69" s="23" t="str" cm="1">
        <f t="array" ref="D69">INDEX(Table2[Bracket Label], SUMPRODUCT(( 'Non-Lodger'!$C69 &gt;= Table2[Min Value]) * ( 'Non-Lodger'!$C69 &lt;= Table2[Max Value]) * ROW(Table2[Min Value]) ) - MIN(ROW(Table2[Min Value])) + 1)</f>
        <v>100-149M</v>
      </c>
      <c r="E69" s="23" t="str">
        <f t="shared" si="1"/>
        <v>MED</v>
      </c>
      <c r="F69" s="21" t="s">
        <v>4455</v>
      </c>
      <c r="G69" s="20" t="s">
        <v>29</v>
      </c>
      <c r="H69" s="20" t="str">
        <f>IF(ISNUMBER(MATCH($F69,'ASX_Listed_Companies_26-08-2025'!B:B, 0)), "Yes", "No")</f>
        <v>No</v>
      </c>
      <c r="I69" s="20" t="str">
        <f>IF(ISNUMBER(MATCH($F69,'ASX300'!C:C, 0)), "Yes", "No")</f>
        <v>No</v>
      </c>
      <c r="J69" s="20" t="s">
        <v>4456</v>
      </c>
      <c r="K69" s="21" t="s">
        <v>4457</v>
      </c>
      <c r="L69" s="20">
        <v>22043801</v>
      </c>
      <c r="M69" s="20" t="s">
        <v>1099</v>
      </c>
      <c r="N69" s="20">
        <v>20041101</v>
      </c>
      <c r="Q69" s="21" t="s">
        <v>4458</v>
      </c>
      <c r="S69" s="21" t="s">
        <v>162</v>
      </c>
      <c r="T69" s="20" t="s">
        <v>29</v>
      </c>
      <c r="U69" s="20" t="s">
        <v>263</v>
      </c>
      <c r="V69" s="20" t="s">
        <v>20</v>
      </c>
      <c r="W69" s="20">
        <v>88008922</v>
      </c>
      <c r="X69" s="21" t="s">
        <v>4459</v>
      </c>
      <c r="Z69" s="21" t="s">
        <v>162</v>
      </c>
      <c r="AA69" s="20" t="s">
        <v>163</v>
      </c>
      <c r="AB69" s="20" t="s">
        <v>20</v>
      </c>
      <c r="AC69" s="20">
        <v>39174081</v>
      </c>
      <c r="AD69" s="20" t="s">
        <v>4460</v>
      </c>
      <c r="AF69" s="20">
        <v>20041101</v>
      </c>
      <c r="AI69" s="20" t="s">
        <v>24</v>
      </c>
      <c r="AJ69" s="20" t="b">
        <v>1</v>
      </c>
      <c r="AK69" s="21" t="s">
        <v>73</v>
      </c>
      <c r="AL69" s="20" t="s">
        <v>74</v>
      </c>
    </row>
    <row r="70" spans="1:38" x14ac:dyDescent="0.25">
      <c r="A70" s="20">
        <v>69</v>
      </c>
      <c r="B70" s="20" t="s">
        <v>1508</v>
      </c>
      <c r="C70" s="23">
        <v>127426600</v>
      </c>
      <c r="D70" s="23" t="str" cm="1">
        <f t="array" ref="D70">INDEX(Table2[Bracket Label], SUMPRODUCT(( 'Non-Lodger'!$C70 &gt;= Table2[Min Value]) * ( 'Non-Lodger'!$C70 &lt;= Table2[Max Value]) * ROW(Table2[Min Value]) ) - MIN(ROW(Table2[Min Value])) + 1)</f>
        <v>100-149M</v>
      </c>
      <c r="E70" s="23" t="str">
        <f t="shared" si="1"/>
        <v>MED</v>
      </c>
      <c r="F70" s="21" t="s">
        <v>1509</v>
      </c>
      <c r="G70" s="20" t="s">
        <v>12</v>
      </c>
      <c r="H70" s="20" t="str">
        <f>IF(ISNUMBER(MATCH($F70,'ASX_Listed_Companies_26-08-2025'!B:B, 0)), "Yes", "No")</f>
        <v>No</v>
      </c>
      <c r="I70" s="20" t="str">
        <f>IF(ISNUMBER(MATCH($F70,'ASX300'!C:C, 0)), "Yes", "No")</f>
        <v>No</v>
      </c>
      <c r="J70" s="20" t="s">
        <v>372</v>
      </c>
      <c r="K70" s="21" t="s">
        <v>373</v>
      </c>
      <c r="L70" s="20">
        <v>1864722</v>
      </c>
      <c r="M70" s="20" t="s">
        <v>15</v>
      </c>
      <c r="N70" s="20">
        <v>20000229</v>
      </c>
      <c r="P70" s="21" t="s">
        <v>1510</v>
      </c>
      <c r="Q70" s="21" t="s">
        <v>1511</v>
      </c>
      <c r="S70" s="21" t="s">
        <v>1512</v>
      </c>
      <c r="T70" s="20" t="s">
        <v>12</v>
      </c>
      <c r="U70" s="20" t="s">
        <v>214</v>
      </c>
      <c r="V70" s="20" t="s">
        <v>20</v>
      </c>
      <c r="W70" s="20">
        <v>38480118</v>
      </c>
      <c r="X70" s="21" t="s">
        <v>1511</v>
      </c>
      <c r="Z70" s="21" t="s">
        <v>1512</v>
      </c>
      <c r="AA70" s="20" t="s">
        <v>214</v>
      </c>
      <c r="AB70" s="20" t="s">
        <v>20</v>
      </c>
      <c r="AC70" s="20">
        <v>38480118</v>
      </c>
      <c r="AD70" s="20" t="s">
        <v>1513</v>
      </c>
      <c r="AF70" s="20">
        <v>20000701</v>
      </c>
      <c r="AH70" s="20">
        <v>80674255</v>
      </c>
      <c r="AI70" s="20" t="s">
        <v>24</v>
      </c>
      <c r="AJ70" s="20" t="b">
        <v>1</v>
      </c>
      <c r="AK70" s="21" t="s">
        <v>245</v>
      </c>
      <c r="AL70" s="20" t="s">
        <v>246</v>
      </c>
    </row>
    <row r="71" spans="1:38" x14ac:dyDescent="0.25">
      <c r="A71" s="20">
        <v>70</v>
      </c>
      <c r="B71" s="20" t="s">
        <v>7518</v>
      </c>
      <c r="C71" s="23">
        <v>150337768</v>
      </c>
      <c r="D71" s="23" t="str" cm="1">
        <f t="array" ref="D71">INDEX(Table2[Bracket Label], SUMPRODUCT(( 'Non-Lodger'!$C71 &gt;= Table2[Min Value]) * ( 'Non-Lodger'!$C71 &lt;= Table2[Max Value]) * ROW(Table2[Min Value]) ) - MIN(ROW(Table2[Min Value])) + 1)</f>
        <v>150-199M</v>
      </c>
      <c r="E71" s="23" t="str">
        <f t="shared" si="1"/>
        <v>MED</v>
      </c>
      <c r="F71" s="21" t="s">
        <v>7519</v>
      </c>
      <c r="G71" s="20" t="s">
        <v>29</v>
      </c>
      <c r="H71" s="20" t="str">
        <f>IF(ISNUMBER(MATCH($F71,'ASX_Listed_Companies_26-08-2025'!B:B, 0)), "Yes", "No")</f>
        <v>No</v>
      </c>
      <c r="I71" s="20" t="str">
        <f>IF(ISNUMBER(MATCH($F71,'ASX300'!C:C, 0)), "Yes", "No")</f>
        <v>No</v>
      </c>
      <c r="J71" s="20" t="s">
        <v>7154</v>
      </c>
      <c r="K71" s="21" t="s">
        <v>7155</v>
      </c>
      <c r="L71" s="20">
        <v>73512420</v>
      </c>
      <c r="M71" s="20" t="s">
        <v>15</v>
      </c>
      <c r="N71" s="20">
        <v>20210615</v>
      </c>
      <c r="Q71" s="21" t="s">
        <v>233</v>
      </c>
      <c r="R71" s="21" t="s">
        <v>7520</v>
      </c>
      <c r="S71" s="21" t="s">
        <v>1837</v>
      </c>
      <c r="T71" s="20" t="s">
        <v>29</v>
      </c>
      <c r="U71" s="20" t="s">
        <v>1838</v>
      </c>
      <c r="V71" s="20" t="s">
        <v>20</v>
      </c>
      <c r="W71" s="20">
        <v>73600318</v>
      </c>
      <c r="X71" s="21" t="s">
        <v>233</v>
      </c>
      <c r="Y71" s="21" t="s">
        <v>7520</v>
      </c>
      <c r="Z71" s="21" t="s">
        <v>1837</v>
      </c>
      <c r="AA71" s="20" t="s">
        <v>1838</v>
      </c>
      <c r="AB71" s="20" t="s">
        <v>20</v>
      </c>
      <c r="AC71" s="20">
        <v>73600318</v>
      </c>
      <c r="AD71" s="20" t="s">
        <v>7521</v>
      </c>
      <c r="AF71" s="20">
        <v>20210615</v>
      </c>
      <c r="AH71" s="20">
        <v>651036403</v>
      </c>
      <c r="AI71" s="20" t="s">
        <v>24</v>
      </c>
      <c r="AJ71" s="20" t="b">
        <v>1</v>
      </c>
      <c r="AK71" s="21" t="s">
        <v>195</v>
      </c>
      <c r="AL71" s="20" t="s">
        <v>196</v>
      </c>
    </row>
    <row r="72" spans="1:38" x14ac:dyDescent="0.25">
      <c r="A72" s="20">
        <v>71</v>
      </c>
      <c r="B72" s="20" t="s">
        <v>5799</v>
      </c>
      <c r="C72" s="23">
        <v>105069305</v>
      </c>
      <c r="D72" s="23" t="str" cm="1">
        <f t="array" ref="D72">INDEX(Table2[Bracket Label], SUMPRODUCT(( 'Non-Lodger'!$C72 &gt;= Table2[Min Value]) * ( 'Non-Lodger'!$C72 &lt;= Table2[Max Value]) * ROW(Table2[Min Value]) ) - MIN(ROW(Table2[Min Value])) + 1)</f>
        <v>100-149M</v>
      </c>
      <c r="E72" s="23" t="str">
        <f t="shared" si="1"/>
        <v>MED</v>
      </c>
      <c r="F72" s="21" t="s">
        <v>5800</v>
      </c>
      <c r="G72" s="20" t="s">
        <v>2940</v>
      </c>
      <c r="H72" s="20" t="str">
        <f>IF(ISNUMBER(MATCH($F72,'ASX_Listed_Companies_26-08-2025'!B:B, 0)), "Yes", "No")</f>
        <v>No</v>
      </c>
      <c r="I72" s="20" t="str">
        <f>IF(ISNUMBER(MATCH($F72,'ASX300'!C:C, 0)), "Yes", "No")</f>
        <v>No</v>
      </c>
      <c r="J72" s="20" t="s">
        <v>861</v>
      </c>
      <c r="K72" s="21" t="s">
        <v>862</v>
      </c>
      <c r="L72" s="20">
        <v>55103678</v>
      </c>
      <c r="M72" s="20" t="s">
        <v>15</v>
      </c>
      <c r="N72" s="20">
        <v>20140101</v>
      </c>
      <c r="Q72" s="21" t="s">
        <v>5801</v>
      </c>
      <c r="S72" s="21" t="s">
        <v>5802</v>
      </c>
      <c r="T72" s="20" t="s">
        <v>2940</v>
      </c>
      <c r="U72" s="20" t="s">
        <v>5803</v>
      </c>
      <c r="V72" s="20" t="s">
        <v>20</v>
      </c>
      <c r="W72" s="20">
        <v>70518232</v>
      </c>
      <c r="X72" s="21" t="s">
        <v>5804</v>
      </c>
      <c r="Z72" s="21" t="s">
        <v>5802</v>
      </c>
      <c r="AA72" s="20" t="s">
        <v>5805</v>
      </c>
      <c r="AB72" s="20" t="s">
        <v>20</v>
      </c>
      <c r="AC72" s="20">
        <v>71943183</v>
      </c>
      <c r="AD72" s="20" t="s">
        <v>5806</v>
      </c>
      <c r="AF72" s="20">
        <v>20140101</v>
      </c>
      <c r="AH72" s="20">
        <v>160505162</v>
      </c>
      <c r="AI72" s="20" t="s">
        <v>24</v>
      </c>
      <c r="AJ72" s="20" t="b">
        <v>1</v>
      </c>
      <c r="AK72" s="21" t="s">
        <v>245</v>
      </c>
      <c r="AL72" s="20" t="s">
        <v>246</v>
      </c>
    </row>
    <row r="73" spans="1:38" x14ac:dyDescent="0.25">
      <c r="A73" s="20">
        <v>72</v>
      </c>
      <c r="B73" s="20" t="s">
        <v>1277</v>
      </c>
      <c r="C73" s="23">
        <v>216897231</v>
      </c>
      <c r="D73" s="23" t="str" cm="1">
        <f t="array" ref="D73">INDEX(Table2[Bracket Label], SUMPRODUCT(( 'Non-Lodger'!$C73 &gt;= Table2[Min Value]) * ( 'Non-Lodger'!$C73 &lt;= Table2[Max Value]) * ROW(Table2[Min Value]) ) - MIN(ROW(Table2[Min Value])) + 1)</f>
        <v>200-249M</v>
      </c>
      <c r="E73" s="23" t="str">
        <f t="shared" si="1"/>
        <v>MED</v>
      </c>
      <c r="F73" s="21" t="s">
        <v>1278</v>
      </c>
      <c r="G73" s="20" t="s">
        <v>12</v>
      </c>
      <c r="H73" s="20" t="str">
        <f>IF(ISNUMBER(MATCH($F73,'ASX_Listed_Companies_26-08-2025'!B:B, 0)), "Yes", "No")</f>
        <v>No</v>
      </c>
      <c r="I73" s="20" t="str">
        <f>IF(ISNUMBER(MATCH($F73,'ASX300'!C:C, 0)), "Yes", "No")</f>
        <v>No</v>
      </c>
      <c r="J73" s="20" t="s">
        <v>158</v>
      </c>
      <c r="K73" s="21" t="s">
        <v>159</v>
      </c>
      <c r="L73" s="20">
        <v>68394874</v>
      </c>
      <c r="M73" s="20" t="s">
        <v>15</v>
      </c>
      <c r="N73" s="20">
        <v>20191219</v>
      </c>
      <c r="Q73" s="21" t="s">
        <v>1279</v>
      </c>
      <c r="S73" s="21" t="s">
        <v>998</v>
      </c>
      <c r="T73" s="20" t="s">
        <v>12</v>
      </c>
      <c r="U73" s="20" t="s">
        <v>999</v>
      </c>
      <c r="V73" s="20" t="s">
        <v>20</v>
      </c>
      <c r="W73" s="20">
        <v>60601264</v>
      </c>
      <c r="X73" s="21" t="s">
        <v>1279</v>
      </c>
      <c r="Z73" s="21" t="s">
        <v>998</v>
      </c>
      <c r="AA73" s="20" t="s">
        <v>999</v>
      </c>
      <c r="AB73" s="20" t="s">
        <v>20</v>
      </c>
      <c r="AC73" s="20">
        <v>60601264</v>
      </c>
      <c r="AD73" s="20" t="s">
        <v>1280</v>
      </c>
      <c r="AF73" s="20">
        <v>20220601</v>
      </c>
      <c r="AH73" s="20">
        <v>638154328</v>
      </c>
      <c r="AI73" s="20" t="s">
        <v>24</v>
      </c>
      <c r="AJ73" s="20" t="b">
        <v>1</v>
      </c>
      <c r="AK73" s="21" t="s">
        <v>120</v>
      </c>
      <c r="AL73" s="20" t="s">
        <v>121</v>
      </c>
    </row>
    <row r="74" spans="1:38" x14ac:dyDescent="0.25">
      <c r="A74" s="20">
        <v>73</v>
      </c>
      <c r="B74" s="20" t="s">
        <v>5687</v>
      </c>
      <c r="C74" s="23">
        <v>105633966</v>
      </c>
      <c r="D74" s="23" t="str" cm="1">
        <f t="array" ref="D74">INDEX(Table2[Bracket Label], SUMPRODUCT(( 'Non-Lodger'!$C74 &gt;= Table2[Min Value]) * ( 'Non-Lodger'!$C74 &lt;= Table2[Max Value]) * ROW(Table2[Min Value]) ) - MIN(ROW(Table2[Min Value])) + 1)</f>
        <v>100-149M</v>
      </c>
      <c r="E74" s="23" t="str">
        <f t="shared" si="1"/>
        <v>MED</v>
      </c>
      <c r="F74" s="21" t="s">
        <v>5688</v>
      </c>
      <c r="G74" s="20" t="s">
        <v>12</v>
      </c>
      <c r="H74" s="20" t="str">
        <f>IF(ISNUMBER(MATCH($F74,'ASX_Listed_Companies_26-08-2025'!B:B, 0)), "Yes", "No")</f>
        <v>No</v>
      </c>
      <c r="I74" s="20" t="str">
        <f>IF(ISNUMBER(MATCH($F74,'ASX300'!C:C, 0)), "Yes", "No")</f>
        <v>No</v>
      </c>
      <c r="J74" s="20" t="s">
        <v>51</v>
      </c>
      <c r="K74" s="21" t="s">
        <v>52</v>
      </c>
      <c r="L74" s="20">
        <v>5827191</v>
      </c>
      <c r="M74" s="20" t="s">
        <v>15</v>
      </c>
      <c r="N74" s="20">
        <v>20001207</v>
      </c>
      <c r="P74" s="21" t="s">
        <v>5689</v>
      </c>
      <c r="Q74" s="21" t="s">
        <v>5690</v>
      </c>
      <c r="S74" s="21" t="s">
        <v>5691</v>
      </c>
      <c r="T74" s="20" t="s">
        <v>12</v>
      </c>
      <c r="U74" s="20" t="s">
        <v>5692</v>
      </c>
      <c r="V74" s="20" t="s">
        <v>20</v>
      </c>
      <c r="X74" s="21" t="s">
        <v>5690</v>
      </c>
      <c r="Z74" s="21" t="s">
        <v>5691</v>
      </c>
      <c r="AA74" s="20" t="s">
        <v>5692</v>
      </c>
      <c r="AB74" s="20" t="s">
        <v>20</v>
      </c>
      <c r="AD74" s="20" t="s">
        <v>5693</v>
      </c>
      <c r="AF74" s="20">
        <v>20010301</v>
      </c>
      <c r="AH74" s="20">
        <v>83155471</v>
      </c>
      <c r="AI74" s="20" t="s">
        <v>24</v>
      </c>
      <c r="AJ74" s="20" t="b">
        <v>1</v>
      </c>
      <c r="AK74" s="21" t="s">
        <v>58</v>
      </c>
      <c r="AL74" s="20" t="s">
        <v>59</v>
      </c>
    </row>
    <row r="75" spans="1:38" x14ac:dyDescent="0.25">
      <c r="A75" s="20">
        <v>74</v>
      </c>
      <c r="B75" s="20" t="s">
        <v>991</v>
      </c>
      <c r="C75" s="23">
        <v>155415154</v>
      </c>
      <c r="D75" s="23" t="str" cm="1">
        <f t="array" ref="D75">INDEX(Table2[Bracket Label], SUMPRODUCT(( 'Non-Lodger'!$C75 &gt;= Table2[Min Value]) * ( 'Non-Lodger'!$C75 &lt;= Table2[Max Value]) * ROW(Table2[Min Value]) ) - MIN(ROW(Table2[Min Value])) + 1)</f>
        <v>150-199M</v>
      </c>
      <c r="E75" s="23" t="str">
        <f t="shared" si="1"/>
        <v>MED</v>
      </c>
      <c r="F75" s="21" t="s">
        <v>992</v>
      </c>
      <c r="G75" s="20" t="s">
        <v>12</v>
      </c>
      <c r="H75" s="20" t="str">
        <f>IF(ISNUMBER(MATCH($F75,'ASX_Listed_Companies_26-08-2025'!B:B, 0)), "Yes", "No")</f>
        <v>No</v>
      </c>
      <c r="I75" s="20" t="str">
        <f>IF(ISNUMBER(MATCH($F75,'ASX300'!C:C, 0)), "Yes", "No")</f>
        <v>No</v>
      </c>
      <c r="J75" s="20" t="s">
        <v>158</v>
      </c>
      <c r="K75" s="21" t="s">
        <v>159</v>
      </c>
      <c r="L75" s="20">
        <v>61079781</v>
      </c>
      <c r="M75" s="20" t="s">
        <v>15</v>
      </c>
      <c r="N75" s="20">
        <v>20160727</v>
      </c>
      <c r="Q75" s="21" t="s">
        <v>993</v>
      </c>
      <c r="R75" s="21" t="s">
        <v>994</v>
      </c>
      <c r="S75" s="21" t="s">
        <v>995</v>
      </c>
      <c r="T75" s="20" t="s">
        <v>12</v>
      </c>
      <c r="U75" s="20" t="s">
        <v>996</v>
      </c>
      <c r="V75" s="20" t="s">
        <v>20</v>
      </c>
      <c r="W75" s="20">
        <v>35567915</v>
      </c>
      <c r="X75" s="21" t="s">
        <v>997</v>
      </c>
      <c r="Z75" s="21" t="s">
        <v>998</v>
      </c>
      <c r="AA75" s="20" t="s">
        <v>999</v>
      </c>
      <c r="AB75" s="20" t="s">
        <v>20</v>
      </c>
      <c r="AC75" s="20">
        <v>60601264</v>
      </c>
      <c r="AD75" s="20" t="s">
        <v>1000</v>
      </c>
      <c r="AF75" s="20">
        <v>20160727</v>
      </c>
      <c r="AH75" s="20">
        <v>613903281</v>
      </c>
      <c r="AI75" s="20" t="s">
        <v>24</v>
      </c>
      <c r="AJ75" s="20" t="b">
        <v>1</v>
      </c>
      <c r="AK75" s="21" t="s">
        <v>120</v>
      </c>
      <c r="AL75" s="20" t="s">
        <v>121</v>
      </c>
    </row>
    <row r="76" spans="1:38" x14ac:dyDescent="0.25">
      <c r="A76" s="20">
        <v>75</v>
      </c>
      <c r="B76" s="20" t="s">
        <v>4235</v>
      </c>
      <c r="C76" s="23">
        <v>458613720</v>
      </c>
      <c r="D76" s="23" t="str" cm="1">
        <f t="array" ref="D76">INDEX(Table2[Bracket Label], SUMPRODUCT(( 'Non-Lodger'!$C76 &gt;= Table2[Min Value]) * ( 'Non-Lodger'!$C76 &lt;= Table2[Max Value]) * ROW(Table2[Min Value]) ) - MIN(ROW(Table2[Min Value])) + 1)</f>
        <v>450-499M</v>
      </c>
      <c r="E76" s="23" t="str">
        <f t="shared" si="1"/>
        <v>LGE</v>
      </c>
      <c r="F76" s="21" t="s">
        <v>4236</v>
      </c>
      <c r="G76" s="20" t="s">
        <v>137</v>
      </c>
      <c r="H76" s="20" t="str">
        <f>IF(ISNUMBER(MATCH($F76,'ASX_Listed_Companies_26-08-2025'!B:B, 0)), "Yes", "No")</f>
        <v>No</v>
      </c>
      <c r="I76" s="20" t="str">
        <f>IF(ISNUMBER(MATCH($F76,'ASX300'!C:C, 0)), "Yes", "No")</f>
        <v>No</v>
      </c>
      <c r="J76" s="20" t="s">
        <v>78</v>
      </c>
      <c r="K76" s="21" t="s">
        <v>79</v>
      </c>
      <c r="L76" s="20">
        <v>64368336</v>
      </c>
      <c r="M76" s="20" t="s">
        <v>15</v>
      </c>
      <c r="N76" s="20">
        <v>20180323</v>
      </c>
      <c r="Q76" s="21" t="s">
        <v>4237</v>
      </c>
      <c r="S76" s="21" t="s">
        <v>136</v>
      </c>
      <c r="T76" s="20" t="s">
        <v>137</v>
      </c>
      <c r="U76" s="20" t="s">
        <v>636</v>
      </c>
      <c r="V76" s="20" t="s">
        <v>20</v>
      </c>
      <c r="W76" s="20">
        <v>38056916</v>
      </c>
      <c r="X76" s="21" t="s">
        <v>4237</v>
      </c>
      <c r="Z76" s="21" t="s">
        <v>136</v>
      </c>
      <c r="AA76" s="20" t="s">
        <v>636</v>
      </c>
      <c r="AB76" s="20" t="s">
        <v>20</v>
      </c>
      <c r="AC76" s="20">
        <v>38056916</v>
      </c>
      <c r="AD76" s="20" t="s">
        <v>4238</v>
      </c>
      <c r="AF76" s="20">
        <v>20180323</v>
      </c>
      <c r="AH76" s="20">
        <v>625199322</v>
      </c>
      <c r="AI76" s="20" t="s">
        <v>24</v>
      </c>
      <c r="AJ76" s="20" t="b">
        <v>1</v>
      </c>
      <c r="AK76" s="21" t="s">
        <v>88</v>
      </c>
      <c r="AL76" s="20" t="s">
        <v>89</v>
      </c>
    </row>
    <row r="77" spans="1:38" x14ac:dyDescent="0.25">
      <c r="A77" s="20">
        <v>76</v>
      </c>
      <c r="B77" s="20" t="s">
        <v>2860</v>
      </c>
      <c r="C77" s="23">
        <v>318019551</v>
      </c>
      <c r="D77" s="23" t="str" cm="1">
        <f t="array" ref="D77">INDEX(Table2[Bracket Label], SUMPRODUCT(( 'Non-Lodger'!$C77 &gt;= Table2[Min Value]) * ( 'Non-Lodger'!$C77 &lt;= Table2[Max Value]) * ROW(Table2[Min Value]) ) - MIN(ROW(Table2[Min Value])) + 1)</f>
        <v>300-349M</v>
      </c>
      <c r="E77" s="23" t="str">
        <f t="shared" si="1"/>
        <v>LGE</v>
      </c>
      <c r="F77" s="21" t="s">
        <v>2861</v>
      </c>
      <c r="G77" s="20" t="s">
        <v>12</v>
      </c>
      <c r="H77" s="20" t="str">
        <f>IF(ISNUMBER(MATCH($F77,'ASX_Listed_Companies_26-08-2025'!B:B, 0)), "Yes", "No")</f>
        <v>No</v>
      </c>
      <c r="I77" s="20" t="str">
        <f>IF(ISNUMBER(MATCH($F77,'ASX300'!C:C, 0)), "Yes", "No")</f>
        <v>No</v>
      </c>
      <c r="J77" s="20" t="s">
        <v>1032</v>
      </c>
      <c r="K77" s="21" t="s">
        <v>1033</v>
      </c>
      <c r="L77" s="20">
        <v>46065967</v>
      </c>
      <c r="M77" s="20" t="s">
        <v>15</v>
      </c>
      <c r="N77" s="20">
        <v>20101107</v>
      </c>
      <c r="Q77" s="21" t="s">
        <v>2862</v>
      </c>
      <c r="S77" s="21" t="s">
        <v>162</v>
      </c>
      <c r="T77" s="20" t="s">
        <v>29</v>
      </c>
      <c r="U77" s="20" t="s">
        <v>163</v>
      </c>
      <c r="V77" s="20" t="s">
        <v>20</v>
      </c>
      <c r="W77" s="20">
        <v>0</v>
      </c>
      <c r="X77" s="21" t="s">
        <v>2863</v>
      </c>
      <c r="Y77" s="21" t="s">
        <v>2864</v>
      </c>
      <c r="Z77" s="21" t="s">
        <v>2865</v>
      </c>
      <c r="AA77" s="20" t="s">
        <v>2866</v>
      </c>
      <c r="AB77" s="20" t="s">
        <v>20</v>
      </c>
      <c r="AD77" s="20" t="s">
        <v>2867</v>
      </c>
      <c r="AF77" s="20">
        <v>20150101</v>
      </c>
      <c r="AH77" s="20">
        <v>147231561</v>
      </c>
      <c r="AI77" s="20" t="s">
        <v>24</v>
      </c>
      <c r="AJ77" s="20" t="b">
        <v>1</v>
      </c>
      <c r="AK77" s="21" t="s">
        <v>36</v>
      </c>
      <c r="AL77" s="20" t="s">
        <v>37</v>
      </c>
    </row>
    <row r="78" spans="1:38" x14ac:dyDescent="0.25">
      <c r="A78" s="20">
        <v>77</v>
      </c>
      <c r="B78" s="20" t="s">
        <v>2436</v>
      </c>
      <c r="C78" s="23">
        <v>696537005</v>
      </c>
      <c r="D78" s="23" t="str" cm="1">
        <f t="array" ref="D78">INDEX(Table2[Bracket Label], SUMPRODUCT(( 'Non-Lodger'!$C78 &gt;= Table2[Min Value]) * ( 'Non-Lodger'!$C78 &lt;= Table2[Max Value]) * ROW(Table2[Min Value]) ) - MIN(ROW(Table2[Min Value])) + 1)</f>
        <v>650-699M</v>
      </c>
      <c r="E78" s="23" t="str">
        <f t="shared" si="1"/>
        <v>LGE</v>
      </c>
      <c r="F78" s="21" t="s">
        <v>2437</v>
      </c>
      <c r="G78" s="20" t="s">
        <v>12</v>
      </c>
      <c r="H78" s="20" t="str">
        <f>IF(ISNUMBER(MATCH($F78,'ASX_Listed_Companies_26-08-2025'!B:B, 0)), "Yes", "No")</f>
        <v>No</v>
      </c>
      <c r="I78" s="20" t="str">
        <f>IF(ISNUMBER(MATCH($F78,'ASX300'!C:C, 0)), "Yes", "No")</f>
        <v>No</v>
      </c>
      <c r="J78" s="20" t="s">
        <v>78</v>
      </c>
      <c r="K78" s="21" t="s">
        <v>79</v>
      </c>
      <c r="L78" s="20">
        <v>68045066</v>
      </c>
      <c r="M78" s="20" t="s">
        <v>15</v>
      </c>
      <c r="N78" s="20">
        <v>20190927</v>
      </c>
      <c r="Q78" s="21" t="s">
        <v>2438</v>
      </c>
      <c r="R78" s="21" t="s">
        <v>2439</v>
      </c>
      <c r="S78" s="21" t="s">
        <v>2440</v>
      </c>
      <c r="T78" s="20" t="s">
        <v>12</v>
      </c>
      <c r="U78" s="20" t="s">
        <v>2441</v>
      </c>
      <c r="V78" s="20" t="s">
        <v>20</v>
      </c>
      <c r="W78" s="20">
        <v>83748918</v>
      </c>
      <c r="X78" s="21" t="s">
        <v>2439</v>
      </c>
      <c r="Z78" s="21" t="s">
        <v>2440</v>
      </c>
      <c r="AA78" s="20" t="s">
        <v>2441</v>
      </c>
      <c r="AB78" s="20" t="s">
        <v>20</v>
      </c>
      <c r="AC78" s="20">
        <v>83748918</v>
      </c>
      <c r="AD78" s="20" t="s">
        <v>2442</v>
      </c>
      <c r="AF78" s="20">
        <v>20190927</v>
      </c>
      <c r="AH78" s="20">
        <v>636456623</v>
      </c>
      <c r="AI78" s="20" t="s">
        <v>24</v>
      </c>
      <c r="AJ78" s="20" t="b">
        <v>1</v>
      </c>
      <c r="AK78" s="21" t="s">
        <v>88</v>
      </c>
      <c r="AL78" s="20" t="s">
        <v>89</v>
      </c>
    </row>
    <row r="79" spans="1:38" x14ac:dyDescent="0.25">
      <c r="A79" s="20">
        <v>78</v>
      </c>
      <c r="B79" s="20" t="s">
        <v>2960</v>
      </c>
      <c r="C79" s="23">
        <v>103835158</v>
      </c>
      <c r="D79" s="23" t="str" cm="1">
        <f t="array" ref="D79">INDEX(Table2[Bracket Label], SUMPRODUCT(( 'Non-Lodger'!$C79 &gt;= Table2[Min Value]) * ( 'Non-Lodger'!$C79 &lt;= Table2[Max Value]) * ROW(Table2[Min Value]) ) - MIN(ROW(Table2[Min Value])) + 1)</f>
        <v>100-149M</v>
      </c>
      <c r="E79" s="23" t="str">
        <f t="shared" si="1"/>
        <v>MED</v>
      </c>
      <c r="F79" s="21" t="s">
        <v>2961</v>
      </c>
      <c r="G79" s="20" t="s">
        <v>12</v>
      </c>
      <c r="H79" s="20" t="str">
        <f>IF(ISNUMBER(MATCH($F79,'ASX_Listed_Companies_26-08-2025'!B:B, 0)), "Yes", "No")</f>
        <v>No</v>
      </c>
      <c r="I79" s="20" t="str">
        <f>IF(ISNUMBER(MATCH($F79,'ASX300'!C:C, 0)), "Yes", "No")</f>
        <v>No</v>
      </c>
      <c r="J79" s="20" t="s">
        <v>2962</v>
      </c>
      <c r="K79" s="21" t="s">
        <v>2963</v>
      </c>
      <c r="L79" s="20">
        <v>4706223</v>
      </c>
      <c r="M79" s="20" t="s">
        <v>15</v>
      </c>
      <c r="N79" s="20">
        <v>20010618</v>
      </c>
      <c r="Q79" s="21" t="s">
        <v>2964</v>
      </c>
      <c r="S79" s="21" t="s">
        <v>2965</v>
      </c>
      <c r="T79" s="20" t="s">
        <v>12</v>
      </c>
      <c r="U79" s="20" t="s">
        <v>2966</v>
      </c>
      <c r="V79" s="20" t="s">
        <v>20</v>
      </c>
      <c r="W79" s="20">
        <v>52590660</v>
      </c>
      <c r="X79" s="21" t="s">
        <v>2967</v>
      </c>
      <c r="Z79" s="21" t="s">
        <v>2968</v>
      </c>
      <c r="AA79" s="20" t="s">
        <v>623</v>
      </c>
      <c r="AB79" s="20" t="s">
        <v>20</v>
      </c>
      <c r="AC79" s="20">
        <v>26932471</v>
      </c>
      <c r="AD79" s="20" t="s">
        <v>2969</v>
      </c>
      <c r="AF79" s="20">
        <v>20010701</v>
      </c>
      <c r="AH79" s="20">
        <v>97034261</v>
      </c>
      <c r="AI79" s="20" t="s">
        <v>24</v>
      </c>
      <c r="AJ79" s="20" t="b">
        <v>1</v>
      </c>
      <c r="AK79" s="21" t="s">
        <v>245</v>
      </c>
      <c r="AL79" s="20" t="s">
        <v>246</v>
      </c>
    </row>
    <row r="80" spans="1:38" x14ac:dyDescent="0.25">
      <c r="A80" s="20">
        <v>79</v>
      </c>
      <c r="B80" s="20" t="s">
        <v>6684</v>
      </c>
      <c r="C80" s="23">
        <v>120437808</v>
      </c>
      <c r="D80" s="23" t="str" cm="1">
        <f t="array" ref="D80">INDEX(Table2[Bracket Label], SUMPRODUCT(( 'Non-Lodger'!$C80 &gt;= Table2[Min Value]) * ( 'Non-Lodger'!$C80 &lt;= Table2[Max Value]) * ROW(Table2[Min Value]) ) - MIN(ROW(Table2[Min Value])) + 1)</f>
        <v>100-149M</v>
      </c>
      <c r="E80" s="23" t="str">
        <f t="shared" si="1"/>
        <v>MED</v>
      </c>
      <c r="F80" s="21" t="s">
        <v>6685</v>
      </c>
      <c r="G80" s="20" t="s">
        <v>77</v>
      </c>
      <c r="H80" s="20" t="str">
        <f>IF(ISNUMBER(MATCH($F80,'ASX_Listed_Companies_26-08-2025'!B:B, 0)), "Yes", "No")</f>
        <v>No</v>
      </c>
      <c r="I80" s="20" t="str">
        <f>IF(ISNUMBER(MATCH($F80,'ASX300'!C:C, 0)), "Yes", "No")</f>
        <v>No</v>
      </c>
      <c r="J80" s="20" t="s">
        <v>4247</v>
      </c>
      <c r="K80" s="21" t="s">
        <v>4248</v>
      </c>
      <c r="L80" s="20">
        <v>31817863</v>
      </c>
      <c r="M80" s="20" t="s">
        <v>15</v>
      </c>
      <c r="N80" s="20">
        <v>20070619</v>
      </c>
      <c r="Q80" s="21" t="s">
        <v>6686</v>
      </c>
      <c r="S80" s="21" t="s">
        <v>5652</v>
      </c>
      <c r="T80" s="20" t="s">
        <v>77</v>
      </c>
      <c r="U80" s="20" t="s">
        <v>5653</v>
      </c>
      <c r="V80" s="20" t="s">
        <v>20</v>
      </c>
      <c r="W80" s="20">
        <v>68914891</v>
      </c>
      <c r="X80" s="21" t="s">
        <v>6687</v>
      </c>
      <c r="Z80" s="21" t="s">
        <v>5652</v>
      </c>
      <c r="AA80" s="20" t="s">
        <v>5653</v>
      </c>
      <c r="AB80" s="20" t="s">
        <v>20</v>
      </c>
      <c r="AC80" s="20">
        <v>62402213</v>
      </c>
      <c r="AD80" s="20" t="s">
        <v>6688</v>
      </c>
      <c r="AF80" s="20">
        <v>20180402</v>
      </c>
      <c r="AH80" s="20">
        <v>126024306</v>
      </c>
      <c r="AI80" s="20" t="s">
        <v>24</v>
      </c>
      <c r="AJ80" s="20" t="b">
        <v>1</v>
      </c>
      <c r="AK80" s="21" t="s">
        <v>1468</v>
      </c>
      <c r="AL80" s="20" t="s">
        <v>1469</v>
      </c>
    </row>
    <row r="81" spans="1:38" x14ac:dyDescent="0.25">
      <c r="A81" s="20">
        <v>80</v>
      </c>
      <c r="B81" s="20" t="s">
        <v>7052</v>
      </c>
      <c r="C81" s="23">
        <v>162342667</v>
      </c>
      <c r="D81" s="23" t="str" cm="1">
        <f t="array" ref="D81">INDEX(Table2[Bracket Label], SUMPRODUCT(( 'Non-Lodger'!$C81 &gt;= Table2[Min Value]) * ( 'Non-Lodger'!$C81 &lt;= Table2[Max Value]) * ROW(Table2[Min Value]) ) - MIN(ROW(Table2[Min Value])) + 1)</f>
        <v>150-199M</v>
      </c>
      <c r="E81" s="23" t="str">
        <f t="shared" si="1"/>
        <v>MED</v>
      </c>
      <c r="F81" s="21" t="s">
        <v>7053</v>
      </c>
      <c r="G81" s="20" t="s">
        <v>12</v>
      </c>
      <c r="H81" s="20" t="str">
        <f>IF(ISNUMBER(MATCH($F81,'ASX_Listed_Companies_26-08-2025'!B:B, 0)), "Yes", "No")</f>
        <v>No</v>
      </c>
      <c r="I81" s="20" t="str">
        <f>IF(ISNUMBER(MATCH($F81,'ASX300'!C:C, 0)), "Yes", "No")</f>
        <v>No</v>
      </c>
      <c r="J81" s="20" t="s">
        <v>1003</v>
      </c>
      <c r="K81" s="21" t="s">
        <v>1004</v>
      </c>
      <c r="L81" s="20">
        <v>68859194</v>
      </c>
      <c r="M81" s="20" t="s">
        <v>15</v>
      </c>
      <c r="N81" s="20">
        <v>20200304</v>
      </c>
      <c r="Q81" s="21" t="s">
        <v>7054</v>
      </c>
      <c r="S81" s="21" t="s">
        <v>505</v>
      </c>
      <c r="T81" s="20" t="s">
        <v>12</v>
      </c>
      <c r="U81" s="20" t="s">
        <v>3682</v>
      </c>
      <c r="V81" s="20" t="s">
        <v>20</v>
      </c>
      <c r="W81" s="20">
        <v>83875346</v>
      </c>
      <c r="X81" s="21" t="s">
        <v>7055</v>
      </c>
      <c r="Y81" s="21" t="s">
        <v>7056</v>
      </c>
      <c r="Z81" s="21" t="s">
        <v>505</v>
      </c>
      <c r="AA81" s="20" t="s">
        <v>506</v>
      </c>
      <c r="AB81" s="20" t="s">
        <v>20</v>
      </c>
      <c r="AC81" s="20">
        <v>64339944</v>
      </c>
      <c r="AD81" s="20" t="s">
        <v>7057</v>
      </c>
      <c r="AF81" s="20">
        <v>20200401</v>
      </c>
      <c r="AH81" s="20">
        <v>639365183</v>
      </c>
      <c r="AI81" s="20" t="s">
        <v>24</v>
      </c>
      <c r="AJ81" s="20" t="b">
        <v>1</v>
      </c>
      <c r="AK81" s="21" t="s">
        <v>88</v>
      </c>
      <c r="AL81" s="20" t="s">
        <v>89</v>
      </c>
    </row>
    <row r="82" spans="1:38" x14ac:dyDescent="0.25">
      <c r="A82" s="20">
        <v>81</v>
      </c>
      <c r="B82" s="20" t="s">
        <v>6227</v>
      </c>
      <c r="C82" s="23">
        <v>144237184</v>
      </c>
      <c r="D82" s="23" t="str" cm="1">
        <f t="array" ref="D82">INDEX(Table2[Bracket Label], SUMPRODUCT(( 'Non-Lodger'!$C82 &gt;= Table2[Min Value]) * ( 'Non-Lodger'!$C82 &lt;= Table2[Max Value]) * ROW(Table2[Min Value]) ) - MIN(ROW(Table2[Min Value])) + 1)</f>
        <v>100-149M</v>
      </c>
      <c r="E82" s="23" t="str">
        <f t="shared" si="1"/>
        <v>MED</v>
      </c>
      <c r="F82" s="21" t="s">
        <v>6228</v>
      </c>
      <c r="G82" s="20" t="s">
        <v>12</v>
      </c>
      <c r="H82" s="20" t="str">
        <f>IF(ISNUMBER(MATCH($F82,'ASX_Listed_Companies_26-08-2025'!B:B, 0)), "Yes", "No")</f>
        <v>No</v>
      </c>
      <c r="I82" s="20" t="str">
        <f>IF(ISNUMBER(MATCH($F82,'ASX300'!C:C, 0)), "Yes", "No")</f>
        <v>No</v>
      </c>
      <c r="J82" s="20" t="s">
        <v>78</v>
      </c>
      <c r="K82" s="21" t="s">
        <v>79</v>
      </c>
      <c r="L82" s="20">
        <v>772839</v>
      </c>
      <c r="M82" s="20" t="s">
        <v>15</v>
      </c>
      <c r="N82" s="20">
        <v>20000501</v>
      </c>
      <c r="P82" s="21" t="s">
        <v>6229</v>
      </c>
      <c r="Q82" s="21" t="s">
        <v>6230</v>
      </c>
      <c r="S82" s="21" t="s">
        <v>2697</v>
      </c>
      <c r="T82" s="20" t="s">
        <v>12</v>
      </c>
      <c r="U82" s="20" t="s">
        <v>1150</v>
      </c>
      <c r="V82" s="20" t="s">
        <v>20</v>
      </c>
      <c r="W82" s="20">
        <v>80788656</v>
      </c>
      <c r="X82" s="21" t="s">
        <v>2332</v>
      </c>
      <c r="Y82" s="21" t="s">
        <v>6231</v>
      </c>
      <c r="Z82" s="21" t="s">
        <v>1238</v>
      </c>
      <c r="AA82" s="20" t="s">
        <v>1239</v>
      </c>
      <c r="AB82" s="20" t="s">
        <v>20</v>
      </c>
      <c r="AC82" s="20">
        <v>37000845</v>
      </c>
      <c r="AD82" s="20" t="s">
        <v>6232</v>
      </c>
      <c r="AF82" s="20">
        <v>20200701</v>
      </c>
      <c r="AH82" s="20">
        <v>568749</v>
      </c>
      <c r="AI82" s="20" t="s">
        <v>24</v>
      </c>
      <c r="AJ82" s="20" t="b">
        <v>1</v>
      </c>
      <c r="AK82" s="21" t="s">
        <v>88</v>
      </c>
      <c r="AL82" s="20" t="s">
        <v>89</v>
      </c>
    </row>
    <row r="83" spans="1:38" x14ac:dyDescent="0.25">
      <c r="A83" s="20">
        <v>82</v>
      </c>
      <c r="B83" s="20" t="s">
        <v>4141</v>
      </c>
      <c r="C83" s="23">
        <v>133993734</v>
      </c>
      <c r="D83" s="23" t="str" cm="1">
        <f t="array" ref="D83">INDEX(Table2[Bracket Label], SUMPRODUCT(( 'Non-Lodger'!$C83 &gt;= Table2[Min Value]) * ( 'Non-Lodger'!$C83 &lt;= Table2[Max Value]) * ROW(Table2[Min Value]) ) - MIN(ROW(Table2[Min Value])) + 1)</f>
        <v>100-149M</v>
      </c>
      <c r="E83" s="23" t="str">
        <f t="shared" si="1"/>
        <v>MED</v>
      </c>
      <c r="F83" s="21" t="s">
        <v>4142</v>
      </c>
      <c r="G83" s="20" t="s">
        <v>12</v>
      </c>
      <c r="H83" s="20" t="str">
        <f>IF(ISNUMBER(MATCH($F83,'ASX_Listed_Companies_26-08-2025'!B:B, 0)), "Yes", "No")</f>
        <v>No</v>
      </c>
      <c r="I83" s="20" t="str">
        <f>IF(ISNUMBER(MATCH($F83,'ASX300'!C:C, 0)), "Yes", "No")</f>
        <v>No</v>
      </c>
      <c r="J83" s="20" t="s">
        <v>51</v>
      </c>
      <c r="K83" s="21" t="s">
        <v>52</v>
      </c>
      <c r="L83" s="20">
        <v>6621232</v>
      </c>
      <c r="M83" s="20" t="s">
        <v>15</v>
      </c>
      <c r="N83" s="20">
        <v>20000324</v>
      </c>
      <c r="P83" s="21" t="s">
        <v>4143</v>
      </c>
      <c r="Q83" s="21" t="s">
        <v>4144</v>
      </c>
      <c r="S83" s="21" t="s">
        <v>4145</v>
      </c>
      <c r="T83" s="20" t="s">
        <v>12</v>
      </c>
      <c r="U83" s="20" t="s">
        <v>4146</v>
      </c>
      <c r="V83" s="20" t="s">
        <v>20</v>
      </c>
      <c r="W83" s="20">
        <v>30590737</v>
      </c>
      <c r="X83" s="21" t="s">
        <v>4144</v>
      </c>
      <c r="Z83" s="21" t="s">
        <v>4145</v>
      </c>
      <c r="AA83" s="20" t="s">
        <v>4146</v>
      </c>
      <c r="AB83" s="20" t="s">
        <v>20</v>
      </c>
      <c r="AC83" s="20">
        <v>30590737</v>
      </c>
      <c r="AD83" s="20" t="s">
        <v>4147</v>
      </c>
      <c r="AF83" s="20">
        <v>20000701</v>
      </c>
      <c r="AH83" s="20">
        <v>2582621</v>
      </c>
      <c r="AI83" s="20" t="s">
        <v>24</v>
      </c>
      <c r="AJ83" s="20" t="b">
        <v>1</v>
      </c>
      <c r="AK83" s="21" t="s">
        <v>58</v>
      </c>
      <c r="AL83" s="20" t="s">
        <v>59</v>
      </c>
    </row>
    <row r="84" spans="1:38" x14ac:dyDescent="0.25">
      <c r="A84" s="20">
        <v>83</v>
      </c>
      <c r="B84" s="20" t="s">
        <v>2612</v>
      </c>
      <c r="C84" s="23">
        <v>218733307</v>
      </c>
      <c r="D84" s="23" t="str" cm="1">
        <f t="array" ref="D84">INDEX(Table2[Bracket Label], SUMPRODUCT(( 'Non-Lodger'!$C84 &gt;= Table2[Min Value]) * ( 'Non-Lodger'!$C84 &lt;= Table2[Max Value]) * ROW(Table2[Min Value]) ) - MIN(ROW(Table2[Min Value])) + 1)</f>
        <v>200-249M</v>
      </c>
      <c r="E84" s="23" t="str">
        <f t="shared" si="1"/>
        <v>MED</v>
      </c>
      <c r="F84" s="21" t="s">
        <v>2613</v>
      </c>
      <c r="G84" s="20" t="s">
        <v>62</v>
      </c>
      <c r="H84" s="20" t="str">
        <f>IF(ISNUMBER(MATCH($F84,'ASX_Listed_Companies_26-08-2025'!B:B, 0)), "Yes", "No")</f>
        <v>No</v>
      </c>
      <c r="I84" s="20" t="str">
        <f>IF(ISNUMBER(MATCH($F84,'ASX300'!C:C, 0)), "Yes", "No")</f>
        <v>No</v>
      </c>
      <c r="J84" s="20" t="s">
        <v>2614</v>
      </c>
      <c r="K84" s="21" t="s">
        <v>2615</v>
      </c>
      <c r="L84" s="20">
        <v>26823847</v>
      </c>
      <c r="M84" s="20" t="s">
        <v>15</v>
      </c>
      <c r="N84" s="20">
        <v>20060322</v>
      </c>
      <c r="P84" s="21" t="s">
        <v>2613</v>
      </c>
      <c r="Q84" s="21" t="s">
        <v>2616</v>
      </c>
      <c r="S84" s="21" t="s">
        <v>2617</v>
      </c>
      <c r="T84" s="20" t="s">
        <v>62</v>
      </c>
      <c r="U84" s="20" t="s">
        <v>2618</v>
      </c>
      <c r="V84" s="20" t="s">
        <v>20</v>
      </c>
      <c r="W84" s="20">
        <v>83010475</v>
      </c>
      <c r="X84" s="21" t="s">
        <v>2619</v>
      </c>
      <c r="Z84" s="21" t="s">
        <v>182</v>
      </c>
      <c r="AA84" s="20" t="s">
        <v>183</v>
      </c>
      <c r="AB84" s="20" t="s">
        <v>20</v>
      </c>
      <c r="AC84" s="20">
        <v>45944985</v>
      </c>
      <c r="AD84" s="20" t="s">
        <v>2620</v>
      </c>
      <c r="AF84" s="20">
        <v>20060322</v>
      </c>
      <c r="AH84" s="20">
        <v>118934277</v>
      </c>
      <c r="AI84" s="20" t="s">
        <v>24</v>
      </c>
      <c r="AJ84" s="20" t="b">
        <v>1</v>
      </c>
      <c r="AK84" s="21" t="s">
        <v>73</v>
      </c>
      <c r="AL84" s="20" t="s">
        <v>74</v>
      </c>
    </row>
    <row r="85" spans="1:38" x14ac:dyDescent="0.25">
      <c r="A85" s="20">
        <v>84</v>
      </c>
      <c r="B85" s="20" t="s">
        <v>7924</v>
      </c>
      <c r="C85" s="23">
        <v>113872733</v>
      </c>
      <c r="D85" s="23" t="str" cm="1">
        <f t="array" ref="D85">INDEX(Table2[Bracket Label], SUMPRODUCT(( 'Non-Lodger'!$C85 &gt;= Table2[Min Value]) * ( 'Non-Lodger'!$C85 &lt;= Table2[Max Value]) * ROW(Table2[Min Value]) ) - MIN(ROW(Table2[Min Value])) + 1)</f>
        <v>100-149M</v>
      </c>
      <c r="E85" s="23" t="str">
        <f t="shared" si="1"/>
        <v>MED</v>
      </c>
      <c r="F85" s="21" t="s">
        <v>7925</v>
      </c>
      <c r="G85" s="20" t="s">
        <v>12</v>
      </c>
      <c r="H85" s="20" t="str">
        <f>IF(ISNUMBER(MATCH($F85,'ASX_Listed_Companies_26-08-2025'!B:B, 0)), "Yes", "No")</f>
        <v>No</v>
      </c>
      <c r="I85" s="20" t="str">
        <f>IF(ISNUMBER(MATCH($F85,'ASX300'!C:C, 0)), "Yes", "No")</f>
        <v>No</v>
      </c>
      <c r="J85" s="20" t="s">
        <v>78</v>
      </c>
      <c r="K85" s="21" t="s">
        <v>79</v>
      </c>
      <c r="L85" s="20">
        <v>41944157</v>
      </c>
      <c r="M85" s="20" t="s">
        <v>15</v>
      </c>
      <c r="N85" s="20">
        <v>20100111</v>
      </c>
      <c r="Q85" s="21" t="s">
        <v>3235</v>
      </c>
      <c r="S85" s="21" t="s">
        <v>746</v>
      </c>
      <c r="T85" s="20" t="s">
        <v>12</v>
      </c>
      <c r="U85" s="20" t="s">
        <v>747</v>
      </c>
      <c r="V85" s="20" t="s">
        <v>20</v>
      </c>
      <c r="W85" s="20">
        <v>97562492</v>
      </c>
      <c r="X85" s="21" t="s">
        <v>7926</v>
      </c>
      <c r="Y85" s="21" t="s">
        <v>7927</v>
      </c>
      <c r="Z85" s="21" t="s">
        <v>7928</v>
      </c>
      <c r="AA85" s="20" t="s">
        <v>7929</v>
      </c>
      <c r="AB85" s="20" t="s">
        <v>20</v>
      </c>
      <c r="AC85" s="20">
        <v>79385932</v>
      </c>
      <c r="AF85" s="20">
        <v>20100111</v>
      </c>
      <c r="AH85" s="20">
        <v>141418493</v>
      </c>
      <c r="AI85" s="20" t="s">
        <v>24</v>
      </c>
      <c r="AJ85" s="20" t="b">
        <v>1</v>
      </c>
      <c r="AK85" s="21" t="s">
        <v>88</v>
      </c>
      <c r="AL85" s="20" t="s">
        <v>89</v>
      </c>
    </row>
    <row r="86" spans="1:38" x14ac:dyDescent="0.25">
      <c r="A86" s="20">
        <v>85</v>
      </c>
      <c r="B86" s="20" t="s">
        <v>8091</v>
      </c>
      <c r="C86" s="23">
        <v>128735146</v>
      </c>
      <c r="D86" s="23" t="str" cm="1">
        <f t="array" ref="D86">INDEX(Table2[Bracket Label], SUMPRODUCT(( 'Non-Lodger'!$C86 &gt;= Table2[Min Value]) * ( 'Non-Lodger'!$C86 &lt;= Table2[Max Value]) * ROW(Table2[Min Value]) ) - MIN(ROW(Table2[Min Value])) + 1)</f>
        <v>100-149M</v>
      </c>
      <c r="E86" s="23" t="str">
        <f t="shared" si="1"/>
        <v>MED</v>
      </c>
      <c r="F86" s="21" t="s">
        <v>8092</v>
      </c>
      <c r="G86" s="20" t="s">
        <v>12</v>
      </c>
      <c r="H86" s="20" t="str">
        <f>IF(ISNUMBER(MATCH($F86,'ASX_Listed_Companies_26-08-2025'!B:B, 0)), "Yes", "No")</f>
        <v>No</v>
      </c>
      <c r="I86" s="20" t="str">
        <f>IF(ISNUMBER(MATCH($F86,'ASX300'!C:C, 0)), "Yes", "No")</f>
        <v>No</v>
      </c>
      <c r="J86" s="20" t="s">
        <v>439</v>
      </c>
      <c r="K86" s="21" t="s">
        <v>440</v>
      </c>
      <c r="L86" s="20">
        <v>56142890</v>
      </c>
      <c r="M86" s="20" t="s">
        <v>15</v>
      </c>
      <c r="N86" s="20">
        <v>20140807</v>
      </c>
      <c r="Q86" s="21" t="s">
        <v>8093</v>
      </c>
      <c r="S86" s="21" t="s">
        <v>746</v>
      </c>
      <c r="T86" s="20" t="s">
        <v>12</v>
      </c>
      <c r="U86" s="20" t="s">
        <v>747</v>
      </c>
      <c r="V86" s="20" t="s">
        <v>20</v>
      </c>
      <c r="W86" s="20">
        <v>91923568</v>
      </c>
      <c r="X86" s="21" t="s">
        <v>7315</v>
      </c>
      <c r="Y86" s="21" t="s">
        <v>8094</v>
      </c>
      <c r="Z86" s="21" t="s">
        <v>442</v>
      </c>
      <c r="AA86" s="20" t="s">
        <v>1010</v>
      </c>
      <c r="AB86" s="20" t="s">
        <v>20</v>
      </c>
      <c r="AC86" s="20">
        <v>62908772</v>
      </c>
      <c r="AD86" s="20" t="s">
        <v>8095</v>
      </c>
      <c r="AF86" s="20">
        <v>20140807</v>
      </c>
      <c r="AH86" s="20">
        <v>601127020</v>
      </c>
      <c r="AI86" s="20" t="s">
        <v>24</v>
      </c>
      <c r="AJ86" s="20" t="b">
        <v>1</v>
      </c>
      <c r="AK86" s="21" t="s">
        <v>36</v>
      </c>
      <c r="AL86" s="20" t="s">
        <v>37</v>
      </c>
    </row>
    <row r="87" spans="1:38" x14ac:dyDescent="0.25">
      <c r="A87" s="20">
        <v>86</v>
      </c>
      <c r="B87" s="20" t="s">
        <v>1719</v>
      </c>
      <c r="C87" s="23">
        <v>226922583</v>
      </c>
      <c r="D87" s="23" t="str" cm="1">
        <f t="array" ref="D87">INDEX(Table2[Bracket Label], SUMPRODUCT(( 'Non-Lodger'!$C87 &gt;= Table2[Min Value]) * ( 'Non-Lodger'!$C87 &lt;= Table2[Max Value]) * ROW(Table2[Min Value]) ) - MIN(ROW(Table2[Min Value])) + 1)</f>
        <v>200-249M</v>
      </c>
      <c r="E87" s="23" t="str">
        <f t="shared" si="1"/>
        <v>MED</v>
      </c>
      <c r="F87" s="21" t="s">
        <v>1720</v>
      </c>
      <c r="G87" s="20" t="s">
        <v>12</v>
      </c>
      <c r="H87" s="20" t="str">
        <f>IF(ISNUMBER(MATCH($F87,'ASX_Listed_Companies_26-08-2025'!B:B, 0)), "Yes", "No")</f>
        <v>No</v>
      </c>
      <c r="I87" s="20" t="str">
        <f>IF(ISNUMBER(MATCH($F87,'ASX300'!C:C, 0)), "Yes", "No")</f>
        <v>No</v>
      </c>
      <c r="J87" s="20" t="s">
        <v>78</v>
      </c>
      <c r="K87" s="21" t="s">
        <v>79</v>
      </c>
      <c r="L87" s="20">
        <v>54079819</v>
      </c>
      <c r="M87" s="20" t="s">
        <v>15</v>
      </c>
      <c r="N87" s="20">
        <v>20130319</v>
      </c>
      <c r="Q87" s="21" t="s">
        <v>1721</v>
      </c>
      <c r="S87" s="21" t="s">
        <v>1722</v>
      </c>
      <c r="T87" s="20" t="s">
        <v>12</v>
      </c>
      <c r="U87" s="20" t="s">
        <v>1723</v>
      </c>
      <c r="V87" s="20" t="s">
        <v>20</v>
      </c>
      <c r="W87" s="20">
        <v>46368801</v>
      </c>
      <c r="X87" s="21" t="s">
        <v>1724</v>
      </c>
      <c r="Z87" s="21" t="s">
        <v>1722</v>
      </c>
      <c r="AA87" s="20" t="s">
        <v>1723</v>
      </c>
      <c r="AB87" s="20" t="s">
        <v>20</v>
      </c>
      <c r="AC87" s="20">
        <v>46368801</v>
      </c>
      <c r="AD87" s="20" t="s">
        <v>1725</v>
      </c>
      <c r="AF87" s="20">
        <v>20130319</v>
      </c>
      <c r="AH87" s="20">
        <v>162914374</v>
      </c>
      <c r="AI87" s="20" t="s">
        <v>24</v>
      </c>
      <c r="AJ87" s="20" t="b">
        <v>1</v>
      </c>
      <c r="AK87" s="21" t="s">
        <v>88</v>
      </c>
      <c r="AL87" s="20" t="s">
        <v>89</v>
      </c>
    </row>
    <row r="88" spans="1:38" x14ac:dyDescent="0.25">
      <c r="A88" s="20">
        <v>87</v>
      </c>
      <c r="B88" s="20" t="s">
        <v>1385</v>
      </c>
      <c r="C88" s="23">
        <v>2771126886</v>
      </c>
      <c r="D88" s="23" t="str" cm="1">
        <f t="array" ref="D88">INDEX(Table2[Bracket Label], SUMPRODUCT(( 'Non-Lodger'!$C88 &gt;= Table2[Min Value]) * ( 'Non-Lodger'!$C88 &lt;= Table2[Max Value]) * ROW(Table2[Min Value]) ) - MIN(ROW(Table2[Min Value])) + 1)</f>
        <v>1Bn+</v>
      </c>
      <c r="E88" s="23" t="str">
        <f t="shared" si="1"/>
        <v>LGE</v>
      </c>
      <c r="F88" s="21" t="s">
        <v>1386</v>
      </c>
      <c r="G88" s="20" t="s">
        <v>12</v>
      </c>
      <c r="H88" s="20" t="str">
        <f>IF(ISNUMBER(MATCH($F88,'ASX_Listed_Companies_26-08-2025'!B:B, 0)), "Yes", "No")</f>
        <v>No</v>
      </c>
      <c r="I88" s="20" t="str">
        <f>IF(ISNUMBER(MATCH($F88,'ASX300'!C:C, 0)), "Yes", "No")</f>
        <v>No</v>
      </c>
      <c r="J88" s="20" t="s">
        <v>78</v>
      </c>
      <c r="K88" s="21" t="s">
        <v>79</v>
      </c>
      <c r="L88" s="20">
        <v>66303826</v>
      </c>
      <c r="M88" s="20" t="s">
        <v>15</v>
      </c>
      <c r="N88" s="20">
        <v>20190117</v>
      </c>
      <c r="Q88" s="21" t="s">
        <v>1387</v>
      </c>
      <c r="R88" s="21" t="s">
        <v>1388</v>
      </c>
      <c r="S88" s="21" t="s">
        <v>126</v>
      </c>
      <c r="T88" s="20" t="s">
        <v>12</v>
      </c>
      <c r="U88" s="20" t="s">
        <v>214</v>
      </c>
      <c r="V88" s="20" t="s">
        <v>20</v>
      </c>
      <c r="W88" s="20">
        <v>64323931</v>
      </c>
      <c r="X88" s="21" t="s">
        <v>1389</v>
      </c>
      <c r="Z88" s="21" t="s">
        <v>126</v>
      </c>
      <c r="AA88" s="20" t="s">
        <v>214</v>
      </c>
      <c r="AB88" s="20" t="s">
        <v>20</v>
      </c>
      <c r="AF88" s="20">
        <v>20190117</v>
      </c>
      <c r="AH88" s="20">
        <v>631014965</v>
      </c>
      <c r="AI88" s="20" t="s">
        <v>24</v>
      </c>
      <c r="AJ88" s="20" t="b">
        <v>1</v>
      </c>
      <c r="AK88" s="21" t="s">
        <v>88</v>
      </c>
      <c r="AL88" s="20" t="s">
        <v>89</v>
      </c>
    </row>
    <row r="89" spans="1:38" x14ac:dyDescent="0.25">
      <c r="A89" s="20">
        <v>88</v>
      </c>
      <c r="B89" s="20" t="s">
        <v>1640</v>
      </c>
      <c r="C89" s="23">
        <v>300703153</v>
      </c>
      <c r="D89" s="23" t="str" cm="1">
        <f t="array" ref="D89">INDEX(Table2[Bracket Label], SUMPRODUCT(( 'Non-Lodger'!$C89 &gt;= Table2[Min Value]) * ( 'Non-Lodger'!$C89 &lt;= Table2[Max Value]) * ROW(Table2[Min Value]) ) - MIN(ROW(Table2[Min Value])) + 1)</f>
        <v>300-349M</v>
      </c>
      <c r="E89" s="23" t="str">
        <f t="shared" si="1"/>
        <v>LGE</v>
      </c>
      <c r="F89" s="21" t="s">
        <v>1641</v>
      </c>
      <c r="G89" s="20" t="s">
        <v>29</v>
      </c>
      <c r="H89" s="20" t="str">
        <f>IF(ISNUMBER(MATCH($F89,'ASX_Listed_Companies_26-08-2025'!B:B, 0)), "Yes", "No")</f>
        <v>No</v>
      </c>
      <c r="I89" s="20" t="str">
        <f>IF(ISNUMBER(MATCH($F89,'ASX300'!C:C, 0)), "Yes", "No")</f>
        <v>No</v>
      </c>
      <c r="J89" s="20" t="s">
        <v>372</v>
      </c>
      <c r="K89" s="21" t="s">
        <v>373</v>
      </c>
      <c r="L89" s="20">
        <v>15508095</v>
      </c>
      <c r="M89" s="20" t="s">
        <v>1099</v>
      </c>
      <c r="N89" s="20">
        <v>20000701</v>
      </c>
      <c r="Q89" s="21" t="s">
        <v>1642</v>
      </c>
      <c r="S89" s="21" t="s">
        <v>162</v>
      </c>
      <c r="T89" s="20" t="s">
        <v>29</v>
      </c>
      <c r="U89" s="20" t="s">
        <v>163</v>
      </c>
      <c r="V89" s="20" t="s">
        <v>20</v>
      </c>
      <c r="W89" s="20">
        <v>77331158</v>
      </c>
      <c r="X89" s="21" t="s">
        <v>1642</v>
      </c>
      <c r="Z89" s="21" t="s">
        <v>162</v>
      </c>
      <c r="AA89" s="20" t="s">
        <v>163</v>
      </c>
      <c r="AB89" s="20" t="s">
        <v>20</v>
      </c>
      <c r="AC89" s="20">
        <v>77331158</v>
      </c>
      <c r="AD89" s="20" t="s">
        <v>1643</v>
      </c>
      <c r="AF89" s="20">
        <v>20000701</v>
      </c>
      <c r="AI89" s="20" t="s">
        <v>24</v>
      </c>
      <c r="AJ89" s="20" t="b">
        <v>1</v>
      </c>
      <c r="AK89" s="21" t="s">
        <v>245</v>
      </c>
      <c r="AL89" s="20" t="s">
        <v>246</v>
      </c>
    </row>
    <row r="90" spans="1:38" x14ac:dyDescent="0.25">
      <c r="A90" s="20">
        <v>89</v>
      </c>
      <c r="B90" s="20" t="s">
        <v>1220</v>
      </c>
      <c r="C90" s="23">
        <v>161698704</v>
      </c>
      <c r="D90" s="23" t="str" cm="1">
        <f t="array" ref="D90">INDEX(Table2[Bracket Label], SUMPRODUCT(( 'Non-Lodger'!$C90 &gt;= Table2[Min Value]) * ( 'Non-Lodger'!$C90 &lt;= Table2[Max Value]) * ROW(Table2[Min Value]) ) - MIN(ROW(Table2[Min Value])) + 1)</f>
        <v>150-199M</v>
      </c>
      <c r="E90" s="23" t="str">
        <f t="shared" si="1"/>
        <v>MED</v>
      </c>
      <c r="F90" s="21" t="s">
        <v>1221</v>
      </c>
      <c r="G90" s="20" t="s">
        <v>29</v>
      </c>
      <c r="H90" s="20" t="str">
        <f>IF(ISNUMBER(MATCH($F90,'ASX_Listed_Companies_26-08-2025'!B:B, 0)), "Yes", "No")</f>
        <v>No</v>
      </c>
      <c r="I90" s="20" t="str">
        <f>IF(ISNUMBER(MATCH($F90,'ASX300'!C:C, 0)), "Yes", "No")</f>
        <v>No</v>
      </c>
      <c r="J90" s="20" t="s">
        <v>1222</v>
      </c>
      <c r="K90" s="21" t="s">
        <v>1223</v>
      </c>
      <c r="L90" s="20">
        <v>29848242</v>
      </c>
      <c r="M90" s="20" t="s">
        <v>15</v>
      </c>
      <c r="N90" s="20">
        <v>20070201</v>
      </c>
      <c r="Q90" s="21" t="s">
        <v>1224</v>
      </c>
      <c r="S90" s="21" t="s">
        <v>162</v>
      </c>
      <c r="T90" s="20" t="s">
        <v>29</v>
      </c>
      <c r="U90" s="20" t="s">
        <v>1193</v>
      </c>
      <c r="V90" s="20" t="s">
        <v>20</v>
      </c>
      <c r="W90" s="20">
        <v>44729078</v>
      </c>
      <c r="X90" s="21" t="s">
        <v>1225</v>
      </c>
      <c r="Z90" s="21" t="s">
        <v>162</v>
      </c>
      <c r="AA90" s="20" t="s">
        <v>163</v>
      </c>
      <c r="AB90" s="20" t="s">
        <v>20</v>
      </c>
      <c r="AC90" s="20">
        <v>32943248</v>
      </c>
      <c r="AD90" s="20" t="s">
        <v>1226</v>
      </c>
      <c r="AF90" s="20">
        <v>20070201</v>
      </c>
      <c r="AH90" s="20">
        <v>123730521</v>
      </c>
      <c r="AI90" s="20" t="s">
        <v>24</v>
      </c>
      <c r="AJ90" s="20" t="b">
        <v>1</v>
      </c>
      <c r="AK90" s="21" t="s">
        <v>795</v>
      </c>
      <c r="AL90" s="20" t="s">
        <v>24</v>
      </c>
    </row>
    <row r="91" spans="1:38" x14ac:dyDescent="0.25">
      <c r="A91" s="20">
        <v>90</v>
      </c>
      <c r="B91" s="20" t="s">
        <v>3142</v>
      </c>
      <c r="C91" s="23">
        <v>661040512</v>
      </c>
      <c r="D91" s="23" t="str" cm="1">
        <f t="array" ref="D91">INDEX(Table2[Bracket Label], SUMPRODUCT(( 'Non-Lodger'!$C91 &gt;= Table2[Min Value]) * ( 'Non-Lodger'!$C91 &lt;= Table2[Max Value]) * ROW(Table2[Min Value]) ) - MIN(ROW(Table2[Min Value])) + 1)</f>
        <v>650-699M</v>
      </c>
      <c r="E91" s="23" t="str">
        <f t="shared" si="1"/>
        <v>LGE</v>
      </c>
      <c r="F91" s="21" t="s">
        <v>3143</v>
      </c>
      <c r="G91" s="20" t="s">
        <v>12</v>
      </c>
      <c r="H91" s="20" t="str">
        <f>IF(ISNUMBER(MATCH($F91,'ASX_Listed_Companies_26-08-2025'!B:B, 0)), "Yes", "No")</f>
        <v>No</v>
      </c>
      <c r="I91" s="20" t="str">
        <f>IF(ISNUMBER(MATCH($F91,'ASX300'!C:C, 0)), "Yes", "No")</f>
        <v>No</v>
      </c>
      <c r="J91" s="20" t="s">
        <v>581</v>
      </c>
      <c r="K91" s="21" t="s">
        <v>582</v>
      </c>
      <c r="L91" s="20">
        <v>108279</v>
      </c>
      <c r="M91" s="20" t="s">
        <v>15</v>
      </c>
      <c r="N91" s="20">
        <v>20000101</v>
      </c>
      <c r="Q91" s="21" t="s">
        <v>3144</v>
      </c>
      <c r="S91" s="21" t="s">
        <v>126</v>
      </c>
      <c r="T91" s="20" t="s">
        <v>12</v>
      </c>
      <c r="U91" s="20" t="s">
        <v>214</v>
      </c>
      <c r="V91" s="20" t="s">
        <v>20</v>
      </c>
      <c r="W91" s="20">
        <v>76434547</v>
      </c>
      <c r="X91" s="21" t="s">
        <v>3144</v>
      </c>
      <c r="Z91" s="21" t="s">
        <v>126</v>
      </c>
      <c r="AA91" s="20" t="s">
        <v>214</v>
      </c>
      <c r="AB91" s="20" t="s">
        <v>20</v>
      </c>
      <c r="AC91" s="20">
        <v>76434547</v>
      </c>
      <c r="AD91" s="20" t="s">
        <v>3145</v>
      </c>
      <c r="AF91" s="20">
        <v>20000701</v>
      </c>
      <c r="AH91" s="20">
        <v>90132675</v>
      </c>
      <c r="AI91" s="20" t="s">
        <v>24</v>
      </c>
      <c r="AJ91" s="20" t="b">
        <v>1</v>
      </c>
      <c r="AK91" s="21" t="s">
        <v>245</v>
      </c>
      <c r="AL91" s="20" t="s">
        <v>246</v>
      </c>
    </row>
    <row r="92" spans="1:38" x14ac:dyDescent="0.25">
      <c r="A92" s="20">
        <v>91</v>
      </c>
      <c r="B92" s="20" t="s">
        <v>8136</v>
      </c>
      <c r="C92" s="23">
        <v>140166688</v>
      </c>
      <c r="D92" s="23" t="str" cm="1">
        <f t="array" ref="D92">INDEX(Table2[Bracket Label], SUMPRODUCT(( 'Non-Lodger'!$C92 &gt;= Table2[Min Value]) * ( 'Non-Lodger'!$C92 &lt;= Table2[Max Value]) * ROW(Table2[Min Value]) ) - MIN(ROW(Table2[Min Value])) + 1)</f>
        <v>100-149M</v>
      </c>
      <c r="E92" s="23" t="str">
        <f t="shared" si="1"/>
        <v>MED</v>
      </c>
      <c r="F92" s="21" t="s">
        <v>8137</v>
      </c>
      <c r="G92" s="20" t="s">
        <v>12</v>
      </c>
      <c r="H92" s="20" t="str">
        <f>IF(ISNUMBER(MATCH($F92,'ASX_Listed_Companies_26-08-2025'!B:B, 0)), "Yes", "No")</f>
        <v>No</v>
      </c>
      <c r="I92" s="20" t="str">
        <f>IF(ISNUMBER(MATCH($F92,'ASX300'!C:C, 0)), "Yes", "No")</f>
        <v>No</v>
      </c>
      <c r="J92" s="20" t="s">
        <v>78</v>
      </c>
      <c r="K92" s="21" t="s">
        <v>79</v>
      </c>
      <c r="L92" s="20">
        <v>56078789</v>
      </c>
      <c r="M92" s="20" t="s">
        <v>15</v>
      </c>
      <c r="N92" s="20">
        <v>20140731</v>
      </c>
      <c r="Q92" s="21" t="s">
        <v>8138</v>
      </c>
      <c r="R92" s="21" t="s">
        <v>8139</v>
      </c>
      <c r="S92" s="21" t="s">
        <v>505</v>
      </c>
      <c r="T92" s="20" t="s">
        <v>12</v>
      </c>
      <c r="U92" s="20" t="s">
        <v>3682</v>
      </c>
      <c r="V92" s="20" t="s">
        <v>20</v>
      </c>
      <c r="W92" s="20">
        <v>92621930</v>
      </c>
      <c r="X92" s="21" t="s">
        <v>8140</v>
      </c>
      <c r="Y92" s="21" t="s">
        <v>8141</v>
      </c>
      <c r="Z92" s="21" t="s">
        <v>126</v>
      </c>
      <c r="AA92" s="20" t="s">
        <v>214</v>
      </c>
      <c r="AB92" s="20" t="s">
        <v>20</v>
      </c>
      <c r="AC92" s="20">
        <v>61883713</v>
      </c>
      <c r="AD92" s="20" t="s">
        <v>8142</v>
      </c>
      <c r="AF92" s="20">
        <v>20140731</v>
      </c>
      <c r="AH92" s="20">
        <v>600594125</v>
      </c>
      <c r="AI92" s="20" t="s">
        <v>24</v>
      </c>
      <c r="AJ92" s="20" t="b">
        <v>1</v>
      </c>
      <c r="AK92" s="21" t="s">
        <v>88</v>
      </c>
      <c r="AL92" s="20" t="s">
        <v>89</v>
      </c>
    </row>
    <row r="93" spans="1:38" x14ac:dyDescent="0.25">
      <c r="A93" s="20">
        <v>92</v>
      </c>
      <c r="B93" s="20" t="s">
        <v>3579</v>
      </c>
      <c r="C93" s="23">
        <v>148334257</v>
      </c>
      <c r="D93" s="23" t="str" cm="1">
        <f t="array" ref="D93">INDEX(Table2[Bracket Label], SUMPRODUCT(( 'Non-Lodger'!$C93 &gt;= Table2[Min Value]) * ( 'Non-Lodger'!$C93 &lt;= Table2[Max Value]) * ROW(Table2[Min Value]) ) - MIN(ROW(Table2[Min Value])) + 1)</f>
        <v>100-149M</v>
      </c>
      <c r="E93" s="23" t="str">
        <f t="shared" si="1"/>
        <v>MED</v>
      </c>
      <c r="F93" s="21" t="s">
        <v>3580</v>
      </c>
      <c r="G93" s="20" t="s">
        <v>137</v>
      </c>
      <c r="H93" s="20" t="str">
        <f>IF(ISNUMBER(MATCH($F93,'ASX_Listed_Companies_26-08-2025'!B:B, 0)), "Yes", "No")</f>
        <v>No</v>
      </c>
      <c r="I93" s="20" t="str">
        <f>IF(ISNUMBER(MATCH($F93,'ASX300'!C:C, 0)), "Yes", "No")</f>
        <v>No</v>
      </c>
      <c r="J93" s="20" t="s">
        <v>3581</v>
      </c>
      <c r="K93" s="21" t="s">
        <v>3582</v>
      </c>
      <c r="L93" s="20">
        <v>27131230</v>
      </c>
      <c r="M93" s="20" t="s">
        <v>15</v>
      </c>
      <c r="N93" s="20">
        <v>20060614</v>
      </c>
      <c r="Q93" s="21" t="s">
        <v>3583</v>
      </c>
      <c r="R93" s="21" t="s">
        <v>3584</v>
      </c>
      <c r="S93" s="21" t="s">
        <v>136</v>
      </c>
      <c r="T93" s="20" t="s">
        <v>137</v>
      </c>
      <c r="U93" s="20" t="s">
        <v>138</v>
      </c>
      <c r="V93" s="20" t="s">
        <v>20</v>
      </c>
      <c r="W93" s="20">
        <v>76805717</v>
      </c>
      <c r="X93" s="21" t="s">
        <v>3585</v>
      </c>
      <c r="Z93" s="21" t="s">
        <v>3586</v>
      </c>
      <c r="AA93" s="20" t="s">
        <v>3587</v>
      </c>
      <c r="AB93" s="20" t="s">
        <v>20</v>
      </c>
      <c r="AC93" s="20">
        <v>64992710</v>
      </c>
      <c r="AD93" s="20" t="s">
        <v>3588</v>
      </c>
      <c r="AF93" s="20">
        <v>20060701</v>
      </c>
      <c r="AH93" s="20">
        <v>119762962</v>
      </c>
      <c r="AI93" s="20" t="s">
        <v>24</v>
      </c>
      <c r="AJ93" s="20" t="b">
        <v>1</v>
      </c>
      <c r="AK93" s="21" t="s">
        <v>174</v>
      </c>
      <c r="AL93" s="20" t="s">
        <v>175</v>
      </c>
    </row>
    <row r="94" spans="1:38" x14ac:dyDescent="0.25">
      <c r="A94" s="20">
        <v>93</v>
      </c>
      <c r="B94" s="20" t="s">
        <v>7714</v>
      </c>
      <c r="C94" s="23">
        <v>768581196</v>
      </c>
      <c r="D94" s="23" t="str" cm="1">
        <f t="array" ref="D94">INDEX(Table2[Bracket Label], SUMPRODUCT(( 'Non-Lodger'!$C94 &gt;= Table2[Min Value]) * ( 'Non-Lodger'!$C94 &lt;= Table2[Max Value]) * ROW(Table2[Min Value]) ) - MIN(ROW(Table2[Min Value])) + 1)</f>
        <v>750-799M</v>
      </c>
      <c r="E94" s="23" t="str">
        <f t="shared" si="1"/>
        <v>LGE</v>
      </c>
      <c r="F94" s="21" t="s">
        <v>7715</v>
      </c>
      <c r="G94" s="20" t="s">
        <v>29</v>
      </c>
      <c r="H94" s="20" t="str">
        <f>IF(ISNUMBER(MATCH($F94,'ASX_Listed_Companies_26-08-2025'!B:B, 0)), "Yes", "No")</f>
        <v>No</v>
      </c>
      <c r="I94" s="20" t="str">
        <f>IF(ISNUMBER(MATCH($F94,'ASX300'!C:C, 0)), "Yes", "No")</f>
        <v>No</v>
      </c>
      <c r="J94" s="20" t="s">
        <v>1524</v>
      </c>
      <c r="K94" s="21" t="s">
        <v>1525</v>
      </c>
      <c r="L94" s="20">
        <v>6732612</v>
      </c>
      <c r="M94" s="20" t="s">
        <v>15</v>
      </c>
      <c r="N94" s="20">
        <v>20000313</v>
      </c>
      <c r="P94" s="21" t="s">
        <v>7716</v>
      </c>
      <c r="Q94" s="21" t="s">
        <v>7717</v>
      </c>
      <c r="S94" s="21" t="s">
        <v>7718</v>
      </c>
      <c r="T94" s="20" t="s">
        <v>29</v>
      </c>
      <c r="U94" s="20" t="s">
        <v>3990</v>
      </c>
      <c r="V94" s="20" t="s">
        <v>20</v>
      </c>
      <c r="W94" s="20">
        <v>70977961</v>
      </c>
      <c r="X94" s="21" t="s">
        <v>7719</v>
      </c>
      <c r="Z94" s="21" t="s">
        <v>7720</v>
      </c>
      <c r="AA94" s="20" t="s">
        <v>7721</v>
      </c>
      <c r="AB94" s="20" t="s">
        <v>20</v>
      </c>
      <c r="AC94" s="20">
        <v>86761033</v>
      </c>
      <c r="AD94" s="20" t="s">
        <v>7722</v>
      </c>
      <c r="AF94" s="20">
        <v>20000701</v>
      </c>
      <c r="AH94" s="20">
        <v>7229898</v>
      </c>
      <c r="AI94" s="20" t="s">
        <v>24</v>
      </c>
      <c r="AJ94" s="20" t="b">
        <v>1</v>
      </c>
      <c r="AK94" s="21" t="s">
        <v>36</v>
      </c>
      <c r="AL94" s="20" t="s">
        <v>37</v>
      </c>
    </row>
    <row r="95" spans="1:38" x14ac:dyDescent="0.25">
      <c r="A95" s="20">
        <v>94</v>
      </c>
      <c r="B95" s="20" t="s">
        <v>5821</v>
      </c>
      <c r="C95" s="23">
        <v>561454178</v>
      </c>
      <c r="D95" s="23" t="str" cm="1">
        <f t="array" ref="D95">INDEX(Table2[Bracket Label], SUMPRODUCT(( 'Non-Lodger'!$C95 &gt;= Table2[Min Value]) * ( 'Non-Lodger'!$C95 &lt;= Table2[Max Value]) * ROW(Table2[Min Value]) ) - MIN(ROW(Table2[Min Value])) + 1)</f>
        <v>550-599M</v>
      </c>
      <c r="E95" s="23" t="str">
        <f t="shared" si="1"/>
        <v>LGE</v>
      </c>
      <c r="F95" s="21" t="s">
        <v>5822</v>
      </c>
      <c r="G95" s="20" t="s">
        <v>12</v>
      </c>
      <c r="H95" s="20" t="str">
        <f>IF(ISNUMBER(MATCH($F95,'ASX_Listed_Companies_26-08-2025'!B:B, 0)), "Yes", "No")</f>
        <v>No</v>
      </c>
      <c r="I95" s="20" t="str">
        <f>IF(ISNUMBER(MATCH($F95,'ASX300'!C:C, 0)), "Yes", "No")</f>
        <v>No</v>
      </c>
      <c r="J95" s="20" t="s">
        <v>78</v>
      </c>
      <c r="K95" s="21" t="s">
        <v>79</v>
      </c>
      <c r="L95" s="20">
        <v>64824908</v>
      </c>
      <c r="M95" s="20" t="s">
        <v>15</v>
      </c>
      <c r="N95" s="20">
        <v>20180516</v>
      </c>
      <c r="Q95" s="21" t="s">
        <v>5823</v>
      </c>
      <c r="R95" s="21" t="s">
        <v>1970</v>
      </c>
      <c r="S95" s="21" t="s">
        <v>126</v>
      </c>
      <c r="T95" s="20" t="s">
        <v>12</v>
      </c>
      <c r="U95" s="20" t="s">
        <v>281</v>
      </c>
      <c r="V95" s="20" t="s">
        <v>20</v>
      </c>
      <c r="W95" s="20">
        <v>52054494</v>
      </c>
      <c r="X95" s="21" t="s">
        <v>492</v>
      </c>
      <c r="Z95" s="21" t="s">
        <v>126</v>
      </c>
      <c r="AA95" s="20" t="s">
        <v>214</v>
      </c>
      <c r="AB95" s="20" t="s">
        <v>20</v>
      </c>
      <c r="AC95" s="20">
        <v>85287532</v>
      </c>
      <c r="AD95" s="20" t="s">
        <v>5824</v>
      </c>
      <c r="AF95" s="20">
        <v>20180629</v>
      </c>
      <c r="AH95" s="20">
        <v>626190896</v>
      </c>
      <c r="AI95" s="20" t="s">
        <v>24</v>
      </c>
      <c r="AJ95" s="20" t="b">
        <v>1</v>
      </c>
      <c r="AK95" s="21" t="s">
        <v>88</v>
      </c>
      <c r="AL95" s="20" t="s">
        <v>89</v>
      </c>
    </row>
    <row r="96" spans="1:38" x14ac:dyDescent="0.25">
      <c r="A96" s="20">
        <v>95</v>
      </c>
      <c r="B96" s="20" t="s">
        <v>8114</v>
      </c>
      <c r="C96" s="23">
        <v>116699885</v>
      </c>
      <c r="D96" s="23" t="str" cm="1">
        <f t="array" ref="D96">INDEX(Table2[Bracket Label], SUMPRODUCT(( 'Non-Lodger'!$C96 &gt;= Table2[Min Value]) * ( 'Non-Lodger'!$C96 &lt;= Table2[Max Value]) * ROW(Table2[Min Value]) ) - MIN(ROW(Table2[Min Value])) + 1)</f>
        <v>100-149M</v>
      </c>
      <c r="E96" s="23" t="str">
        <f t="shared" si="1"/>
        <v>MED</v>
      </c>
      <c r="F96" s="21" t="s">
        <v>8115</v>
      </c>
      <c r="G96" s="20" t="s">
        <v>77</v>
      </c>
      <c r="H96" s="20" t="str">
        <f>IF(ISNUMBER(MATCH($F96,'ASX_Listed_Companies_26-08-2025'!B:B, 0)), "Yes", "No")</f>
        <v>No</v>
      </c>
      <c r="I96" s="20" t="str">
        <f>IF(ISNUMBER(MATCH($F96,'ASX300'!C:C, 0)), "Yes", "No")</f>
        <v>No</v>
      </c>
      <c r="J96" s="20" t="s">
        <v>581</v>
      </c>
      <c r="K96" s="21" t="s">
        <v>582</v>
      </c>
      <c r="L96" s="20">
        <v>24364141</v>
      </c>
      <c r="M96" s="20" t="s">
        <v>15</v>
      </c>
      <c r="N96" s="20">
        <v>20050829</v>
      </c>
      <c r="P96" s="21" t="s">
        <v>8116</v>
      </c>
      <c r="Q96" s="21" t="s">
        <v>8117</v>
      </c>
      <c r="S96" s="21" t="s">
        <v>7227</v>
      </c>
      <c r="T96" s="20" t="s">
        <v>12</v>
      </c>
      <c r="U96" s="20" t="s">
        <v>8118</v>
      </c>
      <c r="V96" s="20" t="s">
        <v>20</v>
      </c>
      <c r="W96" s="20">
        <v>59232189</v>
      </c>
      <c r="X96" s="21" t="s">
        <v>8119</v>
      </c>
      <c r="Z96" s="21" t="s">
        <v>8120</v>
      </c>
      <c r="AA96" s="20" t="s">
        <v>564</v>
      </c>
      <c r="AB96" s="20" t="s">
        <v>20</v>
      </c>
      <c r="AD96" s="20" t="s">
        <v>8121</v>
      </c>
      <c r="AF96" s="20">
        <v>20050901</v>
      </c>
      <c r="AH96" s="20">
        <v>88186154</v>
      </c>
      <c r="AI96" s="20" t="s">
        <v>24</v>
      </c>
      <c r="AJ96" s="20" t="b">
        <v>1</v>
      </c>
      <c r="AK96" s="21" t="s">
        <v>245</v>
      </c>
      <c r="AL96" s="20" t="s">
        <v>246</v>
      </c>
    </row>
    <row r="97" spans="1:38" x14ac:dyDescent="0.25">
      <c r="A97" s="20">
        <v>96</v>
      </c>
      <c r="B97" s="20" t="s">
        <v>4031</v>
      </c>
      <c r="C97" s="23">
        <v>123472494</v>
      </c>
      <c r="D97" s="23" t="str" cm="1">
        <f t="array" ref="D97">INDEX(Table2[Bracket Label], SUMPRODUCT(( 'Non-Lodger'!$C97 &gt;= Table2[Min Value]) * ( 'Non-Lodger'!$C97 &lt;= Table2[Max Value]) * ROW(Table2[Min Value]) ) - MIN(ROW(Table2[Min Value])) + 1)</f>
        <v>100-149M</v>
      </c>
      <c r="E97" s="23" t="str">
        <f t="shared" si="1"/>
        <v>MED</v>
      </c>
      <c r="F97" s="21" t="s">
        <v>4032</v>
      </c>
      <c r="G97" s="20" t="s">
        <v>29</v>
      </c>
      <c r="H97" s="20" t="str">
        <f>IF(ISNUMBER(MATCH($F97,'ASX_Listed_Companies_26-08-2025'!B:B, 0)), "Yes", "No")</f>
        <v>No</v>
      </c>
      <c r="I97" s="20" t="str">
        <f>IF(ISNUMBER(MATCH($F97,'ASX300'!C:C, 0)), "Yes", "No")</f>
        <v>No</v>
      </c>
      <c r="J97" s="20" t="s">
        <v>78</v>
      </c>
      <c r="K97" s="21" t="s">
        <v>79</v>
      </c>
      <c r="L97" s="20">
        <v>52015606</v>
      </c>
      <c r="M97" s="20" t="s">
        <v>15</v>
      </c>
      <c r="N97" s="20">
        <v>20120801</v>
      </c>
      <c r="Q97" s="21" t="s">
        <v>4033</v>
      </c>
      <c r="S97" s="21" t="s">
        <v>4034</v>
      </c>
      <c r="T97" s="20" t="s">
        <v>29</v>
      </c>
      <c r="U97" s="20" t="s">
        <v>4035</v>
      </c>
      <c r="V97" s="20" t="s">
        <v>20</v>
      </c>
      <c r="W97" s="20">
        <v>60105124</v>
      </c>
      <c r="X97" s="21" t="s">
        <v>4036</v>
      </c>
      <c r="Z97" s="21" t="s">
        <v>4037</v>
      </c>
      <c r="AA97" s="20" t="s">
        <v>4035</v>
      </c>
      <c r="AB97" s="20" t="s">
        <v>20</v>
      </c>
      <c r="AC97" s="20">
        <v>53742936</v>
      </c>
      <c r="AD97" s="20" t="s">
        <v>4038</v>
      </c>
      <c r="AF97" s="20">
        <v>20120801</v>
      </c>
      <c r="AH97" s="20">
        <v>156643462</v>
      </c>
      <c r="AI97" s="20" t="s">
        <v>24</v>
      </c>
      <c r="AJ97" s="20" t="b">
        <v>1</v>
      </c>
      <c r="AK97" s="21" t="s">
        <v>88</v>
      </c>
      <c r="AL97" s="20" t="s">
        <v>89</v>
      </c>
    </row>
    <row r="98" spans="1:38" x14ac:dyDescent="0.25">
      <c r="A98" s="20">
        <v>97</v>
      </c>
      <c r="B98" s="20" t="s">
        <v>1245</v>
      </c>
      <c r="C98" s="23">
        <v>147584280</v>
      </c>
      <c r="D98" s="23" t="str" cm="1">
        <f t="array" ref="D98">INDEX(Table2[Bracket Label], SUMPRODUCT(( 'Non-Lodger'!$C98 &gt;= Table2[Min Value]) * ( 'Non-Lodger'!$C98 &lt;= Table2[Max Value]) * ROW(Table2[Min Value]) ) - MIN(ROW(Table2[Min Value])) + 1)</f>
        <v>100-149M</v>
      </c>
      <c r="E98" s="23" t="str">
        <f t="shared" si="1"/>
        <v>MED</v>
      </c>
      <c r="F98" s="21" t="s">
        <v>1246</v>
      </c>
      <c r="G98" s="20" t="s">
        <v>12</v>
      </c>
      <c r="H98" s="20" t="str">
        <f>IF(ISNUMBER(MATCH($F98,'ASX_Listed_Companies_26-08-2025'!B:B, 0)), "Yes", "No")</f>
        <v>No</v>
      </c>
      <c r="I98" s="20" t="str">
        <f>IF(ISNUMBER(MATCH($F98,'ASX300'!C:C, 0)), "Yes", "No")</f>
        <v>No</v>
      </c>
      <c r="J98" s="20" t="s">
        <v>78</v>
      </c>
      <c r="K98" s="21" t="s">
        <v>79</v>
      </c>
      <c r="L98" s="20">
        <v>61752653</v>
      </c>
      <c r="M98" s="20" t="s">
        <v>15</v>
      </c>
      <c r="N98" s="20">
        <v>20160826</v>
      </c>
      <c r="Q98" s="21" t="s">
        <v>1247</v>
      </c>
      <c r="R98" s="21" t="s">
        <v>1248</v>
      </c>
      <c r="S98" s="21" t="s">
        <v>126</v>
      </c>
      <c r="T98" s="20" t="s">
        <v>12</v>
      </c>
      <c r="U98" s="20" t="s">
        <v>214</v>
      </c>
      <c r="V98" s="20" t="s">
        <v>20</v>
      </c>
      <c r="W98" s="20">
        <v>46201110</v>
      </c>
      <c r="X98" s="21" t="s">
        <v>1249</v>
      </c>
      <c r="Y98" s="21" t="s">
        <v>1250</v>
      </c>
      <c r="Z98" s="21" t="s">
        <v>126</v>
      </c>
      <c r="AA98" s="20" t="s">
        <v>214</v>
      </c>
      <c r="AB98" s="20" t="s">
        <v>20</v>
      </c>
      <c r="AC98" s="20">
        <v>0</v>
      </c>
      <c r="AD98" s="20" t="s">
        <v>1251</v>
      </c>
      <c r="AF98" s="20">
        <v>20180701</v>
      </c>
      <c r="AH98" s="20">
        <v>614472347</v>
      </c>
      <c r="AI98" s="20" t="s">
        <v>24</v>
      </c>
      <c r="AJ98" s="20" t="b">
        <v>1</v>
      </c>
      <c r="AK98" s="21" t="s">
        <v>88</v>
      </c>
      <c r="AL98" s="20" t="s">
        <v>89</v>
      </c>
    </row>
    <row r="99" spans="1:38" x14ac:dyDescent="0.25">
      <c r="A99" s="20">
        <v>98</v>
      </c>
      <c r="B99" s="20" t="s">
        <v>2249</v>
      </c>
      <c r="C99" s="23">
        <v>294584804</v>
      </c>
      <c r="D99" s="23" t="str" cm="1">
        <f t="array" ref="D99">INDEX(Table2[Bracket Label], SUMPRODUCT(( 'Non-Lodger'!$C99 &gt;= Table2[Min Value]) * ( 'Non-Lodger'!$C99 &lt;= Table2[Max Value]) * ROW(Table2[Min Value]) ) - MIN(ROW(Table2[Min Value])) + 1)</f>
        <v>250-299M</v>
      </c>
      <c r="E99" s="23" t="str">
        <f t="shared" si="1"/>
        <v>LGE</v>
      </c>
      <c r="F99" s="21" t="s">
        <v>2250</v>
      </c>
      <c r="G99" s="20" t="s">
        <v>77</v>
      </c>
      <c r="H99" s="20" t="str">
        <f>IF(ISNUMBER(MATCH($F99,'ASX_Listed_Companies_26-08-2025'!B:B, 0)), "Yes", "No")</f>
        <v>No</v>
      </c>
      <c r="I99" s="20" t="str">
        <f>IF(ISNUMBER(MATCH($F99,'ASX300'!C:C, 0)), "Yes", "No")</f>
        <v>No</v>
      </c>
      <c r="J99" s="20" t="s">
        <v>78</v>
      </c>
      <c r="K99" s="21" t="s">
        <v>79</v>
      </c>
      <c r="L99" s="20">
        <v>48289137</v>
      </c>
      <c r="M99" s="20" t="s">
        <v>15</v>
      </c>
      <c r="N99" s="20">
        <v>20110711</v>
      </c>
      <c r="Q99" s="21" t="s">
        <v>1946</v>
      </c>
      <c r="R99" s="21" t="s">
        <v>2251</v>
      </c>
      <c r="S99" s="21" t="s">
        <v>82</v>
      </c>
      <c r="T99" s="20" t="s">
        <v>77</v>
      </c>
      <c r="U99" s="20" t="s">
        <v>83</v>
      </c>
      <c r="V99" s="20" t="s">
        <v>20</v>
      </c>
      <c r="W99" s="20">
        <v>61152044</v>
      </c>
      <c r="X99" s="21" t="s">
        <v>2252</v>
      </c>
      <c r="Y99" s="21" t="s">
        <v>2253</v>
      </c>
      <c r="Z99" s="21" t="s">
        <v>141</v>
      </c>
      <c r="AA99" s="20" t="s">
        <v>142</v>
      </c>
      <c r="AB99" s="20" t="s">
        <v>20</v>
      </c>
      <c r="AC99" s="20">
        <v>33658141</v>
      </c>
      <c r="AF99" s="20">
        <v>20110711</v>
      </c>
      <c r="AH99" s="20">
        <v>151898029</v>
      </c>
      <c r="AI99" s="20" t="s">
        <v>24</v>
      </c>
      <c r="AJ99" s="20" t="b">
        <v>1</v>
      </c>
      <c r="AK99" s="21" t="s">
        <v>88</v>
      </c>
      <c r="AL99" s="20" t="s">
        <v>89</v>
      </c>
    </row>
    <row r="100" spans="1:38" x14ac:dyDescent="0.25">
      <c r="A100" s="20">
        <v>99</v>
      </c>
      <c r="B100" s="20" t="s">
        <v>7353</v>
      </c>
      <c r="C100" s="23">
        <v>142719076</v>
      </c>
      <c r="D100" s="23" t="str" cm="1">
        <f t="array" ref="D100">INDEX(Table2[Bracket Label], SUMPRODUCT(( 'Non-Lodger'!$C100 &gt;= Table2[Min Value]) * ( 'Non-Lodger'!$C100 &lt;= Table2[Max Value]) * ROW(Table2[Min Value]) ) - MIN(ROW(Table2[Min Value])) + 1)</f>
        <v>100-149M</v>
      </c>
      <c r="E100" s="23" t="str">
        <f t="shared" si="1"/>
        <v>MED</v>
      </c>
      <c r="F100" s="21" t="s">
        <v>7354</v>
      </c>
      <c r="G100" s="20" t="s">
        <v>12</v>
      </c>
      <c r="H100" s="20" t="str">
        <f>IF(ISNUMBER(MATCH($F100,'ASX_Listed_Companies_26-08-2025'!B:B, 0)), "Yes", "No")</f>
        <v>No</v>
      </c>
      <c r="I100" s="20" t="str">
        <f>IF(ISNUMBER(MATCH($F100,'ASX300'!C:C, 0)), "Yes", "No")</f>
        <v>No</v>
      </c>
      <c r="J100" s="20" t="s">
        <v>798</v>
      </c>
      <c r="K100" s="21" t="s">
        <v>799</v>
      </c>
      <c r="L100" s="20">
        <v>59003231</v>
      </c>
      <c r="M100" s="20" t="s">
        <v>15</v>
      </c>
      <c r="N100" s="20">
        <v>20151127</v>
      </c>
      <c r="Q100" s="21" t="s">
        <v>7355</v>
      </c>
      <c r="S100" s="21" t="s">
        <v>126</v>
      </c>
      <c r="T100" s="20" t="s">
        <v>12</v>
      </c>
      <c r="U100" s="20" t="s">
        <v>214</v>
      </c>
      <c r="V100" s="20" t="s">
        <v>20</v>
      </c>
      <c r="W100" s="20">
        <v>48368817</v>
      </c>
      <c r="X100" s="21" t="s">
        <v>7355</v>
      </c>
      <c r="Z100" s="21" t="s">
        <v>126</v>
      </c>
      <c r="AA100" s="20" t="s">
        <v>214</v>
      </c>
      <c r="AB100" s="20" t="s">
        <v>20</v>
      </c>
      <c r="AC100" s="20">
        <v>48368817</v>
      </c>
      <c r="AD100" s="20" t="s">
        <v>7356</v>
      </c>
      <c r="AF100" s="20">
        <v>20151127</v>
      </c>
      <c r="AH100" s="20">
        <v>609553513</v>
      </c>
      <c r="AI100" s="20" t="s">
        <v>24</v>
      </c>
      <c r="AJ100" s="20" t="b">
        <v>1</v>
      </c>
      <c r="AK100" s="21" t="s">
        <v>195</v>
      </c>
      <c r="AL100" s="20" t="s">
        <v>196</v>
      </c>
    </row>
    <row r="101" spans="1:38" x14ac:dyDescent="0.25">
      <c r="A101" s="20">
        <v>100</v>
      </c>
      <c r="B101" s="20" t="s">
        <v>6026</v>
      </c>
      <c r="C101" s="23">
        <v>120632073</v>
      </c>
      <c r="D101" s="23" t="str" cm="1">
        <f t="array" ref="D101">INDEX(Table2[Bracket Label], SUMPRODUCT(( 'Non-Lodger'!$C101 &gt;= Table2[Min Value]) * ( 'Non-Lodger'!$C101 &lt;= Table2[Max Value]) * ROW(Table2[Min Value]) ) - MIN(ROW(Table2[Min Value])) + 1)</f>
        <v>100-149M</v>
      </c>
      <c r="E101" s="23" t="str">
        <f t="shared" si="1"/>
        <v>MED</v>
      </c>
      <c r="F101" s="21" t="s">
        <v>6027</v>
      </c>
      <c r="G101" s="20" t="s">
        <v>77</v>
      </c>
      <c r="H101" s="20" t="str">
        <f>IF(ISNUMBER(MATCH($F101,'ASX_Listed_Companies_26-08-2025'!B:B, 0)), "Yes", "No")</f>
        <v>No</v>
      </c>
      <c r="I101" s="20" t="str">
        <f>IF(ISNUMBER(MATCH($F101,'ASX300'!C:C, 0)), "Yes", "No")</f>
        <v>No</v>
      </c>
      <c r="J101" s="20" t="s">
        <v>40</v>
      </c>
      <c r="K101" s="21" t="s">
        <v>41</v>
      </c>
      <c r="L101" s="20">
        <v>75966488</v>
      </c>
      <c r="M101" s="20" t="s">
        <v>15</v>
      </c>
      <c r="N101" s="20">
        <v>20220313</v>
      </c>
      <c r="Q101" s="21" t="s">
        <v>233</v>
      </c>
      <c r="R101" s="21" t="s">
        <v>6028</v>
      </c>
      <c r="S101" s="21" t="s">
        <v>1201</v>
      </c>
      <c r="T101" s="20" t="s">
        <v>77</v>
      </c>
      <c r="U101" s="20" t="s">
        <v>1202</v>
      </c>
      <c r="V101" s="20" t="s">
        <v>20</v>
      </c>
      <c r="W101" s="20">
        <v>99570244</v>
      </c>
      <c r="X101" s="21" t="s">
        <v>233</v>
      </c>
      <c r="Y101" s="21" t="s">
        <v>6028</v>
      </c>
      <c r="Z101" s="21" t="s">
        <v>1201</v>
      </c>
      <c r="AA101" s="20" t="s">
        <v>1202</v>
      </c>
      <c r="AB101" s="20" t="s">
        <v>20</v>
      </c>
      <c r="AC101" s="20">
        <v>99570244</v>
      </c>
      <c r="AD101" s="20" t="s">
        <v>6029</v>
      </c>
      <c r="AF101" s="20">
        <v>20220313</v>
      </c>
      <c r="AG101" s="20">
        <v>20231001</v>
      </c>
      <c r="AH101" s="20">
        <v>655207471</v>
      </c>
      <c r="AI101" s="20" t="s">
        <v>24</v>
      </c>
      <c r="AJ101" s="20" t="b">
        <v>1</v>
      </c>
      <c r="AK101" s="21" t="s">
        <v>47</v>
      </c>
      <c r="AL101" s="20" t="s">
        <v>48</v>
      </c>
    </row>
    <row r="102" spans="1:38" x14ac:dyDescent="0.25">
      <c r="A102" s="20">
        <v>101</v>
      </c>
      <c r="B102" s="20" t="s">
        <v>7443</v>
      </c>
      <c r="C102" s="23">
        <v>184544707</v>
      </c>
      <c r="D102" s="23" t="str" cm="1">
        <f t="array" ref="D102">INDEX(Table2[Bracket Label], SUMPRODUCT(( 'Non-Lodger'!$C102 &gt;= Table2[Min Value]) * ( 'Non-Lodger'!$C102 &lt;= Table2[Max Value]) * ROW(Table2[Min Value]) ) - MIN(ROW(Table2[Min Value])) + 1)</f>
        <v>150-199M</v>
      </c>
      <c r="E102" s="23" t="str">
        <f t="shared" si="1"/>
        <v>MED</v>
      </c>
      <c r="F102" s="21" t="s">
        <v>7444</v>
      </c>
      <c r="G102" s="20" t="s">
        <v>62</v>
      </c>
      <c r="H102" s="20" t="str">
        <f>IF(ISNUMBER(MATCH($F102,'ASX_Listed_Companies_26-08-2025'!B:B, 0)), "Yes", "No")</f>
        <v>No</v>
      </c>
      <c r="I102" s="20" t="str">
        <f>IF(ISNUMBER(MATCH($F102,'ASX300'!C:C, 0)), "Yes", "No")</f>
        <v>No</v>
      </c>
      <c r="J102" s="20" t="s">
        <v>78</v>
      </c>
      <c r="K102" s="21" t="s">
        <v>79</v>
      </c>
      <c r="L102" s="20">
        <v>72527599</v>
      </c>
      <c r="M102" s="20" t="s">
        <v>15</v>
      </c>
      <c r="N102" s="20">
        <v>20210701</v>
      </c>
      <c r="Q102" s="21" t="s">
        <v>7445</v>
      </c>
      <c r="S102" s="21" t="s">
        <v>6341</v>
      </c>
      <c r="T102" s="20" t="s">
        <v>62</v>
      </c>
      <c r="U102" s="20" t="s">
        <v>6342</v>
      </c>
      <c r="V102" s="20" t="s">
        <v>20</v>
      </c>
      <c r="W102" s="20">
        <v>86894446</v>
      </c>
      <c r="X102" s="21" t="s">
        <v>7446</v>
      </c>
      <c r="Z102" s="21" t="s">
        <v>182</v>
      </c>
      <c r="AA102" s="20" t="s">
        <v>183</v>
      </c>
      <c r="AB102" s="20" t="s">
        <v>20</v>
      </c>
      <c r="AC102" s="20">
        <v>78248011</v>
      </c>
      <c r="AD102" s="20" t="s">
        <v>7447</v>
      </c>
      <c r="AH102" s="20">
        <v>649384538</v>
      </c>
      <c r="AI102" s="20" t="s">
        <v>24</v>
      </c>
      <c r="AJ102" s="20" t="b">
        <v>1</v>
      </c>
      <c r="AK102" s="21" t="s">
        <v>88</v>
      </c>
      <c r="AL102" s="20" t="s">
        <v>89</v>
      </c>
    </row>
    <row r="103" spans="1:38" x14ac:dyDescent="0.25">
      <c r="A103" s="20">
        <v>102</v>
      </c>
      <c r="B103" s="20" t="s">
        <v>2487</v>
      </c>
      <c r="C103" s="23">
        <v>474988559</v>
      </c>
      <c r="D103" s="23" t="str" cm="1">
        <f t="array" ref="D103">INDEX(Table2[Bracket Label], SUMPRODUCT(( 'Non-Lodger'!$C103 &gt;= Table2[Min Value]) * ( 'Non-Lodger'!$C103 &lt;= Table2[Max Value]) * ROW(Table2[Min Value]) ) - MIN(ROW(Table2[Min Value])) + 1)</f>
        <v>450-499M</v>
      </c>
      <c r="E103" s="23" t="str">
        <f t="shared" si="1"/>
        <v>LGE</v>
      </c>
      <c r="F103" s="21" t="s">
        <v>2488</v>
      </c>
      <c r="G103" s="20" t="s">
        <v>29</v>
      </c>
      <c r="H103" s="20" t="str">
        <f>IF(ISNUMBER(MATCH($F103,'ASX_Listed_Companies_26-08-2025'!B:B, 0)), "Yes", "No")</f>
        <v>No</v>
      </c>
      <c r="I103" s="20" t="str">
        <f>IF(ISNUMBER(MATCH($F103,'ASX300'!C:C, 0)), "Yes", "No")</f>
        <v>No</v>
      </c>
      <c r="J103" s="20" t="s">
        <v>78</v>
      </c>
      <c r="K103" s="21" t="s">
        <v>79</v>
      </c>
      <c r="L103" s="20">
        <v>17381152</v>
      </c>
      <c r="M103" s="20" t="s">
        <v>15</v>
      </c>
      <c r="N103" s="20">
        <v>20031031</v>
      </c>
      <c r="Q103" s="21" t="s">
        <v>2489</v>
      </c>
      <c r="R103" s="21" t="s">
        <v>2490</v>
      </c>
      <c r="S103" s="21" t="s">
        <v>942</v>
      </c>
      <c r="T103" s="20" t="s">
        <v>29</v>
      </c>
      <c r="U103" s="20" t="s">
        <v>943</v>
      </c>
      <c r="V103" s="20" t="s">
        <v>20</v>
      </c>
      <c r="W103" s="20">
        <v>0</v>
      </c>
      <c r="X103" s="21" t="s">
        <v>2490</v>
      </c>
      <c r="Z103" s="21" t="s">
        <v>942</v>
      </c>
      <c r="AA103" s="20" t="s">
        <v>943</v>
      </c>
      <c r="AB103" s="20" t="s">
        <v>20</v>
      </c>
      <c r="AC103" s="20">
        <v>0</v>
      </c>
      <c r="AD103" s="20" t="s">
        <v>2491</v>
      </c>
      <c r="AH103" s="20">
        <v>104958527</v>
      </c>
      <c r="AI103" s="20" t="s">
        <v>24</v>
      </c>
      <c r="AJ103" s="20" t="b">
        <v>1</v>
      </c>
      <c r="AK103" s="21" t="s">
        <v>88</v>
      </c>
      <c r="AL103" s="20" t="s">
        <v>89</v>
      </c>
    </row>
    <row r="104" spans="1:38" x14ac:dyDescent="0.25">
      <c r="A104" s="20">
        <v>103</v>
      </c>
      <c r="B104" s="20" t="s">
        <v>7136</v>
      </c>
      <c r="C104" s="23">
        <v>212420210</v>
      </c>
      <c r="D104" s="23" t="str" cm="1">
        <f t="array" ref="D104">INDEX(Table2[Bracket Label], SUMPRODUCT(( 'Non-Lodger'!$C104 &gt;= Table2[Min Value]) * ( 'Non-Lodger'!$C104 &lt;= Table2[Max Value]) * ROW(Table2[Min Value]) ) - MIN(ROW(Table2[Min Value])) + 1)</f>
        <v>200-249M</v>
      </c>
      <c r="E104" s="23" t="str">
        <f t="shared" si="1"/>
        <v>MED</v>
      </c>
      <c r="F104" s="21" t="s">
        <v>7137</v>
      </c>
      <c r="G104" s="20" t="s">
        <v>29</v>
      </c>
      <c r="H104" s="20" t="str">
        <f>IF(ISNUMBER(MATCH($F104,'ASX_Listed_Companies_26-08-2025'!B:B, 0)), "Yes", "No")</f>
        <v>No</v>
      </c>
      <c r="I104" s="20" t="str">
        <f>IF(ISNUMBER(MATCH($F104,'ASX300'!C:C, 0)), "Yes", "No")</f>
        <v>No</v>
      </c>
      <c r="J104" s="20" t="s">
        <v>372</v>
      </c>
      <c r="K104" s="21" t="s">
        <v>373</v>
      </c>
      <c r="L104" s="20">
        <v>56970692</v>
      </c>
      <c r="M104" s="20" t="s">
        <v>15</v>
      </c>
      <c r="N104" s="20">
        <v>20141209</v>
      </c>
      <c r="Q104" s="21" t="s">
        <v>1945</v>
      </c>
      <c r="S104" s="21" t="s">
        <v>162</v>
      </c>
      <c r="T104" s="20" t="s">
        <v>29</v>
      </c>
      <c r="U104" s="20" t="s">
        <v>263</v>
      </c>
      <c r="V104" s="20" t="s">
        <v>20</v>
      </c>
      <c r="W104" s="20">
        <v>60213981</v>
      </c>
      <c r="X104" s="21" t="s">
        <v>7138</v>
      </c>
      <c r="Z104" s="21" t="s">
        <v>162</v>
      </c>
      <c r="AA104" s="20" t="s">
        <v>1193</v>
      </c>
      <c r="AB104" s="20" t="s">
        <v>20</v>
      </c>
      <c r="AC104" s="20">
        <v>61514411</v>
      </c>
      <c r="AD104" s="20" t="s">
        <v>7139</v>
      </c>
      <c r="AF104" s="20">
        <v>20141209</v>
      </c>
      <c r="AH104" s="20">
        <v>603272359</v>
      </c>
      <c r="AI104" s="20" t="s">
        <v>24</v>
      </c>
      <c r="AJ104" s="20" t="b">
        <v>1</v>
      </c>
      <c r="AK104" s="21" t="s">
        <v>245</v>
      </c>
      <c r="AL104" s="20" t="s">
        <v>246</v>
      </c>
    </row>
    <row r="105" spans="1:38" x14ac:dyDescent="0.25">
      <c r="A105" s="20">
        <v>104</v>
      </c>
      <c r="B105" s="20" t="s">
        <v>3617</v>
      </c>
      <c r="C105" s="23">
        <v>110799825</v>
      </c>
      <c r="D105" s="23" t="str" cm="1">
        <f t="array" ref="D105">INDEX(Table2[Bracket Label], SUMPRODUCT(( 'Non-Lodger'!$C105 &gt;= Table2[Min Value]) * ( 'Non-Lodger'!$C105 &lt;= Table2[Max Value]) * ROW(Table2[Min Value]) ) - MIN(ROW(Table2[Min Value])) + 1)</f>
        <v>100-149M</v>
      </c>
      <c r="E105" s="23" t="str">
        <f t="shared" si="1"/>
        <v>MED</v>
      </c>
      <c r="F105" s="21" t="s">
        <v>3618</v>
      </c>
      <c r="G105" s="20" t="s">
        <v>29</v>
      </c>
      <c r="H105" s="20" t="str">
        <f>IF(ISNUMBER(MATCH($F105,'ASX_Listed_Companies_26-08-2025'!B:B, 0)), "Yes", "No")</f>
        <v>No</v>
      </c>
      <c r="I105" s="20" t="str">
        <f>IF(ISNUMBER(MATCH($F105,'ASX300'!C:C, 0)), "Yes", "No")</f>
        <v>No</v>
      </c>
      <c r="J105" s="20" t="s">
        <v>2494</v>
      </c>
      <c r="K105" s="21" t="s">
        <v>2495</v>
      </c>
      <c r="L105" s="20">
        <v>562970</v>
      </c>
      <c r="M105" s="20" t="s">
        <v>15</v>
      </c>
      <c r="N105" s="20">
        <v>20000327</v>
      </c>
      <c r="Q105" s="21" t="s">
        <v>3619</v>
      </c>
      <c r="S105" s="21" t="s">
        <v>3620</v>
      </c>
      <c r="T105" s="20" t="s">
        <v>29</v>
      </c>
      <c r="U105" s="20" t="s">
        <v>3621</v>
      </c>
      <c r="V105" s="20" t="s">
        <v>20</v>
      </c>
      <c r="W105" s="20">
        <v>81361507</v>
      </c>
      <c r="X105" s="21" t="s">
        <v>3622</v>
      </c>
      <c r="Z105" s="21" t="s">
        <v>1336</v>
      </c>
      <c r="AA105" s="20" t="s">
        <v>1337</v>
      </c>
      <c r="AB105" s="20" t="s">
        <v>20</v>
      </c>
      <c r="AC105" s="20">
        <v>51741698</v>
      </c>
      <c r="AD105" s="20" t="s">
        <v>3623</v>
      </c>
      <c r="AF105" s="20">
        <v>20000701</v>
      </c>
      <c r="AH105" s="20">
        <v>330772</v>
      </c>
      <c r="AI105" s="20" t="s">
        <v>24</v>
      </c>
      <c r="AJ105" s="20" t="b">
        <v>1</v>
      </c>
      <c r="AK105" s="21" t="s">
        <v>36</v>
      </c>
      <c r="AL105" s="20" t="s">
        <v>37</v>
      </c>
    </row>
    <row r="106" spans="1:38" x14ac:dyDescent="0.25">
      <c r="A106" s="20">
        <v>105</v>
      </c>
      <c r="B106" s="20" t="s">
        <v>928</v>
      </c>
      <c r="C106" s="23">
        <v>1529039363</v>
      </c>
      <c r="D106" s="23" t="str" cm="1">
        <f t="array" ref="D106">INDEX(Table2[Bracket Label], SUMPRODUCT(( 'Non-Lodger'!$C106 &gt;= Table2[Min Value]) * ( 'Non-Lodger'!$C106 &lt;= Table2[Max Value]) * ROW(Table2[Min Value]) ) - MIN(ROW(Table2[Min Value])) + 1)</f>
        <v>1Bn+</v>
      </c>
      <c r="E106" s="23" t="str">
        <f t="shared" si="1"/>
        <v>LGE</v>
      </c>
      <c r="F106" s="21" t="s">
        <v>929</v>
      </c>
      <c r="G106" s="20" t="s">
        <v>12</v>
      </c>
      <c r="H106" s="20" t="str">
        <f>IF(ISNUMBER(MATCH($F106,'ASX_Listed_Companies_26-08-2025'!B:B, 0)), "Yes", "No")</f>
        <v>No</v>
      </c>
      <c r="I106" s="20" t="str">
        <f>IF(ISNUMBER(MATCH($F106,'ASX300'!C:C, 0)), "Yes", "No")</f>
        <v>No</v>
      </c>
      <c r="J106" s="20" t="s">
        <v>930</v>
      </c>
      <c r="K106" s="21" t="s">
        <v>931</v>
      </c>
      <c r="L106" s="20">
        <v>54237926</v>
      </c>
      <c r="M106" s="20" t="s">
        <v>15</v>
      </c>
      <c r="N106" s="20">
        <v>20130701</v>
      </c>
      <c r="Q106" s="21" t="s">
        <v>932</v>
      </c>
      <c r="S106" s="21" t="s">
        <v>126</v>
      </c>
      <c r="T106" s="20" t="s">
        <v>12</v>
      </c>
      <c r="U106" s="20" t="s">
        <v>214</v>
      </c>
      <c r="V106" s="20" t="s">
        <v>20</v>
      </c>
      <c r="W106" s="20">
        <v>64294936</v>
      </c>
      <c r="X106" s="21" t="s">
        <v>933</v>
      </c>
      <c r="Y106" s="21" t="s">
        <v>934</v>
      </c>
      <c r="Z106" s="21" t="s">
        <v>476</v>
      </c>
      <c r="AA106" s="20" t="s">
        <v>477</v>
      </c>
      <c r="AB106" s="20" t="s">
        <v>20</v>
      </c>
      <c r="AC106" s="20">
        <v>80636183</v>
      </c>
      <c r="AD106" s="20" t="s">
        <v>935</v>
      </c>
      <c r="AF106" s="20">
        <v>20130701</v>
      </c>
      <c r="AH106" s="20">
        <v>78081428</v>
      </c>
      <c r="AI106" s="20" t="s">
        <v>24</v>
      </c>
      <c r="AJ106" s="20" t="b">
        <v>1</v>
      </c>
      <c r="AK106" s="21" t="s">
        <v>36</v>
      </c>
      <c r="AL106" s="20" t="s">
        <v>37</v>
      </c>
    </row>
    <row r="107" spans="1:38" x14ac:dyDescent="0.25">
      <c r="A107" s="20">
        <v>106</v>
      </c>
      <c r="B107" s="20" t="s">
        <v>3013</v>
      </c>
      <c r="C107" s="23">
        <v>165798532</v>
      </c>
      <c r="D107" s="23" t="str" cm="1">
        <f t="array" ref="D107">INDEX(Table2[Bracket Label], SUMPRODUCT(( 'Non-Lodger'!$C107 &gt;= Table2[Min Value]) * ( 'Non-Lodger'!$C107 &lt;= Table2[Max Value]) * ROW(Table2[Min Value]) ) - MIN(ROW(Table2[Min Value])) + 1)</f>
        <v>150-199M</v>
      </c>
      <c r="E107" s="23" t="str">
        <f t="shared" si="1"/>
        <v>MED</v>
      </c>
      <c r="F107" s="21" t="s">
        <v>3014</v>
      </c>
      <c r="G107" s="20" t="s">
        <v>12</v>
      </c>
      <c r="H107" s="20" t="str">
        <f>IF(ISNUMBER(MATCH($F107,'ASX_Listed_Companies_26-08-2025'!B:B, 0)), "Yes", "No")</f>
        <v>No</v>
      </c>
      <c r="I107" s="20" t="str">
        <f>IF(ISNUMBER(MATCH($F107,'ASX300'!C:C, 0)), "Yes", "No")</f>
        <v>No</v>
      </c>
      <c r="J107" s="20" t="s">
        <v>78</v>
      </c>
      <c r="K107" s="21" t="s">
        <v>79</v>
      </c>
      <c r="L107" s="20">
        <v>76459406</v>
      </c>
      <c r="M107" s="20" t="s">
        <v>15</v>
      </c>
      <c r="N107" s="20">
        <v>20221103</v>
      </c>
      <c r="Q107" s="21" t="s">
        <v>3015</v>
      </c>
      <c r="S107" s="21" t="s">
        <v>126</v>
      </c>
      <c r="T107" s="20" t="s">
        <v>12</v>
      </c>
      <c r="U107" s="20" t="s">
        <v>281</v>
      </c>
      <c r="V107" s="20" t="s">
        <v>20</v>
      </c>
      <c r="W107" s="20">
        <v>63243490</v>
      </c>
      <c r="X107" s="21" t="s">
        <v>3016</v>
      </c>
      <c r="Z107" s="21" t="s">
        <v>3017</v>
      </c>
      <c r="AA107" s="20" t="s">
        <v>3018</v>
      </c>
      <c r="AB107" s="20" t="s">
        <v>20</v>
      </c>
      <c r="AC107" s="20">
        <v>36037794</v>
      </c>
      <c r="AD107" s="20" t="s">
        <v>3019</v>
      </c>
      <c r="AH107" s="20">
        <v>663575013</v>
      </c>
      <c r="AI107" s="20" t="s">
        <v>24</v>
      </c>
      <c r="AJ107" s="20" t="b">
        <v>1</v>
      </c>
      <c r="AK107" s="21" t="s">
        <v>88</v>
      </c>
      <c r="AL107" s="20" t="s">
        <v>89</v>
      </c>
    </row>
    <row r="108" spans="1:38" x14ac:dyDescent="0.25">
      <c r="A108" s="20">
        <v>107</v>
      </c>
      <c r="B108" s="20" t="s">
        <v>6322</v>
      </c>
      <c r="C108" s="23">
        <v>112912008</v>
      </c>
      <c r="D108" s="23" t="str" cm="1">
        <f t="array" ref="D108">INDEX(Table2[Bracket Label], SUMPRODUCT(( 'Non-Lodger'!$C108 &gt;= Table2[Min Value]) * ( 'Non-Lodger'!$C108 &lt;= Table2[Max Value]) * ROW(Table2[Min Value]) ) - MIN(ROW(Table2[Min Value])) + 1)</f>
        <v>100-149M</v>
      </c>
      <c r="E108" s="23" t="str">
        <f t="shared" si="1"/>
        <v>MED</v>
      </c>
      <c r="F108" s="21" t="s">
        <v>6323</v>
      </c>
      <c r="G108" s="20" t="s">
        <v>29</v>
      </c>
      <c r="H108" s="20" t="str">
        <f>IF(ISNUMBER(MATCH($F108,'ASX_Listed_Companies_26-08-2025'!B:B, 0)), "Yes", "No")</f>
        <v>No</v>
      </c>
      <c r="I108" s="20" t="str">
        <f>IF(ISNUMBER(MATCH($F108,'ASX300'!C:C, 0)), "Yes", "No")</f>
        <v>No</v>
      </c>
      <c r="J108" s="20" t="s">
        <v>78</v>
      </c>
      <c r="K108" s="21" t="s">
        <v>79</v>
      </c>
      <c r="L108" s="20">
        <v>63691980</v>
      </c>
      <c r="M108" s="20" t="s">
        <v>15</v>
      </c>
      <c r="N108" s="20">
        <v>20171219</v>
      </c>
      <c r="Q108" s="21" t="s">
        <v>6324</v>
      </c>
      <c r="S108" s="21" t="s">
        <v>33</v>
      </c>
      <c r="T108" s="20" t="s">
        <v>29</v>
      </c>
      <c r="U108" s="20" t="s">
        <v>34</v>
      </c>
      <c r="V108" s="20" t="s">
        <v>20</v>
      </c>
      <c r="W108" s="20">
        <v>55764718</v>
      </c>
      <c r="X108" s="21" t="s">
        <v>6324</v>
      </c>
      <c r="Z108" s="21" t="s">
        <v>33</v>
      </c>
      <c r="AA108" s="20" t="s">
        <v>34</v>
      </c>
      <c r="AB108" s="20" t="s">
        <v>20</v>
      </c>
      <c r="AC108" s="20">
        <v>55764718</v>
      </c>
      <c r="AD108" s="20" t="s">
        <v>6325</v>
      </c>
      <c r="AF108" s="20">
        <v>20171219</v>
      </c>
      <c r="AH108" s="20">
        <v>623503257</v>
      </c>
      <c r="AI108" s="20" t="s">
        <v>24</v>
      </c>
      <c r="AJ108" s="20" t="b">
        <v>1</v>
      </c>
      <c r="AK108" s="21" t="s">
        <v>88</v>
      </c>
      <c r="AL108" s="20" t="s">
        <v>89</v>
      </c>
    </row>
    <row r="109" spans="1:38" x14ac:dyDescent="0.25">
      <c r="A109" s="20">
        <v>108</v>
      </c>
      <c r="B109" s="20" t="s">
        <v>2401</v>
      </c>
      <c r="C109" s="23">
        <v>178563396</v>
      </c>
      <c r="D109" s="23" t="str" cm="1">
        <f t="array" ref="D109">INDEX(Table2[Bracket Label], SUMPRODUCT(( 'Non-Lodger'!$C109 &gt;= Table2[Min Value]) * ( 'Non-Lodger'!$C109 &lt;= Table2[Max Value]) * ROW(Table2[Min Value]) ) - MIN(ROW(Table2[Min Value])) + 1)</f>
        <v>150-199M</v>
      </c>
      <c r="E109" s="23" t="str">
        <f t="shared" si="1"/>
        <v>MED</v>
      </c>
      <c r="F109" s="21" t="s">
        <v>2402</v>
      </c>
      <c r="G109" s="20" t="s">
        <v>77</v>
      </c>
      <c r="H109" s="20" t="str">
        <f>IF(ISNUMBER(MATCH($F109,'ASX_Listed_Companies_26-08-2025'!B:B, 0)), "Yes", "No")</f>
        <v>No</v>
      </c>
      <c r="I109" s="20" t="str">
        <f>IF(ISNUMBER(MATCH($F109,'ASX300'!C:C, 0)), "Yes", "No")</f>
        <v>No</v>
      </c>
      <c r="J109" s="20" t="s">
        <v>743</v>
      </c>
      <c r="K109" s="21" t="s">
        <v>744</v>
      </c>
      <c r="L109" s="20">
        <v>27286504</v>
      </c>
      <c r="M109" s="20" t="s">
        <v>15</v>
      </c>
      <c r="N109" s="20">
        <v>20060701</v>
      </c>
      <c r="P109" s="21" t="s">
        <v>2403</v>
      </c>
      <c r="Q109" s="21" t="s">
        <v>2404</v>
      </c>
      <c r="S109" s="21" t="s">
        <v>82</v>
      </c>
      <c r="T109" s="20" t="s">
        <v>77</v>
      </c>
      <c r="U109" s="20" t="s">
        <v>83</v>
      </c>
      <c r="V109" s="20" t="s">
        <v>20</v>
      </c>
      <c r="W109" s="20">
        <v>36705293</v>
      </c>
      <c r="X109" s="21" t="s">
        <v>2405</v>
      </c>
      <c r="Z109" s="21" t="s">
        <v>2406</v>
      </c>
      <c r="AA109" s="20" t="s">
        <v>2407</v>
      </c>
      <c r="AB109" s="20" t="s">
        <v>20</v>
      </c>
      <c r="AC109" s="20">
        <v>0</v>
      </c>
      <c r="AD109" s="20" t="s">
        <v>2408</v>
      </c>
      <c r="AF109" s="20">
        <v>20060701</v>
      </c>
      <c r="AH109" s="20">
        <v>113386119</v>
      </c>
      <c r="AI109" s="20" t="s">
        <v>24</v>
      </c>
      <c r="AJ109" s="20" t="b">
        <v>1</v>
      </c>
      <c r="AK109" s="21" t="s">
        <v>617</v>
      </c>
      <c r="AL109" s="20" t="s">
        <v>618</v>
      </c>
    </row>
    <row r="110" spans="1:38" x14ac:dyDescent="0.25">
      <c r="A110" s="20">
        <v>109</v>
      </c>
      <c r="B110" s="20" t="s">
        <v>4833</v>
      </c>
      <c r="C110" s="23">
        <v>212291183</v>
      </c>
      <c r="D110" s="23" t="str" cm="1">
        <f t="array" ref="D110">INDEX(Table2[Bracket Label], SUMPRODUCT(( 'Non-Lodger'!$C110 &gt;= Table2[Min Value]) * ( 'Non-Lodger'!$C110 &lt;= Table2[Max Value]) * ROW(Table2[Min Value]) ) - MIN(ROW(Table2[Min Value])) + 1)</f>
        <v>200-249M</v>
      </c>
      <c r="E110" s="23" t="str">
        <f t="shared" si="1"/>
        <v>MED</v>
      </c>
      <c r="F110" s="21" t="s">
        <v>4834</v>
      </c>
      <c r="G110" s="20" t="s">
        <v>12</v>
      </c>
      <c r="H110" s="20" t="str">
        <f>IF(ISNUMBER(MATCH($F110,'ASX_Listed_Companies_26-08-2025'!B:B, 0)), "Yes", "No")</f>
        <v>No</v>
      </c>
      <c r="I110" s="20" t="str">
        <f>IF(ISNUMBER(MATCH($F110,'ASX300'!C:C, 0)), "Yes", "No")</f>
        <v>No</v>
      </c>
      <c r="J110" s="20" t="s">
        <v>4835</v>
      </c>
      <c r="K110" s="21" t="s">
        <v>4836</v>
      </c>
      <c r="L110" s="20">
        <v>45981771</v>
      </c>
      <c r="M110" s="20" t="s">
        <v>15</v>
      </c>
      <c r="N110" s="20">
        <v>20110115</v>
      </c>
      <c r="P110" s="21" t="s">
        <v>4837</v>
      </c>
      <c r="Q110" s="21" t="s">
        <v>4838</v>
      </c>
      <c r="R110" s="21" t="s">
        <v>4839</v>
      </c>
      <c r="S110" s="21" t="s">
        <v>3781</v>
      </c>
      <c r="T110" s="20" t="s">
        <v>12</v>
      </c>
      <c r="U110" s="20" t="s">
        <v>3782</v>
      </c>
      <c r="V110" s="20" t="s">
        <v>20</v>
      </c>
      <c r="X110" s="21" t="s">
        <v>4838</v>
      </c>
      <c r="Y110" s="21" t="s">
        <v>4839</v>
      </c>
      <c r="Z110" s="21" t="s">
        <v>3781</v>
      </c>
      <c r="AA110" s="20" t="s">
        <v>3782</v>
      </c>
      <c r="AB110" s="20" t="s">
        <v>20</v>
      </c>
      <c r="AD110" s="20" t="s">
        <v>4840</v>
      </c>
      <c r="AH110" s="20">
        <v>146007365</v>
      </c>
      <c r="AI110" s="20" t="s">
        <v>24</v>
      </c>
      <c r="AJ110" s="20" t="b">
        <v>1</v>
      </c>
      <c r="AK110" s="21" t="s">
        <v>174</v>
      </c>
      <c r="AL110" s="20" t="s">
        <v>175</v>
      </c>
    </row>
    <row r="111" spans="1:38" x14ac:dyDescent="0.25">
      <c r="A111" s="20">
        <v>110</v>
      </c>
      <c r="B111" s="20" t="s">
        <v>2145</v>
      </c>
      <c r="C111" s="23">
        <v>124715110</v>
      </c>
      <c r="D111" s="23" t="str" cm="1">
        <f t="array" ref="D111">INDEX(Table2[Bracket Label], SUMPRODUCT(( 'Non-Lodger'!$C111 &gt;= Table2[Min Value]) * ( 'Non-Lodger'!$C111 &lt;= Table2[Max Value]) * ROW(Table2[Min Value]) ) - MIN(ROW(Table2[Min Value])) + 1)</f>
        <v>100-149M</v>
      </c>
      <c r="E111" s="23" t="str">
        <f t="shared" si="1"/>
        <v>MED</v>
      </c>
      <c r="F111" s="21" t="s">
        <v>2146</v>
      </c>
      <c r="G111" s="20" t="s">
        <v>12</v>
      </c>
      <c r="H111" s="20" t="str">
        <f>IF(ISNUMBER(MATCH($F111,'ASX_Listed_Companies_26-08-2025'!B:B, 0)), "Yes", "No")</f>
        <v>No</v>
      </c>
      <c r="I111" s="20" t="str">
        <f>IF(ISNUMBER(MATCH($F111,'ASX300'!C:C, 0)), "Yes", "No")</f>
        <v>No</v>
      </c>
      <c r="J111" s="20" t="s">
        <v>2147</v>
      </c>
      <c r="K111" s="21" t="s">
        <v>2148</v>
      </c>
      <c r="L111" s="20">
        <v>51647699</v>
      </c>
      <c r="M111" s="20" t="s">
        <v>15</v>
      </c>
      <c r="N111" s="20">
        <v>20120315</v>
      </c>
      <c r="P111" s="21" t="s">
        <v>2146</v>
      </c>
      <c r="Q111" s="21" t="s">
        <v>2149</v>
      </c>
      <c r="S111" s="21" t="s">
        <v>126</v>
      </c>
      <c r="T111" s="20" t="s">
        <v>12</v>
      </c>
      <c r="U111" s="20" t="s">
        <v>214</v>
      </c>
      <c r="V111" s="20" t="s">
        <v>20</v>
      </c>
      <c r="W111" s="20">
        <v>39144328</v>
      </c>
      <c r="X111" s="21" t="s">
        <v>2149</v>
      </c>
      <c r="Z111" s="21" t="s">
        <v>126</v>
      </c>
      <c r="AA111" s="20" t="s">
        <v>214</v>
      </c>
      <c r="AB111" s="20" t="s">
        <v>20</v>
      </c>
      <c r="AC111" s="20">
        <v>39144328</v>
      </c>
      <c r="AD111" s="20" t="s">
        <v>2150</v>
      </c>
      <c r="AF111" s="20">
        <v>20120315</v>
      </c>
      <c r="AH111" s="20">
        <v>156287857</v>
      </c>
      <c r="AI111" s="20" t="s">
        <v>24</v>
      </c>
      <c r="AJ111" s="20" t="b">
        <v>1</v>
      </c>
      <c r="AK111" s="21" t="s">
        <v>718</v>
      </c>
      <c r="AL111" s="20" t="s">
        <v>719</v>
      </c>
    </row>
    <row r="112" spans="1:38" x14ac:dyDescent="0.25">
      <c r="A112" s="20">
        <v>111</v>
      </c>
      <c r="B112" s="20" t="s">
        <v>4724</v>
      </c>
      <c r="C112" s="23">
        <v>126321192</v>
      </c>
      <c r="D112" s="23" t="str" cm="1">
        <f t="array" ref="D112">INDEX(Table2[Bracket Label], SUMPRODUCT(( 'Non-Lodger'!$C112 &gt;= Table2[Min Value]) * ( 'Non-Lodger'!$C112 &lt;= Table2[Max Value]) * ROW(Table2[Min Value]) ) - MIN(ROW(Table2[Min Value])) + 1)</f>
        <v>100-149M</v>
      </c>
      <c r="E112" s="23" t="str">
        <f t="shared" si="1"/>
        <v>MED</v>
      </c>
      <c r="F112" s="21" t="s">
        <v>4725</v>
      </c>
      <c r="G112" s="20" t="s">
        <v>12</v>
      </c>
      <c r="H112" s="20" t="str">
        <f>IF(ISNUMBER(MATCH($F112,'ASX_Listed_Companies_26-08-2025'!B:B, 0)), "Yes", "No")</f>
        <v>No</v>
      </c>
      <c r="I112" s="20" t="str">
        <f>IF(ISNUMBER(MATCH($F112,'ASX300'!C:C, 0)), "Yes", "No")</f>
        <v>No</v>
      </c>
      <c r="J112" s="20" t="s">
        <v>78</v>
      </c>
      <c r="K112" s="21" t="s">
        <v>79</v>
      </c>
      <c r="L112" s="20">
        <v>2146427</v>
      </c>
      <c r="M112" s="20" t="s">
        <v>15</v>
      </c>
      <c r="N112" s="20">
        <v>20000309</v>
      </c>
      <c r="P112" s="21" t="s">
        <v>4726</v>
      </c>
      <c r="Q112" s="21" t="s">
        <v>4727</v>
      </c>
      <c r="S112" s="21" t="s">
        <v>2691</v>
      </c>
      <c r="T112" s="20" t="s">
        <v>12</v>
      </c>
      <c r="U112" s="20" t="s">
        <v>2692</v>
      </c>
      <c r="V112" s="20" t="s">
        <v>20</v>
      </c>
      <c r="W112" s="20">
        <v>93104307</v>
      </c>
      <c r="X112" s="21" t="s">
        <v>4728</v>
      </c>
      <c r="Z112" s="21" t="s">
        <v>2691</v>
      </c>
      <c r="AA112" s="20" t="s">
        <v>2692</v>
      </c>
      <c r="AB112" s="20" t="s">
        <v>20</v>
      </c>
      <c r="AC112" s="20">
        <v>90334340</v>
      </c>
      <c r="AD112" s="20" t="s">
        <v>4729</v>
      </c>
      <c r="AF112" s="20">
        <v>20000701</v>
      </c>
      <c r="AH112" s="20">
        <v>65395815</v>
      </c>
      <c r="AI112" s="20" t="s">
        <v>24</v>
      </c>
      <c r="AJ112" s="20" t="b">
        <v>1</v>
      </c>
      <c r="AK112" s="21" t="s">
        <v>88</v>
      </c>
      <c r="AL112" s="20" t="s">
        <v>89</v>
      </c>
    </row>
    <row r="113" spans="1:38" x14ac:dyDescent="0.25">
      <c r="A113" s="20">
        <v>112</v>
      </c>
      <c r="B113" s="20" t="s">
        <v>4347</v>
      </c>
      <c r="C113" s="23">
        <v>212304985</v>
      </c>
      <c r="D113" s="23" t="str" cm="1">
        <f t="array" ref="D113">INDEX(Table2[Bracket Label], SUMPRODUCT(( 'Non-Lodger'!$C113 &gt;= Table2[Min Value]) * ( 'Non-Lodger'!$C113 &lt;= Table2[Max Value]) * ROW(Table2[Min Value]) ) - MIN(ROW(Table2[Min Value])) + 1)</f>
        <v>200-249M</v>
      </c>
      <c r="E113" s="23" t="str">
        <f t="shared" si="1"/>
        <v>MED</v>
      </c>
      <c r="F113" s="21" t="s">
        <v>4348</v>
      </c>
      <c r="G113" s="20" t="s">
        <v>12</v>
      </c>
      <c r="H113" s="20" t="str">
        <f>IF(ISNUMBER(MATCH($F113,'ASX_Listed_Companies_26-08-2025'!B:B, 0)), "Yes", "No")</f>
        <v>No</v>
      </c>
      <c r="I113" s="20" t="str">
        <f>IF(ISNUMBER(MATCH($F113,'ASX300'!C:C, 0)), "Yes", "No")</f>
        <v>No</v>
      </c>
      <c r="J113" s="20" t="s">
        <v>78</v>
      </c>
      <c r="K113" s="21" t="s">
        <v>79</v>
      </c>
      <c r="L113" s="20">
        <v>56606284</v>
      </c>
      <c r="M113" s="20" t="s">
        <v>15</v>
      </c>
      <c r="N113" s="20">
        <v>20140305</v>
      </c>
      <c r="Q113" s="21" t="s">
        <v>4349</v>
      </c>
      <c r="S113" s="21" t="s">
        <v>126</v>
      </c>
      <c r="T113" s="20" t="s">
        <v>12</v>
      </c>
      <c r="U113" s="20" t="s">
        <v>281</v>
      </c>
      <c r="V113" s="20" t="s">
        <v>20</v>
      </c>
      <c r="W113" s="20">
        <v>53845297</v>
      </c>
      <c r="X113" s="21" t="s">
        <v>4350</v>
      </c>
      <c r="Y113" s="21" t="s">
        <v>3113</v>
      </c>
      <c r="Z113" s="21" t="s">
        <v>2304</v>
      </c>
      <c r="AA113" s="20" t="s">
        <v>2305</v>
      </c>
      <c r="AB113" s="20" t="s">
        <v>20</v>
      </c>
      <c r="AC113" s="20">
        <v>0</v>
      </c>
      <c r="AH113" s="20">
        <v>168396656</v>
      </c>
      <c r="AI113" s="20" t="s">
        <v>24</v>
      </c>
      <c r="AJ113" s="20" t="b">
        <v>1</v>
      </c>
      <c r="AK113" s="21" t="s">
        <v>88</v>
      </c>
      <c r="AL113" s="20" t="s">
        <v>89</v>
      </c>
    </row>
    <row r="114" spans="1:38" x14ac:dyDescent="0.25">
      <c r="A114" s="20">
        <v>113</v>
      </c>
      <c r="B114" s="20" t="s">
        <v>5069</v>
      </c>
      <c r="C114" s="23">
        <v>102866740</v>
      </c>
      <c r="D114" s="23" t="str" cm="1">
        <f t="array" ref="D114">INDEX(Table2[Bracket Label], SUMPRODUCT(( 'Non-Lodger'!$C114 &gt;= Table2[Min Value]) * ( 'Non-Lodger'!$C114 &lt;= Table2[Max Value]) * ROW(Table2[Min Value]) ) - MIN(ROW(Table2[Min Value])) + 1)</f>
        <v>100-149M</v>
      </c>
      <c r="E114" s="23" t="str">
        <f t="shared" si="1"/>
        <v>MED</v>
      </c>
      <c r="F114" s="21" t="s">
        <v>5070</v>
      </c>
      <c r="G114" s="20" t="s">
        <v>77</v>
      </c>
      <c r="H114" s="20" t="str">
        <f>IF(ISNUMBER(MATCH($F114,'ASX_Listed_Companies_26-08-2025'!B:B, 0)), "Yes", "No")</f>
        <v>No</v>
      </c>
      <c r="I114" s="20" t="str">
        <f>IF(ISNUMBER(MATCH($F114,'ASX300'!C:C, 0)), "Yes", "No")</f>
        <v>No</v>
      </c>
      <c r="J114" s="20" t="s">
        <v>363</v>
      </c>
      <c r="K114" s="21" t="s">
        <v>364</v>
      </c>
      <c r="L114" s="20">
        <v>5752451</v>
      </c>
      <c r="M114" s="20" t="s">
        <v>15</v>
      </c>
      <c r="N114" s="20">
        <v>20000701</v>
      </c>
      <c r="Q114" s="21" t="s">
        <v>5071</v>
      </c>
      <c r="S114" s="21" t="s">
        <v>657</v>
      </c>
      <c r="T114" s="20" t="s">
        <v>77</v>
      </c>
      <c r="U114" s="20" t="s">
        <v>426</v>
      </c>
      <c r="V114" s="20" t="s">
        <v>20</v>
      </c>
      <c r="W114" s="20">
        <v>81237172</v>
      </c>
      <c r="X114" s="21" t="s">
        <v>4070</v>
      </c>
      <c r="Y114" s="21" t="s">
        <v>5072</v>
      </c>
      <c r="Z114" s="21" t="s">
        <v>425</v>
      </c>
      <c r="AA114" s="20" t="s">
        <v>426</v>
      </c>
      <c r="AB114" s="20" t="s">
        <v>20</v>
      </c>
      <c r="AC114" s="20">
        <v>40286199</v>
      </c>
      <c r="AD114" s="20" t="s">
        <v>5073</v>
      </c>
      <c r="AF114" s="20">
        <v>20001103</v>
      </c>
      <c r="AH114" s="20">
        <v>93587010</v>
      </c>
      <c r="AI114" s="20" t="s">
        <v>24</v>
      </c>
      <c r="AJ114" s="20" t="b">
        <v>1</v>
      </c>
      <c r="AK114" s="21" t="s">
        <v>88</v>
      </c>
      <c r="AL114" s="20" t="s">
        <v>89</v>
      </c>
    </row>
    <row r="115" spans="1:38" x14ac:dyDescent="0.25">
      <c r="A115" s="20">
        <v>114</v>
      </c>
      <c r="B115" s="20" t="s">
        <v>8357</v>
      </c>
      <c r="C115" s="23">
        <v>1591089501</v>
      </c>
      <c r="D115" s="23" t="str" cm="1">
        <f t="array" ref="D115">INDEX(Table2[Bracket Label], SUMPRODUCT(( 'Non-Lodger'!$C115 &gt;= Table2[Min Value]) * ( 'Non-Lodger'!$C115 &lt;= Table2[Max Value]) * ROW(Table2[Min Value]) ) - MIN(ROW(Table2[Min Value])) + 1)</f>
        <v>1Bn+</v>
      </c>
      <c r="E115" s="23" t="str">
        <f t="shared" si="1"/>
        <v>LGE</v>
      </c>
      <c r="F115" s="21" t="s">
        <v>8358</v>
      </c>
      <c r="G115" s="20" t="s">
        <v>12</v>
      </c>
      <c r="H115" s="20" t="str">
        <f>IF(ISNUMBER(MATCH($F115,'ASX_Listed_Companies_26-08-2025'!B:B, 0)), "Yes", "No")</f>
        <v>No</v>
      </c>
      <c r="I115" s="20" t="str">
        <f>IF(ISNUMBER(MATCH($F115,'ASX300'!C:C, 0)), "Yes", "No")</f>
        <v>No</v>
      </c>
      <c r="J115" s="20" t="s">
        <v>78</v>
      </c>
      <c r="K115" s="21" t="s">
        <v>79</v>
      </c>
      <c r="L115" s="20">
        <v>26524161</v>
      </c>
      <c r="M115" s="20" t="s">
        <v>15</v>
      </c>
      <c r="N115" s="20">
        <v>20060301</v>
      </c>
      <c r="P115" s="21" t="s">
        <v>8358</v>
      </c>
      <c r="Q115" s="21" t="s">
        <v>2043</v>
      </c>
      <c r="R115" s="21" t="s">
        <v>4293</v>
      </c>
      <c r="S115" s="21" t="s">
        <v>182</v>
      </c>
      <c r="T115" s="20" t="s">
        <v>62</v>
      </c>
      <c r="U115" s="20" t="s">
        <v>4294</v>
      </c>
      <c r="V115" s="20" t="s">
        <v>20</v>
      </c>
      <c r="W115" s="20">
        <v>38041089</v>
      </c>
      <c r="X115" s="21" t="s">
        <v>8359</v>
      </c>
      <c r="Y115" s="21" t="s">
        <v>8360</v>
      </c>
      <c r="Z115" s="21" t="s">
        <v>126</v>
      </c>
      <c r="AA115" s="20" t="s">
        <v>214</v>
      </c>
      <c r="AB115" s="20" t="s">
        <v>20</v>
      </c>
      <c r="AC115" s="20">
        <v>54125264</v>
      </c>
      <c r="AD115" s="20" t="s">
        <v>8361</v>
      </c>
      <c r="AF115" s="20">
        <v>20060301</v>
      </c>
      <c r="AH115" s="20">
        <v>118474034</v>
      </c>
      <c r="AI115" s="20" t="s">
        <v>24</v>
      </c>
      <c r="AJ115" s="20" t="b">
        <v>1</v>
      </c>
      <c r="AK115" s="21" t="s">
        <v>88</v>
      </c>
      <c r="AL115" s="20" t="s">
        <v>89</v>
      </c>
    </row>
    <row r="116" spans="1:38" x14ac:dyDescent="0.25">
      <c r="A116" s="20">
        <v>115</v>
      </c>
      <c r="B116" s="20" t="s">
        <v>6254</v>
      </c>
      <c r="C116" s="23">
        <v>223663782</v>
      </c>
      <c r="D116" s="23" t="str" cm="1">
        <f t="array" ref="D116">INDEX(Table2[Bracket Label], SUMPRODUCT(( 'Non-Lodger'!$C116 &gt;= Table2[Min Value]) * ( 'Non-Lodger'!$C116 &lt;= Table2[Max Value]) * ROW(Table2[Min Value]) ) - MIN(ROW(Table2[Min Value])) + 1)</f>
        <v>200-249M</v>
      </c>
      <c r="E116" s="23" t="str">
        <f t="shared" si="1"/>
        <v>MED</v>
      </c>
      <c r="F116" s="21" t="s">
        <v>6255</v>
      </c>
      <c r="G116" s="20" t="s">
        <v>62</v>
      </c>
      <c r="H116" s="20" t="str">
        <f>IF(ISNUMBER(MATCH($F116,'ASX_Listed_Companies_26-08-2025'!B:B, 0)), "Yes", "No")</f>
        <v>No</v>
      </c>
      <c r="I116" s="20" t="str">
        <f>IF(ISNUMBER(MATCH($F116,'ASX300'!C:C, 0)), "Yes", "No")</f>
        <v>No</v>
      </c>
      <c r="J116" s="20" t="s">
        <v>78</v>
      </c>
      <c r="K116" s="21" t="s">
        <v>79</v>
      </c>
      <c r="L116" s="20">
        <v>4054792</v>
      </c>
      <c r="M116" s="20" t="s">
        <v>15</v>
      </c>
      <c r="N116" s="20">
        <v>19991223</v>
      </c>
      <c r="P116" s="21" t="s">
        <v>6256</v>
      </c>
      <c r="Q116" s="21" t="s">
        <v>6257</v>
      </c>
      <c r="S116" s="21" t="s">
        <v>182</v>
      </c>
      <c r="T116" s="20" t="s">
        <v>62</v>
      </c>
      <c r="U116" s="20" t="s">
        <v>183</v>
      </c>
      <c r="V116" s="20" t="s">
        <v>20</v>
      </c>
      <c r="W116" s="20">
        <v>70012912</v>
      </c>
      <c r="X116" s="21" t="s">
        <v>6258</v>
      </c>
      <c r="Z116" s="21" t="s">
        <v>182</v>
      </c>
      <c r="AA116" s="20" t="s">
        <v>183</v>
      </c>
      <c r="AB116" s="20" t="s">
        <v>20</v>
      </c>
      <c r="AC116" s="20">
        <v>70012912</v>
      </c>
      <c r="AD116" s="20" t="s">
        <v>6259</v>
      </c>
      <c r="AF116" s="20">
        <v>20000701</v>
      </c>
      <c r="AH116" s="20">
        <v>91033546</v>
      </c>
      <c r="AI116" s="20" t="s">
        <v>24</v>
      </c>
      <c r="AJ116" s="20" t="b">
        <v>1</v>
      </c>
      <c r="AK116" s="21" t="s">
        <v>88</v>
      </c>
      <c r="AL116" s="20" t="s">
        <v>89</v>
      </c>
    </row>
    <row r="117" spans="1:38" x14ac:dyDescent="0.25">
      <c r="A117" s="20">
        <v>116</v>
      </c>
      <c r="B117" s="20" t="s">
        <v>2550</v>
      </c>
      <c r="C117" s="23">
        <v>523471802</v>
      </c>
      <c r="D117" s="23" t="str" cm="1">
        <f t="array" ref="D117">INDEX(Table2[Bracket Label], SUMPRODUCT(( 'Non-Lodger'!$C117 &gt;= Table2[Min Value]) * ( 'Non-Lodger'!$C117 &lt;= Table2[Max Value]) * ROW(Table2[Min Value]) ) - MIN(ROW(Table2[Min Value])) + 1)</f>
        <v>500-549M</v>
      </c>
      <c r="E117" s="23" t="str">
        <f t="shared" si="1"/>
        <v>LGE</v>
      </c>
      <c r="F117" s="21" t="s">
        <v>2551</v>
      </c>
      <c r="G117" s="20" t="s">
        <v>12</v>
      </c>
      <c r="H117" s="20" t="str">
        <f>IF(ISNUMBER(MATCH($F117,'ASX_Listed_Companies_26-08-2025'!B:B, 0)), "Yes", "No")</f>
        <v>No</v>
      </c>
      <c r="I117" s="20" t="str">
        <f>IF(ISNUMBER(MATCH($F117,'ASX300'!C:C, 0)), "Yes", "No")</f>
        <v>No</v>
      </c>
      <c r="J117" s="20" t="s">
        <v>2552</v>
      </c>
      <c r="K117" s="21" t="s">
        <v>2553</v>
      </c>
      <c r="L117" s="20">
        <v>67797015</v>
      </c>
      <c r="M117" s="20" t="s">
        <v>65</v>
      </c>
      <c r="N117" s="20">
        <v>20190928</v>
      </c>
      <c r="Q117" s="21" t="s">
        <v>2554</v>
      </c>
      <c r="R117" s="21" t="s">
        <v>2555</v>
      </c>
      <c r="S117" s="21" t="s">
        <v>126</v>
      </c>
      <c r="T117" s="20" t="s">
        <v>12</v>
      </c>
      <c r="U117" s="20" t="s">
        <v>1900</v>
      </c>
      <c r="V117" s="20" t="s">
        <v>20</v>
      </c>
      <c r="W117" s="20">
        <v>0</v>
      </c>
      <c r="X117" s="21" t="s">
        <v>2556</v>
      </c>
      <c r="Z117" s="21" t="s">
        <v>126</v>
      </c>
      <c r="AA117" s="20" t="s">
        <v>214</v>
      </c>
      <c r="AB117" s="20" t="s">
        <v>20</v>
      </c>
      <c r="AC117" s="20">
        <v>98237250</v>
      </c>
      <c r="AD117" s="20" t="s">
        <v>2557</v>
      </c>
      <c r="AF117" s="20">
        <v>20191002</v>
      </c>
      <c r="AH117" s="20">
        <v>634158204</v>
      </c>
      <c r="AI117" s="20" t="s">
        <v>24</v>
      </c>
      <c r="AJ117" s="20" t="b">
        <v>1</v>
      </c>
      <c r="AK117" s="21" t="s">
        <v>245</v>
      </c>
      <c r="AL117" s="20" t="s">
        <v>246</v>
      </c>
    </row>
    <row r="118" spans="1:38" x14ac:dyDescent="0.25">
      <c r="A118" s="20">
        <v>117</v>
      </c>
      <c r="B118" s="20" t="s">
        <v>4199</v>
      </c>
      <c r="C118" s="23">
        <v>104155479</v>
      </c>
      <c r="D118" s="23" t="str" cm="1">
        <f t="array" ref="D118">INDEX(Table2[Bracket Label], SUMPRODUCT(( 'Non-Lodger'!$C118 &gt;= Table2[Min Value]) * ( 'Non-Lodger'!$C118 &lt;= Table2[Max Value]) * ROW(Table2[Min Value]) ) - MIN(ROW(Table2[Min Value])) + 1)</f>
        <v>100-149M</v>
      </c>
      <c r="E118" s="23" t="str">
        <f t="shared" si="1"/>
        <v>MED</v>
      </c>
      <c r="F118" s="21" t="s">
        <v>4200</v>
      </c>
      <c r="G118" s="20" t="s">
        <v>12</v>
      </c>
      <c r="H118" s="20" t="str">
        <f>IF(ISNUMBER(MATCH($F118,'ASX_Listed_Companies_26-08-2025'!B:B, 0)), "Yes", "No")</f>
        <v>No</v>
      </c>
      <c r="I118" s="20" t="str">
        <f>IF(ISNUMBER(MATCH($F118,'ASX300'!C:C, 0)), "Yes", "No")</f>
        <v>No</v>
      </c>
      <c r="J118" s="20" t="s">
        <v>4201</v>
      </c>
      <c r="K118" s="21" t="s">
        <v>4202</v>
      </c>
      <c r="L118" s="20">
        <v>51692082</v>
      </c>
      <c r="M118" s="20" t="s">
        <v>15</v>
      </c>
      <c r="N118" s="20">
        <v>20120531</v>
      </c>
      <c r="Q118" s="21" t="s">
        <v>4061</v>
      </c>
      <c r="S118" s="21" t="s">
        <v>126</v>
      </c>
      <c r="T118" s="20" t="s">
        <v>12</v>
      </c>
      <c r="U118" s="20" t="s">
        <v>214</v>
      </c>
      <c r="V118" s="20" t="s">
        <v>20</v>
      </c>
      <c r="W118" s="20">
        <v>56750697</v>
      </c>
      <c r="X118" s="21" t="s">
        <v>4203</v>
      </c>
      <c r="Y118" s="21" t="s">
        <v>4204</v>
      </c>
      <c r="Z118" s="21" t="s">
        <v>284</v>
      </c>
      <c r="AA118" s="20" t="s">
        <v>285</v>
      </c>
      <c r="AB118" s="20" t="s">
        <v>20</v>
      </c>
      <c r="AC118" s="20">
        <v>0</v>
      </c>
      <c r="AD118" s="20" t="s">
        <v>4205</v>
      </c>
      <c r="AF118" s="20">
        <v>20120531</v>
      </c>
      <c r="AH118" s="20">
        <v>158698527</v>
      </c>
      <c r="AI118" s="20" t="s">
        <v>24</v>
      </c>
      <c r="AJ118" s="20" t="b">
        <v>1</v>
      </c>
      <c r="AK118" s="21" t="s">
        <v>174</v>
      </c>
      <c r="AL118" s="20" t="s">
        <v>175</v>
      </c>
    </row>
    <row r="119" spans="1:38" x14ac:dyDescent="0.25">
      <c r="A119" s="20">
        <v>118</v>
      </c>
      <c r="B119" s="20" t="s">
        <v>1824</v>
      </c>
      <c r="C119" s="23">
        <v>105044780</v>
      </c>
      <c r="D119" s="23" t="str" cm="1">
        <f t="array" ref="D119">INDEX(Table2[Bracket Label], SUMPRODUCT(( 'Non-Lodger'!$C119 &gt;= Table2[Min Value]) * ( 'Non-Lodger'!$C119 &lt;= Table2[Max Value]) * ROW(Table2[Min Value]) ) - MIN(ROW(Table2[Min Value])) + 1)</f>
        <v>100-149M</v>
      </c>
      <c r="E119" s="23" t="str">
        <f t="shared" si="1"/>
        <v>MED</v>
      </c>
      <c r="F119" s="21" t="s">
        <v>1825</v>
      </c>
      <c r="G119" s="20" t="s">
        <v>12</v>
      </c>
      <c r="H119" s="20" t="str">
        <f>IF(ISNUMBER(MATCH($F119,'ASX_Listed_Companies_26-08-2025'!B:B, 0)), "Yes", "No")</f>
        <v>No</v>
      </c>
      <c r="I119" s="20" t="str">
        <f>IF(ISNUMBER(MATCH($F119,'ASX300'!C:C, 0)), "Yes", "No")</f>
        <v>No</v>
      </c>
      <c r="J119" s="20" t="s">
        <v>78</v>
      </c>
      <c r="K119" s="21" t="s">
        <v>79</v>
      </c>
      <c r="L119" s="20">
        <v>79450855</v>
      </c>
      <c r="M119" s="20" t="s">
        <v>15</v>
      </c>
      <c r="N119" s="20">
        <v>20220818</v>
      </c>
      <c r="Q119" s="21" t="s">
        <v>1826</v>
      </c>
      <c r="S119" s="21" t="s">
        <v>1827</v>
      </c>
      <c r="T119" s="20" t="s">
        <v>12</v>
      </c>
      <c r="U119" s="20" t="s">
        <v>214</v>
      </c>
      <c r="V119" s="20" t="s">
        <v>20</v>
      </c>
      <c r="W119" s="20">
        <v>53220774</v>
      </c>
      <c r="X119" s="21" t="s">
        <v>1826</v>
      </c>
      <c r="Z119" s="21" t="s">
        <v>1827</v>
      </c>
      <c r="AA119" s="20" t="s">
        <v>214</v>
      </c>
      <c r="AB119" s="20" t="s">
        <v>20</v>
      </c>
      <c r="AC119" s="20">
        <v>53220774</v>
      </c>
      <c r="AD119" s="20" t="s">
        <v>1828</v>
      </c>
      <c r="AF119" s="20">
        <v>20220818</v>
      </c>
      <c r="AH119" s="20">
        <v>661797904</v>
      </c>
      <c r="AI119" s="20" t="s">
        <v>24</v>
      </c>
      <c r="AJ119" s="20" t="b">
        <v>1</v>
      </c>
      <c r="AK119" s="21" t="s">
        <v>88</v>
      </c>
      <c r="AL119" s="20" t="s">
        <v>89</v>
      </c>
    </row>
    <row r="120" spans="1:38" x14ac:dyDescent="0.25">
      <c r="A120" s="20">
        <v>119</v>
      </c>
      <c r="B120" s="20" t="s">
        <v>2780</v>
      </c>
      <c r="C120" s="23">
        <v>146701723</v>
      </c>
      <c r="D120" s="23" t="str" cm="1">
        <f t="array" ref="D120">INDEX(Table2[Bracket Label], SUMPRODUCT(( 'Non-Lodger'!$C120 &gt;= Table2[Min Value]) * ( 'Non-Lodger'!$C120 &lt;= Table2[Max Value]) * ROW(Table2[Min Value]) ) - MIN(ROW(Table2[Min Value])) + 1)</f>
        <v>100-149M</v>
      </c>
      <c r="E120" s="23" t="str">
        <f t="shared" si="1"/>
        <v>MED</v>
      </c>
      <c r="F120" s="21" t="s">
        <v>2781</v>
      </c>
      <c r="G120" s="20" t="s">
        <v>62</v>
      </c>
      <c r="H120" s="20" t="str">
        <f>IF(ISNUMBER(MATCH($F120,'ASX_Listed_Companies_26-08-2025'!B:B, 0)), "Yes", "No")</f>
        <v>No</v>
      </c>
      <c r="I120" s="20" t="str">
        <f>IF(ISNUMBER(MATCH($F120,'ASX300'!C:C, 0)), "Yes", "No")</f>
        <v>No</v>
      </c>
      <c r="J120" s="20" t="s">
        <v>1524</v>
      </c>
      <c r="K120" s="21" t="s">
        <v>1525</v>
      </c>
      <c r="L120" s="20">
        <v>67528257</v>
      </c>
      <c r="M120" s="20" t="s">
        <v>15</v>
      </c>
      <c r="N120" s="20">
        <v>20190815</v>
      </c>
      <c r="Q120" s="21" t="s">
        <v>2782</v>
      </c>
      <c r="S120" s="21" t="s">
        <v>2783</v>
      </c>
      <c r="T120" s="20" t="s">
        <v>62</v>
      </c>
      <c r="U120" s="20" t="s">
        <v>2784</v>
      </c>
      <c r="V120" s="20" t="s">
        <v>20</v>
      </c>
      <c r="W120" s="20">
        <v>81723707</v>
      </c>
      <c r="X120" s="21" t="s">
        <v>2782</v>
      </c>
      <c r="Z120" s="21" t="s">
        <v>2783</v>
      </c>
      <c r="AA120" s="20" t="s">
        <v>2784</v>
      </c>
      <c r="AB120" s="20" t="s">
        <v>20</v>
      </c>
      <c r="AC120" s="20">
        <v>81723707</v>
      </c>
      <c r="AD120" s="20" t="s">
        <v>2785</v>
      </c>
      <c r="AF120" s="20">
        <v>20190815</v>
      </c>
      <c r="AH120" s="20">
        <v>634907538</v>
      </c>
      <c r="AI120" s="20" t="s">
        <v>24</v>
      </c>
      <c r="AJ120" s="20" t="b">
        <v>1</v>
      </c>
      <c r="AK120" s="21" t="s">
        <v>36</v>
      </c>
      <c r="AL120" s="20" t="s">
        <v>37</v>
      </c>
    </row>
    <row r="121" spans="1:38" x14ac:dyDescent="0.25">
      <c r="A121" s="20">
        <v>120</v>
      </c>
      <c r="B121" s="20" t="s">
        <v>4017</v>
      </c>
      <c r="C121" s="23">
        <v>112638848</v>
      </c>
      <c r="D121" s="23" t="str" cm="1">
        <f t="array" ref="D121">INDEX(Table2[Bracket Label], SUMPRODUCT(( 'Non-Lodger'!$C121 &gt;= Table2[Min Value]) * ( 'Non-Lodger'!$C121 &lt;= Table2[Max Value]) * ROW(Table2[Min Value]) ) - MIN(ROW(Table2[Min Value])) + 1)</f>
        <v>100-149M</v>
      </c>
      <c r="E121" s="23" t="str">
        <f t="shared" si="1"/>
        <v>MED</v>
      </c>
      <c r="F121" s="21" t="s">
        <v>4018</v>
      </c>
      <c r="G121" s="20" t="s">
        <v>12</v>
      </c>
      <c r="H121" s="20" t="str">
        <f>IF(ISNUMBER(MATCH($F121,'ASX_Listed_Companies_26-08-2025'!B:B, 0)), "Yes", "No")</f>
        <v>No</v>
      </c>
      <c r="I121" s="20" t="str">
        <f>IF(ISNUMBER(MATCH($F121,'ASX300'!C:C, 0)), "Yes", "No")</f>
        <v>No</v>
      </c>
      <c r="J121" s="20" t="s">
        <v>78</v>
      </c>
      <c r="K121" s="21" t="s">
        <v>79</v>
      </c>
      <c r="L121" s="20">
        <v>47249648</v>
      </c>
      <c r="M121" s="20" t="s">
        <v>15</v>
      </c>
      <c r="N121" s="20">
        <v>20110401</v>
      </c>
      <c r="P121" s="21" t="s">
        <v>4019</v>
      </c>
      <c r="Q121" s="21" t="s">
        <v>4020</v>
      </c>
      <c r="R121" s="21" t="s">
        <v>125</v>
      </c>
      <c r="S121" s="21" t="s">
        <v>2827</v>
      </c>
      <c r="T121" s="20" t="s">
        <v>12</v>
      </c>
      <c r="U121" s="20" t="s">
        <v>127</v>
      </c>
      <c r="V121" s="20" t="s">
        <v>20</v>
      </c>
      <c r="W121" s="20">
        <v>78040671</v>
      </c>
      <c r="X121" s="21" t="s">
        <v>4021</v>
      </c>
      <c r="Z121" s="21" t="s">
        <v>4022</v>
      </c>
      <c r="AA121" s="20" t="s">
        <v>4023</v>
      </c>
      <c r="AB121" s="20" t="s">
        <v>20</v>
      </c>
      <c r="AC121" s="20">
        <v>93946680</v>
      </c>
      <c r="AD121" s="20" t="s">
        <v>4024</v>
      </c>
      <c r="AH121" s="20">
        <v>149780343</v>
      </c>
      <c r="AI121" s="20" t="s">
        <v>24</v>
      </c>
      <c r="AJ121" s="20" t="b">
        <v>1</v>
      </c>
      <c r="AK121" s="21" t="s">
        <v>88</v>
      </c>
      <c r="AL121" s="20" t="s">
        <v>89</v>
      </c>
    </row>
    <row r="122" spans="1:38" x14ac:dyDescent="0.25">
      <c r="A122" s="20">
        <v>121</v>
      </c>
      <c r="B122" s="20" t="s">
        <v>2681</v>
      </c>
      <c r="C122" s="23">
        <v>139717316</v>
      </c>
      <c r="D122" s="23" t="str" cm="1">
        <f t="array" ref="D122">INDEX(Table2[Bracket Label], SUMPRODUCT(( 'Non-Lodger'!$C122 &gt;= Table2[Min Value]) * ( 'Non-Lodger'!$C122 &lt;= Table2[Max Value]) * ROW(Table2[Min Value]) ) - MIN(ROW(Table2[Min Value])) + 1)</f>
        <v>100-149M</v>
      </c>
      <c r="E122" s="23" t="str">
        <f t="shared" si="1"/>
        <v>MED</v>
      </c>
      <c r="F122" s="21" t="s">
        <v>2682</v>
      </c>
      <c r="G122" s="20" t="s">
        <v>12</v>
      </c>
      <c r="H122" s="20" t="str">
        <f>IF(ISNUMBER(MATCH($F122,'ASX_Listed_Companies_26-08-2025'!B:B, 0)), "Yes", "No")</f>
        <v>No</v>
      </c>
      <c r="I122" s="20" t="str">
        <f>IF(ISNUMBER(MATCH($F122,'ASX300'!C:C, 0)), "Yes", "No")</f>
        <v>No</v>
      </c>
      <c r="J122" s="20" t="s">
        <v>363</v>
      </c>
      <c r="K122" s="21" t="s">
        <v>364</v>
      </c>
      <c r="L122" s="20">
        <v>1782004</v>
      </c>
      <c r="M122" s="20" t="s">
        <v>15</v>
      </c>
      <c r="N122" s="20">
        <v>20000521</v>
      </c>
      <c r="Q122" s="21" t="s">
        <v>2683</v>
      </c>
      <c r="S122" s="21" t="s">
        <v>126</v>
      </c>
      <c r="T122" s="20" t="s">
        <v>12</v>
      </c>
      <c r="U122" s="20" t="s">
        <v>281</v>
      </c>
      <c r="V122" s="20" t="s">
        <v>20</v>
      </c>
      <c r="W122" s="20">
        <v>91831784</v>
      </c>
      <c r="X122" s="21" t="s">
        <v>2684</v>
      </c>
      <c r="Z122" s="21" t="s">
        <v>126</v>
      </c>
      <c r="AA122" s="20" t="s">
        <v>214</v>
      </c>
      <c r="AB122" s="20" t="s">
        <v>20</v>
      </c>
      <c r="AC122" s="20">
        <v>70540096</v>
      </c>
      <c r="AF122" s="20">
        <v>20000701</v>
      </c>
      <c r="AH122" s="20">
        <v>2892855</v>
      </c>
      <c r="AI122" s="20" t="s">
        <v>24</v>
      </c>
      <c r="AJ122" s="20" t="b">
        <v>1</v>
      </c>
      <c r="AK122" s="21" t="s">
        <v>88</v>
      </c>
      <c r="AL122" s="20" t="s">
        <v>89</v>
      </c>
    </row>
    <row r="123" spans="1:38" x14ac:dyDescent="0.25">
      <c r="A123" s="20">
        <v>122</v>
      </c>
      <c r="B123" s="20" t="s">
        <v>5581</v>
      </c>
      <c r="C123" s="23">
        <v>100915459</v>
      </c>
      <c r="D123" s="23" t="str" cm="1">
        <f t="array" ref="D123">INDEX(Table2[Bracket Label], SUMPRODUCT(( 'Non-Lodger'!$C123 &gt;= Table2[Min Value]) * ( 'Non-Lodger'!$C123 &lt;= Table2[Max Value]) * ROW(Table2[Min Value]) ) - MIN(ROW(Table2[Min Value])) + 1)</f>
        <v>100-149M</v>
      </c>
      <c r="E123" s="23" t="str">
        <f t="shared" si="1"/>
        <v>MED</v>
      </c>
      <c r="F123" s="21" t="s">
        <v>5582</v>
      </c>
      <c r="G123" s="20" t="s">
        <v>29</v>
      </c>
      <c r="H123" s="20" t="str">
        <f>IF(ISNUMBER(MATCH($F123,'ASX_Listed_Companies_26-08-2025'!B:B, 0)), "Yes", "No")</f>
        <v>No</v>
      </c>
      <c r="I123" s="20" t="str">
        <f>IF(ISNUMBER(MATCH($F123,'ASX300'!C:C, 0)), "Yes", "No")</f>
        <v>No</v>
      </c>
      <c r="J123" s="20" t="s">
        <v>363</v>
      </c>
      <c r="K123" s="21" t="s">
        <v>364</v>
      </c>
      <c r="L123" s="20">
        <v>61303354</v>
      </c>
      <c r="M123" s="20" t="s">
        <v>15</v>
      </c>
      <c r="N123" s="20">
        <v>20160701</v>
      </c>
      <c r="Q123" s="21" t="s">
        <v>5583</v>
      </c>
      <c r="S123" s="21" t="s">
        <v>162</v>
      </c>
      <c r="T123" s="20" t="s">
        <v>29</v>
      </c>
      <c r="U123" s="20" t="s">
        <v>163</v>
      </c>
      <c r="V123" s="20" t="s">
        <v>20</v>
      </c>
      <c r="W123" s="20">
        <v>51300251</v>
      </c>
      <c r="X123" s="21" t="s">
        <v>5583</v>
      </c>
      <c r="Z123" s="21" t="s">
        <v>162</v>
      </c>
      <c r="AA123" s="20" t="s">
        <v>163</v>
      </c>
      <c r="AB123" s="20" t="s">
        <v>20</v>
      </c>
      <c r="AC123" s="20">
        <v>51300251</v>
      </c>
      <c r="AD123" s="20" t="s">
        <v>5584</v>
      </c>
      <c r="AF123" s="20">
        <v>20161115</v>
      </c>
      <c r="AH123" s="20">
        <v>168796049</v>
      </c>
      <c r="AI123" s="20" t="s">
        <v>24</v>
      </c>
      <c r="AJ123" s="20" t="b">
        <v>1</v>
      </c>
      <c r="AK123" s="21" t="s">
        <v>88</v>
      </c>
      <c r="AL123" s="20" t="s">
        <v>89</v>
      </c>
    </row>
    <row r="124" spans="1:38" x14ac:dyDescent="0.25">
      <c r="A124" s="20">
        <v>123</v>
      </c>
      <c r="B124" s="20" t="s">
        <v>5382</v>
      </c>
      <c r="C124" s="23">
        <v>120271041</v>
      </c>
      <c r="D124" s="23" t="str" cm="1">
        <f t="array" ref="D124">INDEX(Table2[Bracket Label], SUMPRODUCT(( 'Non-Lodger'!$C124 &gt;= Table2[Min Value]) * ( 'Non-Lodger'!$C124 &lt;= Table2[Max Value]) * ROW(Table2[Min Value]) ) - MIN(ROW(Table2[Min Value])) + 1)</f>
        <v>100-149M</v>
      </c>
      <c r="E124" s="23" t="str">
        <f t="shared" si="1"/>
        <v>MED</v>
      </c>
      <c r="F124" s="21" t="s">
        <v>5383</v>
      </c>
      <c r="G124" s="20" t="s">
        <v>12</v>
      </c>
      <c r="H124" s="20" t="str">
        <f>IF(ISNUMBER(MATCH($F124,'ASX_Listed_Companies_26-08-2025'!B:B, 0)), "Yes", "No")</f>
        <v>No</v>
      </c>
      <c r="I124" s="20" t="str">
        <f>IF(ISNUMBER(MATCH($F124,'ASX300'!C:C, 0)), "Yes", "No")</f>
        <v>No</v>
      </c>
      <c r="J124" s="20" t="s">
        <v>687</v>
      </c>
      <c r="K124" s="21" t="s">
        <v>688</v>
      </c>
      <c r="L124" s="20">
        <v>57748146</v>
      </c>
      <c r="M124" s="20" t="s">
        <v>15</v>
      </c>
      <c r="N124" s="20">
        <v>20150504</v>
      </c>
      <c r="Q124" s="21" t="s">
        <v>5384</v>
      </c>
      <c r="S124" s="21" t="s">
        <v>434</v>
      </c>
      <c r="T124" s="20" t="s">
        <v>12</v>
      </c>
      <c r="U124" s="20" t="s">
        <v>435</v>
      </c>
      <c r="V124" s="20" t="s">
        <v>20</v>
      </c>
      <c r="W124" s="20">
        <v>89373599</v>
      </c>
      <c r="X124" s="21" t="s">
        <v>5384</v>
      </c>
      <c r="Z124" s="21" t="s">
        <v>434</v>
      </c>
      <c r="AA124" s="20" t="s">
        <v>435</v>
      </c>
      <c r="AB124" s="20" t="s">
        <v>20</v>
      </c>
      <c r="AC124" s="20">
        <v>89373599</v>
      </c>
      <c r="AD124" s="20" t="s">
        <v>5385</v>
      </c>
      <c r="AF124" s="20">
        <v>20150504</v>
      </c>
      <c r="AH124" s="20">
        <v>605622026</v>
      </c>
      <c r="AI124" s="20" t="s">
        <v>24</v>
      </c>
      <c r="AJ124" s="20" t="b">
        <v>1</v>
      </c>
      <c r="AK124" s="21" t="s">
        <v>36</v>
      </c>
      <c r="AL124" s="20" t="s">
        <v>37</v>
      </c>
    </row>
    <row r="125" spans="1:38" x14ac:dyDescent="0.25">
      <c r="A125" s="20">
        <v>124</v>
      </c>
      <c r="B125" s="20" t="s">
        <v>6437</v>
      </c>
      <c r="C125" s="23">
        <v>138559996</v>
      </c>
      <c r="D125" s="23" t="str" cm="1">
        <f t="array" ref="D125">INDEX(Table2[Bracket Label], SUMPRODUCT(( 'Non-Lodger'!$C125 &gt;= Table2[Min Value]) * ( 'Non-Lodger'!$C125 &lt;= Table2[Max Value]) * ROW(Table2[Min Value]) ) - MIN(ROW(Table2[Min Value])) + 1)</f>
        <v>100-149M</v>
      </c>
      <c r="E125" s="23" t="str">
        <f t="shared" si="1"/>
        <v>MED</v>
      </c>
      <c r="F125" s="21" t="s">
        <v>6438</v>
      </c>
      <c r="G125" s="20" t="s">
        <v>77</v>
      </c>
      <c r="H125" s="20" t="str">
        <f>IF(ISNUMBER(MATCH($F125,'ASX_Listed_Companies_26-08-2025'!B:B, 0)), "Yes", "No")</f>
        <v>No</v>
      </c>
      <c r="I125" s="20" t="str">
        <f>IF(ISNUMBER(MATCH($F125,'ASX300'!C:C, 0)), "Yes", "No")</f>
        <v>No</v>
      </c>
      <c r="J125" s="20" t="s">
        <v>2793</v>
      </c>
      <c r="K125" s="21" t="s">
        <v>2794</v>
      </c>
      <c r="L125" s="20">
        <v>58990731</v>
      </c>
      <c r="M125" s="20" t="s">
        <v>15</v>
      </c>
      <c r="N125" s="20">
        <v>20151207</v>
      </c>
      <c r="Q125" s="21" t="s">
        <v>3697</v>
      </c>
      <c r="S125" s="21" t="s">
        <v>82</v>
      </c>
      <c r="T125" s="20" t="s">
        <v>77</v>
      </c>
      <c r="U125" s="20" t="s">
        <v>83</v>
      </c>
      <c r="V125" s="20" t="s">
        <v>20</v>
      </c>
      <c r="W125" s="20">
        <v>45930019</v>
      </c>
      <c r="X125" s="21" t="s">
        <v>6439</v>
      </c>
      <c r="Z125" s="21" t="s">
        <v>6440</v>
      </c>
      <c r="AA125" s="20" t="s">
        <v>6441</v>
      </c>
      <c r="AB125" s="20" t="s">
        <v>20</v>
      </c>
      <c r="AC125" s="20">
        <v>95314019</v>
      </c>
      <c r="AD125" s="20" t="s">
        <v>6442</v>
      </c>
      <c r="AF125" s="20">
        <v>20160101</v>
      </c>
      <c r="AH125" s="20">
        <v>609693674</v>
      </c>
      <c r="AI125" s="20" t="s">
        <v>24</v>
      </c>
      <c r="AJ125" s="20" t="b">
        <v>1</v>
      </c>
      <c r="AK125" s="21" t="s">
        <v>120</v>
      </c>
      <c r="AL125" s="20" t="s">
        <v>121</v>
      </c>
    </row>
    <row r="126" spans="1:38" x14ac:dyDescent="0.25">
      <c r="A126" s="20">
        <v>125</v>
      </c>
      <c r="B126" s="20" t="s">
        <v>5055</v>
      </c>
      <c r="C126" s="23">
        <v>243953399</v>
      </c>
      <c r="D126" s="23" t="str" cm="1">
        <f t="array" ref="D126">INDEX(Table2[Bracket Label], SUMPRODUCT(( 'Non-Lodger'!$C126 &gt;= Table2[Min Value]) * ( 'Non-Lodger'!$C126 &lt;= Table2[Max Value]) * ROW(Table2[Min Value]) ) - MIN(ROW(Table2[Min Value])) + 1)</f>
        <v>200-249M</v>
      </c>
      <c r="E126" s="23" t="str">
        <f t="shared" si="1"/>
        <v>MED</v>
      </c>
      <c r="F126" s="21" t="s">
        <v>5056</v>
      </c>
      <c r="G126" s="20" t="s">
        <v>62</v>
      </c>
      <c r="H126" s="20" t="str">
        <f>IF(ISNUMBER(MATCH($F126,'ASX_Listed_Companies_26-08-2025'!B:B, 0)), "Yes", "No")</f>
        <v>No</v>
      </c>
      <c r="I126" s="20" t="str">
        <f>IF(ISNUMBER(MATCH($F126,'ASX300'!C:C, 0)), "Yes", "No")</f>
        <v>No</v>
      </c>
      <c r="J126" s="20" t="s">
        <v>5057</v>
      </c>
      <c r="K126" s="21" t="s">
        <v>5058</v>
      </c>
      <c r="L126" s="20">
        <v>156975</v>
      </c>
      <c r="M126" s="20" t="s">
        <v>15</v>
      </c>
      <c r="N126" s="20">
        <v>20000120</v>
      </c>
      <c r="P126" s="21" t="s">
        <v>5059</v>
      </c>
      <c r="Q126" s="21" t="s">
        <v>291</v>
      </c>
      <c r="S126" s="21" t="s">
        <v>219</v>
      </c>
      <c r="T126" s="20" t="s">
        <v>62</v>
      </c>
      <c r="U126" s="20" t="s">
        <v>220</v>
      </c>
      <c r="V126" s="20" t="s">
        <v>20</v>
      </c>
      <c r="W126" s="20">
        <v>31148168</v>
      </c>
      <c r="X126" s="21" t="s">
        <v>291</v>
      </c>
      <c r="Z126" s="21" t="s">
        <v>219</v>
      </c>
      <c r="AA126" s="20" t="s">
        <v>220</v>
      </c>
      <c r="AB126" s="20" t="s">
        <v>20</v>
      </c>
      <c r="AC126" s="20">
        <v>31148168</v>
      </c>
      <c r="AD126" s="20" t="s">
        <v>5060</v>
      </c>
      <c r="AF126" s="20">
        <v>20000701</v>
      </c>
      <c r="AH126" s="20">
        <v>81037274</v>
      </c>
      <c r="AI126" s="20" t="s">
        <v>24</v>
      </c>
      <c r="AJ126" s="20" t="b">
        <v>1</v>
      </c>
      <c r="AK126" s="21" t="s">
        <v>174</v>
      </c>
      <c r="AL126" s="20" t="s">
        <v>175</v>
      </c>
    </row>
    <row r="127" spans="1:38" x14ac:dyDescent="0.25">
      <c r="A127" s="20">
        <v>126</v>
      </c>
      <c r="B127" s="20" t="s">
        <v>4654</v>
      </c>
      <c r="C127" s="23">
        <v>115368877</v>
      </c>
      <c r="D127" s="23" t="str" cm="1">
        <f t="array" ref="D127">INDEX(Table2[Bracket Label], SUMPRODUCT(( 'Non-Lodger'!$C127 &gt;= Table2[Min Value]) * ( 'Non-Lodger'!$C127 &lt;= Table2[Max Value]) * ROW(Table2[Min Value]) ) - MIN(ROW(Table2[Min Value])) + 1)</f>
        <v>100-149M</v>
      </c>
      <c r="E127" s="23" t="str">
        <f t="shared" si="1"/>
        <v>MED</v>
      </c>
      <c r="F127" s="21" t="s">
        <v>4655</v>
      </c>
      <c r="G127" s="20" t="s">
        <v>77</v>
      </c>
      <c r="H127" s="20" t="str">
        <f>IF(ISNUMBER(MATCH($F127,'ASX_Listed_Companies_26-08-2025'!B:B, 0)), "Yes", "No")</f>
        <v>No</v>
      </c>
      <c r="I127" s="20" t="str">
        <f>IF(ISNUMBER(MATCH($F127,'ASX300'!C:C, 0)), "Yes", "No")</f>
        <v>No</v>
      </c>
      <c r="J127" s="20" t="s">
        <v>787</v>
      </c>
      <c r="K127" s="21" t="s">
        <v>788</v>
      </c>
      <c r="L127" s="20">
        <v>1842744</v>
      </c>
      <c r="M127" s="20" t="s">
        <v>15</v>
      </c>
      <c r="N127" s="20">
        <v>20000325</v>
      </c>
      <c r="P127" s="21" t="s">
        <v>4656</v>
      </c>
      <c r="Q127" s="21" t="s">
        <v>4657</v>
      </c>
      <c r="S127" s="21" t="s">
        <v>3404</v>
      </c>
      <c r="T127" s="20" t="s">
        <v>77</v>
      </c>
      <c r="U127" s="20" t="s">
        <v>3405</v>
      </c>
      <c r="V127" s="20" t="s">
        <v>20</v>
      </c>
      <c r="W127" s="20">
        <v>81810043</v>
      </c>
      <c r="X127" s="21" t="s">
        <v>4658</v>
      </c>
      <c r="Z127" s="21" t="s">
        <v>2127</v>
      </c>
      <c r="AA127" s="20" t="s">
        <v>1426</v>
      </c>
      <c r="AB127" s="20" t="s">
        <v>20</v>
      </c>
      <c r="AC127" s="20">
        <v>50424514</v>
      </c>
      <c r="AD127" s="20" t="s">
        <v>4659</v>
      </c>
      <c r="AF127" s="20">
        <v>20000701</v>
      </c>
      <c r="AH127" s="20">
        <v>87236208</v>
      </c>
      <c r="AI127" s="20" t="s">
        <v>24</v>
      </c>
      <c r="AJ127" s="20" t="b">
        <v>1</v>
      </c>
      <c r="AK127" s="21" t="s">
        <v>795</v>
      </c>
      <c r="AL127" s="20" t="s">
        <v>24</v>
      </c>
    </row>
    <row r="128" spans="1:38" x14ac:dyDescent="0.25">
      <c r="A128" s="20">
        <v>127</v>
      </c>
      <c r="B128" s="20" t="s">
        <v>7464</v>
      </c>
      <c r="C128" s="23">
        <v>110225501</v>
      </c>
      <c r="D128" s="23" t="str" cm="1">
        <f t="array" ref="D128">INDEX(Table2[Bracket Label], SUMPRODUCT(( 'Non-Lodger'!$C128 &gt;= Table2[Min Value]) * ( 'Non-Lodger'!$C128 &lt;= Table2[Max Value]) * ROW(Table2[Min Value]) ) - MIN(ROW(Table2[Min Value])) + 1)</f>
        <v>100-149M</v>
      </c>
      <c r="E128" s="23" t="str">
        <f t="shared" si="1"/>
        <v>MED</v>
      </c>
      <c r="F128" s="21" t="s">
        <v>7465</v>
      </c>
      <c r="G128" s="20" t="s">
        <v>12</v>
      </c>
      <c r="H128" s="20" t="str">
        <f>IF(ISNUMBER(MATCH($F128,'ASX_Listed_Companies_26-08-2025'!B:B, 0)), "Yes", "No")</f>
        <v>No</v>
      </c>
      <c r="I128" s="20" t="str">
        <f>IF(ISNUMBER(MATCH($F128,'ASX300'!C:C, 0)), "Yes", "No")</f>
        <v>No</v>
      </c>
      <c r="J128" s="20" t="s">
        <v>78</v>
      </c>
      <c r="K128" s="21" t="s">
        <v>79</v>
      </c>
      <c r="L128" s="20">
        <v>1641925</v>
      </c>
      <c r="M128" s="20" t="s">
        <v>15</v>
      </c>
      <c r="N128" s="20">
        <v>20000112</v>
      </c>
      <c r="P128" s="21" t="s">
        <v>7466</v>
      </c>
      <c r="Q128" s="21" t="s">
        <v>1970</v>
      </c>
      <c r="S128" s="21" t="s">
        <v>126</v>
      </c>
      <c r="T128" s="20" t="s">
        <v>12</v>
      </c>
      <c r="U128" s="20" t="s">
        <v>281</v>
      </c>
      <c r="V128" s="20" t="s">
        <v>20</v>
      </c>
      <c r="W128" s="20">
        <v>52054494</v>
      </c>
      <c r="X128" s="21" t="s">
        <v>7467</v>
      </c>
      <c r="Y128" s="21" t="s">
        <v>7468</v>
      </c>
      <c r="Z128" s="21" t="s">
        <v>2975</v>
      </c>
      <c r="AA128" s="20" t="s">
        <v>2976</v>
      </c>
      <c r="AB128" s="20" t="s">
        <v>20</v>
      </c>
      <c r="AC128" s="20">
        <v>48109693</v>
      </c>
      <c r="AD128" s="20" t="s">
        <v>7469</v>
      </c>
      <c r="AF128" s="20">
        <v>20000701</v>
      </c>
      <c r="AG128" s="20">
        <v>20020401</v>
      </c>
      <c r="AH128" s="20">
        <v>50328231</v>
      </c>
      <c r="AI128" s="20" t="s">
        <v>24</v>
      </c>
      <c r="AJ128" s="20" t="b">
        <v>1</v>
      </c>
      <c r="AK128" s="21" t="s">
        <v>88</v>
      </c>
      <c r="AL128" s="20" t="s">
        <v>89</v>
      </c>
    </row>
    <row r="129" spans="1:38" x14ac:dyDescent="0.25">
      <c r="A129" s="20">
        <v>128</v>
      </c>
      <c r="B129" s="20" t="s">
        <v>1531</v>
      </c>
      <c r="C129" s="23">
        <v>405330171</v>
      </c>
      <c r="D129" s="23" t="str" cm="1">
        <f t="array" ref="D129">INDEX(Table2[Bracket Label], SUMPRODUCT(( 'Non-Lodger'!$C129 &gt;= Table2[Min Value]) * ( 'Non-Lodger'!$C129 &lt;= Table2[Max Value]) * ROW(Table2[Min Value]) ) - MIN(ROW(Table2[Min Value])) + 1)</f>
        <v>400-449M</v>
      </c>
      <c r="E129" s="23" t="str">
        <f t="shared" si="1"/>
        <v>LGE</v>
      </c>
      <c r="F129" s="21" t="s">
        <v>1532</v>
      </c>
      <c r="G129" s="20" t="s">
        <v>12</v>
      </c>
      <c r="H129" s="20" t="str">
        <f>IF(ISNUMBER(MATCH($F129,'ASX_Listed_Companies_26-08-2025'!B:B, 0)), "Yes", "No")</f>
        <v>No</v>
      </c>
      <c r="I129" s="20" t="str">
        <f>IF(ISNUMBER(MATCH($F129,'ASX300'!C:C, 0)), "Yes", "No")</f>
        <v>No</v>
      </c>
      <c r="J129" s="20" t="s">
        <v>78</v>
      </c>
      <c r="K129" s="21" t="s">
        <v>79</v>
      </c>
      <c r="L129" s="20">
        <v>32389007</v>
      </c>
      <c r="M129" s="20" t="s">
        <v>15</v>
      </c>
      <c r="N129" s="20">
        <v>20070701</v>
      </c>
      <c r="Q129" s="21" t="s">
        <v>1533</v>
      </c>
      <c r="S129" s="21" t="s">
        <v>442</v>
      </c>
      <c r="T129" s="20" t="s">
        <v>12</v>
      </c>
      <c r="U129" s="20" t="s">
        <v>1010</v>
      </c>
      <c r="V129" s="20" t="s">
        <v>20</v>
      </c>
      <c r="W129" s="20">
        <v>0</v>
      </c>
      <c r="X129" s="21" t="s">
        <v>1534</v>
      </c>
      <c r="Z129" s="21" t="s">
        <v>434</v>
      </c>
      <c r="AA129" s="20" t="s">
        <v>435</v>
      </c>
      <c r="AB129" s="20" t="s">
        <v>20</v>
      </c>
      <c r="AC129" s="20">
        <v>99009610</v>
      </c>
      <c r="AD129" s="20" t="s">
        <v>1535</v>
      </c>
      <c r="AF129" s="20">
        <v>20170201</v>
      </c>
      <c r="AH129" s="20">
        <v>125694055</v>
      </c>
      <c r="AI129" s="20" t="s">
        <v>24</v>
      </c>
      <c r="AJ129" s="20" t="b">
        <v>1</v>
      </c>
      <c r="AK129" s="21" t="s">
        <v>88</v>
      </c>
      <c r="AL129" s="20" t="s">
        <v>89</v>
      </c>
    </row>
    <row r="130" spans="1:38" x14ac:dyDescent="0.25">
      <c r="A130" s="20">
        <v>129</v>
      </c>
      <c r="B130" s="20" t="s">
        <v>5234</v>
      </c>
      <c r="C130" s="23">
        <v>110069756</v>
      </c>
      <c r="D130" s="23" t="str" cm="1">
        <f t="array" ref="D130">INDEX(Table2[Bracket Label], SUMPRODUCT(( 'Non-Lodger'!$C130 &gt;= Table2[Min Value]) * ( 'Non-Lodger'!$C130 &lt;= Table2[Max Value]) * ROW(Table2[Min Value]) ) - MIN(ROW(Table2[Min Value])) + 1)</f>
        <v>100-149M</v>
      </c>
      <c r="E130" s="23" t="str">
        <f t="shared" si="1"/>
        <v>MED</v>
      </c>
      <c r="F130" s="21" t="s">
        <v>5235</v>
      </c>
      <c r="G130" s="20" t="s">
        <v>29</v>
      </c>
      <c r="H130" s="20" t="str">
        <f>IF(ISNUMBER(MATCH($F130,'ASX_Listed_Companies_26-08-2025'!B:B, 0)), "Yes", "No")</f>
        <v>No</v>
      </c>
      <c r="I130" s="20" t="str">
        <f>IF(ISNUMBER(MATCH($F130,'ASX300'!C:C, 0)), "Yes", "No")</f>
        <v>No</v>
      </c>
      <c r="J130" s="20" t="s">
        <v>1134</v>
      </c>
      <c r="K130" s="21" t="s">
        <v>1135</v>
      </c>
      <c r="L130" s="20">
        <v>57812200</v>
      </c>
      <c r="M130" s="20" t="s">
        <v>15</v>
      </c>
      <c r="N130" s="20">
        <v>20150617</v>
      </c>
      <c r="Q130" s="21" t="s">
        <v>5236</v>
      </c>
      <c r="S130" s="21" t="s">
        <v>557</v>
      </c>
      <c r="T130" s="20" t="s">
        <v>29</v>
      </c>
      <c r="U130" s="20" t="s">
        <v>558</v>
      </c>
      <c r="V130" s="20" t="s">
        <v>20</v>
      </c>
      <c r="W130" s="20">
        <v>96195078</v>
      </c>
      <c r="X130" s="21" t="s">
        <v>5237</v>
      </c>
      <c r="Y130" s="21" t="s">
        <v>5238</v>
      </c>
      <c r="Z130" s="21" t="s">
        <v>1367</v>
      </c>
      <c r="AA130" s="20" t="s">
        <v>1368</v>
      </c>
      <c r="AB130" s="20" t="s">
        <v>20</v>
      </c>
      <c r="AC130" s="20">
        <v>37055426</v>
      </c>
      <c r="AD130" s="20" t="s">
        <v>5239</v>
      </c>
      <c r="AF130" s="20">
        <v>20160413</v>
      </c>
      <c r="AH130" s="20">
        <v>606199633</v>
      </c>
      <c r="AI130" s="20" t="s">
        <v>24</v>
      </c>
      <c r="AJ130" s="20" t="b">
        <v>1</v>
      </c>
      <c r="AK130" s="21" t="s">
        <v>36</v>
      </c>
      <c r="AL130" s="20" t="s">
        <v>37</v>
      </c>
    </row>
    <row r="131" spans="1:38" x14ac:dyDescent="0.25">
      <c r="A131" s="20">
        <v>130</v>
      </c>
      <c r="B131" s="20" t="s">
        <v>4358</v>
      </c>
      <c r="C131" s="23">
        <v>132846655</v>
      </c>
      <c r="D131" s="23" t="str" cm="1">
        <f t="array" ref="D131">INDEX(Table2[Bracket Label], SUMPRODUCT(( 'Non-Lodger'!$C131 &gt;= Table2[Min Value]) * ( 'Non-Lodger'!$C131 &lt;= Table2[Max Value]) * ROW(Table2[Min Value]) ) - MIN(ROW(Table2[Min Value])) + 1)</f>
        <v>100-149M</v>
      </c>
      <c r="E131" s="23" t="str">
        <f t="shared" ref="E131:E194" si="2">IF($C131&gt;250000000, "LGE", "MED")</f>
        <v>MED</v>
      </c>
      <c r="F131" s="21" t="s">
        <v>4359</v>
      </c>
      <c r="G131" s="20" t="s">
        <v>29</v>
      </c>
      <c r="H131" s="20" t="str">
        <f>IF(ISNUMBER(MATCH($F131,'ASX_Listed_Companies_26-08-2025'!B:B, 0)), "Yes", "No")</f>
        <v>No</v>
      </c>
      <c r="I131" s="20" t="str">
        <f>IF(ISNUMBER(MATCH($F131,'ASX300'!C:C, 0)), "Yes", "No")</f>
        <v>No</v>
      </c>
      <c r="J131" s="20" t="s">
        <v>1134</v>
      </c>
      <c r="K131" s="21" t="s">
        <v>1135</v>
      </c>
      <c r="L131" s="20">
        <v>63785403</v>
      </c>
      <c r="M131" s="20" t="s">
        <v>15</v>
      </c>
      <c r="N131" s="20">
        <v>20171221</v>
      </c>
      <c r="Q131" s="21" t="s">
        <v>1923</v>
      </c>
      <c r="R131" s="21" t="s">
        <v>1924</v>
      </c>
      <c r="S131" s="21" t="s">
        <v>162</v>
      </c>
      <c r="T131" s="20" t="s">
        <v>29</v>
      </c>
      <c r="U131" s="20" t="s">
        <v>263</v>
      </c>
      <c r="V131" s="20" t="s">
        <v>20</v>
      </c>
      <c r="W131" s="20">
        <v>36396866</v>
      </c>
      <c r="X131" s="21" t="s">
        <v>4360</v>
      </c>
      <c r="Z131" s="21" t="s">
        <v>873</v>
      </c>
      <c r="AA131" s="20" t="s">
        <v>874</v>
      </c>
      <c r="AB131" s="20" t="s">
        <v>20</v>
      </c>
      <c r="AC131" s="20">
        <v>93477365</v>
      </c>
      <c r="AD131" s="20" t="s">
        <v>4361</v>
      </c>
      <c r="AH131" s="20">
        <v>618477142</v>
      </c>
      <c r="AI131" s="20" t="s">
        <v>24</v>
      </c>
      <c r="AJ131" s="20" t="b">
        <v>1</v>
      </c>
      <c r="AK131" s="21" t="s">
        <v>36</v>
      </c>
      <c r="AL131" s="20" t="s">
        <v>37</v>
      </c>
    </row>
    <row r="132" spans="1:38" x14ac:dyDescent="0.25">
      <c r="A132" s="20">
        <v>131</v>
      </c>
      <c r="B132" s="20" t="s">
        <v>156</v>
      </c>
      <c r="C132" s="23">
        <v>101630759</v>
      </c>
      <c r="D132" s="23" t="str" cm="1">
        <f t="array" ref="D132">INDEX(Table2[Bracket Label], SUMPRODUCT(( 'Non-Lodger'!$C132 &gt;= Table2[Min Value]) * ( 'Non-Lodger'!$C132 &lt;= Table2[Max Value]) * ROW(Table2[Min Value]) ) - MIN(ROW(Table2[Min Value])) + 1)</f>
        <v>100-149M</v>
      </c>
      <c r="E132" s="23" t="str">
        <f t="shared" si="2"/>
        <v>MED</v>
      </c>
      <c r="F132" s="21" t="s">
        <v>157</v>
      </c>
      <c r="G132" s="20" t="s">
        <v>29</v>
      </c>
      <c r="H132" s="20" t="str">
        <f>IF(ISNUMBER(MATCH($F132,'ASX_Listed_Companies_26-08-2025'!B:B, 0)), "Yes", "No")</f>
        <v>No</v>
      </c>
      <c r="I132" s="20" t="str">
        <f>IF(ISNUMBER(MATCH($F132,'ASX300'!C:C, 0)), "Yes", "No")</f>
        <v>No</v>
      </c>
      <c r="J132" s="20" t="s">
        <v>158</v>
      </c>
      <c r="K132" s="21" t="s">
        <v>159</v>
      </c>
      <c r="L132" s="20">
        <v>59863516</v>
      </c>
      <c r="M132" s="20" t="s">
        <v>15</v>
      </c>
      <c r="N132" s="20">
        <v>20160506</v>
      </c>
      <c r="Q132" s="21" t="s">
        <v>160</v>
      </c>
      <c r="R132" s="21" t="s">
        <v>161</v>
      </c>
      <c r="S132" s="21" t="s">
        <v>162</v>
      </c>
      <c r="T132" s="20" t="s">
        <v>29</v>
      </c>
      <c r="U132" s="20" t="s">
        <v>163</v>
      </c>
      <c r="V132" s="20" t="s">
        <v>20</v>
      </c>
      <c r="W132" s="20">
        <v>77192334</v>
      </c>
      <c r="X132" s="21" t="s">
        <v>164</v>
      </c>
      <c r="Y132" s="21" t="s">
        <v>161</v>
      </c>
      <c r="Z132" s="21" t="s">
        <v>162</v>
      </c>
      <c r="AA132" s="20" t="s">
        <v>163</v>
      </c>
      <c r="AB132" s="20" t="s">
        <v>20</v>
      </c>
      <c r="AC132" s="20">
        <v>77192334</v>
      </c>
      <c r="AD132" s="20" t="s">
        <v>165</v>
      </c>
      <c r="AF132" s="20">
        <v>20160506</v>
      </c>
      <c r="AH132" s="20">
        <v>612252463</v>
      </c>
      <c r="AI132" s="20" t="s">
        <v>24</v>
      </c>
      <c r="AJ132" s="20" t="b">
        <v>1</v>
      </c>
      <c r="AK132" s="21" t="s">
        <v>120</v>
      </c>
      <c r="AL132" s="20" t="s">
        <v>121</v>
      </c>
    </row>
    <row r="133" spans="1:38" x14ac:dyDescent="0.25">
      <c r="A133" s="20">
        <v>132</v>
      </c>
      <c r="B133" s="20" t="s">
        <v>4607</v>
      </c>
      <c r="C133" s="23">
        <v>185140367</v>
      </c>
      <c r="D133" s="23" t="str" cm="1">
        <f t="array" ref="D133">INDEX(Table2[Bracket Label], SUMPRODUCT(( 'Non-Lodger'!$C133 &gt;= Table2[Min Value]) * ( 'Non-Lodger'!$C133 &lt;= Table2[Max Value]) * ROW(Table2[Min Value]) ) - MIN(ROW(Table2[Min Value])) + 1)</f>
        <v>150-199M</v>
      </c>
      <c r="E133" s="23" t="str">
        <f t="shared" si="2"/>
        <v>MED</v>
      </c>
      <c r="F133" s="21" t="s">
        <v>4608</v>
      </c>
      <c r="G133" s="20" t="s">
        <v>137</v>
      </c>
      <c r="H133" s="20" t="str">
        <f>IF(ISNUMBER(MATCH($F133,'ASX_Listed_Companies_26-08-2025'!B:B, 0)), "Yes", "No")</f>
        <v>No</v>
      </c>
      <c r="I133" s="20" t="str">
        <f>IF(ISNUMBER(MATCH($F133,'ASX300'!C:C, 0)), "Yes", "No")</f>
        <v>No</v>
      </c>
      <c r="J133" s="20" t="s">
        <v>687</v>
      </c>
      <c r="K133" s="21" t="s">
        <v>688</v>
      </c>
      <c r="L133" s="20">
        <v>64670000</v>
      </c>
      <c r="M133" s="20" t="s">
        <v>15</v>
      </c>
      <c r="N133" s="20">
        <v>20180601</v>
      </c>
      <c r="Q133" s="21" t="s">
        <v>4609</v>
      </c>
      <c r="S133" s="21" t="s">
        <v>136</v>
      </c>
      <c r="T133" s="20" t="s">
        <v>137</v>
      </c>
      <c r="U133" s="20" t="s">
        <v>636</v>
      </c>
      <c r="V133" s="20" t="s">
        <v>20</v>
      </c>
      <c r="W133" s="20">
        <v>71250790</v>
      </c>
      <c r="X133" s="21" t="s">
        <v>4609</v>
      </c>
      <c r="Z133" s="21" t="s">
        <v>136</v>
      </c>
      <c r="AA133" s="20" t="s">
        <v>636</v>
      </c>
      <c r="AB133" s="20" t="s">
        <v>20</v>
      </c>
      <c r="AC133" s="20">
        <v>71250790</v>
      </c>
      <c r="AD133" s="20" t="s">
        <v>4610</v>
      </c>
      <c r="AF133" s="20">
        <v>20180601</v>
      </c>
      <c r="AH133" s="20">
        <v>626546807</v>
      </c>
      <c r="AI133" s="20" t="s">
        <v>24</v>
      </c>
      <c r="AJ133" s="20" t="b">
        <v>1</v>
      </c>
      <c r="AK133" s="21" t="s">
        <v>36</v>
      </c>
      <c r="AL133" s="20" t="s">
        <v>37</v>
      </c>
    </row>
    <row r="134" spans="1:38" x14ac:dyDescent="0.25">
      <c r="A134" s="20">
        <v>133</v>
      </c>
      <c r="B134" s="20" t="s">
        <v>7434</v>
      </c>
      <c r="C134" s="23">
        <v>234083103</v>
      </c>
      <c r="D134" s="23" t="str" cm="1">
        <f t="array" ref="D134">INDEX(Table2[Bracket Label], SUMPRODUCT(( 'Non-Lodger'!$C134 &gt;= Table2[Min Value]) * ( 'Non-Lodger'!$C134 &lt;= Table2[Max Value]) * ROW(Table2[Min Value]) ) - MIN(ROW(Table2[Min Value])) + 1)</f>
        <v>200-249M</v>
      </c>
      <c r="E134" s="23" t="str">
        <f t="shared" si="2"/>
        <v>MED</v>
      </c>
      <c r="F134" s="21" t="s">
        <v>7435</v>
      </c>
      <c r="G134" s="20" t="s">
        <v>62</v>
      </c>
      <c r="H134" s="20" t="str">
        <f>IF(ISNUMBER(MATCH($F134,'ASX_Listed_Companies_26-08-2025'!B:B, 0)), "Yes", "No")</f>
        <v>No</v>
      </c>
      <c r="I134" s="20" t="str">
        <f>IF(ISNUMBER(MATCH($F134,'ASX300'!C:C, 0)), "Yes", "No")</f>
        <v>No</v>
      </c>
      <c r="J134" s="20" t="s">
        <v>78</v>
      </c>
      <c r="K134" s="21" t="s">
        <v>79</v>
      </c>
      <c r="L134" s="20">
        <v>62653865</v>
      </c>
      <c r="M134" s="20" t="s">
        <v>15</v>
      </c>
      <c r="N134" s="20">
        <v>20170523</v>
      </c>
      <c r="Q134" s="21" t="s">
        <v>7436</v>
      </c>
      <c r="S134" s="21" t="s">
        <v>182</v>
      </c>
      <c r="T134" s="20" t="s">
        <v>62</v>
      </c>
      <c r="U134" s="20" t="s">
        <v>1799</v>
      </c>
      <c r="V134" s="20" t="s">
        <v>20</v>
      </c>
      <c r="W134" s="20">
        <v>85350589</v>
      </c>
      <c r="X134" s="21" t="s">
        <v>7437</v>
      </c>
      <c r="Z134" s="21" t="s">
        <v>1459</v>
      </c>
      <c r="AA134" s="20" t="s">
        <v>1460</v>
      </c>
      <c r="AB134" s="20" t="s">
        <v>20</v>
      </c>
      <c r="AC134" s="20">
        <v>70781124</v>
      </c>
      <c r="AD134" s="20" t="s">
        <v>7438</v>
      </c>
      <c r="AF134" s="20">
        <v>20240401</v>
      </c>
      <c r="AH134" s="20">
        <v>619268727</v>
      </c>
      <c r="AI134" s="20" t="s">
        <v>24</v>
      </c>
      <c r="AJ134" s="20" t="b">
        <v>1</v>
      </c>
      <c r="AK134" s="21" t="s">
        <v>88</v>
      </c>
      <c r="AL134" s="20" t="s">
        <v>89</v>
      </c>
    </row>
    <row r="135" spans="1:38" x14ac:dyDescent="0.25">
      <c r="A135" s="20">
        <v>134</v>
      </c>
      <c r="B135" s="20" t="s">
        <v>7459</v>
      </c>
      <c r="C135" s="23">
        <v>110656146</v>
      </c>
      <c r="D135" s="23" t="str" cm="1">
        <f t="array" ref="D135">INDEX(Table2[Bracket Label], SUMPRODUCT(( 'Non-Lodger'!$C135 &gt;= Table2[Min Value]) * ( 'Non-Lodger'!$C135 &lt;= Table2[Max Value]) * ROW(Table2[Min Value]) ) - MIN(ROW(Table2[Min Value])) + 1)</f>
        <v>100-149M</v>
      </c>
      <c r="E135" s="23" t="str">
        <f t="shared" si="2"/>
        <v>MED</v>
      </c>
      <c r="F135" s="21" t="s">
        <v>7460</v>
      </c>
      <c r="G135" s="20" t="s">
        <v>62</v>
      </c>
      <c r="H135" s="20" t="str">
        <f>IF(ISNUMBER(MATCH($F135,'ASX_Listed_Companies_26-08-2025'!B:B, 0)), "Yes", "No")</f>
        <v>No</v>
      </c>
      <c r="I135" s="20" t="str">
        <f>IF(ISNUMBER(MATCH($F135,'ASX300'!C:C, 0)), "Yes", "No")</f>
        <v>No</v>
      </c>
      <c r="J135" s="20" t="s">
        <v>78</v>
      </c>
      <c r="K135" s="21" t="s">
        <v>79</v>
      </c>
      <c r="L135" s="20">
        <v>6555000</v>
      </c>
      <c r="M135" s="20" t="s">
        <v>15</v>
      </c>
      <c r="N135" s="20">
        <v>20000422</v>
      </c>
      <c r="P135" s="21" t="s">
        <v>7460</v>
      </c>
      <c r="Q135" s="21" t="s">
        <v>7461</v>
      </c>
      <c r="S135" s="21" t="s">
        <v>67</v>
      </c>
      <c r="T135" s="20" t="s">
        <v>62</v>
      </c>
      <c r="U135" s="20" t="s">
        <v>68</v>
      </c>
      <c r="V135" s="20" t="s">
        <v>20</v>
      </c>
      <c r="W135" s="20">
        <v>76293793</v>
      </c>
      <c r="X135" s="21" t="s">
        <v>7462</v>
      </c>
      <c r="Z135" s="21" t="s">
        <v>67</v>
      </c>
      <c r="AA135" s="20" t="s">
        <v>171</v>
      </c>
      <c r="AB135" s="20" t="s">
        <v>20</v>
      </c>
      <c r="AC135" s="20">
        <v>65860044</v>
      </c>
      <c r="AD135" s="20" t="s">
        <v>7463</v>
      </c>
      <c r="AF135" s="20">
        <v>20000701</v>
      </c>
      <c r="AH135" s="20">
        <v>9412328</v>
      </c>
      <c r="AI135" s="20" t="s">
        <v>24</v>
      </c>
      <c r="AJ135" s="20" t="b">
        <v>1</v>
      </c>
      <c r="AK135" s="21" t="s">
        <v>88</v>
      </c>
      <c r="AL135" s="20" t="s">
        <v>89</v>
      </c>
    </row>
    <row r="136" spans="1:38" x14ac:dyDescent="0.25">
      <c r="A136" s="20">
        <v>135</v>
      </c>
      <c r="B136" s="20" t="s">
        <v>7357</v>
      </c>
      <c r="C136" s="23">
        <v>119728597</v>
      </c>
      <c r="D136" s="23" t="str" cm="1">
        <f t="array" ref="D136">INDEX(Table2[Bracket Label], SUMPRODUCT(( 'Non-Lodger'!$C136 &gt;= Table2[Min Value]) * ( 'Non-Lodger'!$C136 &lt;= Table2[Max Value]) * ROW(Table2[Min Value]) ) - MIN(ROW(Table2[Min Value])) + 1)</f>
        <v>100-149M</v>
      </c>
      <c r="E136" s="23" t="str">
        <f t="shared" si="2"/>
        <v>MED</v>
      </c>
      <c r="F136" s="21" t="s">
        <v>7358</v>
      </c>
      <c r="G136" s="20" t="s">
        <v>29</v>
      </c>
      <c r="H136" s="20" t="str">
        <f>IF(ISNUMBER(MATCH($F136,'ASX_Listed_Companies_26-08-2025'!B:B, 0)), "Yes", "No")</f>
        <v>No</v>
      </c>
      <c r="I136" s="20" t="str">
        <f>IF(ISNUMBER(MATCH($F136,'ASX300'!C:C, 0)), "Yes", "No")</f>
        <v>No</v>
      </c>
      <c r="J136" s="20" t="s">
        <v>7359</v>
      </c>
      <c r="K136" s="21" t="s">
        <v>7360</v>
      </c>
      <c r="L136" s="20">
        <v>61235412</v>
      </c>
      <c r="M136" s="20" t="s">
        <v>15</v>
      </c>
      <c r="N136" s="20">
        <v>20161118</v>
      </c>
      <c r="Q136" s="21" t="s">
        <v>7361</v>
      </c>
      <c r="S136" s="21" t="s">
        <v>202</v>
      </c>
      <c r="T136" s="20" t="s">
        <v>29</v>
      </c>
      <c r="U136" s="20" t="s">
        <v>203</v>
      </c>
      <c r="V136" s="20" t="s">
        <v>20</v>
      </c>
      <c r="W136" s="20">
        <v>78446874</v>
      </c>
      <c r="X136" s="21" t="s">
        <v>7362</v>
      </c>
      <c r="Z136" s="21" t="s">
        <v>205</v>
      </c>
      <c r="AA136" s="20" t="s">
        <v>206</v>
      </c>
      <c r="AB136" s="20" t="s">
        <v>20</v>
      </c>
      <c r="AC136" s="20">
        <v>88949728</v>
      </c>
      <c r="AF136" s="20">
        <v>20161118</v>
      </c>
      <c r="AH136" s="20">
        <v>615916937</v>
      </c>
      <c r="AI136" s="20" t="s">
        <v>24</v>
      </c>
      <c r="AJ136" s="20" t="b">
        <v>1</v>
      </c>
      <c r="AK136" s="21" t="s">
        <v>58</v>
      </c>
      <c r="AL136" s="20" t="s">
        <v>59</v>
      </c>
    </row>
    <row r="137" spans="1:38" x14ac:dyDescent="0.25">
      <c r="A137" s="20">
        <v>136</v>
      </c>
      <c r="B137" s="20" t="s">
        <v>4351</v>
      </c>
      <c r="C137" s="23">
        <v>108601492</v>
      </c>
      <c r="D137" s="23" t="str" cm="1">
        <f t="array" ref="D137">INDEX(Table2[Bracket Label], SUMPRODUCT(( 'Non-Lodger'!$C137 &gt;= Table2[Min Value]) * ( 'Non-Lodger'!$C137 &lt;= Table2[Max Value]) * ROW(Table2[Min Value]) ) - MIN(ROW(Table2[Min Value])) + 1)</f>
        <v>100-149M</v>
      </c>
      <c r="E137" s="23" t="str">
        <f t="shared" si="2"/>
        <v>MED</v>
      </c>
      <c r="F137" s="21" t="s">
        <v>4352</v>
      </c>
      <c r="G137" s="20" t="s">
        <v>77</v>
      </c>
      <c r="H137" s="20" t="str">
        <f>IF(ISNUMBER(MATCH($F137,'ASX_Listed_Companies_26-08-2025'!B:B, 0)), "Yes", "No")</f>
        <v>No</v>
      </c>
      <c r="I137" s="20" t="str">
        <f>IF(ISNUMBER(MATCH($F137,'ASX300'!C:C, 0)), "Yes", "No")</f>
        <v>No</v>
      </c>
      <c r="J137" s="20" t="s">
        <v>1134</v>
      </c>
      <c r="K137" s="21" t="s">
        <v>1135</v>
      </c>
      <c r="L137" s="20">
        <v>58327128</v>
      </c>
      <c r="M137" s="20" t="s">
        <v>15</v>
      </c>
      <c r="N137" s="20">
        <v>20150821</v>
      </c>
      <c r="Q137" s="21" t="s">
        <v>4353</v>
      </c>
      <c r="S137" s="21" t="s">
        <v>4354</v>
      </c>
      <c r="T137" s="20" t="s">
        <v>77</v>
      </c>
      <c r="U137" s="20" t="s">
        <v>4355</v>
      </c>
      <c r="V137" s="20" t="s">
        <v>20</v>
      </c>
      <c r="W137" s="20">
        <v>94766093</v>
      </c>
      <c r="X137" s="21" t="s">
        <v>4356</v>
      </c>
      <c r="Z137" s="21" t="s">
        <v>4354</v>
      </c>
      <c r="AA137" s="20" t="s">
        <v>4355</v>
      </c>
      <c r="AB137" s="20" t="s">
        <v>20</v>
      </c>
      <c r="AC137" s="20">
        <v>83582277</v>
      </c>
      <c r="AD137" s="20" t="s">
        <v>4357</v>
      </c>
      <c r="AF137" s="20">
        <v>20150821</v>
      </c>
      <c r="AH137" s="20">
        <v>607783586</v>
      </c>
      <c r="AI137" s="20" t="s">
        <v>24</v>
      </c>
      <c r="AJ137" s="20" t="b">
        <v>1</v>
      </c>
      <c r="AK137" s="21" t="s">
        <v>36</v>
      </c>
      <c r="AL137" s="20" t="s">
        <v>37</v>
      </c>
    </row>
    <row r="138" spans="1:38" x14ac:dyDescent="0.25">
      <c r="A138" s="20">
        <v>137</v>
      </c>
      <c r="B138" s="20" t="s">
        <v>6842</v>
      </c>
      <c r="C138" s="23">
        <v>236388776</v>
      </c>
      <c r="D138" s="23" t="str" cm="1">
        <f t="array" ref="D138">INDEX(Table2[Bracket Label], SUMPRODUCT(( 'Non-Lodger'!$C138 &gt;= Table2[Min Value]) * ( 'Non-Lodger'!$C138 &lt;= Table2[Max Value]) * ROW(Table2[Min Value]) ) - MIN(ROW(Table2[Min Value])) + 1)</f>
        <v>200-249M</v>
      </c>
      <c r="E138" s="23" t="str">
        <f t="shared" si="2"/>
        <v>MED</v>
      </c>
      <c r="F138" s="21" t="s">
        <v>6843</v>
      </c>
      <c r="G138" s="20" t="s">
        <v>29</v>
      </c>
      <c r="H138" s="20" t="str">
        <f>IF(ISNUMBER(MATCH($F138,'ASX_Listed_Companies_26-08-2025'!B:B, 0)), "Yes", "No")</f>
        <v>No</v>
      </c>
      <c r="I138" s="20" t="str">
        <f>IF(ISNUMBER(MATCH($F138,'ASX300'!C:C, 0)), "Yes", "No")</f>
        <v>No</v>
      </c>
      <c r="J138" s="20" t="s">
        <v>2387</v>
      </c>
      <c r="K138" s="21" t="s">
        <v>2388</v>
      </c>
      <c r="L138" s="20">
        <v>52222413</v>
      </c>
      <c r="M138" s="20" t="s">
        <v>65</v>
      </c>
      <c r="N138" s="20">
        <v>20120823</v>
      </c>
      <c r="Q138" s="21" t="s">
        <v>6844</v>
      </c>
      <c r="S138" s="21" t="s">
        <v>1948</v>
      </c>
      <c r="T138" s="20" t="s">
        <v>29</v>
      </c>
      <c r="U138" s="20" t="s">
        <v>1949</v>
      </c>
      <c r="V138" s="20" t="s">
        <v>20</v>
      </c>
      <c r="W138" s="20">
        <v>84969347</v>
      </c>
      <c r="X138" s="21" t="s">
        <v>6844</v>
      </c>
      <c r="Z138" s="21" t="s">
        <v>1948</v>
      </c>
      <c r="AA138" s="20" t="s">
        <v>1949</v>
      </c>
      <c r="AB138" s="20" t="s">
        <v>20</v>
      </c>
      <c r="AC138" s="20">
        <v>84969347</v>
      </c>
      <c r="AD138" s="20" t="s">
        <v>6845</v>
      </c>
      <c r="AF138" s="20">
        <v>20130701</v>
      </c>
      <c r="AH138" s="20">
        <v>610590200</v>
      </c>
      <c r="AI138" s="20" t="s">
        <v>24</v>
      </c>
      <c r="AJ138" s="20" t="b">
        <v>1</v>
      </c>
      <c r="AK138" s="21" t="s">
        <v>36</v>
      </c>
      <c r="AL138" s="20" t="s">
        <v>37</v>
      </c>
    </row>
    <row r="139" spans="1:38" x14ac:dyDescent="0.25">
      <c r="A139" s="20">
        <v>138</v>
      </c>
      <c r="B139" s="20" t="s">
        <v>3130</v>
      </c>
      <c r="C139" s="23">
        <v>216831514</v>
      </c>
      <c r="D139" s="23" t="str" cm="1">
        <f t="array" ref="D139">INDEX(Table2[Bracket Label], SUMPRODUCT(( 'Non-Lodger'!$C139 &gt;= Table2[Min Value]) * ( 'Non-Lodger'!$C139 &lt;= Table2[Max Value]) * ROW(Table2[Min Value]) ) - MIN(ROW(Table2[Min Value])) + 1)</f>
        <v>200-249M</v>
      </c>
      <c r="E139" s="23" t="str">
        <f t="shared" si="2"/>
        <v>MED</v>
      </c>
      <c r="F139" s="21" t="s">
        <v>3131</v>
      </c>
      <c r="G139" s="20" t="s">
        <v>29</v>
      </c>
      <c r="H139" s="20" t="str">
        <f>IF(ISNUMBER(MATCH($F139,'ASX_Listed_Companies_26-08-2025'!B:B, 0)), "Yes", "No")</f>
        <v>No</v>
      </c>
      <c r="I139" s="20" t="str">
        <f>IF(ISNUMBER(MATCH($F139,'ASX300'!C:C, 0)), "Yes", "No")</f>
        <v>No</v>
      </c>
      <c r="J139" s="20" t="s">
        <v>743</v>
      </c>
      <c r="K139" s="21" t="s">
        <v>744</v>
      </c>
      <c r="L139" s="20">
        <v>2619541</v>
      </c>
      <c r="M139" s="20" t="s">
        <v>65</v>
      </c>
      <c r="N139" s="20">
        <v>20000401</v>
      </c>
      <c r="P139" s="21" t="s">
        <v>3132</v>
      </c>
      <c r="Q139" s="21" t="s">
        <v>3133</v>
      </c>
      <c r="S139" s="21" t="s">
        <v>162</v>
      </c>
      <c r="T139" s="20" t="s">
        <v>29</v>
      </c>
      <c r="U139" s="20" t="s">
        <v>263</v>
      </c>
      <c r="V139" s="20" t="s">
        <v>20</v>
      </c>
      <c r="W139" s="20">
        <v>53683905</v>
      </c>
      <c r="X139" s="21" t="s">
        <v>1637</v>
      </c>
      <c r="Y139" s="21" t="s">
        <v>3134</v>
      </c>
      <c r="Z139" s="21" t="s">
        <v>162</v>
      </c>
      <c r="AA139" s="20" t="s">
        <v>163</v>
      </c>
      <c r="AB139" s="20" t="s">
        <v>20</v>
      </c>
      <c r="AC139" s="20">
        <v>64313697</v>
      </c>
      <c r="AD139" s="20" t="s">
        <v>3135</v>
      </c>
      <c r="AF139" s="20">
        <v>20110401</v>
      </c>
      <c r="AH139" s="20">
        <v>5858293</v>
      </c>
      <c r="AI139" s="20" t="s">
        <v>24</v>
      </c>
      <c r="AJ139" s="20" t="b">
        <v>1</v>
      </c>
      <c r="AK139" s="21" t="s">
        <v>617</v>
      </c>
      <c r="AL139" s="20" t="s">
        <v>618</v>
      </c>
    </row>
    <row r="140" spans="1:38" x14ac:dyDescent="0.25">
      <c r="A140" s="20">
        <v>139</v>
      </c>
      <c r="B140" s="20" t="s">
        <v>3329</v>
      </c>
      <c r="C140" s="23">
        <v>318821055</v>
      </c>
      <c r="D140" s="23" t="str" cm="1">
        <f t="array" ref="D140">INDEX(Table2[Bracket Label], SUMPRODUCT(( 'Non-Lodger'!$C140 &gt;= Table2[Min Value]) * ( 'Non-Lodger'!$C140 &lt;= Table2[Max Value]) * ROW(Table2[Min Value]) ) - MIN(ROW(Table2[Min Value])) + 1)</f>
        <v>300-349M</v>
      </c>
      <c r="E140" s="23" t="str">
        <f t="shared" si="2"/>
        <v>LGE</v>
      </c>
      <c r="F140" s="21" t="s">
        <v>3330</v>
      </c>
      <c r="G140" s="20" t="s">
        <v>29</v>
      </c>
      <c r="H140" s="20" t="str">
        <f>IF(ISNUMBER(MATCH($F140,'ASX_Listed_Companies_26-08-2025'!B:B, 0)), "Yes", "No")</f>
        <v>No</v>
      </c>
      <c r="I140" s="20" t="str">
        <f>IF(ISNUMBER(MATCH($F140,'ASX300'!C:C, 0)), "Yes", "No")</f>
        <v>No</v>
      </c>
      <c r="J140" s="20" t="s">
        <v>640</v>
      </c>
      <c r="K140" s="21" t="s">
        <v>641</v>
      </c>
      <c r="L140" s="20">
        <v>55210264</v>
      </c>
      <c r="M140" s="20" t="s">
        <v>15</v>
      </c>
      <c r="N140" s="20">
        <v>20140303</v>
      </c>
      <c r="Q140" s="21" t="s">
        <v>3331</v>
      </c>
      <c r="R140" s="21" t="s">
        <v>3332</v>
      </c>
      <c r="S140" s="21" t="s">
        <v>3333</v>
      </c>
      <c r="T140" s="20" t="s">
        <v>29</v>
      </c>
      <c r="U140" s="20" t="s">
        <v>3334</v>
      </c>
      <c r="V140" s="20" t="s">
        <v>20</v>
      </c>
      <c r="W140" s="20">
        <v>43421380</v>
      </c>
      <c r="X140" s="21" t="s">
        <v>3332</v>
      </c>
      <c r="Z140" s="21" t="s">
        <v>3333</v>
      </c>
      <c r="AA140" s="20" t="s">
        <v>3334</v>
      </c>
      <c r="AB140" s="20" t="s">
        <v>20</v>
      </c>
      <c r="AC140" s="20">
        <v>43421380</v>
      </c>
      <c r="AD140" s="20" t="s">
        <v>3335</v>
      </c>
      <c r="AF140" s="20">
        <v>20140303</v>
      </c>
      <c r="AH140" s="20">
        <v>168259210</v>
      </c>
      <c r="AI140" s="20" t="s">
        <v>24</v>
      </c>
      <c r="AJ140" s="20" t="b">
        <v>1</v>
      </c>
      <c r="AK140" s="21" t="s">
        <v>58</v>
      </c>
      <c r="AL140" s="20" t="s">
        <v>59</v>
      </c>
    </row>
    <row r="141" spans="1:38" x14ac:dyDescent="0.25">
      <c r="A141" s="20">
        <v>140</v>
      </c>
      <c r="B141" s="20" t="s">
        <v>4841</v>
      </c>
      <c r="C141" s="23">
        <v>199694352</v>
      </c>
      <c r="D141" s="23" t="str" cm="1">
        <f t="array" ref="D141">INDEX(Table2[Bracket Label], SUMPRODUCT(( 'Non-Lodger'!$C141 &gt;= Table2[Min Value]) * ( 'Non-Lodger'!$C141 &lt;= Table2[Max Value]) * ROW(Table2[Min Value]) ) - MIN(ROW(Table2[Min Value])) + 1)</f>
        <v>150-199M</v>
      </c>
      <c r="E141" s="23" t="str">
        <f t="shared" si="2"/>
        <v>MED</v>
      </c>
      <c r="F141" s="21" t="s">
        <v>4842</v>
      </c>
      <c r="G141" s="20" t="s">
        <v>29</v>
      </c>
      <c r="H141" s="20" t="str">
        <f>IF(ISNUMBER(MATCH($F141,'ASX_Listed_Companies_26-08-2025'!B:B, 0)), "Yes", "No")</f>
        <v>No</v>
      </c>
      <c r="I141" s="20" t="str">
        <f>IF(ISNUMBER(MATCH($F141,'ASX300'!C:C, 0)), "Yes", "No")</f>
        <v>No</v>
      </c>
      <c r="J141" s="20" t="s">
        <v>4808</v>
      </c>
      <c r="K141" s="21" t="s">
        <v>4809</v>
      </c>
      <c r="L141" s="20">
        <v>47512311</v>
      </c>
      <c r="M141" s="20" t="s">
        <v>15</v>
      </c>
      <c r="N141" s="20">
        <v>20110527</v>
      </c>
      <c r="Q141" s="21" t="s">
        <v>4843</v>
      </c>
      <c r="R141" s="21" t="s">
        <v>4844</v>
      </c>
      <c r="S141" s="21" t="s">
        <v>882</v>
      </c>
      <c r="T141" s="20" t="s">
        <v>29</v>
      </c>
      <c r="U141" s="20" t="s">
        <v>883</v>
      </c>
      <c r="V141" s="20" t="s">
        <v>20</v>
      </c>
      <c r="W141" s="20">
        <v>94130530</v>
      </c>
      <c r="X141" s="21" t="s">
        <v>4843</v>
      </c>
      <c r="Y141" s="21" t="s">
        <v>4844</v>
      </c>
      <c r="Z141" s="21" t="s">
        <v>882</v>
      </c>
      <c r="AA141" s="20" t="s">
        <v>883</v>
      </c>
      <c r="AB141" s="20" t="s">
        <v>20</v>
      </c>
      <c r="AC141" s="20">
        <v>94130530</v>
      </c>
      <c r="AD141" s="20" t="s">
        <v>4845</v>
      </c>
      <c r="AF141" s="20">
        <v>20110527</v>
      </c>
      <c r="AH141" s="20">
        <v>151148435</v>
      </c>
      <c r="AI141" s="20" t="s">
        <v>24</v>
      </c>
      <c r="AJ141" s="20" t="b">
        <v>1</v>
      </c>
      <c r="AK141" s="21" t="s">
        <v>36</v>
      </c>
      <c r="AL141" s="20" t="s">
        <v>37</v>
      </c>
    </row>
    <row r="142" spans="1:38" x14ac:dyDescent="0.25">
      <c r="A142" s="20">
        <v>141</v>
      </c>
      <c r="B142" s="20" t="s">
        <v>5694</v>
      </c>
      <c r="C142" s="23">
        <v>322925290</v>
      </c>
      <c r="D142" s="23" t="str" cm="1">
        <f t="array" ref="D142">INDEX(Table2[Bracket Label], SUMPRODUCT(( 'Non-Lodger'!$C142 &gt;= Table2[Min Value]) * ( 'Non-Lodger'!$C142 &lt;= Table2[Max Value]) * ROW(Table2[Min Value]) ) - MIN(ROW(Table2[Min Value])) + 1)</f>
        <v>300-349M</v>
      </c>
      <c r="E142" s="23" t="str">
        <f t="shared" si="2"/>
        <v>LGE</v>
      </c>
      <c r="F142" s="21" t="s">
        <v>5695</v>
      </c>
      <c r="G142" s="20" t="s">
        <v>12</v>
      </c>
      <c r="H142" s="20" t="str">
        <f>IF(ISNUMBER(MATCH($F142,'ASX_Listed_Companies_26-08-2025'!B:B, 0)), "Yes", "No")</f>
        <v>No</v>
      </c>
      <c r="I142" s="20" t="str">
        <f>IF(ISNUMBER(MATCH($F142,'ASX300'!C:C, 0)), "Yes", "No")</f>
        <v>No</v>
      </c>
      <c r="J142" s="20" t="s">
        <v>913</v>
      </c>
      <c r="K142" s="21" t="s">
        <v>914</v>
      </c>
      <c r="L142" s="20">
        <v>3361768</v>
      </c>
      <c r="M142" s="20" t="s">
        <v>15</v>
      </c>
      <c r="N142" s="20">
        <v>20001205</v>
      </c>
      <c r="P142" s="21" t="s">
        <v>5696</v>
      </c>
      <c r="Q142" s="21" t="s">
        <v>997</v>
      </c>
      <c r="S142" s="21" t="s">
        <v>998</v>
      </c>
      <c r="T142" s="20" t="s">
        <v>12</v>
      </c>
      <c r="U142" s="20" t="s">
        <v>999</v>
      </c>
      <c r="V142" s="20" t="s">
        <v>20</v>
      </c>
      <c r="W142" s="20">
        <v>60601264</v>
      </c>
      <c r="X142" s="21" t="s">
        <v>5697</v>
      </c>
      <c r="Z142" s="21" t="s">
        <v>995</v>
      </c>
      <c r="AA142" s="20" t="s">
        <v>996</v>
      </c>
      <c r="AB142" s="20" t="s">
        <v>20</v>
      </c>
      <c r="AC142" s="20">
        <v>54771712</v>
      </c>
      <c r="AF142" s="20">
        <v>20010301</v>
      </c>
      <c r="AH142" s="20">
        <v>95047902</v>
      </c>
      <c r="AI142" s="20" t="s">
        <v>24</v>
      </c>
      <c r="AJ142" s="20" t="b">
        <v>1</v>
      </c>
      <c r="AK142" s="21" t="s">
        <v>120</v>
      </c>
      <c r="AL142" s="20" t="s">
        <v>121</v>
      </c>
    </row>
    <row r="143" spans="1:38" x14ac:dyDescent="0.25">
      <c r="A143" s="20">
        <v>142</v>
      </c>
      <c r="B143" s="20" t="s">
        <v>5145</v>
      </c>
      <c r="C143" s="23">
        <v>185242165</v>
      </c>
      <c r="D143" s="23" t="str" cm="1">
        <f t="array" ref="D143">INDEX(Table2[Bracket Label], SUMPRODUCT(( 'Non-Lodger'!$C143 &gt;= Table2[Min Value]) * ( 'Non-Lodger'!$C143 &lt;= Table2[Max Value]) * ROW(Table2[Min Value]) ) - MIN(ROW(Table2[Min Value])) + 1)</f>
        <v>150-199M</v>
      </c>
      <c r="E143" s="23" t="str">
        <f t="shared" si="2"/>
        <v>MED</v>
      </c>
      <c r="F143" s="21" t="s">
        <v>5146</v>
      </c>
      <c r="G143" s="20" t="s">
        <v>137</v>
      </c>
      <c r="H143" s="20" t="str">
        <f>IF(ISNUMBER(MATCH($F143,'ASX_Listed_Companies_26-08-2025'!B:B, 0)), "Yes", "No")</f>
        <v>No</v>
      </c>
      <c r="I143" s="20" t="str">
        <f>IF(ISNUMBER(MATCH($F143,'ASX300'!C:C, 0)), "Yes", "No")</f>
        <v>No</v>
      </c>
      <c r="J143" s="20" t="s">
        <v>51</v>
      </c>
      <c r="K143" s="21" t="s">
        <v>52</v>
      </c>
      <c r="L143" s="20">
        <v>691682</v>
      </c>
      <c r="M143" s="20" t="s">
        <v>15</v>
      </c>
      <c r="N143" s="20">
        <v>20000310</v>
      </c>
      <c r="Q143" s="21" t="s">
        <v>5147</v>
      </c>
      <c r="S143" s="21" t="s">
        <v>5148</v>
      </c>
      <c r="T143" s="20" t="s">
        <v>137</v>
      </c>
      <c r="U143" s="20" t="s">
        <v>1354</v>
      </c>
      <c r="V143" s="20" t="s">
        <v>20</v>
      </c>
      <c r="W143" s="20">
        <v>49456542</v>
      </c>
      <c r="X143" s="21" t="s">
        <v>5149</v>
      </c>
      <c r="Z143" s="21" t="s">
        <v>1353</v>
      </c>
      <c r="AA143" s="20" t="s">
        <v>1354</v>
      </c>
      <c r="AB143" s="20" t="s">
        <v>20</v>
      </c>
      <c r="AC143" s="20">
        <v>57710854</v>
      </c>
      <c r="AD143" s="20" t="s">
        <v>5150</v>
      </c>
      <c r="AF143" s="20">
        <v>20000701</v>
      </c>
      <c r="AH143" s="20">
        <v>7635958</v>
      </c>
      <c r="AI143" s="20" t="s">
        <v>24</v>
      </c>
      <c r="AJ143" s="20" t="b">
        <v>1</v>
      </c>
      <c r="AK143" s="21" t="s">
        <v>58</v>
      </c>
      <c r="AL143" s="20" t="s">
        <v>59</v>
      </c>
    </row>
    <row r="144" spans="1:38" x14ac:dyDescent="0.25">
      <c r="A144" s="20">
        <v>143</v>
      </c>
      <c r="B144" s="20" t="s">
        <v>8154</v>
      </c>
      <c r="C144" s="23">
        <v>150473690</v>
      </c>
      <c r="D144" s="23" t="str" cm="1">
        <f t="array" ref="D144">INDEX(Table2[Bracket Label], SUMPRODUCT(( 'Non-Lodger'!$C144 &gt;= Table2[Min Value]) * ( 'Non-Lodger'!$C144 &lt;= Table2[Max Value]) * ROW(Table2[Min Value]) ) - MIN(ROW(Table2[Min Value])) + 1)</f>
        <v>150-199M</v>
      </c>
      <c r="E144" s="23" t="str">
        <f t="shared" si="2"/>
        <v>MED</v>
      </c>
      <c r="F144" s="21" t="s">
        <v>8155</v>
      </c>
      <c r="G144" s="20" t="s">
        <v>77</v>
      </c>
      <c r="H144" s="20" t="str">
        <f>IF(ISNUMBER(MATCH($F144,'ASX_Listed_Companies_26-08-2025'!B:B, 0)), "Yes", "No")</f>
        <v>No</v>
      </c>
      <c r="I144" s="20" t="str">
        <f>IF(ISNUMBER(MATCH($F144,'ASX300'!C:C, 0)), "Yes", "No")</f>
        <v>No</v>
      </c>
      <c r="J144" s="20" t="s">
        <v>1864</v>
      </c>
      <c r="K144" s="21" t="s">
        <v>1865</v>
      </c>
      <c r="L144" s="20">
        <v>73793173</v>
      </c>
      <c r="M144" s="20" t="s">
        <v>15</v>
      </c>
      <c r="N144" s="20">
        <v>20211216</v>
      </c>
      <c r="Q144" s="21" t="s">
        <v>8156</v>
      </c>
      <c r="S144" s="21" t="s">
        <v>8157</v>
      </c>
      <c r="T144" s="20" t="s">
        <v>77</v>
      </c>
      <c r="U144" s="20" t="s">
        <v>8158</v>
      </c>
      <c r="V144" s="20" t="s">
        <v>20</v>
      </c>
      <c r="W144" s="20">
        <v>79659575</v>
      </c>
      <c r="X144" s="21" t="s">
        <v>8159</v>
      </c>
      <c r="Z144" s="21" t="s">
        <v>8160</v>
      </c>
      <c r="AA144" s="20" t="s">
        <v>8161</v>
      </c>
      <c r="AB144" s="20" t="s">
        <v>20</v>
      </c>
      <c r="AC144" s="20">
        <v>47269095</v>
      </c>
      <c r="AD144" s="20" t="s">
        <v>8162</v>
      </c>
      <c r="AF144" s="20">
        <v>20211216</v>
      </c>
      <c r="AH144" s="20">
        <v>656102626</v>
      </c>
      <c r="AI144" s="20" t="s">
        <v>24</v>
      </c>
      <c r="AJ144" s="20" t="b">
        <v>1</v>
      </c>
      <c r="AK144" s="21" t="s">
        <v>617</v>
      </c>
      <c r="AL144" s="20" t="s">
        <v>618</v>
      </c>
    </row>
    <row r="145" spans="1:38" x14ac:dyDescent="0.25">
      <c r="A145" s="20">
        <v>144</v>
      </c>
      <c r="B145" s="20" t="s">
        <v>7708</v>
      </c>
      <c r="C145" s="23">
        <v>102775812</v>
      </c>
      <c r="D145" s="23" t="str" cm="1">
        <f t="array" ref="D145">INDEX(Table2[Bracket Label], SUMPRODUCT(( 'Non-Lodger'!$C145 &gt;= Table2[Min Value]) * ( 'Non-Lodger'!$C145 &lt;= Table2[Max Value]) * ROW(Table2[Min Value]) ) - MIN(ROW(Table2[Min Value])) + 1)</f>
        <v>100-149M</v>
      </c>
      <c r="E145" s="23" t="str">
        <f t="shared" si="2"/>
        <v>MED</v>
      </c>
      <c r="F145" s="21" t="s">
        <v>7709</v>
      </c>
      <c r="G145" s="20" t="s">
        <v>29</v>
      </c>
      <c r="H145" s="20" t="str">
        <f>IF(ISNUMBER(MATCH($F145,'ASX_Listed_Companies_26-08-2025'!B:B, 0)), "Yes", "No")</f>
        <v>No</v>
      </c>
      <c r="I145" s="20" t="str">
        <f>IF(ISNUMBER(MATCH($F145,'ASX300'!C:C, 0)), "Yes", "No")</f>
        <v>No</v>
      </c>
      <c r="J145" s="20" t="s">
        <v>5741</v>
      </c>
      <c r="K145" s="21" t="s">
        <v>5742</v>
      </c>
      <c r="L145" s="20">
        <v>1226887</v>
      </c>
      <c r="M145" s="20" t="s">
        <v>15</v>
      </c>
      <c r="N145" s="20">
        <v>20000122</v>
      </c>
      <c r="P145" s="21" t="s">
        <v>7710</v>
      </c>
      <c r="Q145" s="21" t="s">
        <v>7711</v>
      </c>
      <c r="S145" s="21" t="s">
        <v>2330</v>
      </c>
      <c r="T145" s="20" t="s">
        <v>29</v>
      </c>
      <c r="U145" s="20" t="s">
        <v>2331</v>
      </c>
      <c r="V145" s="20" t="s">
        <v>20</v>
      </c>
      <c r="W145" s="20">
        <v>58891065</v>
      </c>
      <c r="X145" s="21" t="s">
        <v>7712</v>
      </c>
      <c r="Z145" s="21" t="s">
        <v>2334</v>
      </c>
      <c r="AA145" s="20" t="s">
        <v>2335</v>
      </c>
      <c r="AB145" s="20" t="s">
        <v>20</v>
      </c>
      <c r="AC145" s="20">
        <v>60176070</v>
      </c>
      <c r="AD145" s="20" t="s">
        <v>7713</v>
      </c>
      <c r="AF145" s="20">
        <v>20000701</v>
      </c>
      <c r="AH145" s="20">
        <v>4379444</v>
      </c>
      <c r="AI145" s="20" t="s">
        <v>24</v>
      </c>
      <c r="AJ145" s="20" t="b">
        <v>1</v>
      </c>
      <c r="AK145" s="21" t="s">
        <v>174</v>
      </c>
      <c r="AL145" s="20" t="s">
        <v>175</v>
      </c>
    </row>
    <row r="146" spans="1:38" x14ac:dyDescent="0.25">
      <c r="A146" s="20">
        <v>145</v>
      </c>
      <c r="B146" s="20" t="s">
        <v>2482</v>
      </c>
      <c r="C146" s="23">
        <v>152452362</v>
      </c>
      <c r="D146" s="23" t="str" cm="1">
        <f t="array" ref="D146">INDEX(Table2[Bracket Label], SUMPRODUCT(( 'Non-Lodger'!$C146 &gt;= Table2[Min Value]) * ( 'Non-Lodger'!$C146 &lt;= Table2[Max Value]) * ROW(Table2[Min Value]) ) - MIN(ROW(Table2[Min Value])) + 1)</f>
        <v>150-199M</v>
      </c>
      <c r="E146" s="23" t="str">
        <f t="shared" si="2"/>
        <v>MED</v>
      </c>
      <c r="F146" s="21" t="s">
        <v>2483</v>
      </c>
      <c r="G146" s="20" t="s">
        <v>29</v>
      </c>
      <c r="H146" s="20" t="str">
        <f>IF(ISNUMBER(MATCH($F146,'ASX_Listed_Companies_26-08-2025'!B:B, 0)), "Yes", "No")</f>
        <v>No</v>
      </c>
      <c r="I146" s="20" t="str">
        <f>IF(ISNUMBER(MATCH($F146,'ASX300'!C:C, 0)), "Yes", "No")</f>
        <v>No</v>
      </c>
      <c r="J146" s="20" t="s">
        <v>78</v>
      </c>
      <c r="K146" s="21" t="s">
        <v>79</v>
      </c>
      <c r="L146" s="20">
        <v>17418924</v>
      </c>
      <c r="M146" s="20" t="s">
        <v>15</v>
      </c>
      <c r="N146" s="20">
        <v>20030217</v>
      </c>
      <c r="Q146" s="21" t="s">
        <v>2484</v>
      </c>
      <c r="S146" s="21" t="s">
        <v>340</v>
      </c>
      <c r="T146" s="20" t="s">
        <v>29</v>
      </c>
      <c r="U146" s="20" t="s">
        <v>341</v>
      </c>
      <c r="V146" s="20" t="s">
        <v>20</v>
      </c>
      <c r="W146" s="20">
        <v>90599249</v>
      </c>
      <c r="X146" s="21" t="s">
        <v>2485</v>
      </c>
      <c r="Y146" s="21" t="s">
        <v>2486</v>
      </c>
      <c r="Z146" s="21" t="s">
        <v>340</v>
      </c>
      <c r="AA146" s="20" t="s">
        <v>341</v>
      </c>
      <c r="AB146" s="20" t="s">
        <v>20</v>
      </c>
      <c r="AC146" s="20">
        <v>90599249</v>
      </c>
      <c r="AH146" s="20">
        <v>94699537</v>
      </c>
      <c r="AI146" s="20" t="s">
        <v>24</v>
      </c>
      <c r="AJ146" s="20" t="b">
        <v>1</v>
      </c>
      <c r="AK146" s="21" t="s">
        <v>88</v>
      </c>
      <c r="AL146" s="20" t="s">
        <v>89</v>
      </c>
    </row>
    <row r="147" spans="1:38" x14ac:dyDescent="0.25">
      <c r="A147" s="20">
        <v>146</v>
      </c>
      <c r="B147" s="20" t="s">
        <v>7902</v>
      </c>
      <c r="C147" s="23">
        <v>155493360</v>
      </c>
      <c r="D147" s="23" t="str" cm="1">
        <f t="array" ref="D147">INDEX(Table2[Bracket Label], SUMPRODUCT(( 'Non-Lodger'!$C147 &gt;= Table2[Min Value]) * ( 'Non-Lodger'!$C147 &lt;= Table2[Max Value]) * ROW(Table2[Min Value]) ) - MIN(ROW(Table2[Min Value])) + 1)</f>
        <v>150-199M</v>
      </c>
      <c r="E147" s="23" t="str">
        <f t="shared" si="2"/>
        <v>MED</v>
      </c>
      <c r="F147" s="21" t="s">
        <v>7903</v>
      </c>
      <c r="G147" s="20" t="s">
        <v>29</v>
      </c>
      <c r="H147" s="20" t="str">
        <f>IF(ISNUMBER(MATCH($F147,'ASX_Listed_Companies_26-08-2025'!B:B, 0)), "Yes", "No")</f>
        <v>No</v>
      </c>
      <c r="I147" s="20" t="str">
        <f>IF(ISNUMBER(MATCH($F147,'ASX300'!C:C, 0)), "Yes", "No")</f>
        <v>No</v>
      </c>
      <c r="J147" s="20" t="s">
        <v>1082</v>
      </c>
      <c r="K147" s="21" t="s">
        <v>1083</v>
      </c>
      <c r="L147" s="20">
        <v>198549</v>
      </c>
      <c r="M147" s="20" t="s">
        <v>65</v>
      </c>
      <c r="N147" s="20">
        <v>20000502</v>
      </c>
      <c r="P147" s="21" t="s">
        <v>7903</v>
      </c>
      <c r="Q147" s="21" t="s">
        <v>1465</v>
      </c>
      <c r="R147" s="21" t="s">
        <v>7904</v>
      </c>
      <c r="S147" s="21" t="s">
        <v>7905</v>
      </c>
      <c r="T147" s="20" t="s">
        <v>29</v>
      </c>
      <c r="U147" s="20" t="s">
        <v>1337</v>
      </c>
      <c r="V147" s="20" t="s">
        <v>20</v>
      </c>
      <c r="W147" s="20">
        <v>46873378</v>
      </c>
      <c r="X147" s="21" t="s">
        <v>1465</v>
      </c>
      <c r="Y147" s="21" t="s">
        <v>7904</v>
      </c>
      <c r="Z147" s="21" t="s">
        <v>7905</v>
      </c>
      <c r="AA147" s="20" t="s">
        <v>1337</v>
      </c>
      <c r="AB147" s="20" t="s">
        <v>20</v>
      </c>
      <c r="AC147" s="20">
        <v>46873378</v>
      </c>
      <c r="AD147" s="20" t="s">
        <v>7906</v>
      </c>
      <c r="AF147" s="20">
        <v>20000701</v>
      </c>
      <c r="AH147" s="20">
        <v>77879782</v>
      </c>
      <c r="AI147" s="20" t="s">
        <v>24</v>
      </c>
      <c r="AJ147" s="20" t="b">
        <v>1</v>
      </c>
      <c r="AK147" s="21" t="s">
        <v>58</v>
      </c>
      <c r="AL147" s="20" t="s">
        <v>59</v>
      </c>
    </row>
    <row r="148" spans="1:38" x14ac:dyDescent="0.25">
      <c r="A148" s="20">
        <v>147</v>
      </c>
      <c r="B148" s="20" t="s">
        <v>295</v>
      </c>
      <c r="C148" s="23">
        <v>139066738</v>
      </c>
      <c r="D148" s="23" t="str" cm="1">
        <f t="array" ref="D148">INDEX(Table2[Bracket Label], SUMPRODUCT(( 'Non-Lodger'!$C148 &gt;= Table2[Min Value]) * ( 'Non-Lodger'!$C148 &lt;= Table2[Max Value]) * ROW(Table2[Min Value]) ) - MIN(ROW(Table2[Min Value])) + 1)</f>
        <v>100-149M</v>
      </c>
      <c r="E148" s="23" t="str">
        <f t="shared" si="2"/>
        <v>MED</v>
      </c>
      <c r="F148" s="21" t="s">
        <v>296</v>
      </c>
      <c r="G148" s="20" t="s">
        <v>12</v>
      </c>
      <c r="H148" s="20" t="str">
        <f>IF(ISNUMBER(MATCH($F148,'ASX_Listed_Companies_26-08-2025'!B:B, 0)), "Yes", "No")</f>
        <v>No</v>
      </c>
      <c r="I148" s="20" t="str">
        <f>IF(ISNUMBER(MATCH($F148,'ASX300'!C:C, 0)), "Yes", "No")</f>
        <v>No</v>
      </c>
      <c r="J148" s="20" t="s">
        <v>297</v>
      </c>
      <c r="K148" s="21" t="s">
        <v>298</v>
      </c>
      <c r="L148" s="20">
        <v>36110943</v>
      </c>
      <c r="M148" s="20" t="s">
        <v>15</v>
      </c>
      <c r="N148" s="20">
        <v>20080710</v>
      </c>
      <c r="Q148" s="21" t="s">
        <v>299</v>
      </c>
      <c r="R148" s="21" t="s">
        <v>300</v>
      </c>
      <c r="S148" s="21" t="s">
        <v>301</v>
      </c>
      <c r="T148" s="20" t="s">
        <v>12</v>
      </c>
      <c r="U148" s="20" t="s">
        <v>302</v>
      </c>
      <c r="V148" s="20" t="s">
        <v>20</v>
      </c>
      <c r="W148" s="20">
        <v>39398991</v>
      </c>
      <c r="X148" s="21" t="s">
        <v>303</v>
      </c>
      <c r="Y148" s="21" t="s">
        <v>300</v>
      </c>
      <c r="Z148" s="21" t="s">
        <v>301</v>
      </c>
      <c r="AA148" s="20" t="s">
        <v>302</v>
      </c>
      <c r="AB148" s="20" t="s">
        <v>20</v>
      </c>
      <c r="AC148" s="20">
        <v>39398991</v>
      </c>
      <c r="AD148" s="20" t="s">
        <v>304</v>
      </c>
      <c r="AF148" s="20">
        <v>20080710</v>
      </c>
      <c r="AH148" s="20">
        <v>132145638</v>
      </c>
      <c r="AI148" s="20" t="s">
        <v>24</v>
      </c>
      <c r="AJ148" s="20" t="b">
        <v>1</v>
      </c>
      <c r="AK148" s="21" t="s">
        <v>36</v>
      </c>
      <c r="AL148" s="20" t="s">
        <v>37</v>
      </c>
    </row>
    <row r="149" spans="1:38" x14ac:dyDescent="0.25">
      <c r="A149" s="20">
        <v>148</v>
      </c>
      <c r="B149" s="20" t="s">
        <v>5622</v>
      </c>
      <c r="C149" s="23">
        <v>250949803</v>
      </c>
      <c r="D149" s="23" t="str" cm="1">
        <f t="array" ref="D149">INDEX(Table2[Bracket Label], SUMPRODUCT(( 'Non-Lodger'!$C149 &gt;= Table2[Min Value]) * ( 'Non-Lodger'!$C149 &lt;= Table2[Max Value]) * ROW(Table2[Min Value]) ) - MIN(ROW(Table2[Min Value])) + 1)</f>
        <v>250-299M</v>
      </c>
      <c r="E149" s="23" t="str">
        <f t="shared" si="2"/>
        <v>LGE</v>
      </c>
      <c r="F149" s="21" t="s">
        <v>5623</v>
      </c>
      <c r="G149" s="20" t="s">
        <v>62</v>
      </c>
      <c r="H149" s="20" t="str">
        <f>IF(ISNUMBER(MATCH($F149,'ASX_Listed_Companies_26-08-2025'!B:B, 0)), "Yes", "No")</f>
        <v>No</v>
      </c>
      <c r="I149" s="20" t="str">
        <f>IF(ISNUMBER(MATCH($F149,'ASX300'!C:C, 0)), "Yes", "No")</f>
        <v>No</v>
      </c>
      <c r="J149" s="20" t="s">
        <v>51</v>
      </c>
      <c r="K149" s="21" t="s">
        <v>52</v>
      </c>
      <c r="L149" s="20">
        <v>6787109</v>
      </c>
      <c r="M149" s="20" t="s">
        <v>15</v>
      </c>
      <c r="N149" s="20">
        <v>20000414</v>
      </c>
      <c r="P149" s="21" t="s">
        <v>5624</v>
      </c>
      <c r="Q149" s="21" t="s">
        <v>218</v>
      </c>
      <c r="S149" s="21" t="s">
        <v>219</v>
      </c>
      <c r="T149" s="20" t="s">
        <v>62</v>
      </c>
      <c r="U149" s="20" t="s">
        <v>220</v>
      </c>
      <c r="V149" s="20" t="s">
        <v>20</v>
      </c>
      <c r="W149" s="20">
        <v>52602107</v>
      </c>
      <c r="X149" s="21" t="s">
        <v>218</v>
      </c>
      <c r="Z149" s="21" t="s">
        <v>219</v>
      </c>
      <c r="AA149" s="20" t="s">
        <v>220</v>
      </c>
      <c r="AB149" s="20" t="s">
        <v>20</v>
      </c>
      <c r="AC149" s="20">
        <v>52602107</v>
      </c>
      <c r="AD149" s="20" t="s">
        <v>221</v>
      </c>
      <c r="AF149" s="20">
        <v>20000701</v>
      </c>
      <c r="AH149" s="20">
        <v>9124690</v>
      </c>
      <c r="AI149" s="20" t="s">
        <v>24</v>
      </c>
      <c r="AJ149" s="20" t="b">
        <v>1</v>
      </c>
      <c r="AK149" s="21" t="s">
        <v>58</v>
      </c>
      <c r="AL149" s="20" t="s">
        <v>59</v>
      </c>
    </row>
    <row r="150" spans="1:38" x14ac:dyDescent="0.25">
      <c r="A150" s="20">
        <v>149</v>
      </c>
      <c r="B150" s="20" t="s">
        <v>7551</v>
      </c>
      <c r="C150" s="23">
        <v>107980994</v>
      </c>
      <c r="D150" s="23" t="str" cm="1">
        <f t="array" ref="D150">INDEX(Table2[Bracket Label], SUMPRODUCT(( 'Non-Lodger'!$C150 &gt;= Table2[Min Value]) * ( 'Non-Lodger'!$C150 &lt;= Table2[Max Value]) * ROW(Table2[Min Value]) ) - MIN(ROW(Table2[Min Value])) + 1)</f>
        <v>100-149M</v>
      </c>
      <c r="E150" s="23" t="str">
        <f t="shared" si="2"/>
        <v>MED</v>
      </c>
      <c r="F150" s="21" t="s">
        <v>7552</v>
      </c>
      <c r="G150" s="20" t="s">
        <v>62</v>
      </c>
      <c r="H150" s="20" t="str">
        <f>IF(ISNUMBER(MATCH($F150,'ASX_Listed_Companies_26-08-2025'!B:B, 0)), "Yes", "No")</f>
        <v>No</v>
      </c>
      <c r="I150" s="20" t="str">
        <f>IF(ISNUMBER(MATCH($F150,'ASX300'!C:C, 0)), "Yes", "No")</f>
        <v>No</v>
      </c>
      <c r="J150" s="20" t="s">
        <v>2138</v>
      </c>
      <c r="K150" s="21" t="s">
        <v>2139</v>
      </c>
      <c r="L150" s="20">
        <v>1639756</v>
      </c>
      <c r="M150" s="20" t="s">
        <v>15</v>
      </c>
      <c r="N150" s="20">
        <v>20000402</v>
      </c>
      <c r="P150" s="21" t="s">
        <v>7553</v>
      </c>
      <c r="Q150" s="21" t="s">
        <v>7554</v>
      </c>
      <c r="S150" s="21" t="s">
        <v>1189</v>
      </c>
      <c r="T150" s="20" t="s">
        <v>12</v>
      </c>
      <c r="U150" s="20" t="s">
        <v>1190</v>
      </c>
      <c r="V150" s="20" t="s">
        <v>20</v>
      </c>
      <c r="W150" s="20">
        <v>39876384</v>
      </c>
      <c r="X150" s="21" t="s">
        <v>7555</v>
      </c>
      <c r="Z150" s="21" t="s">
        <v>219</v>
      </c>
      <c r="AA150" s="20" t="s">
        <v>220</v>
      </c>
      <c r="AB150" s="20" t="s">
        <v>20</v>
      </c>
      <c r="AC150" s="20">
        <v>71013273</v>
      </c>
      <c r="AD150" s="20" t="s">
        <v>7556</v>
      </c>
      <c r="AF150" s="20">
        <v>20000701</v>
      </c>
      <c r="AH150" s="20">
        <v>68572341</v>
      </c>
      <c r="AI150" s="20" t="s">
        <v>24</v>
      </c>
      <c r="AJ150" s="20" t="b">
        <v>1</v>
      </c>
      <c r="AK150" s="21" t="s">
        <v>73</v>
      </c>
      <c r="AL150" s="20" t="s">
        <v>74</v>
      </c>
    </row>
    <row r="151" spans="1:38" x14ac:dyDescent="0.25">
      <c r="A151" s="20">
        <v>150</v>
      </c>
      <c r="B151" s="20" t="s">
        <v>6370</v>
      </c>
      <c r="C151" s="23">
        <v>220059827</v>
      </c>
      <c r="D151" s="23" t="str" cm="1">
        <f t="array" ref="D151">INDEX(Table2[Bracket Label], SUMPRODUCT(( 'Non-Lodger'!$C151 &gt;= Table2[Min Value]) * ( 'Non-Lodger'!$C151 &lt;= Table2[Max Value]) * ROW(Table2[Min Value]) ) - MIN(ROW(Table2[Min Value])) + 1)</f>
        <v>200-249M</v>
      </c>
      <c r="E151" s="23" t="str">
        <f t="shared" si="2"/>
        <v>MED</v>
      </c>
      <c r="F151" s="21" t="s">
        <v>6371</v>
      </c>
      <c r="G151" s="20" t="s">
        <v>12</v>
      </c>
      <c r="H151" s="20" t="str">
        <f>IF(ISNUMBER(MATCH($F151,'ASX_Listed_Companies_26-08-2025'!B:B, 0)), "Yes", "No")</f>
        <v>No</v>
      </c>
      <c r="I151" s="20" t="str">
        <f>IF(ISNUMBER(MATCH($F151,'ASX300'!C:C, 0)), "Yes", "No")</f>
        <v>No</v>
      </c>
      <c r="J151" s="20" t="s">
        <v>5613</v>
      </c>
      <c r="K151" s="21" t="s">
        <v>5614</v>
      </c>
      <c r="L151" s="20">
        <v>1709098</v>
      </c>
      <c r="M151" s="20" t="s">
        <v>65</v>
      </c>
      <c r="N151" s="20">
        <v>20000401</v>
      </c>
      <c r="P151" s="21" t="s">
        <v>6372</v>
      </c>
      <c r="Q151" s="21" t="s">
        <v>6373</v>
      </c>
      <c r="S151" s="21" t="s">
        <v>126</v>
      </c>
      <c r="T151" s="20" t="s">
        <v>12</v>
      </c>
      <c r="U151" s="20" t="s">
        <v>214</v>
      </c>
      <c r="V151" s="20" t="s">
        <v>20</v>
      </c>
      <c r="W151" s="20">
        <v>54802453</v>
      </c>
      <c r="X151" s="21" t="s">
        <v>6373</v>
      </c>
      <c r="Z151" s="21" t="s">
        <v>126</v>
      </c>
      <c r="AA151" s="20" t="s">
        <v>214</v>
      </c>
      <c r="AB151" s="20" t="s">
        <v>20</v>
      </c>
      <c r="AC151" s="20">
        <v>54802453</v>
      </c>
      <c r="AD151" s="20" t="s">
        <v>6374</v>
      </c>
      <c r="AF151" s="20">
        <v>20250107</v>
      </c>
      <c r="AH151" s="20">
        <v>61421565</v>
      </c>
      <c r="AI151" s="20" t="s">
        <v>24</v>
      </c>
      <c r="AJ151" s="20" t="b">
        <v>1</v>
      </c>
      <c r="AK151" s="21" t="s">
        <v>2210</v>
      </c>
      <c r="AL151" s="20" t="s">
        <v>2211</v>
      </c>
    </row>
    <row r="152" spans="1:38" x14ac:dyDescent="0.25">
      <c r="A152" s="20">
        <v>151</v>
      </c>
      <c r="B152" s="20" t="s">
        <v>3293</v>
      </c>
      <c r="C152" s="23">
        <v>153639858</v>
      </c>
      <c r="D152" s="23" t="str" cm="1">
        <f t="array" ref="D152">INDEX(Table2[Bracket Label], SUMPRODUCT(( 'Non-Lodger'!$C152 &gt;= Table2[Min Value]) * ( 'Non-Lodger'!$C152 &lt;= Table2[Max Value]) * ROW(Table2[Min Value]) ) - MIN(ROW(Table2[Min Value])) + 1)</f>
        <v>150-199M</v>
      </c>
      <c r="E152" s="23" t="str">
        <f t="shared" si="2"/>
        <v>MED</v>
      </c>
      <c r="F152" s="21" t="s">
        <v>3294</v>
      </c>
      <c r="G152" s="20" t="s">
        <v>29</v>
      </c>
      <c r="H152" s="20" t="str">
        <f>IF(ISNUMBER(MATCH($F152,'ASX_Listed_Companies_26-08-2025'!B:B, 0)), "Yes", "No")</f>
        <v>No</v>
      </c>
      <c r="I152" s="20" t="str">
        <f>IF(ISNUMBER(MATCH($F152,'ASX300'!C:C, 0)), "Yes", "No")</f>
        <v>No</v>
      </c>
      <c r="J152" s="20" t="s">
        <v>3295</v>
      </c>
      <c r="K152" s="21" t="s">
        <v>3296</v>
      </c>
      <c r="L152" s="20">
        <v>22126902</v>
      </c>
      <c r="M152" s="20" t="s">
        <v>15</v>
      </c>
      <c r="N152" s="20">
        <v>20041201</v>
      </c>
      <c r="Q152" s="21" t="s">
        <v>3297</v>
      </c>
      <c r="S152" s="21" t="s">
        <v>1618</v>
      </c>
      <c r="T152" s="20" t="s">
        <v>29</v>
      </c>
      <c r="U152" s="20" t="s">
        <v>1619</v>
      </c>
      <c r="V152" s="20" t="s">
        <v>20</v>
      </c>
      <c r="W152" s="20">
        <v>97859795</v>
      </c>
      <c r="X152" s="21" t="s">
        <v>3297</v>
      </c>
      <c r="Z152" s="21" t="s">
        <v>1618</v>
      </c>
      <c r="AA152" s="20" t="s">
        <v>1619</v>
      </c>
      <c r="AB152" s="20" t="s">
        <v>20</v>
      </c>
      <c r="AC152" s="20">
        <v>97859795</v>
      </c>
      <c r="AD152" s="20" t="s">
        <v>3298</v>
      </c>
      <c r="AF152" s="20">
        <v>20041201</v>
      </c>
      <c r="AH152" s="20">
        <v>7713564</v>
      </c>
      <c r="AI152" s="20" t="s">
        <v>24</v>
      </c>
      <c r="AJ152" s="20" t="b">
        <v>1</v>
      </c>
      <c r="AK152" s="21" t="s">
        <v>174</v>
      </c>
      <c r="AL152" s="20" t="s">
        <v>175</v>
      </c>
    </row>
    <row r="153" spans="1:38" x14ac:dyDescent="0.25">
      <c r="A153" s="20">
        <v>152</v>
      </c>
      <c r="B153" s="20" t="s">
        <v>4979</v>
      </c>
      <c r="C153" s="23">
        <v>121023889</v>
      </c>
      <c r="D153" s="23" t="str" cm="1">
        <f t="array" ref="D153">INDEX(Table2[Bracket Label], SUMPRODUCT(( 'Non-Lodger'!$C153 &gt;= Table2[Min Value]) * ( 'Non-Lodger'!$C153 &lt;= Table2[Max Value]) * ROW(Table2[Min Value]) ) - MIN(ROW(Table2[Min Value])) + 1)</f>
        <v>100-149M</v>
      </c>
      <c r="E153" s="23" t="str">
        <f t="shared" si="2"/>
        <v>MED</v>
      </c>
      <c r="F153" s="21" t="s">
        <v>4980</v>
      </c>
      <c r="G153" s="20" t="s">
        <v>29</v>
      </c>
      <c r="H153" s="20" t="str">
        <f>IF(ISNUMBER(MATCH($F153,'ASX_Listed_Companies_26-08-2025'!B:B, 0)), "Yes", "No")</f>
        <v>No</v>
      </c>
      <c r="I153" s="20" t="str">
        <f>IF(ISNUMBER(MATCH($F153,'ASX300'!C:C, 0)), "Yes", "No")</f>
        <v>No</v>
      </c>
      <c r="J153" s="20" t="s">
        <v>1935</v>
      </c>
      <c r="K153" s="21" t="s">
        <v>1936</v>
      </c>
      <c r="L153" s="20">
        <v>48050668</v>
      </c>
      <c r="M153" s="20" t="s">
        <v>15</v>
      </c>
      <c r="N153" s="20">
        <v>20110701</v>
      </c>
      <c r="Q153" s="21" t="s">
        <v>1623</v>
      </c>
      <c r="R153" s="21" t="s">
        <v>4981</v>
      </c>
      <c r="S153" s="21" t="s">
        <v>3830</v>
      </c>
      <c r="T153" s="20" t="s">
        <v>12</v>
      </c>
      <c r="U153" s="20" t="s">
        <v>3831</v>
      </c>
      <c r="V153" s="20" t="s">
        <v>20</v>
      </c>
      <c r="W153" s="20">
        <v>43602925</v>
      </c>
      <c r="X153" s="21" t="s">
        <v>4982</v>
      </c>
      <c r="Y153" s="21" t="s">
        <v>3934</v>
      </c>
      <c r="Z153" s="21" t="s">
        <v>3935</v>
      </c>
      <c r="AA153" s="20" t="s">
        <v>3936</v>
      </c>
      <c r="AB153" s="20" t="s">
        <v>20</v>
      </c>
      <c r="AF153" s="20">
        <v>20110701</v>
      </c>
      <c r="AH153" s="20">
        <v>150720317</v>
      </c>
      <c r="AI153" s="20" t="s">
        <v>24</v>
      </c>
      <c r="AJ153" s="20" t="b">
        <v>1</v>
      </c>
      <c r="AK153" s="21" t="s">
        <v>88</v>
      </c>
      <c r="AL153" s="20" t="s">
        <v>89</v>
      </c>
    </row>
    <row r="154" spans="1:38" x14ac:dyDescent="0.25">
      <c r="A154" s="20">
        <v>153</v>
      </c>
      <c r="B154" s="20" t="s">
        <v>8281</v>
      </c>
      <c r="C154" s="23">
        <v>864662833</v>
      </c>
      <c r="D154" s="23" t="str" cm="1">
        <f t="array" ref="D154">INDEX(Table2[Bracket Label], SUMPRODUCT(( 'Non-Lodger'!$C154 &gt;= Table2[Min Value]) * ( 'Non-Lodger'!$C154 &lt;= Table2[Max Value]) * ROW(Table2[Min Value]) ) - MIN(ROW(Table2[Min Value])) + 1)</f>
        <v>850-899M</v>
      </c>
      <c r="E154" s="23" t="str">
        <f t="shared" si="2"/>
        <v>LGE</v>
      </c>
      <c r="F154" s="21" t="s">
        <v>8282</v>
      </c>
      <c r="G154" s="20" t="s">
        <v>12</v>
      </c>
      <c r="H154" s="20" t="str">
        <f>IF(ISNUMBER(MATCH($F154,'ASX_Listed_Companies_26-08-2025'!B:B, 0)), "Yes", "No")</f>
        <v>No</v>
      </c>
      <c r="I154" s="20" t="str">
        <f>IF(ISNUMBER(MATCH($F154,'ASX300'!C:C, 0)), "Yes", "No")</f>
        <v>No</v>
      </c>
      <c r="J154" s="20" t="s">
        <v>158</v>
      </c>
      <c r="K154" s="21" t="s">
        <v>159</v>
      </c>
      <c r="L154" s="20">
        <v>63615502</v>
      </c>
      <c r="M154" s="20" t="s">
        <v>15</v>
      </c>
      <c r="N154" s="20">
        <v>20171121</v>
      </c>
      <c r="Q154" s="21" t="s">
        <v>8283</v>
      </c>
      <c r="S154" s="21" t="s">
        <v>6330</v>
      </c>
      <c r="T154" s="20" t="s">
        <v>12</v>
      </c>
      <c r="U154" s="20" t="s">
        <v>6331</v>
      </c>
      <c r="V154" s="20" t="s">
        <v>20</v>
      </c>
      <c r="X154" s="21" t="s">
        <v>8283</v>
      </c>
      <c r="Z154" s="21" t="s">
        <v>6330</v>
      </c>
      <c r="AA154" s="20" t="s">
        <v>6331</v>
      </c>
      <c r="AB154" s="20" t="s">
        <v>20</v>
      </c>
      <c r="AD154" s="20" t="s">
        <v>8284</v>
      </c>
      <c r="AF154" s="20">
        <v>20171001</v>
      </c>
      <c r="AH154" s="20">
        <v>622978134</v>
      </c>
      <c r="AI154" s="20" t="s">
        <v>24</v>
      </c>
      <c r="AJ154" s="20" t="b">
        <v>1</v>
      </c>
      <c r="AK154" s="21" t="s">
        <v>120</v>
      </c>
      <c r="AL154" s="20" t="s">
        <v>121</v>
      </c>
    </row>
    <row r="155" spans="1:38" x14ac:dyDescent="0.25">
      <c r="A155" s="20">
        <v>154</v>
      </c>
      <c r="B155" s="20" t="s">
        <v>6560</v>
      </c>
      <c r="C155" s="23">
        <v>142440896</v>
      </c>
      <c r="D155" s="23" t="str" cm="1">
        <f t="array" ref="D155">INDEX(Table2[Bracket Label], SUMPRODUCT(( 'Non-Lodger'!$C155 &gt;= Table2[Min Value]) * ( 'Non-Lodger'!$C155 &lt;= Table2[Max Value]) * ROW(Table2[Min Value]) ) - MIN(ROW(Table2[Min Value])) + 1)</f>
        <v>100-149M</v>
      </c>
      <c r="E155" s="23" t="str">
        <f t="shared" si="2"/>
        <v>MED</v>
      </c>
      <c r="F155" s="21" t="s">
        <v>6561</v>
      </c>
      <c r="G155" s="20" t="s">
        <v>12</v>
      </c>
      <c r="H155" s="20" t="str">
        <f>IF(ISNUMBER(MATCH($F155,'ASX_Listed_Companies_26-08-2025'!B:B, 0)), "Yes", "No")</f>
        <v>No</v>
      </c>
      <c r="I155" s="20" t="str">
        <f>IF(ISNUMBER(MATCH($F155,'ASX300'!C:C, 0)), "Yes", "No")</f>
        <v>No</v>
      </c>
      <c r="J155" s="20" t="s">
        <v>363</v>
      </c>
      <c r="K155" s="21" t="s">
        <v>364</v>
      </c>
      <c r="L155" s="20">
        <v>72100629</v>
      </c>
      <c r="M155" s="20" t="s">
        <v>15</v>
      </c>
      <c r="N155" s="20">
        <v>20210505</v>
      </c>
      <c r="Q155" s="21" t="s">
        <v>6562</v>
      </c>
      <c r="S155" s="21" t="s">
        <v>746</v>
      </c>
      <c r="T155" s="20" t="s">
        <v>12</v>
      </c>
      <c r="U155" s="20" t="s">
        <v>747</v>
      </c>
      <c r="V155" s="20" t="s">
        <v>20</v>
      </c>
      <c r="W155" s="20">
        <v>81245854</v>
      </c>
      <c r="X155" s="21" t="s">
        <v>4601</v>
      </c>
      <c r="Z155" s="21" t="s">
        <v>126</v>
      </c>
      <c r="AA155" s="20" t="s">
        <v>214</v>
      </c>
      <c r="AB155" s="20" t="s">
        <v>20</v>
      </c>
      <c r="AC155" s="20">
        <v>31138211</v>
      </c>
      <c r="AD155" s="20" t="s">
        <v>6563</v>
      </c>
      <c r="AF155" s="20">
        <v>20210617</v>
      </c>
      <c r="AH155" s="20">
        <v>649973311</v>
      </c>
      <c r="AI155" s="20" t="s">
        <v>24</v>
      </c>
      <c r="AJ155" s="20" t="b">
        <v>1</v>
      </c>
      <c r="AK155" s="21" t="s">
        <v>88</v>
      </c>
      <c r="AL155" s="20" t="s">
        <v>89</v>
      </c>
    </row>
    <row r="156" spans="1:38" x14ac:dyDescent="0.25">
      <c r="A156" s="20">
        <v>155</v>
      </c>
      <c r="B156" s="20" t="s">
        <v>3701</v>
      </c>
      <c r="C156" s="23">
        <v>294044682</v>
      </c>
      <c r="D156" s="23" t="str" cm="1">
        <f t="array" ref="D156">INDEX(Table2[Bracket Label], SUMPRODUCT(( 'Non-Lodger'!$C156 &gt;= Table2[Min Value]) * ( 'Non-Lodger'!$C156 &lt;= Table2[Max Value]) * ROW(Table2[Min Value]) ) - MIN(ROW(Table2[Min Value])) + 1)</f>
        <v>250-299M</v>
      </c>
      <c r="E156" s="23" t="str">
        <f t="shared" si="2"/>
        <v>LGE</v>
      </c>
      <c r="F156" s="21" t="s">
        <v>3702</v>
      </c>
      <c r="G156" s="20" t="s">
        <v>29</v>
      </c>
      <c r="H156" s="20" t="str">
        <f>IF(ISNUMBER(MATCH($F156,'ASX_Listed_Companies_26-08-2025'!B:B, 0)), "Yes", "No")</f>
        <v>No</v>
      </c>
      <c r="I156" s="20" t="str">
        <f>IF(ISNUMBER(MATCH($F156,'ASX300'!C:C, 0)), "Yes", "No")</f>
        <v>No</v>
      </c>
      <c r="J156" s="20" t="s">
        <v>1935</v>
      </c>
      <c r="K156" s="21" t="s">
        <v>1936</v>
      </c>
      <c r="L156" s="20">
        <v>65704012</v>
      </c>
      <c r="M156" s="20" t="s">
        <v>15</v>
      </c>
      <c r="N156" s="20">
        <v>20181116</v>
      </c>
      <c r="Q156" s="21" t="s">
        <v>3703</v>
      </c>
      <c r="R156" s="21" t="s">
        <v>3704</v>
      </c>
      <c r="S156" s="21" t="s">
        <v>772</v>
      </c>
      <c r="T156" s="20" t="s">
        <v>29</v>
      </c>
      <c r="U156" s="20" t="s">
        <v>773</v>
      </c>
      <c r="V156" s="20" t="s">
        <v>20</v>
      </c>
      <c r="W156" s="20">
        <v>69082681</v>
      </c>
      <c r="X156" s="21" t="s">
        <v>3705</v>
      </c>
      <c r="Y156" s="21" t="s">
        <v>3706</v>
      </c>
      <c r="Z156" s="21" t="s">
        <v>162</v>
      </c>
      <c r="AA156" s="20" t="s">
        <v>163</v>
      </c>
      <c r="AB156" s="20" t="s">
        <v>20</v>
      </c>
      <c r="AC156" s="20">
        <v>77189681</v>
      </c>
      <c r="AD156" s="20" t="s">
        <v>3707</v>
      </c>
      <c r="AF156" s="20">
        <v>20190214</v>
      </c>
      <c r="AH156" s="20">
        <v>629939948</v>
      </c>
      <c r="AI156" s="20" t="s">
        <v>24</v>
      </c>
      <c r="AJ156" s="20" t="b">
        <v>1</v>
      </c>
      <c r="AK156" s="21" t="s">
        <v>88</v>
      </c>
      <c r="AL156" s="20" t="s">
        <v>89</v>
      </c>
    </row>
    <row r="157" spans="1:38" x14ac:dyDescent="0.25">
      <c r="A157" s="20">
        <v>156</v>
      </c>
      <c r="B157" s="20" t="s">
        <v>6391</v>
      </c>
      <c r="C157" s="23">
        <v>153420319</v>
      </c>
      <c r="D157" s="23" t="str" cm="1">
        <f t="array" ref="D157">INDEX(Table2[Bracket Label], SUMPRODUCT(( 'Non-Lodger'!$C157 &gt;= Table2[Min Value]) * ( 'Non-Lodger'!$C157 &lt;= Table2[Max Value]) * ROW(Table2[Min Value]) ) - MIN(ROW(Table2[Min Value])) + 1)</f>
        <v>150-199M</v>
      </c>
      <c r="E157" s="23" t="str">
        <f t="shared" si="2"/>
        <v>MED</v>
      </c>
      <c r="F157" s="21" t="s">
        <v>6392</v>
      </c>
      <c r="G157" s="20" t="s">
        <v>77</v>
      </c>
      <c r="H157" s="20" t="str">
        <f>IF(ISNUMBER(MATCH($F157,'ASX_Listed_Companies_26-08-2025'!B:B, 0)), "Yes", "No")</f>
        <v>No</v>
      </c>
      <c r="I157" s="20" t="str">
        <f>IF(ISNUMBER(MATCH($F157,'ASX300'!C:C, 0)), "Yes", "No")</f>
        <v>No</v>
      </c>
      <c r="J157" s="20" t="s">
        <v>2750</v>
      </c>
      <c r="K157" s="21" t="s">
        <v>2751</v>
      </c>
      <c r="L157" s="20">
        <v>72028085</v>
      </c>
      <c r="M157" s="20" t="s">
        <v>15</v>
      </c>
      <c r="N157" s="20">
        <v>20210101</v>
      </c>
      <c r="Q157" s="21" t="s">
        <v>6393</v>
      </c>
      <c r="S157" s="21" t="s">
        <v>657</v>
      </c>
      <c r="T157" s="20" t="s">
        <v>77</v>
      </c>
      <c r="U157" s="20" t="s">
        <v>426</v>
      </c>
      <c r="V157" s="20" t="s">
        <v>20</v>
      </c>
      <c r="W157" s="20">
        <v>39416547</v>
      </c>
      <c r="X157" s="21" t="s">
        <v>6394</v>
      </c>
      <c r="Z157" s="21" t="s">
        <v>141</v>
      </c>
      <c r="AA157" s="20" t="s">
        <v>142</v>
      </c>
      <c r="AB157" s="20" t="s">
        <v>20</v>
      </c>
      <c r="AC157" s="20">
        <v>66853312</v>
      </c>
      <c r="AD157" s="20" t="s">
        <v>6395</v>
      </c>
      <c r="AH157" s="20">
        <v>97227211</v>
      </c>
      <c r="AI157" s="20" t="s">
        <v>24</v>
      </c>
      <c r="AJ157" s="20" t="b">
        <v>1</v>
      </c>
      <c r="AK157" s="21" t="s">
        <v>88</v>
      </c>
      <c r="AL157" s="20" t="s">
        <v>89</v>
      </c>
    </row>
    <row r="158" spans="1:38" x14ac:dyDescent="0.25">
      <c r="A158" s="20">
        <v>157</v>
      </c>
      <c r="B158" s="20" t="s">
        <v>2268</v>
      </c>
      <c r="C158" s="23">
        <v>125737981</v>
      </c>
      <c r="D158" s="23" t="str" cm="1">
        <f t="array" ref="D158">INDEX(Table2[Bracket Label], SUMPRODUCT(( 'Non-Lodger'!$C158 &gt;= Table2[Min Value]) * ( 'Non-Lodger'!$C158 &lt;= Table2[Max Value]) * ROW(Table2[Min Value]) ) - MIN(ROW(Table2[Min Value])) + 1)</f>
        <v>100-149M</v>
      </c>
      <c r="E158" s="23" t="str">
        <f t="shared" si="2"/>
        <v>MED</v>
      </c>
      <c r="F158" s="21" t="s">
        <v>2269</v>
      </c>
      <c r="G158" s="20" t="s">
        <v>12</v>
      </c>
      <c r="H158" s="20" t="str">
        <f>IF(ISNUMBER(MATCH($F158,'ASX_Listed_Companies_26-08-2025'!B:B, 0)), "Yes", "No")</f>
        <v>No</v>
      </c>
      <c r="I158" s="20" t="str">
        <f>IF(ISNUMBER(MATCH($F158,'ASX300'!C:C, 0)), "Yes", "No")</f>
        <v>No</v>
      </c>
      <c r="J158" s="20" t="s">
        <v>253</v>
      </c>
      <c r="K158" s="21" t="s">
        <v>254</v>
      </c>
      <c r="L158" s="20">
        <v>58516903</v>
      </c>
      <c r="M158" s="20" t="s">
        <v>15</v>
      </c>
      <c r="N158" s="20">
        <v>20150901</v>
      </c>
      <c r="Q158" s="21" t="s">
        <v>932</v>
      </c>
      <c r="S158" s="21" t="s">
        <v>126</v>
      </c>
      <c r="T158" s="20" t="s">
        <v>12</v>
      </c>
      <c r="U158" s="20" t="s">
        <v>214</v>
      </c>
      <c r="V158" s="20" t="s">
        <v>20</v>
      </c>
      <c r="W158" s="20">
        <v>64294936</v>
      </c>
      <c r="X158" s="21" t="s">
        <v>2270</v>
      </c>
      <c r="Z158" s="21" t="s">
        <v>2271</v>
      </c>
      <c r="AA158" s="20" t="s">
        <v>1723</v>
      </c>
      <c r="AB158" s="20" t="s">
        <v>20</v>
      </c>
      <c r="AC158" s="20">
        <v>63853261</v>
      </c>
      <c r="AD158" s="20" t="s">
        <v>2272</v>
      </c>
      <c r="AF158" s="20">
        <v>20150901</v>
      </c>
      <c r="AH158" s="20">
        <v>602266928</v>
      </c>
      <c r="AI158" s="20" t="s">
        <v>24</v>
      </c>
      <c r="AJ158" s="20" t="b">
        <v>1</v>
      </c>
      <c r="AK158" s="21" t="s">
        <v>36</v>
      </c>
      <c r="AL158" s="20" t="s">
        <v>37</v>
      </c>
    </row>
    <row r="159" spans="1:38" x14ac:dyDescent="0.25">
      <c r="A159" s="20">
        <v>158</v>
      </c>
      <c r="B159" s="20" t="s">
        <v>429</v>
      </c>
      <c r="C159" s="23">
        <v>130527330</v>
      </c>
      <c r="D159" s="23" t="str" cm="1">
        <f t="array" ref="D159">INDEX(Table2[Bracket Label], SUMPRODUCT(( 'Non-Lodger'!$C159 &gt;= Table2[Min Value]) * ( 'Non-Lodger'!$C159 &lt;= Table2[Max Value]) * ROW(Table2[Min Value]) ) - MIN(ROW(Table2[Min Value])) + 1)</f>
        <v>100-149M</v>
      </c>
      <c r="E159" s="23" t="str">
        <f t="shared" si="2"/>
        <v>MED</v>
      </c>
      <c r="F159" s="21" t="s">
        <v>430</v>
      </c>
      <c r="G159" s="20" t="s">
        <v>12</v>
      </c>
      <c r="H159" s="20" t="str">
        <f>IF(ISNUMBER(MATCH($F159,'ASX_Listed_Companies_26-08-2025'!B:B, 0)), "Yes", "No")</f>
        <v>No</v>
      </c>
      <c r="I159" s="20" t="str">
        <f>IF(ISNUMBER(MATCH($F159,'ASX300'!C:C, 0)), "Yes", "No")</f>
        <v>No</v>
      </c>
      <c r="J159" s="20" t="s">
        <v>431</v>
      </c>
      <c r="K159" s="21" t="s">
        <v>432</v>
      </c>
      <c r="L159" s="20">
        <v>36489615</v>
      </c>
      <c r="M159" s="20" t="s">
        <v>15</v>
      </c>
      <c r="N159" s="20">
        <v>20080815</v>
      </c>
      <c r="Q159" s="21" t="s">
        <v>433</v>
      </c>
      <c r="S159" s="21" t="s">
        <v>434</v>
      </c>
      <c r="T159" s="20" t="s">
        <v>12</v>
      </c>
      <c r="U159" s="20" t="s">
        <v>435</v>
      </c>
      <c r="V159" s="20" t="s">
        <v>20</v>
      </c>
      <c r="W159" s="20">
        <v>82348370</v>
      </c>
      <c r="X159" s="21" t="s">
        <v>433</v>
      </c>
      <c r="Z159" s="21" t="s">
        <v>434</v>
      </c>
      <c r="AA159" s="20" t="s">
        <v>435</v>
      </c>
      <c r="AB159" s="20" t="s">
        <v>20</v>
      </c>
      <c r="AC159" s="20">
        <v>82348370</v>
      </c>
      <c r="AD159" s="20" t="s">
        <v>436</v>
      </c>
      <c r="AF159" s="20">
        <v>20080815</v>
      </c>
      <c r="AH159" s="20">
        <v>132759650</v>
      </c>
      <c r="AI159" s="20" t="s">
        <v>24</v>
      </c>
      <c r="AJ159" s="20" t="b">
        <v>1</v>
      </c>
      <c r="AK159" s="21" t="s">
        <v>47</v>
      </c>
      <c r="AL159" s="20" t="s">
        <v>48</v>
      </c>
    </row>
    <row r="160" spans="1:38" x14ac:dyDescent="0.25">
      <c r="A160" s="20">
        <v>159</v>
      </c>
      <c r="B160" s="20" t="s">
        <v>5749</v>
      </c>
      <c r="C160" s="23">
        <v>155491420</v>
      </c>
      <c r="D160" s="23" t="str" cm="1">
        <f t="array" ref="D160">INDEX(Table2[Bracket Label], SUMPRODUCT(( 'Non-Lodger'!$C160 &gt;= Table2[Min Value]) * ( 'Non-Lodger'!$C160 &lt;= Table2[Max Value]) * ROW(Table2[Min Value]) ) - MIN(ROW(Table2[Min Value])) + 1)</f>
        <v>150-199M</v>
      </c>
      <c r="E160" s="23" t="str">
        <f t="shared" si="2"/>
        <v>MED</v>
      </c>
      <c r="F160" s="21" t="s">
        <v>5750</v>
      </c>
      <c r="G160" s="20" t="s">
        <v>62</v>
      </c>
      <c r="H160" s="20" t="str">
        <f>IF(ISNUMBER(MATCH($F160,'ASX_Listed_Companies_26-08-2025'!B:B, 0)), "Yes", "No")</f>
        <v>No</v>
      </c>
      <c r="I160" s="20" t="str">
        <f>IF(ISNUMBER(MATCH($F160,'ASX300'!C:C, 0)), "Yes", "No")</f>
        <v>No</v>
      </c>
      <c r="J160" s="20" t="s">
        <v>760</v>
      </c>
      <c r="K160" s="21" t="s">
        <v>761</v>
      </c>
      <c r="L160" s="20">
        <v>1211145</v>
      </c>
      <c r="M160" s="20" t="s">
        <v>15</v>
      </c>
      <c r="N160" s="20">
        <v>20000321</v>
      </c>
      <c r="P160" s="21" t="s">
        <v>5751</v>
      </c>
      <c r="Q160" s="21" t="s">
        <v>5752</v>
      </c>
      <c r="S160" s="21" t="s">
        <v>1058</v>
      </c>
      <c r="T160" s="20" t="s">
        <v>62</v>
      </c>
      <c r="U160" s="20" t="s">
        <v>1059</v>
      </c>
      <c r="V160" s="20" t="s">
        <v>20</v>
      </c>
      <c r="W160" s="20">
        <v>95309076</v>
      </c>
      <c r="X160" s="21" t="s">
        <v>5753</v>
      </c>
      <c r="Z160" s="21" t="s">
        <v>5754</v>
      </c>
      <c r="AA160" s="20" t="s">
        <v>5755</v>
      </c>
      <c r="AB160" s="20" t="s">
        <v>20</v>
      </c>
      <c r="AC160" s="20">
        <v>0</v>
      </c>
      <c r="AD160" s="20" t="s">
        <v>5756</v>
      </c>
      <c r="AF160" s="20">
        <v>20000701</v>
      </c>
      <c r="AH160" s="20">
        <v>8961975</v>
      </c>
      <c r="AI160" s="20" t="s">
        <v>24</v>
      </c>
      <c r="AJ160" s="20" t="b">
        <v>1</v>
      </c>
      <c r="AK160" s="21" t="s">
        <v>47</v>
      </c>
      <c r="AL160" s="20" t="s">
        <v>48</v>
      </c>
    </row>
    <row r="161" spans="1:38" x14ac:dyDescent="0.25">
      <c r="A161" s="20">
        <v>160</v>
      </c>
      <c r="B161" s="20" t="s">
        <v>6488</v>
      </c>
      <c r="C161" s="23">
        <v>623885316</v>
      </c>
      <c r="D161" s="23" t="str" cm="1">
        <f t="array" ref="D161">INDEX(Table2[Bracket Label], SUMPRODUCT(( 'Non-Lodger'!$C161 &gt;= Table2[Min Value]) * ( 'Non-Lodger'!$C161 &lt;= Table2[Max Value]) * ROW(Table2[Min Value]) ) - MIN(ROW(Table2[Min Value])) + 1)</f>
        <v>600-649M</v>
      </c>
      <c r="E161" s="23" t="str">
        <f t="shared" si="2"/>
        <v>LGE</v>
      </c>
      <c r="F161" s="21" t="s">
        <v>6489</v>
      </c>
      <c r="G161" s="20" t="s">
        <v>12</v>
      </c>
      <c r="H161" s="20" t="str">
        <f>IF(ISNUMBER(MATCH($F161,'ASX_Listed_Companies_26-08-2025'!B:B, 0)), "Yes", "No")</f>
        <v>No</v>
      </c>
      <c r="I161" s="20" t="str">
        <f>IF(ISNUMBER(MATCH($F161,'ASX300'!C:C, 0)), "Yes", "No")</f>
        <v>No</v>
      </c>
      <c r="J161" s="20" t="s">
        <v>78</v>
      </c>
      <c r="K161" s="21" t="s">
        <v>79</v>
      </c>
      <c r="L161" s="20">
        <v>18978357</v>
      </c>
      <c r="M161" s="20" t="s">
        <v>15</v>
      </c>
      <c r="N161" s="20">
        <v>20040402</v>
      </c>
      <c r="Q161" s="21" t="s">
        <v>6125</v>
      </c>
      <c r="S161" s="21" t="s">
        <v>126</v>
      </c>
      <c r="T161" s="20" t="s">
        <v>12</v>
      </c>
      <c r="U161" s="20" t="s">
        <v>281</v>
      </c>
      <c r="V161" s="20" t="s">
        <v>20</v>
      </c>
      <c r="W161" s="20">
        <v>47474723</v>
      </c>
      <c r="X161" s="21" t="s">
        <v>6490</v>
      </c>
      <c r="Z161" s="21" t="s">
        <v>126</v>
      </c>
      <c r="AA161" s="20" t="s">
        <v>214</v>
      </c>
      <c r="AB161" s="20" t="s">
        <v>20</v>
      </c>
      <c r="AC161" s="20">
        <v>72268395</v>
      </c>
      <c r="AD161" s="20" t="s">
        <v>6491</v>
      </c>
      <c r="AF161" s="20">
        <v>20040402</v>
      </c>
      <c r="AH161" s="20">
        <v>108617483</v>
      </c>
      <c r="AI161" s="20" t="s">
        <v>24</v>
      </c>
      <c r="AJ161" s="20" t="b">
        <v>1</v>
      </c>
      <c r="AK161" s="21" t="s">
        <v>88</v>
      </c>
      <c r="AL161" s="20" t="s">
        <v>89</v>
      </c>
    </row>
    <row r="162" spans="1:38" x14ac:dyDescent="0.25">
      <c r="A162" s="20">
        <v>161</v>
      </c>
      <c r="B162" s="20" t="s">
        <v>5698</v>
      </c>
      <c r="C162" s="23">
        <v>897233101</v>
      </c>
      <c r="D162" s="23" t="str" cm="1">
        <f t="array" ref="D162">INDEX(Table2[Bracket Label], SUMPRODUCT(( 'Non-Lodger'!$C162 &gt;= Table2[Min Value]) * ( 'Non-Lodger'!$C162 &lt;= Table2[Max Value]) * ROW(Table2[Min Value]) ) - MIN(ROW(Table2[Min Value])) + 1)</f>
        <v>850-899M</v>
      </c>
      <c r="E162" s="23" t="str">
        <f t="shared" si="2"/>
        <v>LGE</v>
      </c>
      <c r="F162" s="21" t="s">
        <v>5699</v>
      </c>
      <c r="G162" s="20" t="s">
        <v>77</v>
      </c>
      <c r="H162" s="20" t="str">
        <f>IF(ISNUMBER(MATCH($F162,'ASX_Listed_Companies_26-08-2025'!B:B, 0)), "Yes", "No")</f>
        <v>No</v>
      </c>
      <c r="I162" s="20" t="str">
        <f>IF(ISNUMBER(MATCH($F162,'ASX300'!C:C, 0)), "Yes", "No")</f>
        <v>No</v>
      </c>
      <c r="J162" s="20" t="s">
        <v>78</v>
      </c>
      <c r="K162" s="21" t="s">
        <v>79</v>
      </c>
      <c r="L162" s="20">
        <v>19530883</v>
      </c>
      <c r="M162" s="20" t="s">
        <v>65</v>
      </c>
      <c r="N162" s="20">
        <v>20040521</v>
      </c>
      <c r="P162" s="21" t="s">
        <v>5700</v>
      </c>
      <c r="Q162" s="21" t="s">
        <v>611</v>
      </c>
      <c r="S162" s="21" t="s">
        <v>5701</v>
      </c>
      <c r="T162" s="20" t="s">
        <v>77</v>
      </c>
      <c r="U162" s="20" t="s">
        <v>5702</v>
      </c>
      <c r="V162" s="20" t="s">
        <v>20</v>
      </c>
      <c r="W162" s="20">
        <v>95516507</v>
      </c>
      <c r="X162" s="21" t="s">
        <v>5703</v>
      </c>
      <c r="Z162" s="21" t="s">
        <v>3455</v>
      </c>
      <c r="AA162" s="20" t="s">
        <v>3456</v>
      </c>
      <c r="AB162" s="20" t="s">
        <v>20</v>
      </c>
      <c r="AD162" s="20" t="s">
        <v>5704</v>
      </c>
      <c r="AF162" s="20">
        <v>20040521</v>
      </c>
      <c r="AH162" s="20">
        <v>108568038</v>
      </c>
      <c r="AI162" s="20" t="s">
        <v>24</v>
      </c>
      <c r="AJ162" s="20" t="b">
        <v>1</v>
      </c>
      <c r="AK162" s="21" t="s">
        <v>88</v>
      </c>
      <c r="AL162" s="20" t="s">
        <v>89</v>
      </c>
    </row>
    <row r="163" spans="1:38" x14ac:dyDescent="0.25">
      <c r="A163" s="20">
        <v>162</v>
      </c>
      <c r="B163" s="20" t="s">
        <v>3605</v>
      </c>
      <c r="C163" s="23">
        <v>419907281</v>
      </c>
      <c r="D163" s="23" t="str" cm="1">
        <f t="array" ref="D163">INDEX(Table2[Bracket Label], SUMPRODUCT(( 'Non-Lodger'!$C163 &gt;= Table2[Min Value]) * ( 'Non-Lodger'!$C163 &lt;= Table2[Max Value]) * ROW(Table2[Min Value]) ) - MIN(ROW(Table2[Min Value])) + 1)</f>
        <v>400-449M</v>
      </c>
      <c r="E163" s="23" t="str">
        <f t="shared" si="2"/>
        <v>LGE</v>
      </c>
      <c r="F163" s="21" t="s">
        <v>3606</v>
      </c>
      <c r="G163" s="20" t="s">
        <v>12</v>
      </c>
      <c r="H163" s="20" t="str">
        <f>IF(ISNUMBER(MATCH($F163,'ASX_Listed_Companies_26-08-2025'!B:B, 0)), "Yes", "No")</f>
        <v>No</v>
      </c>
      <c r="I163" s="20" t="str">
        <f>IF(ISNUMBER(MATCH($F163,'ASX300'!C:C, 0)), "Yes", "No")</f>
        <v>No</v>
      </c>
      <c r="J163" s="20" t="s">
        <v>2750</v>
      </c>
      <c r="K163" s="21" t="s">
        <v>2751</v>
      </c>
      <c r="L163" s="20">
        <v>65066828</v>
      </c>
      <c r="M163" s="20" t="s">
        <v>15</v>
      </c>
      <c r="N163" s="20">
        <v>20180702</v>
      </c>
      <c r="Q163" s="21" t="s">
        <v>3607</v>
      </c>
      <c r="S163" s="21" t="s">
        <v>3608</v>
      </c>
      <c r="T163" s="20" t="s">
        <v>12</v>
      </c>
      <c r="U163" s="20" t="s">
        <v>3609</v>
      </c>
      <c r="V163" s="20" t="s">
        <v>20</v>
      </c>
      <c r="W163" s="20">
        <v>91743186</v>
      </c>
      <c r="X163" s="21" t="s">
        <v>3610</v>
      </c>
      <c r="Z163" s="21" t="s">
        <v>2691</v>
      </c>
      <c r="AA163" s="20" t="s">
        <v>2692</v>
      </c>
      <c r="AB163" s="20" t="s">
        <v>20</v>
      </c>
      <c r="AC163" s="20">
        <v>70941321</v>
      </c>
      <c r="AD163" s="20" t="s">
        <v>3611</v>
      </c>
      <c r="AF163" s="20">
        <v>20230630</v>
      </c>
      <c r="AH163" s="20">
        <v>627251889</v>
      </c>
      <c r="AI163" s="20" t="s">
        <v>24</v>
      </c>
      <c r="AJ163" s="20" t="b">
        <v>1</v>
      </c>
      <c r="AK163" s="21" t="s">
        <v>88</v>
      </c>
      <c r="AL163" s="20" t="s">
        <v>89</v>
      </c>
    </row>
    <row r="164" spans="1:38" x14ac:dyDescent="0.25">
      <c r="A164" s="20">
        <v>163</v>
      </c>
      <c r="B164" s="20" t="s">
        <v>5079</v>
      </c>
      <c r="C164" s="23">
        <v>375091305</v>
      </c>
      <c r="D164" s="23" t="str" cm="1">
        <f t="array" ref="D164">INDEX(Table2[Bracket Label], SUMPRODUCT(( 'Non-Lodger'!$C164 &gt;= Table2[Min Value]) * ( 'Non-Lodger'!$C164 &lt;= Table2[Max Value]) * ROW(Table2[Min Value]) ) - MIN(ROW(Table2[Min Value])) + 1)</f>
        <v>350-399M</v>
      </c>
      <c r="E164" s="23" t="str">
        <f t="shared" si="2"/>
        <v>LGE</v>
      </c>
      <c r="F164" s="21" t="s">
        <v>5080</v>
      </c>
      <c r="G164" s="20" t="s">
        <v>29</v>
      </c>
      <c r="H164" s="20" t="str">
        <f>IF(ISNUMBER(MATCH($F164,'ASX_Listed_Companies_26-08-2025'!B:B, 0)), "Yes", "No")</f>
        <v>No</v>
      </c>
      <c r="I164" s="20" t="str">
        <f>IF(ISNUMBER(MATCH($F164,'ASX300'!C:C, 0)), "Yes", "No")</f>
        <v>No</v>
      </c>
      <c r="J164" s="20" t="s">
        <v>78</v>
      </c>
      <c r="K164" s="21" t="s">
        <v>79</v>
      </c>
      <c r="L164" s="20">
        <v>46928417</v>
      </c>
      <c r="M164" s="20" t="s">
        <v>15</v>
      </c>
      <c r="N164" s="20">
        <v>20100903</v>
      </c>
      <c r="Q164" s="21" t="s">
        <v>5081</v>
      </c>
      <c r="S164" s="21" t="s">
        <v>1505</v>
      </c>
      <c r="T164" s="20" t="s">
        <v>29</v>
      </c>
      <c r="U164" s="20" t="s">
        <v>1506</v>
      </c>
      <c r="V164" s="20" t="s">
        <v>20</v>
      </c>
      <c r="W164" s="20">
        <v>43648954</v>
      </c>
      <c r="X164" s="21" t="s">
        <v>5081</v>
      </c>
      <c r="Z164" s="21" t="s">
        <v>1505</v>
      </c>
      <c r="AA164" s="20" t="s">
        <v>1506</v>
      </c>
      <c r="AB164" s="20" t="s">
        <v>20</v>
      </c>
      <c r="AC164" s="20">
        <v>43648954</v>
      </c>
      <c r="AF164" s="20">
        <v>20101201</v>
      </c>
      <c r="AH164" s="20">
        <v>146091625</v>
      </c>
      <c r="AI164" s="20" t="s">
        <v>24</v>
      </c>
      <c r="AJ164" s="20" t="b">
        <v>1</v>
      </c>
      <c r="AK164" s="21" t="s">
        <v>88</v>
      </c>
      <c r="AL164" s="20" t="s">
        <v>89</v>
      </c>
    </row>
    <row r="165" spans="1:38" x14ac:dyDescent="0.25">
      <c r="A165" s="20">
        <v>164</v>
      </c>
      <c r="B165" s="20" t="s">
        <v>7541</v>
      </c>
      <c r="C165" s="23">
        <v>153576601</v>
      </c>
      <c r="D165" s="23" t="str" cm="1">
        <f t="array" ref="D165">INDEX(Table2[Bracket Label], SUMPRODUCT(( 'Non-Lodger'!$C165 &gt;= Table2[Min Value]) * ( 'Non-Lodger'!$C165 &lt;= Table2[Max Value]) * ROW(Table2[Min Value]) ) - MIN(ROW(Table2[Min Value])) + 1)</f>
        <v>150-199M</v>
      </c>
      <c r="E165" s="23" t="str">
        <f t="shared" si="2"/>
        <v>MED</v>
      </c>
      <c r="F165" s="21" t="s">
        <v>7542</v>
      </c>
      <c r="G165" s="20" t="s">
        <v>29</v>
      </c>
      <c r="H165" s="20" t="str">
        <f>IF(ISNUMBER(MATCH($F165,'ASX_Listed_Companies_26-08-2025'!B:B, 0)), "Yes", "No")</f>
        <v>No</v>
      </c>
      <c r="I165" s="20" t="str">
        <f>IF(ISNUMBER(MATCH($F165,'ASX300'!C:C, 0)), "Yes", "No")</f>
        <v>No</v>
      </c>
      <c r="J165" s="20" t="s">
        <v>1403</v>
      </c>
      <c r="K165" s="21" t="s">
        <v>1404</v>
      </c>
      <c r="L165" s="20">
        <v>93410</v>
      </c>
      <c r="M165" s="20" t="s">
        <v>15</v>
      </c>
      <c r="N165" s="20">
        <v>20000308</v>
      </c>
      <c r="P165" s="21" t="s">
        <v>7543</v>
      </c>
      <c r="Q165" s="21" t="s">
        <v>7544</v>
      </c>
      <c r="S165" s="21" t="s">
        <v>1336</v>
      </c>
      <c r="T165" s="20" t="s">
        <v>29</v>
      </c>
      <c r="U165" s="20" t="s">
        <v>1337</v>
      </c>
      <c r="V165" s="20" t="s">
        <v>20</v>
      </c>
      <c r="W165" s="20">
        <v>76093383</v>
      </c>
      <c r="X165" s="21" t="s">
        <v>7544</v>
      </c>
      <c r="Z165" s="21" t="s">
        <v>1336</v>
      </c>
      <c r="AA165" s="20" t="s">
        <v>1337</v>
      </c>
      <c r="AB165" s="20" t="s">
        <v>20</v>
      </c>
      <c r="AC165" s="20">
        <v>76093383</v>
      </c>
      <c r="AD165" s="20" t="s">
        <v>7545</v>
      </c>
      <c r="AF165" s="20">
        <v>20000701</v>
      </c>
      <c r="AH165" s="20">
        <v>6036684</v>
      </c>
      <c r="AI165" s="20" t="s">
        <v>24</v>
      </c>
      <c r="AJ165" s="20" t="b">
        <v>1</v>
      </c>
      <c r="AK165" s="21" t="s">
        <v>174</v>
      </c>
      <c r="AL165" s="20" t="s">
        <v>175</v>
      </c>
    </row>
    <row r="166" spans="1:38" x14ac:dyDescent="0.25">
      <c r="A166" s="20">
        <v>165</v>
      </c>
      <c r="B166" s="20" t="s">
        <v>4552</v>
      </c>
      <c r="C166" s="23">
        <v>182179611</v>
      </c>
      <c r="D166" s="23" t="str" cm="1">
        <f t="array" ref="D166">INDEX(Table2[Bracket Label], SUMPRODUCT(( 'Non-Lodger'!$C166 &gt;= Table2[Min Value]) * ( 'Non-Lodger'!$C166 &lt;= Table2[Max Value]) * ROW(Table2[Min Value]) ) - MIN(ROW(Table2[Min Value])) + 1)</f>
        <v>150-199M</v>
      </c>
      <c r="E166" s="23" t="str">
        <f t="shared" si="2"/>
        <v>MED</v>
      </c>
      <c r="F166" s="21" t="s">
        <v>4553</v>
      </c>
      <c r="G166" s="20" t="s">
        <v>62</v>
      </c>
      <c r="H166" s="20" t="str">
        <f>IF(ISNUMBER(MATCH($F166,'ASX_Listed_Companies_26-08-2025'!B:B, 0)), "Yes", "No")</f>
        <v>No</v>
      </c>
      <c r="I166" s="20" t="str">
        <f>IF(ISNUMBER(MATCH($F166,'ASX300'!C:C, 0)), "Yes", "No")</f>
        <v>No</v>
      </c>
      <c r="J166" s="20" t="s">
        <v>687</v>
      </c>
      <c r="K166" s="21" t="s">
        <v>688</v>
      </c>
      <c r="L166" s="20">
        <v>677029</v>
      </c>
      <c r="M166" s="20" t="s">
        <v>15</v>
      </c>
      <c r="N166" s="20">
        <v>20000402</v>
      </c>
      <c r="Q166" s="21" t="s">
        <v>4554</v>
      </c>
      <c r="S166" s="21" t="s">
        <v>182</v>
      </c>
      <c r="T166" s="20" t="s">
        <v>62</v>
      </c>
      <c r="U166" s="20" t="s">
        <v>183</v>
      </c>
      <c r="V166" s="20" t="s">
        <v>20</v>
      </c>
      <c r="W166" s="20">
        <v>79182796</v>
      </c>
      <c r="X166" s="21" t="s">
        <v>4555</v>
      </c>
      <c r="Z166" s="21" t="s">
        <v>182</v>
      </c>
      <c r="AA166" s="20" t="s">
        <v>183</v>
      </c>
      <c r="AB166" s="20" t="s">
        <v>20</v>
      </c>
      <c r="AC166" s="20">
        <v>53753079</v>
      </c>
      <c r="AD166" s="20" t="s">
        <v>4556</v>
      </c>
      <c r="AF166" s="20">
        <v>20000701</v>
      </c>
      <c r="AH166" s="20">
        <v>63463945</v>
      </c>
      <c r="AI166" s="20" t="s">
        <v>24</v>
      </c>
      <c r="AJ166" s="20" t="b">
        <v>1</v>
      </c>
      <c r="AK166" s="21" t="s">
        <v>36</v>
      </c>
      <c r="AL166" s="20" t="s">
        <v>37</v>
      </c>
    </row>
    <row r="167" spans="1:38" x14ac:dyDescent="0.25">
      <c r="A167" s="20">
        <v>166</v>
      </c>
      <c r="B167" s="20" t="s">
        <v>6132</v>
      </c>
      <c r="C167" s="23">
        <v>349030377</v>
      </c>
      <c r="D167" s="23" t="str" cm="1">
        <f t="array" ref="D167">INDEX(Table2[Bracket Label], SUMPRODUCT(( 'Non-Lodger'!$C167 &gt;= Table2[Min Value]) * ( 'Non-Lodger'!$C167 &lt;= Table2[Max Value]) * ROW(Table2[Min Value]) ) - MIN(ROW(Table2[Min Value])) + 1)</f>
        <v>300-349M</v>
      </c>
      <c r="E167" s="23" t="str">
        <f t="shared" si="2"/>
        <v>LGE</v>
      </c>
      <c r="F167" s="21" t="s">
        <v>6133</v>
      </c>
      <c r="G167" s="20" t="s">
        <v>12</v>
      </c>
      <c r="H167" s="20" t="str">
        <f>IF(ISNUMBER(MATCH($F167,'ASX_Listed_Companies_26-08-2025'!B:B, 0)), "Yes", "No")</f>
        <v>No</v>
      </c>
      <c r="I167" s="20" t="str">
        <f>IF(ISNUMBER(MATCH($F167,'ASX300'!C:C, 0)), "Yes", "No")</f>
        <v>No</v>
      </c>
      <c r="J167" s="20" t="s">
        <v>78</v>
      </c>
      <c r="K167" s="21" t="s">
        <v>79</v>
      </c>
      <c r="L167" s="20">
        <v>65878058</v>
      </c>
      <c r="M167" s="20" t="s">
        <v>15</v>
      </c>
      <c r="N167" s="20">
        <v>20181213</v>
      </c>
      <c r="Q167" s="21" t="s">
        <v>2683</v>
      </c>
      <c r="S167" s="21" t="s">
        <v>126</v>
      </c>
      <c r="T167" s="20" t="s">
        <v>12</v>
      </c>
      <c r="U167" s="20" t="s">
        <v>281</v>
      </c>
      <c r="V167" s="20" t="s">
        <v>20</v>
      </c>
      <c r="W167" s="20">
        <v>91831784</v>
      </c>
      <c r="X167" s="21" t="s">
        <v>6134</v>
      </c>
      <c r="Z167" s="21" t="s">
        <v>126</v>
      </c>
      <c r="AA167" s="20" t="s">
        <v>214</v>
      </c>
      <c r="AB167" s="20" t="s">
        <v>20</v>
      </c>
      <c r="AC167" s="20">
        <v>31579280</v>
      </c>
      <c r="AD167" s="20" t="s">
        <v>6135</v>
      </c>
      <c r="AH167" s="20">
        <v>630569710</v>
      </c>
      <c r="AI167" s="20" t="s">
        <v>24</v>
      </c>
      <c r="AJ167" s="20" t="b">
        <v>1</v>
      </c>
      <c r="AK167" s="21" t="s">
        <v>88</v>
      </c>
      <c r="AL167" s="20" t="s">
        <v>89</v>
      </c>
    </row>
    <row r="168" spans="1:38" x14ac:dyDescent="0.25">
      <c r="A168" s="20">
        <v>167</v>
      </c>
      <c r="B168" s="20" t="s">
        <v>3115</v>
      </c>
      <c r="C168" s="23">
        <v>442235447</v>
      </c>
      <c r="D168" s="23" t="str" cm="1">
        <f t="array" ref="D168">INDEX(Table2[Bracket Label], SUMPRODUCT(( 'Non-Lodger'!$C168 &gt;= Table2[Min Value]) * ( 'Non-Lodger'!$C168 &lt;= Table2[Max Value]) * ROW(Table2[Min Value]) ) - MIN(ROW(Table2[Min Value])) + 1)</f>
        <v>400-449M</v>
      </c>
      <c r="E168" s="23" t="str">
        <f t="shared" si="2"/>
        <v>LGE</v>
      </c>
      <c r="F168" s="21" t="s">
        <v>3116</v>
      </c>
      <c r="G168" s="20" t="s">
        <v>12</v>
      </c>
      <c r="H168" s="20" t="str">
        <f>IF(ISNUMBER(MATCH($F168,'ASX_Listed_Companies_26-08-2025'!B:B, 0)), "Yes", "No")</f>
        <v>No</v>
      </c>
      <c r="I168" s="20" t="str">
        <f>IF(ISNUMBER(MATCH($F168,'ASX300'!C:C, 0)), "Yes", "No")</f>
        <v>No</v>
      </c>
      <c r="J168" s="20" t="s">
        <v>78</v>
      </c>
      <c r="K168" s="21" t="s">
        <v>79</v>
      </c>
      <c r="L168" s="20">
        <v>6966389</v>
      </c>
      <c r="M168" s="20" t="s">
        <v>15</v>
      </c>
      <c r="N168" s="20">
        <v>19991101</v>
      </c>
      <c r="P168" s="21" t="s">
        <v>3116</v>
      </c>
      <c r="Q168" s="21" t="s">
        <v>3117</v>
      </c>
      <c r="S168" s="21" t="s">
        <v>126</v>
      </c>
      <c r="T168" s="20" t="s">
        <v>12</v>
      </c>
      <c r="U168" s="20" t="s">
        <v>214</v>
      </c>
      <c r="V168" s="20" t="s">
        <v>20</v>
      </c>
      <c r="W168" s="20">
        <v>97716131</v>
      </c>
      <c r="X168" s="21" t="s">
        <v>3118</v>
      </c>
      <c r="Y168" s="21" t="s">
        <v>3119</v>
      </c>
      <c r="Z168" s="21" t="s">
        <v>3120</v>
      </c>
      <c r="AA168" s="20" t="s">
        <v>3121</v>
      </c>
      <c r="AB168" s="20" t="s">
        <v>20</v>
      </c>
      <c r="AC168" s="20">
        <v>48623410</v>
      </c>
      <c r="AD168" s="20" t="s">
        <v>3122</v>
      </c>
      <c r="AF168" s="20">
        <v>20000701</v>
      </c>
      <c r="AH168" s="20">
        <v>1024915</v>
      </c>
      <c r="AI168" s="20" t="s">
        <v>24</v>
      </c>
      <c r="AJ168" s="20" t="b">
        <v>1</v>
      </c>
      <c r="AK168" s="21" t="s">
        <v>88</v>
      </c>
      <c r="AL168" s="20" t="s">
        <v>89</v>
      </c>
    </row>
    <row r="169" spans="1:38" x14ac:dyDescent="0.25">
      <c r="A169" s="20">
        <v>168</v>
      </c>
      <c r="B169" s="20" t="s">
        <v>7956</v>
      </c>
      <c r="C169" s="23">
        <v>133173173</v>
      </c>
      <c r="D169" s="23" t="str" cm="1">
        <f t="array" ref="D169">INDEX(Table2[Bracket Label], SUMPRODUCT(( 'Non-Lodger'!$C169 &gt;= Table2[Min Value]) * ( 'Non-Lodger'!$C169 &lt;= Table2[Max Value]) * ROW(Table2[Min Value]) ) - MIN(ROW(Table2[Min Value])) + 1)</f>
        <v>100-149M</v>
      </c>
      <c r="E169" s="23" t="str">
        <f t="shared" si="2"/>
        <v>MED</v>
      </c>
      <c r="F169" s="21" t="s">
        <v>7957</v>
      </c>
      <c r="G169" s="20" t="s">
        <v>29</v>
      </c>
      <c r="H169" s="20" t="str">
        <f>IF(ISNUMBER(MATCH($F169,'ASX_Listed_Companies_26-08-2025'!B:B, 0)), "Yes", "No")</f>
        <v>No</v>
      </c>
      <c r="I169" s="20" t="str">
        <f>IF(ISNUMBER(MATCH($F169,'ASX300'!C:C, 0)), "Yes", "No")</f>
        <v>No</v>
      </c>
      <c r="J169" s="20" t="s">
        <v>4075</v>
      </c>
      <c r="K169" s="21" t="s">
        <v>4076</v>
      </c>
      <c r="L169" s="20">
        <v>2069899</v>
      </c>
      <c r="M169" s="20" t="s">
        <v>15</v>
      </c>
      <c r="N169" s="20">
        <v>20000317</v>
      </c>
      <c r="P169" s="21" t="s">
        <v>7958</v>
      </c>
      <c r="Q169" s="21" t="s">
        <v>1225</v>
      </c>
      <c r="S169" s="21" t="s">
        <v>162</v>
      </c>
      <c r="T169" s="20" t="s">
        <v>29</v>
      </c>
      <c r="U169" s="20" t="s">
        <v>163</v>
      </c>
      <c r="V169" s="20" t="s">
        <v>20</v>
      </c>
      <c r="W169" s="20">
        <v>32943248</v>
      </c>
      <c r="X169" s="21" t="s">
        <v>7959</v>
      </c>
      <c r="Z169" s="21" t="s">
        <v>1794</v>
      </c>
      <c r="AA169" s="20" t="s">
        <v>1795</v>
      </c>
      <c r="AB169" s="20" t="s">
        <v>20</v>
      </c>
      <c r="AC169" s="20">
        <v>68664192</v>
      </c>
      <c r="AD169" s="20" t="s">
        <v>7960</v>
      </c>
      <c r="AF169" s="20">
        <v>20000701</v>
      </c>
      <c r="AH169" s="20">
        <v>5178549</v>
      </c>
      <c r="AI169" s="20" t="s">
        <v>24</v>
      </c>
      <c r="AJ169" s="20" t="b">
        <v>1</v>
      </c>
      <c r="AK169" s="21" t="s">
        <v>174</v>
      </c>
      <c r="AL169" s="20" t="s">
        <v>175</v>
      </c>
    </row>
    <row r="170" spans="1:38" x14ac:dyDescent="0.25">
      <c r="A170" s="20">
        <v>169</v>
      </c>
      <c r="B170" s="20" t="s">
        <v>6884</v>
      </c>
      <c r="C170" s="23">
        <v>100069387</v>
      </c>
      <c r="D170" s="23" t="str" cm="1">
        <f t="array" ref="D170">INDEX(Table2[Bracket Label], SUMPRODUCT(( 'Non-Lodger'!$C170 &gt;= Table2[Min Value]) * ( 'Non-Lodger'!$C170 &lt;= Table2[Max Value]) * ROW(Table2[Min Value]) ) - MIN(ROW(Table2[Min Value])) + 1)</f>
        <v>100-149M</v>
      </c>
      <c r="E170" s="23" t="str">
        <f t="shared" si="2"/>
        <v>MED</v>
      </c>
      <c r="F170" s="21" t="s">
        <v>6885</v>
      </c>
      <c r="G170" s="20" t="s">
        <v>29</v>
      </c>
      <c r="H170" s="20" t="str">
        <f>IF(ISNUMBER(MATCH($F170,'ASX_Listed_Companies_26-08-2025'!B:B, 0)), "Yes", "No")</f>
        <v>No</v>
      </c>
      <c r="I170" s="20" t="str">
        <f>IF(ISNUMBER(MATCH($F170,'ASX300'!C:C, 0)), "Yes", "No")</f>
        <v>No</v>
      </c>
      <c r="J170" s="20" t="s">
        <v>5114</v>
      </c>
      <c r="K170" s="21" t="s">
        <v>5115</v>
      </c>
      <c r="L170" s="20">
        <v>1365183</v>
      </c>
      <c r="M170" s="20" t="s">
        <v>15</v>
      </c>
      <c r="N170" s="20">
        <v>20000406</v>
      </c>
      <c r="P170" s="21" t="s">
        <v>6886</v>
      </c>
      <c r="Q170" s="21" t="s">
        <v>6887</v>
      </c>
      <c r="R170" s="21" t="s">
        <v>6888</v>
      </c>
      <c r="S170" s="21" t="s">
        <v>162</v>
      </c>
      <c r="T170" s="20" t="s">
        <v>29</v>
      </c>
      <c r="U170" s="20" t="s">
        <v>163</v>
      </c>
      <c r="V170" s="20" t="s">
        <v>20</v>
      </c>
      <c r="X170" s="21" t="s">
        <v>6889</v>
      </c>
      <c r="Z170" s="21" t="s">
        <v>6890</v>
      </c>
      <c r="AA170" s="20" t="s">
        <v>6891</v>
      </c>
      <c r="AB170" s="20" t="s">
        <v>20</v>
      </c>
      <c r="AC170" s="20">
        <v>84895869</v>
      </c>
      <c r="AD170" s="20" t="s">
        <v>6892</v>
      </c>
      <c r="AF170" s="20">
        <v>20000701</v>
      </c>
      <c r="AH170" s="20">
        <v>5588303</v>
      </c>
      <c r="AI170" s="20" t="s">
        <v>24</v>
      </c>
      <c r="AJ170" s="20" t="b">
        <v>1</v>
      </c>
      <c r="AK170" s="21" t="s">
        <v>36</v>
      </c>
      <c r="AL170" s="20" t="s">
        <v>37</v>
      </c>
    </row>
    <row r="171" spans="1:38" x14ac:dyDescent="0.25">
      <c r="A171" s="20">
        <v>170</v>
      </c>
      <c r="B171" s="20" t="s">
        <v>5778</v>
      </c>
      <c r="C171" s="23">
        <v>619462058</v>
      </c>
      <c r="D171" s="23" t="str" cm="1">
        <f t="array" ref="D171">INDEX(Table2[Bracket Label], SUMPRODUCT(( 'Non-Lodger'!$C171 &gt;= Table2[Min Value]) * ( 'Non-Lodger'!$C171 &lt;= Table2[Max Value]) * ROW(Table2[Min Value]) ) - MIN(ROW(Table2[Min Value])) + 1)</f>
        <v>600-649M</v>
      </c>
      <c r="E171" s="23" t="str">
        <f t="shared" si="2"/>
        <v>LGE</v>
      </c>
      <c r="F171" s="21" t="s">
        <v>5779</v>
      </c>
      <c r="G171" s="20" t="s">
        <v>62</v>
      </c>
      <c r="H171" s="20" t="str">
        <f>IF(ISNUMBER(MATCH($F171,'ASX_Listed_Companies_26-08-2025'!B:B, 0)), "Yes", "No")</f>
        <v>No</v>
      </c>
      <c r="I171" s="20" t="str">
        <f>IF(ISNUMBER(MATCH($F171,'ASX300'!C:C, 0)), "Yes", "No")</f>
        <v>No</v>
      </c>
      <c r="J171" s="20" t="s">
        <v>363</v>
      </c>
      <c r="K171" s="21" t="s">
        <v>364</v>
      </c>
      <c r="L171" s="20">
        <v>3217209</v>
      </c>
      <c r="M171" s="20" t="s">
        <v>15</v>
      </c>
      <c r="N171" s="20">
        <v>19991101</v>
      </c>
      <c r="P171" s="21" t="s">
        <v>5780</v>
      </c>
      <c r="Q171" s="21" t="s">
        <v>5781</v>
      </c>
      <c r="S171" s="21" t="s">
        <v>2561</v>
      </c>
      <c r="T171" s="20" t="s">
        <v>62</v>
      </c>
      <c r="U171" s="20" t="s">
        <v>2562</v>
      </c>
      <c r="V171" s="20" t="s">
        <v>20</v>
      </c>
      <c r="W171" s="20">
        <v>82246205</v>
      </c>
      <c r="X171" s="21" t="s">
        <v>5782</v>
      </c>
      <c r="Z171" s="21" t="s">
        <v>182</v>
      </c>
      <c r="AA171" s="20" t="s">
        <v>183</v>
      </c>
      <c r="AB171" s="20" t="s">
        <v>20</v>
      </c>
      <c r="AC171" s="20">
        <v>87697008</v>
      </c>
      <c r="AF171" s="20">
        <v>20000701</v>
      </c>
      <c r="AH171" s="20">
        <v>85702558</v>
      </c>
      <c r="AI171" s="20" t="s">
        <v>24</v>
      </c>
      <c r="AJ171" s="20" t="b">
        <v>1</v>
      </c>
      <c r="AK171" s="21" t="s">
        <v>88</v>
      </c>
      <c r="AL171" s="20" t="s">
        <v>89</v>
      </c>
    </row>
    <row r="172" spans="1:38" x14ac:dyDescent="0.25">
      <c r="A172" s="20">
        <v>171</v>
      </c>
      <c r="B172" s="20" t="s">
        <v>3966</v>
      </c>
      <c r="C172" s="23">
        <v>116114201</v>
      </c>
      <c r="D172" s="23" t="str" cm="1">
        <f t="array" ref="D172">INDEX(Table2[Bracket Label], SUMPRODUCT(( 'Non-Lodger'!$C172 &gt;= Table2[Min Value]) * ( 'Non-Lodger'!$C172 &lt;= Table2[Max Value]) * ROW(Table2[Min Value]) ) - MIN(ROW(Table2[Min Value])) + 1)</f>
        <v>100-149M</v>
      </c>
      <c r="E172" s="23" t="str">
        <f t="shared" si="2"/>
        <v>MED</v>
      </c>
      <c r="F172" s="21" t="s">
        <v>3967</v>
      </c>
      <c r="G172" s="20" t="s">
        <v>29</v>
      </c>
      <c r="H172" s="20" t="str">
        <f>IF(ISNUMBER(MATCH($F172,'ASX_Listed_Companies_26-08-2025'!B:B, 0)), "Yes", "No")</f>
        <v>No</v>
      </c>
      <c r="I172" s="20" t="str">
        <f>IF(ISNUMBER(MATCH($F172,'ASX300'!C:C, 0)), "Yes", "No")</f>
        <v>No</v>
      </c>
      <c r="J172" s="20" t="s">
        <v>51</v>
      </c>
      <c r="K172" s="21" t="s">
        <v>52</v>
      </c>
      <c r="L172" s="20">
        <v>2782092</v>
      </c>
      <c r="M172" s="20" t="s">
        <v>15</v>
      </c>
      <c r="N172" s="20">
        <v>20000311</v>
      </c>
      <c r="P172" s="21" t="s">
        <v>3968</v>
      </c>
      <c r="Q172" s="21" t="s">
        <v>3969</v>
      </c>
      <c r="R172" s="21" t="s">
        <v>3970</v>
      </c>
      <c r="S172" s="21" t="s">
        <v>3971</v>
      </c>
      <c r="T172" s="20" t="s">
        <v>29</v>
      </c>
      <c r="U172" s="20" t="s">
        <v>3972</v>
      </c>
      <c r="V172" s="20" t="s">
        <v>20</v>
      </c>
      <c r="W172" s="20">
        <v>48671023</v>
      </c>
      <c r="X172" s="21" t="s">
        <v>3973</v>
      </c>
      <c r="Z172" s="21" t="s">
        <v>3971</v>
      </c>
      <c r="AA172" s="20" t="s">
        <v>3972</v>
      </c>
      <c r="AB172" s="20" t="s">
        <v>20</v>
      </c>
      <c r="AC172" s="20">
        <v>60848316</v>
      </c>
      <c r="AD172" s="20" t="s">
        <v>3974</v>
      </c>
      <c r="AF172" s="20">
        <v>20000701</v>
      </c>
      <c r="AH172" s="20">
        <v>6760667</v>
      </c>
      <c r="AI172" s="20" t="s">
        <v>24</v>
      </c>
      <c r="AJ172" s="20" t="b">
        <v>1</v>
      </c>
      <c r="AK172" s="21" t="s">
        <v>58</v>
      </c>
      <c r="AL172" s="20" t="s">
        <v>59</v>
      </c>
    </row>
    <row r="173" spans="1:38" x14ac:dyDescent="0.25">
      <c r="A173" s="20">
        <v>172</v>
      </c>
      <c r="B173" s="20" t="s">
        <v>7243</v>
      </c>
      <c r="C173" s="23">
        <v>142757471</v>
      </c>
      <c r="D173" s="23" t="str" cm="1">
        <f t="array" ref="D173">INDEX(Table2[Bracket Label], SUMPRODUCT(( 'Non-Lodger'!$C173 &gt;= Table2[Min Value]) * ( 'Non-Lodger'!$C173 &lt;= Table2[Max Value]) * ROW(Table2[Min Value]) ) - MIN(ROW(Table2[Min Value])) + 1)</f>
        <v>100-149M</v>
      </c>
      <c r="E173" s="23" t="str">
        <f t="shared" si="2"/>
        <v>MED</v>
      </c>
      <c r="F173" s="21" t="s">
        <v>7244</v>
      </c>
      <c r="G173" s="20" t="s">
        <v>62</v>
      </c>
      <c r="H173" s="20" t="str">
        <f>IF(ISNUMBER(MATCH($F173,'ASX_Listed_Companies_26-08-2025'!B:B, 0)), "Yes", "No")</f>
        <v>No</v>
      </c>
      <c r="I173" s="20" t="str">
        <f>IF(ISNUMBER(MATCH($F173,'ASX300'!C:C, 0)), "Yes", "No")</f>
        <v>No</v>
      </c>
      <c r="J173" s="20" t="s">
        <v>78</v>
      </c>
      <c r="K173" s="21" t="s">
        <v>79</v>
      </c>
      <c r="L173" s="20">
        <v>63985456</v>
      </c>
      <c r="M173" s="20" t="s">
        <v>15</v>
      </c>
      <c r="N173" s="20">
        <v>20161212</v>
      </c>
      <c r="Q173" s="21" t="s">
        <v>682</v>
      </c>
      <c r="S173" s="21" t="s">
        <v>67</v>
      </c>
      <c r="T173" s="20" t="s">
        <v>62</v>
      </c>
      <c r="U173" s="20" t="s">
        <v>68</v>
      </c>
      <c r="V173" s="20" t="s">
        <v>20</v>
      </c>
      <c r="W173" s="20">
        <v>68456271</v>
      </c>
      <c r="X173" s="21" t="s">
        <v>683</v>
      </c>
      <c r="Z173" s="21" t="s">
        <v>67</v>
      </c>
      <c r="AA173" s="20" t="s">
        <v>171</v>
      </c>
      <c r="AB173" s="20" t="s">
        <v>20</v>
      </c>
      <c r="AC173" s="20">
        <v>43729980</v>
      </c>
      <c r="AD173" s="20" t="s">
        <v>7245</v>
      </c>
      <c r="AF173" s="20">
        <v>20170918</v>
      </c>
      <c r="AH173" s="20">
        <v>616407777</v>
      </c>
      <c r="AI173" s="20" t="s">
        <v>24</v>
      </c>
      <c r="AJ173" s="20" t="b">
        <v>1</v>
      </c>
      <c r="AK173" s="21" t="s">
        <v>88</v>
      </c>
      <c r="AL173" s="20" t="s">
        <v>89</v>
      </c>
    </row>
    <row r="174" spans="1:38" x14ac:dyDescent="0.25">
      <c r="A174" s="20">
        <v>173</v>
      </c>
      <c r="B174" s="20" t="s">
        <v>5789</v>
      </c>
      <c r="C174" s="23">
        <v>114036875</v>
      </c>
      <c r="D174" s="23" t="str" cm="1">
        <f t="array" ref="D174">INDEX(Table2[Bracket Label], SUMPRODUCT(( 'Non-Lodger'!$C174 &gt;= Table2[Min Value]) * ( 'Non-Lodger'!$C174 &lt;= Table2[Max Value]) * ROW(Table2[Min Value]) ) - MIN(ROW(Table2[Min Value])) + 1)</f>
        <v>100-149M</v>
      </c>
      <c r="E174" s="23" t="str">
        <f t="shared" si="2"/>
        <v>MED</v>
      </c>
      <c r="F174" s="21" t="s">
        <v>5790</v>
      </c>
      <c r="G174" s="20" t="s">
        <v>12</v>
      </c>
      <c r="H174" s="20" t="str">
        <f>IF(ISNUMBER(MATCH($F174,'ASX_Listed_Companies_26-08-2025'!B:B, 0)), "Yes", "No")</f>
        <v>No</v>
      </c>
      <c r="I174" s="20" t="str">
        <f>IF(ISNUMBER(MATCH($F174,'ASX300'!C:C, 0)), "Yes", "No")</f>
        <v>No</v>
      </c>
      <c r="J174" s="20" t="s">
        <v>5791</v>
      </c>
      <c r="K174" s="21" t="s">
        <v>5792</v>
      </c>
      <c r="L174" s="20">
        <v>47202626</v>
      </c>
      <c r="M174" s="20" t="s">
        <v>15</v>
      </c>
      <c r="N174" s="20">
        <v>20100330</v>
      </c>
      <c r="P174" s="21" t="s">
        <v>5793</v>
      </c>
      <c r="Q174" s="21" t="s">
        <v>5794</v>
      </c>
      <c r="S174" s="21" t="s">
        <v>2697</v>
      </c>
      <c r="T174" s="20" t="s">
        <v>12</v>
      </c>
      <c r="U174" s="20" t="s">
        <v>1150</v>
      </c>
      <c r="V174" s="20" t="s">
        <v>20</v>
      </c>
      <c r="W174" s="20">
        <v>43703264</v>
      </c>
      <c r="X174" s="21" t="s">
        <v>5795</v>
      </c>
      <c r="Z174" s="21" t="s">
        <v>5796</v>
      </c>
      <c r="AA174" s="20" t="s">
        <v>5797</v>
      </c>
      <c r="AB174" s="20" t="s">
        <v>20</v>
      </c>
      <c r="AC174" s="20">
        <v>67285525</v>
      </c>
      <c r="AD174" s="20" t="s">
        <v>5798</v>
      </c>
      <c r="AF174" s="20">
        <v>20100330</v>
      </c>
      <c r="AH174" s="20">
        <v>142860197</v>
      </c>
      <c r="AI174" s="20" t="s">
        <v>24</v>
      </c>
      <c r="AJ174" s="20" t="b">
        <v>1</v>
      </c>
      <c r="AK174" s="21" t="s">
        <v>174</v>
      </c>
      <c r="AL174" s="20" t="s">
        <v>175</v>
      </c>
    </row>
    <row r="175" spans="1:38" x14ac:dyDescent="0.25">
      <c r="A175" s="20">
        <v>174</v>
      </c>
      <c r="B175" s="20" t="s">
        <v>8285</v>
      </c>
      <c r="C175" s="23">
        <v>279488159</v>
      </c>
      <c r="D175" s="23" t="str" cm="1">
        <f t="array" ref="D175">INDEX(Table2[Bracket Label], SUMPRODUCT(( 'Non-Lodger'!$C175 &gt;= Table2[Min Value]) * ( 'Non-Lodger'!$C175 &lt;= Table2[Max Value]) * ROW(Table2[Min Value]) ) - MIN(ROW(Table2[Min Value])) + 1)</f>
        <v>250-299M</v>
      </c>
      <c r="E175" s="23" t="str">
        <f t="shared" si="2"/>
        <v>LGE</v>
      </c>
      <c r="F175" s="21" t="s">
        <v>8286</v>
      </c>
      <c r="G175" s="20" t="s">
        <v>77</v>
      </c>
      <c r="H175" s="20" t="str">
        <f>IF(ISNUMBER(MATCH($F175,'ASX_Listed_Companies_26-08-2025'!B:B, 0)), "Yes", "No")</f>
        <v>No</v>
      </c>
      <c r="I175" s="20" t="str">
        <f>IF(ISNUMBER(MATCH($F175,'ASX300'!C:C, 0)), "Yes", "No")</f>
        <v>No</v>
      </c>
      <c r="J175" s="20" t="s">
        <v>78</v>
      </c>
      <c r="K175" s="21" t="s">
        <v>79</v>
      </c>
      <c r="L175" s="20">
        <v>64007506</v>
      </c>
      <c r="M175" s="20" t="s">
        <v>15</v>
      </c>
      <c r="N175" s="20">
        <v>20180131</v>
      </c>
      <c r="Q175" s="21" t="s">
        <v>4972</v>
      </c>
      <c r="R175" s="21" t="s">
        <v>2055</v>
      </c>
      <c r="S175" s="21" t="s">
        <v>82</v>
      </c>
      <c r="T175" s="20" t="s">
        <v>77</v>
      </c>
      <c r="U175" s="20" t="s">
        <v>83</v>
      </c>
      <c r="V175" s="20" t="s">
        <v>20</v>
      </c>
      <c r="W175" s="20">
        <v>70245681</v>
      </c>
      <c r="X175" s="21" t="s">
        <v>8287</v>
      </c>
      <c r="Z175" s="21" t="s">
        <v>8288</v>
      </c>
      <c r="AA175" s="20" t="s">
        <v>4913</v>
      </c>
      <c r="AB175" s="20" t="s">
        <v>20</v>
      </c>
      <c r="AC175" s="20">
        <v>78016713</v>
      </c>
      <c r="AD175" s="20" t="s">
        <v>8289</v>
      </c>
      <c r="AH175" s="20">
        <v>624128749</v>
      </c>
      <c r="AI175" s="20" t="s">
        <v>24</v>
      </c>
      <c r="AJ175" s="20" t="b">
        <v>1</v>
      </c>
      <c r="AK175" s="21" t="s">
        <v>88</v>
      </c>
      <c r="AL175" s="20" t="s">
        <v>89</v>
      </c>
    </row>
    <row r="176" spans="1:38" x14ac:dyDescent="0.25">
      <c r="A176" s="20">
        <v>175</v>
      </c>
      <c r="B176" s="20" t="s">
        <v>712</v>
      </c>
      <c r="C176" s="23">
        <v>3418773453</v>
      </c>
      <c r="D176" s="23" t="str" cm="1">
        <f t="array" ref="D176">INDEX(Table2[Bracket Label], SUMPRODUCT(( 'Non-Lodger'!$C176 &gt;= Table2[Min Value]) * ( 'Non-Lodger'!$C176 &lt;= Table2[Max Value]) * ROW(Table2[Min Value]) ) - MIN(ROW(Table2[Min Value])) + 1)</f>
        <v>1Bn+</v>
      </c>
      <c r="E176" s="23" t="str">
        <f t="shared" si="2"/>
        <v>LGE</v>
      </c>
      <c r="F176" s="21" t="s">
        <v>713</v>
      </c>
      <c r="G176" s="20" t="s">
        <v>12</v>
      </c>
      <c r="H176" s="20" t="str">
        <f>IF(ISNUMBER(MATCH($F176,'ASX_Listed_Companies_26-08-2025'!B:B, 0)), "Yes", "No")</f>
        <v>No</v>
      </c>
      <c r="I176" s="20" t="str">
        <f>IF(ISNUMBER(MATCH($F176,'ASX300'!C:C, 0)), "Yes", "No")</f>
        <v>No</v>
      </c>
      <c r="J176" s="20" t="s">
        <v>714</v>
      </c>
      <c r="K176" s="21" t="s">
        <v>715</v>
      </c>
      <c r="L176" s="20">
        <v>43721599</v>
      </c>
      <c r="M176" s="20" t="s">
        <v>15</v>
      </c>
      <c r="N176" s="20">
        <v>20100604</v>
      </c>
      <c r="Q176" s="21" t="s">
        <v>716</v>
      </c>
      <c r="S176" s="21" t="s">
        <v>126</v>
      </c>
      <c r="T176" s="20" t="s">
        <v>12</v>
      </c>
      <c r="U176" s="20" t="s">
        <v>214</v>
      </c>
      <c r="V176" s="20" t="s">
        <v>20</v>
      </c>
      <c r="W176" s="20">
        <v>45043144</v>
      </c>
      <c r="X176" s="21" t="s">
        <v>716</v>
      </c>
      <c r="Z176" s="21" t="s">
        <v>126</v>
      </c>
      <c r="AA176" s="20" t="s">
        <v>214</v>
      </c>
      <c r="AB176" s="20" t="s">
        <v>20</v>
      </c>
      <c r="AC176" s="20">
        <v>45043144</v>
      </c>
      <c r="AD176" s="20" t="s">
        <v>717</v>
      </c>
      <c r="AF176" s="20">
        <v>20201022</v>
      </c>
      <c r="AH176" s="20">
        <v>144078151</v>
      </c>
      <c r="AI176" s="20" t="s">
        <v>24</v>
      </c>
      <c r="AJ176" s="20" t="b">
        <v>1</v>
      </c>
      <c r="AK176" s="21" t="s">
        <v>718</v>
      </c>
      <c r="AL176" s="20" t="s">
        <v>719</v>
      </c>
    </row>
    <row r="177" spans="1:38" x14ac:dyDescent="0.25">
      <c r="A177" s="20">
        <v>176</v>
      </c>
      <c r="B177" s="20" t="s">
        <v>5119</v>
      </c>
      <c r="C177" s="23">
        <v>100909194</v>
      </c>
      <c r="D177" s="23" t="str" cm="1">
        <f t="array" ref="D177">INDEX(Table2[Bracket Label], SUMPRODUCT(( 'Non-Lodger'!$C177 &gt;= Table2[Min Value]) * ( 'Non-Lodger'!$C177 &lt;= Table2[Max Value]) * ROW(Table2[Min Value]) ) - MIN(ROW(Table2[Min Value])) + 1)</f>
        <v>100-149M</v>
      </c>
      <c r="E177" s="23" t="str">
        <f t="shared" si="2"/>
        <v>MED</v>
      </c>
      <c r="F177" s="21" t="s">
        <v>5120</v>
      </c>
      <c r="G177" s="20" t="s">
        <v>29</v>
      </c>
      <c r="H177" s="20" t="str">
        <f>IF(ISNUMBER(MATCH($F177,'ASX_Listed_Companies_26-08-2025'!B:B, 0)), "Yes", "No")</f>
        <v>No</v>
      </c>
      <c r="I177" s="20" t="str">
        <f>IF(ISNUMBER(MATCH($F177,'ASX300'!C:C, 0)), "Yes", "No")</f>
        <v>No</v>
      </c>
      <c r="J177" s="20" t="s">
        <v>51</v>
      </c>
      <c r="K177" s="21" t="s">
        <v>52</v>
      </c>
      <c r="L177" s="20">
        <v>68524523</v>
      </c>
      <c r="M177" s="20" t="s">
        <v>15</v>
      </c>
      <c r="N177" s="20">
        <v>20200108</v>
      </c>
      <c r="Q177" s="21" t="s">
        <v>2295</v>
      </c>
      <c r="R177" s="21" t="s">
        <v>2296</v>
      </c>
      <c r="S177" s="21" t="s">
        <v>162</v>
      </c>
      <c r="T177" s="20" t="s">
        <v>29</v>
      </c>
      <c r="U177" s="20" t="s">
        <v>263</v>
      </c>
      <c r="V177" s="20" t="s">
        <v>20</v>
      </c>
      <c r="W177" s="20">
        <v>75638719</v>
      </c>
      <c r="X177" s="21" t="s">
        <v>5121</v>
      </c>
      <c r="Y177" s="21" t="s">
        <v>5122</v>
      </c>
      <c r="Z177" s="21" t="s">
        <v>5123</v>
      </c>
      <c r="AA177" s="20" t="s">
        <v>5124</v>
      </c>
      <c r="AB177" s="20" t="s">
        <v>20</v>
      </c>
      <c r="AD177" s="20" t="s">
        <v>5125</v>
      </c>
      <c r="AH177" s="20">
        <v>638350080</v>
      </c>
      <c r="AI177" s="20" t="s">
        <v>24</v>
      </c>
      <c r="AJ177" s="20" t="b">
        <v>1</v>
      </c>
      <c r="AK177" s="21" t="s">
        <v>58</v>
      </c>
      <c r="AL177" s="20" t="s">
        <v>59</v>
      </c>
    </row>
    <row r="178" spans="1:38" x14ac:dyDescent="0.25">
      <c r="A178" s="20">
        <v>177</v>
      </c>
      <c r="B178" s="20" t="s">
        <v>7005</v>
      </c>
      <c r="C178" s="23">
        <v>136804932</v>
      </c>
      <c r="D178" s="23" t="str" cm="1">
        <f t="array" ref="D178">INDEX(Table2[Bracket Label], SUMPRODUCT(( 'Non-Lodger'!$C178 &gt;= Table2[Min Value]) * ( 'Non-Lodger'!$C178 &lt;= Table2[Max Value]) * ROW(Table2[Min Value]) ) - MIN(ROW(Table2[Min Value])) + 1)</f>
        <v>100-149M</v>
      </c>
      <c r="E178" s="23" t="str">
        <f t="shared" si="2"/>
        <v>MED</v>
      </c>
      <c r="F178" s="21" t="s">
        <v>7006</v>
      </c>
      <c r="G178" s="20" t="s">
        <v>103</v>
      </c>
      <c r="H178" s="20" t="str">
        <f>IF(ISNUMBER(MATCH($F178,'ASX_Listed_Companies_26-08-2025'!B:B, 0)), "Yes", "No")</f>
        <v>No</v>
      </c>
      <c r="I178" s="20" t="str">
        <f>IF(ISNUMBER(MATCH($F178,'ASX300'!C:C, 0)), "Yes", "No")</f>
        <v>No</v>
      </c>
      <c r="J178" s="20" t="s">
        <v>2631</v>
      </c>
      <c r="K178" s="21" t="s">
        <v>2632</v>
      </c>
      <c r="L178" s="20">
        <v>47136661</v>
      </c>
      <c r="M178" s="20" t="s">
        <v>15</v>
      </c>
      <c r="N178" s="20">
        <v>20100618</v>
      </c>
      <c r="Q178" s="21" t="s">
        <v>7007</v>
      </c>
      <c r="S178" s="21" t="s">
        <v>7008</v>
      </c>
      <c r="T178" s="20" t="s">
        <v>103</v>
      </c>
      <c r="U178" s="20" t="s">
        <v>7009</v>
      </c>
      <c r="V178" s="20" t="s">
        <v>20</v>
      </c>
      <c r="W178" s="20">
        <v>71236223</v>
      </c>
      <c r="X178" s="21" t="s">
        <v>7010</v>
      </c>
      <c r="Z178" s="21" t="s">
        <v>116</v>
      </c>
      <c r="AA178" s="20" t="s">
        <v>117</v>
      </c>
      <c r="AB178" s="20" t="s">
        <v>20</v>
      </c>
      <c r="AC178" s="20">
        <v>97691261</v>
      </c>
      <c r="AD178" s="20" t="s">
        <v>7011</v>
      </c>
      <c r="AF178" s="20">
        <v>20140101</v>
      </c>
      <c r="AH178" s="20">
        <v>144702125</v>
      </c>
      <c r="AI178" s="20" t="s">
        <v>24</v>
      </c>
      <c r="AJ178" s="20" t="b">
        <v>1</v>
      </c>
      <c r="AK178" s="21" t="s">
        <v>47</v>
      </c>
      <c r="AL178" s="20" t="s">
        <v>48</v>
      </c>
    </row>
    <row r="179" spans="1:38" x14ac:dyDescent="0.25">
      <c r="A179" s="20">
        <v>178</v>
      </c>
      <c r="B179" s="20" t="s">
        <v>7896</v>
      </c>
      <c r="C179" s="23">
        <v>311176967</v>
      </c>
      <c r="D179" s="23" t="str" cm="1">
        <f t="array" ref="D179">INDEX(Table2[Bracket Label], SUMPRODUCT(( 'Non-Lodger'!$C179 &gt;= Table2[Min Value]) * ( 'Non-Lodger'!$C179 &lt;= Table2[Max Value]) * ROW(Table2[Min Value]) ) - MIN(ROW(Table2[Min Value])) + 1)</f>
        <v>300-349M</v>
      </c>
      <c r="E179" s="23" t="str">
        <f t="shared" si="2"/>
        <v>LGE</v>
      </c>
      <c r="F179" s="21" t="s">
        <v>7897</v>
      </c>
      <c r="G179" s="20" t="s">
        <v>12</v>
      </c>
      <c r="H179" s="20" t="str">
        <f>IF(ISNUMBER(MATCH($F179,'ASX_Listed_Companies_26-08-2025'!B:B, 0)), "Yes", "No")</f>
        <v>No</v>
      </c>
      <c r="I179" s="20" t="str">
        <f>IF(ISNUMBER(MATCH($F179,'ASX300'!C:C, 0)), "Yes", "No")</f>
        <v>No</v>
      </c>
      <c r="J179" s="20" t="s">
        <v>1341</v>
      </c>
      <c r="K179" s="21" t="s">
        <v>1342</v>
      </c>
      <c r="L179" s="20">
        <v>683556</v>
      </c>
      <c r="M179" s="20" t="s">
        <v>15</v>
      </c>
      <c r="N179" s="20">
        <v>20000224</v>
      </c>
      <c r="Q179" s="21" t="s">
        <v>6450</v>
      </c>
      <c r="S179" s="21" t="s">
        <v>7898</v>
      </c>
      <c r="T179" s="20" t="s">
        <v>12</v>
      </c>
      <c r="U179" s="20" t="s">
        <v>7899</v>
      </c>
      <c r="V179" s="20" t="s">
        <v>20</v>
      </c>
      <c r="W179" s="20">
        <v>39250185</v>
      </c>
      <c r="X179" s="21" t="s">
        <v>7900</v>
      </c>
      <c r="Y179" s="21" t="s">
        <v>4885</v>
      </c>
      <c r="Z179" s="21" t="s">
        <v>2271</v>
      </c>
      <c r="AA179" s="20" t="s">
        <v>1723</v>
      </c>
      <c r="AB179" s="20" t="s">
        <v>20</v>
      </c>
      <c r="AC179" s="20">
        <v>96217982</v>
      </c>
      <c r="AD179" s="20" t="s">
        <v>7901</v>
      </c>
      <c r="AF179" s="20">
        <v>20000701</v>
      </c>
      <c r="AG179" s="20">
        <v>20100701</v>
      </c>
      <c r="AH179" s="20">
        <v>51941854</v>
      </c>
      <c r="AI179" s="20" t="s">
        <v>24</v>
      </c>
      <c r="AJ179" s="20" t="b">
        <v>1</v>
      </c>
      <c r="AK179" s="21" t="s">
        <v>36</v>
      </c>
      <c r="AL179" s="20" t="s">
        <v>37</v>
      </c>
    </row>
    <row r="180" spans="1:38" x14ac:dyDescent="0.25">
      <c r="A180" s="20">
        <v>179</v>
      </c>
      <c r="B180" s="20" t="s">
        <v>2950</v>
      </c>
      <c r="C180" s="23">
        <v>240624018</v>
      </c>
      <c r="D180" s="23" t="str" cm="1">
        <f t="array" ref="D180">INDEX(Table2[Bracket Label], SUMPRODUCT(( 'Non-Lodger'!$C180 &gt;= Table2[Min Value]) * ( 'Non-Lodger'!$C180 &lt;= Table2[Max Value]) * ROW(Table2[Min Value]) ) - MIN(ROW(Table2[Min Value])) + 1)</f>
        <v>200-249M</v>
      </c>
      <c r="E180" s="23" t="str">
        <f t="shared" si="2"/>
        <v>MED</v>
      </c>
      <c r="F180" s="21" t="s">
        <v>2951</v>
      </c>
      <c r="G180" s="20" t="s">
        <v>77</v>
      </c>
      <c r="H180" s="20" t="str">
        <f>IF(ISNUMBER(MATCH($F180,'ASX_Listed_Companies_26-08-2025'!B:B, 0)), "Yes", "No")</f>
        <v>No</v>
      </c>
      <c r="I180" s="20" t="str">
        <f>IF(ISNUMBER(MATCH($F180,'ASX300'!C:C, 0)), "Yes", "No")</f>
        <v>No</v>
      </c>
      <c r="J180" s="20" t="s">
        <v>396</v>
      </c>
      <c r="K180" s="21" t="s">
        <v>397</v>
      </c>
      <c r="L180" s="20">
        <v>1315893</v>
      </c>
      <c r="M180" s="20" t="s">
        <v>15</v>
      </c>
      <c r="N180" s="20">
        <v>20000123</v>
      </c>
      <c r="P180" s="21" t="s">
        <v>2951</v>
      </c>
      <c r="Q180" s="21" t="s">
        <v>2952</v>
      </c>
      <c r="S180" s="21" t="s">
        <v>2953</v>
      </c>
      <c r="T180" s="20" t="s">
        <v>77</v>
      </c>
      <c r="U180" s="20" t="s">
        <v>1666</v>
      </c>
      <c r="V180" s="20" t="s">
        <v>20</v>
      </c>
      <c r="W180" s="20">
        <v>53158310</v>
      </c>
      <c r="X180" s="21" t="s">
        <v>2954</v>
      </c>
      <c r="Z180" s="21" t="s">
        <v>1665</v>
      </c>
      <c r="AA180" s="20" t="s">
        <v>1666</v>
      </c>
      <c r="AB180" s="20" t="s">
        <v>20</v>
      </c>
      <c r="AC180" s="20">
        <v>38483286</v>
      </c>
      <c r="AD180" s="20" t="s">
        <v>2955</v>
      </c>
      <c r="AF180" s="20">
        <v>20000701</v>
      </c>
      <c r="AH180" s="20">
        <v>10345150</v>
      </c>
      <c r="AI180" s="20" t="s">
        <v>24</v>
      </c>
      <c r="AJ180" s="20" t="b">
        <v>1</v>
      </c>
      <c r="AK180" s="21" t="s">
        <v>174</v>
      </c>
      <c r="AL180" s="20" t="s">
        <v>175</v>
      </c>
    </row>
    <row r="181" spans="1:38" x14ac:dyDescent="0.25">
      <c r="A181" s="20">
        <v>180</v>
      </c>
      <c r="B181" s="20" t="s">
        <v>7140</v>
      </c>
      <c r="C181" s="23">
        <v>120272764</v>
      </c>
      <c r="D181" s="23" t="str" cm="1">
        <f t="array" ref="D181">INDEX(Table2[Bracket Label], SUMPRODUCT(( 'Non-Lodger'!$C181 &gt;= Table2[Min Value]) * ( 'Non-Lodger'!$C181 &lt;= Table2[Max Value]) * ROW(Table2[Min Value]) ) - MIN(ROW(Table2[Min Value])) + 1)</f>
        <v>100-149M</v>
      </c>
      <c r="E181" s="23" t="str">
        <f t="shared" si="2"/>
        <v>MED</v>
      </c>
      <c r="F181" s="21" t="s">
        <v>7141</v>
      </c>
      <c r="G181" s="20" t="s">
        <v>12</v>
      </c>
      <c r="H181" s="20" t="str">
        <f>IF(ISNUMBER(MATCH($F181,'ASX_Listed_Companies_26-08-2025'!B:B, 0)), "Yes", "No")</f>
        <v>No</v>
      </c>
      <c r="I181" s="20" t="str">
        <f>IF(ISNUMBER(MATCH($F181,'ASX300'!C:C, 0)), "Yes", "No")</f>
        <v>No</v>
      </c>
      <c r="J181" s="20" t="s">
        <v>3778</v>
      </c>
      <c r="K181" s="21" t="s">
        <v>3779</v>
      </c>
      <c r="L181" s="20">
        <v>65420305</v>
      </c>
      <c r="M181" s="20" t="s">
        <v>15</v>
      </c>
      <c r="N181" s="20">
        <v>20180926</v>
      </c>
      <c r="Q181" s="21" t="s">
        <v>1147</v>
      </c>
      <c r="R181" s="21" t="s">
        <v>125</v>
      </c>
      <c r="S181" s="21" t="s">
        <v>1091</v>
      </c>
      <c r="T181" s="20" t="s">
        <v>12</v>
      </c>
      <c r="U181" s="20" t="s">
        <v>127</v>
      </c>
      <c r="V181" s="20" t="s">
        <v>20</v>
      </c>
      <c r="W181" s="20">
        <v>0</v>
      </c>
      <c r="X181" s="21" t="s">
        <v>7142</v>
      </c>
      <c r="Z181" s="21" t="s">
        <v>498</v>
      </c>
      <c r="AA181" s="20" t="s">
        <v>499</v>
      </c>
      <c r="AB181" s="20" t="s">
        <v>20</v>
      </c>
      <c r="AC181" s="20">
        <v>88559025</v>
      </c>
      <c r="AD181" s="20" t="s">
        <v>7143</v>
      </c>
      <c r="AF181" s="20">
        <v>20181105</v>
      </c>
      <c r="AH181" s="20">
        <v>629023016</v>
      </c>
      <c r="AI181" s="20" t="s">
        <v>24</v>
      </c>
      <c r="AJ181" s="20" t="b">
        <v>1</v>
      </c>
      <c r="AK181" s="21" t="s">
        <v>195</v>
      </c>
      <c r="AL181" s="20" t="s">
        <v>196</v>
      </c>
    </row>
    <row r="182" spans="1:38" x14ac:dyDescent="0.25">
      <c r="A182" s="20">
        <v>181</v>
      </c>
      <c r="B182" s="20" t="s">
        <v>1536</v>
      </c>
      <c r="C182" s="23">
        <v>102114376</v>
      </c>
      <c r="D182" s="23" t="str" cm="1">
        <f t="array" ref="D182">INDEX(Table2[Bracket Label], SUMPRODUCT(( 'Non-Lodger'!$C182 &gt;= Table2[Min Value]) * ( 'Non-Lodger'!$C182 &lt;= Table2[Max Value]) * ROW(Table2[Min Value]) ) - MIN(ROW(Table2[Min Value])) + 1)</f>
        <v>100-149M</v>
      </c>
      <c r="E182" s="23" t="str">
        <f t="shared" si="2"/>
        <v>MED</v>
      </c>
      <c r="F182" s="21" t="s">
        <v>1537</v>
      </c>
      <c r="G182" s="20" t="s">
        <v>12</v>
      </c>
      <c r="H182" s="20" t="str">
        <f>IF(ISNUMBER(MATCH($F182,'ASX_Listed_Companies_26-08-2025'!B:B, 0)), "Yes", "No")</f>
        <v>No</v>
      </c>
      <c r="I182" s="20" t="str">
        <f>IF(ISNUMBER(MATCH($F182,'ASX300'!C:C, 0)), "Yes", "No")</f>
        <v>No</v>
      </c>
      <c r="J182" s="20" t="s">
        <v>1538</v>
      </c>
      <c r="K182" s="21" t="s">
        <v>1539</v>
      </c>
      <c r="L182" s="20">
        <v>57150291</v>
      </c>
      <c r="M182" s="20" t="s">
        <v>15</v>
      </c>
      <c r="N182" s="20">
        <v>20150128</v>
      </c>
      <c r="Q182" s="21" t="s">
        <v>1540</v>
      </c>
      <c r="S182" s="21" t="s">
        <v>1541</v>
      </c>
      <c r="T182" s="20" t="s">
        <v>12</v>
      </c>
      <c r="U182" s="20" t="s">
        <v>1542</v>
      </c>
      <c r="V182" s="20" t="s">
        <v>20</v>
      </c>
      <c r="W182" s="20">
        <v>75006801</v>
      </c>
      <c r="X182" s="21" t="s">
        <v>1540</v>
      </c>
      <c r="Z182" s="21" t="s">
        <v>1541</v>
      </c>
      <c r="AA182" s="20" t="s">
        <v>1542</v>
      </c>
      <c r="AB182" s="20" t="s">
        <v>20</v>
      </c>
      <c r="AC182" s="20">
        <v>75006801</v>
      </c>
      <c r="AD182" s="20" t="s">
        <v>1543</v>
      </c>
      <c r="AF182" s="20">
        <v>20150128</v>
      </c>
      <c r="AH182" s="20">
        <v>603902601</v>
      </c>
      <c r="AI182" s="20" t="s">
        <v>24</v>
      </c>
      <c r="AJ182" s="20" t="b">
        <v>1</v>
      </c>
      <c r="AK182" s="21" t="s">
        <v>174</v>
      </c>
      <c r="AL182" s="20" t="s">
        <v>175</v>
      </c>
    </row>
    <row r="183" spans="1:38" x14ac:dyDescent="0.25">
      <c r="A183" s="20">
        <v>182</v>
      </c>
      <c r="B183" s="20" t="s">
        <v>7650</v>
      </c>
      <c r="C183" s="23">
        <v>119200104</v>
      </c>
      <c r="D183" s="23" t="str" cm="1">
        <f t="array" ref="D183">INDEX(Table2[Bracket Label], SUMPRODUCT(( 'Non-Lodger'!$C183 &gt;= Table2[Min Value]) * ( 'Non-Lodger'!$C183 &lt;= Table2[Max Value]) * ROW(Table2[Min Value]) ) - MIN(ROW(Table2[Min Value])) + 1)</f>
        <v>100-149M</v>
      </c>
      <c r="E183" s="23" t="str">
        <f t="shared" si="2"/>
        <v>MED</v>
      </c>
      <c r="F183" s="21" t="s">
        <v>7651</v>
      </c>
      <c r="G183" s="20" t="s">
        <v>29</v>
      </c>
      <c r="H183" s="20" t="str">
        <f>IF(ISNUMBER(MATCH($F183,'ASX_Listed_Companies_26-08-2025'!B:B, 0)), "Yes", "No")</f>
        <v>No</v>
      </c>
      <c r="I183" s="20" t="str">
        <f>IF(ISNUMBER(MATCH($F183,'ASX300'!C:C, 0)), "Yes", "No")</f>
        <v>No</v>
      </c>
      <c r="J183" s="20" t="s">
        <v>694</v>
      </c>
      <c r="K183" s="21" t="s">
        <v>695</v>
      </c>
      <c r="L183" s="20">
        <v>39073711</v>
      </c>
      <c r="M183" s="20" t="s">
        <v>15</v>
      </c>
      <c r="N183" s="20">
        <v>20090508</v>
      </c>
      <c r="P183" s="21" t="s">
        <v>7651</v>
      </c>
      <c r="Q183" s="21" t="s">
        <v>7652</v>
      </c>
      <c r="S183" s="21" t="s">
        <v>3422</v>
      </c>
      <c r="T183" s="20" t="s">
        <v>29</v>
      </c>
      <c r="U183" s="20" t="s">
        <v>3423</v>
      </c>
      <c r="V183" s="20" t="s">
        <v>20</v>
      </c>
      <c r="W183" s="20">
        <v>0</v>
      </c>
      <c r="X183" s="21" t="s">
        <v>7652</v>
      </c>
      <c r="Z183" s="21" t="s">
        <v>3422</v>
      </c>
      <c r="AA183" s="20" t="s">
        <v>3423</v>
      </c>
      <c r="AB183" s="20" t="s">
        <v>20</v>
      </c>
      <c r="AC183" s="20">
        <v>0</v>
      </c>
      <c r="AD183" s="20" t="s">
        <v>7653</v>
      </c>
      <c r="AF183" s="20">
        <v>20090508</v>
      </c>
      <c r="AH183" s="20">
        <v>137011637</v>
      </c>
      <c r="AI183" s="20" t="s">
        <v>24</v>
      </c>
      <c r="AJ183" s="20" t="b">
        <v>1</v>
      </c>
      <c r="AK183" s="21" t="s">
        <v>58</v>
      </c>
      <c r="AL183" s="20" t="s">
        <v>59</v>
      </c>
    </row>
    <row r="184" spans="1:38" x14ac:dyDescent="0.25">
      <c r="A184" s="20">
        <v>183</v>
      </c>
      <c r="B184" s="20" t="s">
        <v>437</v>
      </c>
      <c r="C184" s="23">
        <v>212572521</v>
      </c>
      <c r="D184" s="23" t="str" cm="1">
        <f t="array" ref="D184">INDEX(Table2[Bracket Label], SUMPRODUCT(( 'Non-Lodger'!$C184 &gt;= Table2[Min Value]) * ( 'Non-Lodger'!$C184 &lt;= Table2[Max Value]) * ROW(Table2[Min Value]) ) - MIN(ROW(Table2[Min Value])) + 1)</f>
        <v>200-249M</v>
      </c>
      <c r="E184" s="23" t="str">
        <f t="shared" si="2"/>
        <v>MED</v>
      </c>
      <c r="F184" s="21" t="s">
        <v>438</v>
      </c>
      <c r="G184" s="20" t="s">
        <v>12</v>
      </c>
      <c r="H184" s="20" t="str">
        <f>IF(ISNUMBER(MATCH($F184,'ASX_Listed_Companies_26-08-2025'!B:B, 0)), "Yes", "No")</f>
        <v>No</v>
      </c>
      <c r="I184" s="20" t="str">
        <f>IF(ISNUMBER(MATCH($F184,'ASX300'!C:C, 0)), "Yes", "No")</f>
        <v>No</v>
      </c>
      <c r="J184" s="20" t="s">
        <v>439</v>
      </c>
      <c r="K184" s="21" t="s">
        <v>440</v>
      </c>
      <c r="L184" s="20">
        <v>57760569</v>
      </c>
      <c r="M184" s="20" t="s">
        <v>15</v>
      </c>
      <c r="N184" s="20">
        <v>20150603</v>
      </c>
      <c r="Q184" s="21" t="s">
        <v>441</v>
      </c>
      <c r="S184" s="21" t="s">
        <v>442</v>
      </c>
      <c r="T184" s="20" t="s">
        <v>12</v>
      </c>
      <c r="U184" s="20" t="s">
        <v>443</v>
      </c>
      <c r="V184" s="20" t="s">
        <v>20</v>
      </c>
      <c r="W184" s="20">
        <v>53986760</v>
      </c>
      <c r="X184" s="21" t="s">
        <v>444</v>
      </c>
      <c r="Z184" s="21" t="s">
        <v>445</v>
      </c>
      <c r="AA184" s="20" t="s">
        <v>446</v>
      </c>
      <c r="AB184" s="20" t="s">
        <v>20</v>
      </c>
      <c r="AC184" s="20">
        <v>63348440</v>
      </c>
      <c r="AD184" s="20" t="s">
        <v>447</v>
      </c>
      <c r="AF184" s="20">
        <v>20150603</v>
      </c>
      <c r="AH184" s="20">
        <v>606219667</v>
      </c>
      <c r="AI184" s="20" t="s">
        <v>24</v>
      </c>
      <c r="AJ184" s="20" t="b">
        <v>1</v>
      </c>
      <c r="AK184" s="21" t="s">
        <v>36</v>
      </c>
      <c r="AL184" s="20" t="s">
        <v>37</v>
      </c>
    </row>
    <row r="185" spans="1:38" x14ac:dyDescent="0.25">
      <c r="A185" s="20">
        <v>184</v>
      </c>
      <c r="B185" s="20" t="s">
        <v>4512</v>
      </c>
      <c r="C185" s="23">
        <v>948652305</v>
      </c>
      <c r="D185" s="23" t="str" cm="1">
        <f t="array" ref="D185">INDEX(Table2[Bracket Label], SUMPRODUCT(( 'Non-Lodger'!$C185 &gt;= Table2[Min Value]) * ( 'Non-Lodger'!$C185 &lt;= Table2[Max Value]) * ROW(Table2[Min Value]) ) - MIN(ROW(Table2[Min Value])) + 1)</f>
        <v>900-949M</v>
      </c>
      <c r="E185" s="23" t="str">
        <f t="shared" si="2"/>
        <v>LGE</v>
      </c>
      <c r="F185" s="21" t="s">
        <v>4513</v>
      </c>
      <c r="G185" s="20" t="s">
        <v>12</v>
      </c>
      <c r="H185" s="20" t="str">
        <f>IF(ISNUMBER(MATCH($F185,'ASX_Listed_Companies_26-08-2025'!B:B, 0)), "Yes", "No")</f>
        <v>No</v>
      </c>
      <c r="I185" s="20" t="str">
        <f>IF(ISNUMBER(MATCH($F185,'ASX300'!C:C, 0)), "Yes", "No")</f>
        <v>No</v>
      </c>
      <c r="J185" s="20" t="s">
        <v>78</v>
      </c>
      <c r="K185" s="21" t="s">
        <v>79</v>
      </c>
      <c r="L185" s="20">
        <v>66065606</v>
      </c>
      <c r="M185" s="20" t="s">
        <v>15</v>
      </c>
      <c r="N185" s="20">
        <v>20181031</v>
      </c>
      <c r="Q185" s="21" t="s">
        <v>4514</v>
      </c>
      <c r="S185" s="21" t="s">
        <v>3024</v>
      </c>
      <c r="T185" s="20" t="s">
        <v>12</v>
      </c>
      <c r="U185" s="20" t="s">
        <v>3025</v>
      </c>
      <c r="V185" s="20" t="s">
        <v>20</v>
      </c>
      <c r="W185" s="20">
        <v>57631352</v>
      </c>
      <c r="X185" s="21" t="s">
        <v>4515</v>
      </c>
      <c r="Z185" s="21" t="s">
        <v>3024</v>
      </c>
      <c r="AA185" s="20" t="s">
        <v>3025</v>
      </c>
      <c r="AB185" s="20" t="s">
        <v>20</v>
      </c>
      <c r="AC185" s="20">
        <v>87558347</v>
      </c>
      <c r="AD185" s="20" t="s">
        <v>4516</v>
      </c>
      <c r="AF185" s="20">
        <v>20220201</v>
      </c>
      <c r="AH185" s="20">
        <v>629739402</v>
      </c>
      <c r="AI185" s="20" t="s">
        <v>24</v>
      </c>
      <c r="AJ185" s="20" t="b">
        <v>1</v>
      </c>
      <c r="AK185" s="21" t="s">
        <v>88</v>
      </c>
      <c r="AL185" s="20" t="s">
        <v>89</v>
      </c>
    </row>
    <row r="186" spans="1:38" x14ac:dyDescent="0.25">
      <c r="A186" s="20">
        <v>185</v>
      </c>
      <c r="B186" s="20" t="s">
        <v>7207</v>
      </c>
      <c r="C186" s="23">
        <v>110870266</v>
      </c>
      <c r="D186" s="23" t="str" cm="1">
        <f t="array" ref="D186">INDEX(Table2[Bracket Label], SUMPRODUCT(( 'Non-Lodger'!$C186 &gt;= Table2[Min Value]) * ( 'Non-Lodger'!$C186 &lt;= Table2[Max Value]) * ROW(Table2[Min Value]) ) - MIN(ROW(Table2[Min Value])) + 1)</f>
        <v>100-149M</v>
      </c>
      <c r="E186" s="23" t="str">
        <f t="shared" si="2"/>
        <v>MED</v>
      </c>
      <c r="F186" s="21" t="s">
        <v>7208</v>
      </c>
      <c r="G186" s="20" t="s">
        <v>12</v>
      </c>
      <c r="H186" s="20" t="str">
        <f>IF(ISNUMBER(MATCH($F186,'ASX_Listed_Companies_26-08-2025'!B:B, 0)), "Yes", "No")</f>
        <v>No</v>
      </c>
      <c r="I186" s="20" t="str">
        <f>IF(ISNUMBER(MATCH($F186,'ASX300'!C:C, 0)), "Yes", "No")</f>
        <v>No</v>
      </c>
      <c r="J186" s="20" t="s">
        <v>1082</v>
      </c>
      <c r="K186" s="21" t="s">
        <v>1083</v>
      </c>
      <c r="L186" s="20">
        <v>3884273</v>
      </c>
      <c r="M186" s="20" t="s">
        <v>15</v>
      </c>
      <c r="N186" s="20">
        <v>20000622</v>
      </c>
      <c r="Q186" s="21" t="s">
        <v>7209</v>
      </c>
      <c r="S186" s="21" t="s">
        <v>7210</v>
      </c>
      <c r="T186" s="20" t="s">
        <v>12</v>
      </c>
      <c r="U186" s="20" t="s">
        <v>7211</v>
      </c>
      <c r="V186" s="20" t="s">
        <v>20</v>
      </c>
      <c r="W186" s="20">
        <v>47314094</v>
      </c>
      <c r="X186" s="21" t="s">
        <v>7212</v>
      </c>
      <c r="Z186" s="21" t="s">
        <v>4435</v>
      </c>
      <c r="AA186" s="20" t="s">
        <v>4436</v>
      </c>
      <c r="AB186" s="20" t="s">
        <v>20</v>
      </c>
      <c r="AC186" s="20">
        <v>67631013</v>
      </c>
      <c r="AD186" s="20" t="s">
        <v>7213</v>
      </c>
      <c r="AF186" s="20">
        <v>20180701</v>
      </c>
      <c r="AH186" s="20">
        <v>93421919</v>
      </c>
      <c r="AI186" s="20" t="s">
        <v>24</v>
      </c>
      <c r="AJ186" s="20" t="b">
        <v>1</v>
      </c>
      <c r="AK186" s="21" t="s">
        <v>58</v>
      </c>
      <c r="AL186" s="20" t="s">
        <v>59</v>
      </c>
    </row>
    <row r="187" spans="1:38" x14ac:dyDescent="0.25">
      <c r="A187" s="20">
        <v>186</v>
      </c>
      <c r="B187" s="20" t="s">
        <v>6576</v>
      </c>
      <c r="C187" s="23">
        <v>207298111</v>
      </c>
      <c r="D187" s="23" t="str" cm="1">
        <f t="array" ref="D187">INDEX(Table2[Bracket Label], SUMPRODUCT(( 'Non-Lodger'!$C187 &gt;= Table2[Min Value]) * ( 'Non-Lodger'!$C187 &lt;= Table2[Max Value]) * ROW(Table2[Min Value]) ) - MIN(ROW(Table2[Min Value])) + 1)</f>
        <v>200-249M</v>
      </c>
      <c r="E187" s="23" t="str">
        <f t="shared" si="2"/>
        <v>MED</v>
      </c>
      <c r="F187" s="21" t="s">
        <v>6577</v>
      </c>
      <c r="G187" s="20" t="s">
        <v>12</v>
      </c>
      <c r="H187" s="20" t="str">
        <f>IF(ISNUMBER(MATCH($F187,'ASX_Listed_Companies_26-08-2025'!B:B, 0)), "Yes", "No")</f>
        <v>No</v>
      </c>
      <c r="I187" s="20" t="str">
        <f>IF(ISNUMBER(MATCH($F187,'ASX300'!C:C, 0)), "Yes", "No")</f>
        <v>No</v>
      </c>
      <c r="J187" s="20" t="s">
        <v>363</v>
      </c>
      <c r="K187" s="21" t="s">
        <v>364</v>
      </c>
      <c r="L187" s="20">
        <v>6732842</v>
      </c>
      <c r="M187" s="20" t="s">
        <v>15</v>
      </c>
      <c r="N187" s="20">
        <v>20000101</v>
      </c>
      <c r="Q187" s="21" t="s">
        <v>2029</v>
      </c>
      <c r="S187" s="21" t="s">
        <v>82</v>
      </c>
      <c r="T187" s="20" t="s">
        <v>77</v>
      </c>
      <c r="U187" s="20" t="s">
        <v>83</v>
      </c>
      <c r="V187" s="20" t="s">
        <v>20</v>
      </c>
      <c r="W187" s="20">
        <v>43073557</v>
      </c>
      <c r="X187" s="21" t="s">
        <v>6578</v>
      </c>
      <c r="Z187" s="21" t="s">
        <v>766</v>
      </c>
      <c r="AA187" s="20" t="s">
        <v>767</v>
      </c>
      <c r="AB187" s="20" t="s">
        <v>20</v>
      </c>
      <c r="AC187" s="20">
        <v>39906813</v>
      </c>
      <c r="AD187" s="20" t="s">
        <v>6579</v>
      </c>
      <c r="AF187" s="20">
        <v>20070301</v>
      </c>
      <c r="AH187" s="20">
        <v>1212120</v>
      </c>
      <c r="AI187" s="20" t="s">
        <v>24</v>
      </c>
      <c r="AJ187" s="20" t="b">
        <v>1</v>
      </c>
      <c r="AK187" s="21" t="s">
        <v>88</v>
      </c>
      <c r="AL187" s="20" t="s">
        <v>89</v>
      </c>
    </row>
    <row r="188" spans="1:38" x14ac:dyDescent="0.25">
      <c r="A188" s="20">
        <v>187</v>
      </c>
      <c r="B188" s="20" t="s">
        <v>5000</v>
      </c>
      <c r="C188" s="23">
        <v>197964312</v>
      </c>
      <c r="D188" s="23" t="str" cm="1">
        <f t="array" ref="D188">INDEX(Table2[Bracket Label], SUMPRODUCT(( 'Non-Lodger'!$C188 &gt;= Table2[Min Value]) * ( 'Non-Lodger'!$C188 &lt;= Table2[Max Value]) * ROW(Table2[Min Value]) ) - MIN(ROW(Table2[Min Value])) + 1)</f>
        <v>150-199M</v>
      </c>
      <c r="E188" s="23" t="str">
        <f t="shared" si="2"/>
        <v>MED</v>
      </c>
      <c r="F188" s="21" t="s">
        <v>5001</v>
      </c>
      <c r="G188" s="20" t="s">
        <v>29</v>
      </c>
      <c r="H188" s="20" t="str">
        <f>IF(ISNUMBER(MATCH($F188,'ASX_Listed_Companies_26-08-2025'!B:B, 0)), "Yes", "No")</f>
        <v>No</v>
      </c>
      <c r="I188" s="20" t="str">
        <f>IF(ISNUMBER(MATCH($F188,'ASX300'!C:C, 0)), "Yes", "No")</f>
        <v>No</v>
      </c>
      <c r="J188" s="20" t="s">
        <v>5002</v>
      </c>
      <c r="K188" s="21" t="s">
        <v>5003</v>
      </c>
      <c r="L188" s="20">
        <v>53896857</v>
      </c>
      <c r="M188" s="20" t="s">
        <v>15</v>
      </c>
      <c r="N188" s="20">
        <v>20130701</v>
      </c>
      <c r="Q188" s="21" t="s">
        <v>5004</v>
      </c>
      <c r="S188" s="21" t="s">
        <v>816</v>
      </c>
      <c r="T188" s="20" t="s">
        <v>29</v>
      </c>
      <c r="U188" s="20" t="s">
        <v>817</v>
      </c>
      <c r="V188" s="20" t="s">
        <v>20</v>
      </c>
      <c r="W188" s="20">
        <v>89923793</v>
      </c>
      <c r="X188" s="21" t="s">
        <v>5005</v>
      </c>
      <c r="Z188" s="21" t="s">
        <v>816</v>
      </c>
      <c r="AA188" s="20" t="s">
        <v>817</v>
      </c>
      <c r="AB188" s="20" t="s">
        <v>20</v>
      </c>
      <c r="AC188" s="20">
        <v>89923793</v>
      </c>
      <c r="AD188" s="20" t="s">
        <v>5006</v>
      </c>
      <c r="AF188" s="20">
        <v>20130701</v>
      </c>
      <c r="AH188" s="20">
        <v>163884982</v>
      </c>
      <c r="AI188" s="20" t="s">
        <v>24</v>
      </c>
      <c r="AJ188" s="20" t="b">
        <v>1</v>
      </c>
      <c r="AK188" s="21" t="s">
        <v>174</v>
      </c>
      <c r="AL188" s="20" t="s">
        <v>175</v>
      </c>
    </row>
    <row r="189" spans="1:38" x14ac:dyDescent="0.25">
      <c r="A189" s="20">
        <v>188</v>
      </c>
      <c r="B189" s="20" t="s">
        <v>4066</v>
      </c>
      <c r="C189" s="23">
        <v>944922678</v>
      </c>
      <c r="D189" s="23" t="str" cm="1">
        <f t="array" ref="D189">INDEX(Table2[Bracket Label], SUMPRODUCT(( 'Non-Lodger'!$C189 &gt;= Table2[Min Value]) * ( 'Non-Lodger'!$C189 &lt;= Table2[Max Value]) * ROW(Table2[Min Value]) ) - MIN(ROW(Table2[Min Value])) + 1)</f>
        <v>900-949M</v>
      </c>
      <c r="E189" s="23" t="str">
        <f t="shared" si="2"/>
        <v>LGE</v>
      </c>
      <c r="F189" s="21" t="s">
        <v>4067</v>
      </c>
      <c r="G189" s="20" t="s">
        <v>77</v>
      </c>
      <c r="H189" s="20" t="str">
        <f>IF(ISNUMBER(MATCH($F189,'ASX_Listed_Companies_26-08-2025'!B:B, 0)), "Yes", "No")</f>
        <v>No</v>
      </c>
      <c r="I189" s="20" t="str">
        <f>IF(ISNUMBER(MATCH($F189,'ASX300'!C:C, 0)), "Yes", "No")</f>
        <v>No</v>
      </c>
      <c r="J189" s="20" t="s">
        <v>78</v>
      </c>
      <c r="K189" s="21" t="s">
        <v>79</v>
      </c>
      <c r="L189" s="20">
        <v>65732450</v>
      </c>
      <c r="M189" s="20" t="s">
        <v>15</v>
      </c>
      <c r="N189" s="20">
        <v>20181120</v>
      </c>
      <c r="Q189" s="21" t="s">
        <v>4068</v>
      </c>
      <c r="S189" s="21" t="s">
        <v>4069</v>
      </c>
      <c r="T189" s="20" t="s">
        <v>77</v>
      </c>
      <c r="U189" s="20" t="s">
        <v>954</v>
      </c>
      <c r="V189" s="20" t="s">
        <v>20</v>
      </c>
      <c r="W189" s="20">
        <v>53037259</v>
      </c>
      <c r="X189" s="21" t="s">
        <v>4070</v>
      </c>
      <c r="Y189" s="21" t="s">
        <v>4071</v>
      </c>
      <c r="Z189" s="21" t="s">
        <v>4069</v>
      </c>
      <c r="AA189" s="20" t="s">
        <v>954</v>
      </c>
      <c r="AB189" s="20" t="s">
        <v>20</v>
      </c>
      <c r="AC189" s="20">
        <v>66074094</v>
      </c>
      <c r="AD189" s="20" t="s">
        <v>4072</v>
      </c>
      <c r="AF189" s="20">
        <v>20200701</v>
      </c>
      <c r="AH189" s="20">
        <v>629502843</v>
      </c>
      <c r="AI189" s="20" t="s">
        <v>24</v>
      </c>
      <c r="AJ189" s="20" t="b">
        <v>1</v>
      </c>
      <c r="AK189" s="21" t="s">
        <v>88</v>
      </c>
      <c r="AL189" s="20" t="s">
        <v>89</v>
      </c>
    </row>
    <row r="190" spans="1:38" x14ac:dyDescent="0.25">
      <c r="A190" s="20">
        <v>189</v>
      </c>
      <c r="B190" s="20" t="s">
        <v>6678</v>
      </c>
      <c r="C190" s="23">
        <v>129778453</v>
      </c>
      <c r="D190" s="23" t="str" cm="1">
        <f t="array" ref="D190">INDEX(Table2[Bracket Label], SUMPRODUCT(( 'Non-Lodger'!$C190 &gt;= Table2[Min Value]) * ( 'Non-Lodger'!$C190 &lt;= Table2[Max Value]) * ROW(Table2[Min Value]) ) - MIN(ROW(Table2[Min Value])) + 1)</f>
        <v>100-149M</v>
      </c>
      <c r="E190" s="23" t="str">
        <f t="shared" si="2"/>
        <v>MED</v>
      </c>
      <c r="F190" s="21" t="s">
        <v>6679</v>
      </c>
      <c r="G190" s="20" t="s">
        <v>12</v>
      </c>
      <c r="H190" s="20" t="str">
        <f>IF(ISNUMBER(MATCH($F190,'ASX_Listed_Companies_26-08-2025'!B:B, 0)), "Yes", "No")</f>
        <v>No</v>
      </c>
      <c r="I190" s="20" t="str">
        <f>IF(ISNUMBER(MATCH($F190,'ASX300'!C:C, 0)), "Yes", "No")</f>
        <v>No</v>
      </c>
      <c r="J190" s="20" t="s">
        <v>3581</v>
      </c>
      <c r="K190" s="21" t="s">
        <v>3582</v>
      </c>
      <c r="L190" s="20">
        <v>13622942</v>
      </c>
      <c r="M190" s="20" t="s">
        <v>15</v>
      </c>
      <c r="N190" s="20">
        <v>20120701</v>
      </c>
      <c r="Q190" s="21" t="s">
        <v>6680</v>
      </c>
      <c r="S190" s="21" t="s">
        <v>3762</v>
      </c>
      <c r="T190" s="20" t="s">
        <v>12</v>
      </c>
      <c r="U190" s="20" t="s">
        <v>3763</v>
      </c>
      <c r="V190" s="20" t="s">
        <v>20</v>
      </c>
      <c r="W190" s="20">
        <v>47666852</v>
      </c>
      <c r="X190" s="21" t="s">
        <v>6681</v>
      </c>
      <c r="Z190" s="21" t="s">
        <v>6682</v>
      </c>
      <c r="AA190" s="20" t="s">
        <v>4229</v>
      </c>
      <c r="AB190" s="20" t="s">
        <v>20</v>
      </c>
      <c r="AC190" s="20">
        <v>79502630</v>
      </c>
      <c r="AD190" s="20" t="s">
        <v>6683</v>
      </c>
      <c r="AF190" s="20">
        <v>20120701</v>
      </c>
      <c r="AH190" s="20">
        <v>103586198</v>
      </c>
      <c r="AI190" s="20" t="s">
        <v>24</v>
      </c>
      <c r="AJ190" s="20" t="b">
        <v>1</v>
      </c>
      <c r="AK190" s="21" t="s">
        <v>174</v>
      </c>
      <c r="AL190" s="20" t="s">
        <v>175</v>
      </c>
    </row>
    <row r="191" spans="1:38" x14ac:dyDescent="0.25">
      <c r="A191" s="20">
        <v>190</v>
      </c>
      <c r="B191" s="20" t="s">
        <v>6100</v>
      </c>
      <c r="C191" s="23">
        <v>598103825</v>
      </c>
      <c r="D191" s="23" t="str" cm="1">
        <f t="array" ref="D191">INDEX(Table2[Bracket Label], SUMPRODUCT(( 'Non-Lodger'!$C191 &gt;= Table2[Min Value]) * ( 'Non-Lodger'!$C191 &lt;= Table2[Max Value]) * ROW(Table2[Min Value]) ) - MIN(ROW(Table2[Min Value])) + 1)</f>
        <v>550-599M</v>
      </c>
      <c r="E191" s="23" t="str">
        <f t="shared" si="2"/>
        <v>LGE</v>
      </c>
      <c r="F191" s="21" t="s">
        <v>6101</v>
      </c>
      <c r="G191" s="20" t="s">
        <v>77</v>
      </c>
      <c r="H191" s="20" t="str">
        <f>IF(ISNUMBER(MATCH($F191,'ASX_Listed_Companies_26-08-2025'!B:B, 0)), "Yes", "No")</f>
        <v>No</v>
      </c>
      <c r="I191" s="20" t="str">
        <f>IF(ISNUMBER(MATCH($F191,'ASX300'!C:C, 0)), "Yes", "No")</f>
        <v>No</v>
      </c>
      <c r="J191" s="20" t="s">
        <v>2138</v>
      </c>
      <c r="K191" s="21" t="s">
        <v>2139</v>
      </c>
      <c r="L191" s="20">
        <v>23741117</v>
      </c>
      <c r="M191" s="20" t="s">
        <v>1099</v>
      </c>
      <c r="N191" s="20">
        <v>20050413</v>
      </c>
      <c r="Q191" s="21" t="s">
        <v>6102</v>
      </c>
      <c r="R191" s="21" t="s">
        <v>6103</v>
      </c>
      <c r="S191" s="21" t="s">
        <v>82</v>
      </c>
      <c r="T191" s="20" t="s">
        <v>77</v>
      </c>
      <c r="U191" s="20" t="s">
        <v>83</v>
      </c>
      <c r="V191" s="20" t="s">
        <v>20</v>
      </c>
      <c r="W191" s="20">
        <v>74806069</v>
      </c>
      <c r="X191" s="21" t="s">
        <v>6104</v>
      </c>
      <c r="Z191" s="21" t="s">
        <v>141</v>
      </c>
      <c r="AA191" s="20" t="s">
        <v>142</v>
      </c>
      <c r="AB191" s="20" t="s">
        <v>20</v>
      </c>
      <c r="AC191" s="20">
        <v>56032933</v>
      </c>
      <c r="AD191" s="20" t="s">
        <v>6105</v>
      </c>
      <c r="AF191" s="20">
        <v>20050413</v>
      </c>
      <c r="AH191" s="20">
        <v>114818825</v>
      </c>
      <c r="AI191" s="20" t="s">
        <v>24</v>
      </c>
      <c r="AJ191" s="20" t="b">
        <v>1</v>
      </c>
      <c r="AK191" s="21" t="s">
        <v>73</v>
      </c>
      <c r="AL191" s="20" t="s">
        <v>74</v>
      </c>
    </row>
    <row r="192" spans="1:38" x14ac:dyDescent="0.25">
      <c r="A192" s="20">
        <v>191</v>
      </c>
      <c r="B192" s="20" t="s">
        <v>5240</v>
      </c>
      <c r="C192" s="23">
        <v>156319280</v>
      </c>
      <c r="D192" s="23" t="str" cm="1">
        <f t="array" ref="D192">INDEX(Table2[Bracket Label], SUMPRODUCT(( 'Non-Lodger'!$C192 &gt;= Table2[Min Value]) * ( 'Non-Lodger'!$C192 &lt;= Table2[Max Value]) * ROW(Table2[Min Value]) ) - MIN(ROW(Table2[Min Value])) + 1)</f>
        <v>150-199M</v>
      </c>
      <c r="E192" s="23" t="str">
        <f t="shared" si="2"/>
        <v>MED</v>
      </c>
      <c r="F192" s="21" t="s">
        <v>5241</v>
      </c>
      <c r="G192" s="20" t="s">
        <v>12</v>
      </c>
      <c r="H192" s="20" t="str">
        <f>IF(ISNUMBER(MATCH($F192,'ASX_Listed_Companies_26-08-2025'!B:B, 0)), "Yes", "No")</f>
        <v>No</v>
      </c>
      <c r="I192" s="20" t="str">
        <f>IF(ISNUMBER(MATCH($F192,'ASX300'!C:C, 0)), "Yes", "No")</f>
        <v>No</v>
      </c>
      <c r="J192" s="20" t="s">
        <v>78</v>
      </c>
      <c r="K192" s="21" t="s">
        <v>79</v>
      </c>
      <c r="L192" s="20">
        <v>71145440</v>
      </c>
      <c r="M192" s="20" t="s">
        <v>15</v>
      </c>
      <c r="N192" s="20">
        <v>20210122</v>
      </c>
      <c r="Q192" s="21" t="s">
        <v>5242</v>
      </c>
      <c r="S192" s="21" t="s">
        <v>126</v>
      </c>
      <c r="T192" s="20" t="s">
        <v>12</v>
      </c>
      <c r="U192" s="20" t="s">
        <v>281</v>
      </c>
      <c r="V192" s="20" t="s">
        <v>20</v>
      </c>
      <c r="W192" s="20">
        <v>76867401</v>
      </c>
      <c r="X192" s="21" t="s">
        <v>5243</v>
      </c>
      <c r="Y192" s="21" t="s">
        <v>5244</v>
      </c>
      <c r="Z192" s="21" t="s">
        <v>126</v>
      </c>
      <c r="AA192" s="20" t="s">
        <v>214</v>
      </c>
      <c r="AB192" s="20" t="s">
        <v>20</v>
      </c>
      <c r="AC192" s="20">
        <v>87332885</v>
      </c>
      <c r="AD192" s="20" t="s">
        <v>3007</v>
      </c>
      <c r="AH192" s="20">
        <v>611057991</v>
      </c>
      <c r="AI192" s="20" t="s">
        <v>24</v>
      </c>
      <c r="AJ192" s="20" t="b">
        <v>1</v>
      </c>
      <c r="AK192" s="21" t="s">
        <v>88</v>
      </c>
      <c r="AL192" s="20" t="s">
        <v>89</v>
      </c>
    </row>
    <row r="193" spans="1:38" x14ac:dyDescent="0.25">
      <c r="A193" s="20">
        <v>192</v>
      </c>
      <c r="B193" s="20" t="s">
        <v>839</v>
      </c>
      <c r="C193" s="23">
        <v>1051971420</v>
      </c>
      <c r="D193" s="23" t="str" cm="1">
        <f t="array" ref="D193">INDEX(Table2[Bracket Label], SUMPRODUCT(( 'Non-Lodger'!$C193 &gt;= Table2[Min Value]) * ( 'Non-Lodger'!$C193 &lt;= Table2[Max Value]) * ROW(Table2[Min Value]) ) - MIN(ROW(Table2[Min Value])) + 1)</f>
        <v>1Bn+</v>
      </c>
      <c r="E193" s="23" t="str">
        <f t="shared" si="2"/>
        <v>LGE</v>
      </c>
      <c r="F193" s="21" t="s">
        <v>840</v>
      </c>
      <c r="G193" s="20" t="s">
        <v>12</v>
      </c>
      <c r="H193" s="20" t="str">
        <f>IF(ISNUMBER(MATCH($F193,'ASX_Listed_Companies_26-08-2025'!B:B, 0)), "Yes", "No")</f>
        <v>No</v>
      </c>
      <c r="I193" s="20" t="str">
        <f>IF(ISNUMBER(MATCH($F193,'ASX300'!C:C, 0)), "Yes", "No")</f>
        <v>No</v>
      </c>
      <c r="J193" s="20" t="s">
        <v>841</v>
      </c>
      <c r="K193" s="21" t="s">
        <v>842</v>
      </c>
      <c r="L193" s="20">
        <v>68818573</v>
      </c>
      <c r="M193" s="20" t="s">
        <v>15</v>
      </c>
      <c r="N193" s="20">
        <v>20190325</v>
      </c>
      <c r="Q193" s="21" t="s">
        <v>843</v>
      </c>
      <c r="S193" s="21" t="s">
        <v>844</v>
      </c>
      <c r="T193" s="20" t="s">
        <v>12</v>
      </c>
      <c r="U193" s="20" t="s">
        <v>845</v>
      </c>
      <c r="V193" s="20" t="s">
        <v>20</v>
      </c>
      <c r="W193" s="20">
        <v>78049511</v>
      </c>
      <c r="X193" s="21" t="s">
        <v>846</v>
      </c>
      <c r="Z193" s="21" t="s">
        <v>126</v>
      </c>
      <c r="AA193" s="20" t="s">
        <v>214</v>
      </c>
      <c r="AB193" s="20" t="s">
        <v>20</v>
      </c>
      <c r="AC193" s="20">
        <v>36136313</v>
      </c>
      <c r="AD193" s="20" t="s">
        <v>847</v>
      </c>
      <c r="AF193" s="20">
        <v>20190325</v>
      </c>
      <c r="AH193" s="20">
        <v>632468109</v>
      </c>
      <c r="AI193" s="20" t="s">
        <v>24</v>
      </c>
      <c r="AJ193" s="20" t="b">
        <v>1</v>
      </c>
      <c r="AK193" s="21" t="s">
        <v>120</v>
      </c>
      <c r="AL193" s="20" t="s">
        <v>121</v>
      </c>
    </row>
    <row r="194" spans="1:38" x14ac:dyDescent="0.25">
      <c r="A194" s="20">
        <v>193</v>
      </c>
      <c r="B194" s="20" t="s">
        <v>6405</v>
      </c>
      <c r="C194" s="23">
        <v>115705519</v>
      </c>
      <c r="D194" s="23" t="str" cm="1">
        <f t="array" ref="D194">INDEX(Table2[Bracket Label], SUMPRODUCT(( 'Non-Lodger'!$C194 &gt;= Table2[Min Value]) * ( 'Non-Lodger'!$C194 &lt;= Table2[Max Value]) * ROW(Table2[Min Value]) ) - MIN(ROW(Table2[Min Value])) + 1)</f>
        <v>100-149M</v>
      </c>
      <c r="E194" s="23" t="str">
        <f t="shared" si="2"/>
        <v>MED</v>
      </c>
      <c r="F194" s="21" t="s">
        <v>6406</v>
      </c>
      <c r="G194" s="20" t="s">
        <v>77</v>
      </c>
      <c r="H194" s="20" t="str">
        <f>IF(ISNUMBER(MATCH($F194,'ASX_Listed_Companies_26-08-2025'!B:B, 0)), "Yes", "No")</f>
        <v>No</v>
      </c>
      <c r="I194" s="20" t="str">
        <f>IF(ISNUMBER(MATCH($F194,'ASX300'!C:C, 0)), "Yes", "No")</f>
        <v>No</v>
      </c>
      <c r="J194" s="20" t="s">
        <v>51</v>
      </c>
      <c r="K194" s="21" t="s">
        <v>52</v>
      </c>
      <c r="L194" s="20">
        <v>59779085</v>
      </c>
      <c r="M194" s="20" t="s">
        <v>15</v>
      </c>
      <c r="N194" s="20">
        <v>20160501</v>
      </c>
      <c r="Q194" s="21" t="s">
        <v>6407</v>
      </c>
      <c r="S194" s="21" t="s">
        <v>6408</v>
      </c>
      <c r="T194" s="20" t="s">
        <v>77</v>
      </c>
      <c r="U194" s="20" t="s">
        <v>6409</v>
      </c>
      <c r="V194" s="20" t="s">
        <v>20</v>
      </c>
      <c r="W194" s="20">
        <v>0</v>
      </c>
      <c r="X194" s="21" t="s">
        <v>6410</v>
      </c>
      <c r="Z194" s="21" t="s">
        <v>6408</v>
      </c>
      <c r="AA194" s="20" t="s">
        <v>6409</v>
      </c>
      <c r="AB194" s="20" t="s">
        <v>20</v>
      </c>
      <c r="AC194" s="20">
        <v>42334756</v>
      </c>
      <c r="AD194" s="20" t="s">
        <v>6411</v>
      </c>
      <c r="AF194" s="20">
        <v>20160501</v>
      </c>
      <c r="AH194" s="20">
        <v>117287724</v>
      </c>
      <c r="AI194" s="20" t="s">
        <v>24</v>
      </c>
      <c r="AJ194" s="20" t="b">
        <v>1</v>
      </c>
      <c r="AK194" s="21" t="s">
        <v>58</v>
      </c>
      <c r="AL194" s="20" t="s">
        <v>59</v>
      </c>
    </row>
    <row r="195" spans="1:38" x14ac:dyDescent="0.25">
      <c r="A195" s="20">
        <v>194</v>
      </c>
      <c r="B195" s="20" t="s">
        <v>2675</v>
      </c>
      <c r="C195" s="23">
        <v>259673024</v>
      </c>
      <c r="D195" s="23" t="str" cm="1">
        <f t="array" ref="D195">INDEX(Table2[Bracket Label], SUMPRODUCT(( 'Non-Lodger'!$C195 &gt;= Table2[Min Value]) * ( 'Non-Lodger'!$C195 &lt;= Table2[Max Value]) * ROW(Table2[Min Value]) ) - MIN(ROW(Table2[Min Value])) + 1)</f>
        <v>250-299M</v>
      </c>
      <c r="E195" s="23" t="str">
        <f t="shared" ref="E195:E258" si="3">IF($C195&gt;250000000, "LGE", "MED")</f>
        <v>LGE</v>
      </c>
      <c r="F195" s="21" t="s">
        <v>2676</v>
      </c>
      <c r="G195" s="20" t="s">
        <v>12</v>
      </c>
      <c r="H195" s="20" t="str">
        <f>IF(ISNUMBER(MATCH($F195,'ASX_Listed_Companies_26-08-2025'!B:B, 0)), "Yes", "No")</f>
        <v>No</v>
      </c>
      <c r="I195" s="20" t="str">
        <f>IF(ISNUMBER(MATCH($F195,'ASX300'!C:C, 0)), "Yes", "No")</f>
        <v>No</v>
      </c>
      <c r="J195" s="20" t="s">
        <v>2631</v>
      </c>
      <c r="K195" s="21" t="s">
        <v>2632</v>
      </c>
      <c r="L195" s="20">
        <v>66859708</v>
      </c>
      <c r="M195" s="20" t="s">
        <v>15</v>
      </c>
      <c r="N195" s="20">
        <v>20190429</v>
      </c>
      <c r="Q195" s="21" t="s">
        <v>2677</v>
      </c>
      <c r="S195" s="21" t="s">
        <v>2678</v>
      </c>
      <c r="T195" s="20" t="s">
        <v>12</v>
      </c>
      <c r="U195" s="20" t="s">
        <v>2679</v>
      </c>
      <c r="V195" s="20" t="s">
        <v>20</v>
      </c>
      <c r="W195" s="20">
        <v>30369169</v>
      </c>
      <c r="X195" s="21" t="s">
        <v>2677</v>
      </c>
      <c r="Z195" s="21" t="s">
        <v>2678</v>
      </c>
      <c r="AA195" s="20" t="s">
        <v>2679</v>
      </c>
      <c r="AB195" s="20" t="s">
        <v>20</v>
      </c>
      <c r="AC195" s="20">
        <v>30369169</v>
      </c>
      <c r="AD195" s="20" t="s">
        <v>2680</v>
      </c>
      <c r="AH195" s="20">
        <v>633155423</v>
      </c>
      <c r="AI195" s="20" t="s">
        <v>24</v>
      </c>
      <c r="AJ195" s="20" t="b">
        <v>1</v>
      </c>
      <c r="AK195" s="21" t="s">
        <v>47</v>
      </c>
      <c r="AL195" s="20" t="s">
        <v>48</v>
      </c>
    </row>
    <row r="196" spans="1:38" x14ac:dyDescent="0.25">
      <c r="A196" s="20">
        <v>195</v>
      </c>
      <c r="B196" s="20" t="s">
        <v>1088</v>
      </c>
      <c r="C196" s="23">
        <v>1067898789</v>
      </c>
      <c r="D196" s="23" t="str" cm="1">
        <f t="array" ref="D196">INDEX(Table2[Bracket Label], SUMPRODUCT(( 'Non-Lodger'!$C196 &gt;= Table2[Min Value]) * ( 'Non-Lodger'!$C196 &lt;= Table2[Max Value]) * ROW(Table2[Min Value]) ) - MIN(ROW(Table2[Min Value])) + 1)</f>
        <v>1Bn+</v>
      </c>
      <c r="E196" s="23" t="str">
        <f t="shared" si="3"/>
        <v>LGE</v>
      </c>
      <c r="F196" s="21" t="s">
        <v>1089</v>
      </c>
      <c r="G196" s="20" t="s">
        <v>12</v>
      </c>
      <c r="H196" s="20" t="str">
        <f>IF(ISNUMBER(MATCH($F196,'ASX_Listed_Companies_26-08-2025'!B:B, 0)), "Yes", "No")</f>
        <v>No</v>
      </c>
      <c r="I196" s="20" t="str">
        <f>IF(ISNUMBER(MATCH($F196,'ASX300'!C:C, 0)), "Yes", "No")</f>
        <v>No</v>
      </c>
      <c r="J196" s="20" t="s">
        <v>363</v>
      </c>
      <c r="K196" s="21" t="s">
        <v>364</v>
      </c>
      <c r="L196" s="20">
        <v>5630614</v>
      </c>
      <c r="M196" s="20" t="s">
        <v>15</v>
      </c>
      <c r="N196" s="20">
        <v>20001114</v>
      </c>
      <c r="Q196" s="21" t="s">
        <v>1090</v>
      </c>
      <c r="R196" s="21" t="s">
        <v>125</v>
      </c>
      <c r="S196" s="21" t="s">
        <v>1091</v>
      </c>
      <c r="T196" s="20" t="s">
        <v>12</v>
      </c>
      <c r="U196" s="20" t="s">
        <v>127</v>
      </c>
      <c r="V196" s="20" t="s">
        <v>20</v>
      </c>
      <c r="W196" s="20">
        <v>0</v>
      </c>
      <c r="X196" s="21" t="s">
        <v>1092</v>
      </c>
      <c r="Z196" s="21" t="s">
        <v>1093</v>
      </c>
      <c r="AA196" s="20" t="s">
        <v>1094</v>
      </c>
      <c r="AB196" s="20" t="s">
        <v>20</v>
      </c>
      <c r="AC196" s="20">
        <v>0</v>
      </c>
      <c r="AH196" s="20">
        <v>95076421</v>
      </c>
      <c r="AI196" s="20" t="s">
        <v>24</v>
      </c>
      <c r="AJ196" s="20" t="b">
        <v>1</v>
      </c>
      <c r="AK196" s="21" t="s">
        <v>88</v>
      </c>
      <c r="AL196" s="20" t="s">
        <v>89</v>
      </c>
    </row>
    <row r="197" spans="1:38" x14ac:dyDescent="0.25">
      <c r="A197" s="20">
        <v>196</v>
      </c>
      <c r="B197" s="20" t="s">
        <v>6992</v>
      </c>
      <c r="C197" s="23">
        <v>145774574</v>
      </c>
      <c r="D197" s="23" t="str" cm="1">
        <f t="array" ref="D197">INDEX(Table2[Bracket Label], SUMPRODUCT(( 'Non-Lodger'!$C197 &gt;= Table2[Min Value]) * ( 'Non-Lodger'!$C197 &lt;= Table2[Max Value]) * ROW(Table2[Min Value]) ) - MIN(ROW(Table2[Min Value])) + 1)</f>
        <v>100-149M</v>
      </c>
      <c r="E197" s="23" t="str">
        <f t="shared" si="3"/>
        <v>MED</v>
      </c>
      <c r="F197" s="21" t="s">
        <v>6993</v>
      </c>
      <c r="G197" s="20" t="s">
        <v>12</v>
      </c>
      <c r="H197" s="20" t="str">
        <f>IF(ISNUMBER(MATCH($F197,'ASX_Listed_Companies_26-08-2025'!B:B, 0)), "Yes", "No")</f>
        <v>No</v>
      </c>
      <c r="I197" s="20" t="str">
        <f>IF(ISNUMBER(MATCH($F197,'ASX300'!C:C, 0)), "Yes", "No")</f>
        <v>No</v>
      </c>
      <c r="J197" s="20" t="s">
        <v>431</v>
      </c>
      <c r="K197" s="21" t="s">
        <v>432</v>
      </c>
      <c r="L197" s="20">
        <v>23892817</v>
      </c>
      <c r="M197" s="20" t="s">
        <v>15</v>
      </c>
      <c r="N197" s="20">
        <v>20050706</v>
      </c>
      <c r="P197" s="21" t="s">
        <v>6994</v>
      </c>
      <c r="Q197" s="21" t="s">
        <v>4811</v>
      </c>
      <c r="S197" s="21" t="s">
        <v>541</v>
      </c>
      <c r="T197" s="20" t="s">
        <v>12</v>
      </c>
      <c r="U197" s="20" t="s">
        <v>542</v>
      </c>
      <c r="V197" s="20" t="s">
        <v>20</v>
      </c>
      <c r="W197" s="20">
        <v>65172082</v>
      </c>
      <c r="X197" s="21" t="s">
        <v>6995</v>
      </c>
      <c r="Z197" s="21" t="s">
        <v>6034</v>
      </c>
      <c r="AA197" s="20" t="s">
        <v>1659</v>
      </c>
      <c r="AB197" s="20" t="s">
        <v>20</v>
      </c>
      <c r="AC197" s="20">
        <v>40754816</v>
      </c>
      <c r="AD197" s="20" t="s">
        <v>6996</v>
      </c>
      <c r="AF197" s="20">
        <v>20160219</v>
      </c>
      <c r="AH197" s="20">
        <v>115165976</v>
      </c>
      <c r="AI197" s="20" t="s">
        <v>24</v>
      </c>
      <c r="AJ197" s="20" t="b">
        <v>1</v>
      </c>
      <c r="AK197" s="21" t="s">
        <v>47</v>
      </c>
      <c r="AL197" s="20" t="s">
        <v>48</v>
      </c>
    </row>
    <row r="198" spans="1:38" x14ac:dyDescent="0.25">
      <c r="A198" s="20">
        <v>197</v>
      </c>
      <c r="B198" s="20" t="s">
        <v>6004</v>
      </c>
      <c r="C198" s="23">
        <v>236691692</v>
      </c>
      <c r="D198" s="23" t="str" cm="1">
        <f t="array" ref="D198">INDEX(Table2[Bracket Label], SUMPRODUCT(( 'Non-Lodger'!$C198 &gt;= Table2[Min Value]) * ( 'Non-Lodger'!$C198 &lt;= Table2[Max Value]) * ROW(Table2[Min Value]) ) - MIN(ROW(Table2[Min Value])) + 1)</f>
        <v>200-249M</v>
      </c>
      <c r="E198" s="23" t="str">
        <f t="shared" si="3"/>
        <v>MED</v>
      </c>
      <c r="F198" s="21" t="s">
        <v>6005</v>
      </c>
      <c r="G198" s="20" t="s">
        <v>29</v>
      </c>
      <c r="H198" s="20" t="str">
        <f>IF(ISNUMBER(MATCH($F198,'ASX_Listed_Companies_26-08-2025'!B:B, 0)), "Yes", "No")</f>
        <v>No</v>
      </c>
      <c r="I198" s="20" t="str">
        <f>IF(ISNUMBER(MATCH($F198,'ASX300'!C:C, 0)), "Yes", "No")</f>
        <v>No</v>
      </c>
      <c r="J198" s="20" t="s">
        <v>714</v>
      </c>
      <c r="K198" s="21" t="s">
        <v>715</v>
      </c>
      <c r="L198" s="20">
        <v>62568972</v>
      </c>
      <c r="M198" s="20" t="s">
        <v>15</v>
      </c>
      <c r="N198" s="20">
        <v>20151112</v>
      </c>
      <c r="Q198" s="21" t="s">
        <v>6006</v>
      </c>
      <c r="S198" s="21" t="s">
        <v>1114</v>
      </c>
      <c r="T198" s="20" t="s">
        <v>29</v>
      </c>
      <c r="U198" s="20" t="s">
        <v>1115</v>
      </c>
      <c r="V198" s="20" t="s">
        <v>20</v>
      </c>
      <c r="W198" s="20">
        <v>74986347</v>
      </c>
      <c r="X198" s="21" t="s">
        <v>6007</v>
      </c>
      <c r="Z198" s="21" t="s">
        <v>2246</v>
      </c>
      <c r="AA198" s="20" t="s">
        <v>5086</v>
      </c>
      <c r="AB198" s="20" t="s">
        <v>20</v>
      </c>
      <c r="AC198" s="20">
        <v>65772814</v>
      </c>
      <c r="AD198" s="20" t="s">
        <v>6008</v>
      </c>
      <c r="AF198" s="20">
        <v>20151112</v>
      </c>
      <c r="AH198" s="20">
        <v>609276048</v>
      </c>
      <c r="AI198" s="20" t="s">
        <v>24</v>
      </c>
      <c r="AJ198" s="20" t="b">
        <v>1</v>
      </c>
      <c r="AK198" s="21" t="s">
        <v>718</v>
      </c>
      <c r="AL198" s="20" t="s">
        <v>719</v>
      </c>
    </row>
    <row r="199" spans="1:38" x14ac:dyDescent="0.25">
      <c r="A199" s="20">
        <v>198</v>
      </c>
      <c r="B199" s="20" t="s">
        <v>4994</v>
      </c>
      <c r="C199" s="23">
        <v>119022994</v>
      </c>
      <c r="D199" s="23" t="str" cm="1">
        <f t="array" ref="D199">INDEX(Table2[Bracket Label], SUMPRODUCT(( 'Non-Lodger'!$C199 &gt;= Table2[Min Value]) * ( 'Non-Lodger'!$C199 &lt;= Table2[Max Value]) * ROW(Table2[Min Value]) ) - MIN(ROW(Table2[Min Value])) + 1)</f>
        <v>100-149M</v>
      </c>
      <c r="E199" s="23" t="str">
        <f t="shared" si="3"/>
        <v>MED</v>
      </c>
      <c r="F199" s="21" t="s">
        <v>4995</v>
      </c>
      <c r="G199" s="20" t="s">
        <v>12</v>
      </c>
      <c r="H199" s="20" t="str">
        <f>IF(ISNUMBER(MATCH($F199,'ASX_Listed_Companies_26-08-2025'!B:B, 0)), "Yes", "No")</f>
        <v>No</v>
      </c>
      <c r="I199" s="20" t="str">
        <f>IF(ISNUMBER(MATCH($F199,'ASX300'!C:C, 0)), "Yes", "No")</f>
        <v>No</v>
      </c>
      <c r="J199" s="20" t="s">
        <v>78</v>
      </c>
      <c r="K199" s="21" t="s">
        <v>79</v>
      </c>
      <c r="L199" s="20">
        <v>53833075</v>
      </c>
      <c r="M199" s="20" t="s">
        <v>15</v>
      </c>
      <c r="N199" s="20">
        <v>20130221</v>
      </c>
      <c r="Q199" s="21" t="s">
        <v>4996</v>
      </c>
      <c r="S199" s="21" t="s">
        <v>746</v>
      </c>
      <c r="T199" s="20" t="s">
        <v>12</v>
      </c>
      <c r="U199" s="20" t="s">
        <v>747</v>
      </c>
      <c r="V199" s="20" t="s">
        <v>20</v>
      </c>
      <c r="W199" s="20">
        <v>46015951</v>
      </c>
      <c r="X199" s="21" t="s">
        <v>4997</v>
      </c>
      <c r="Y199" s="21" t="s">
        <v>4998</v>
      </c>
      <c r="Z199" s="21" t="s">
        <v>126</v>
      </c>
      <c r="AA199" s="20" t="s">
        <v>214</v>
      </c>
      <c r="AB199" s="20" t="s">
        <v>20</v>
      </c>
      <c r="AC199" s="20">
        <v>49482675</v>
      </c>
      <c r="AD199" s="20" t="s">
        <v>4999</v>
      </c>
      <c r="AH199" s="20">
        <v>162498624</v>
      </c>
      <c r="AI199" s="20" t="s">
        <v>24</v>
      </c>
      <c r="AJ199" s="20" t="b">
        <v>1</v>
      </c>
      <c r="AK199" s="21" t="s">
        <v>88</v>
      </c>
      <c r="AL199" s="20" t="s">
        <v>89</v>
      </c>
    </row>
    <row r="200" spans="1:38" x14ac:dyDescent="0.25">
      <c r="A200" s="20">
        <v>199</v>
      </c>
      <c r="B200" s="20" t="s">
        <v>3431</v>
      </c>
      <c r="C200" s="23">
        <v>101735825</v>
      </c>
      <c r="D200" s="23" t="str" cm="1">
        <f t="array" ref="D200">INDEX(Table2[Bracket Label], SUMPRODUCT(( 'Non-Lodger'!$C200 &gt;= Table2[Min Value]) * ( 'Non-Lodger'!$C200 &lt;= Table2[Max Value]) * ROW(Table2[Min Value]) ) - MIN(ROW(Table2[Min Value])) + 1)</f>
        <v>100-149M</v>
      </c>
      <c r="E200" s="23" t="str">
        <f t="shared" si="3"/>
        <v>MED</v>
      </c>
      <c r="F200" s="21" t="s">
        <v>3432</v>
      </c>
      <c r="G200" s="20" t="s">
        <v>62</v>
      </c>
      <c r="H200" s="20" t="str">
        <f>IF(ISNUMBER(MATCH($F200,'ASX_Listed_Companies_26-08-2025'!B:B, 0)), "Yes", "No")</f>
        <v>No</v>
      </c>
      <c r="I200" s="20" t="str">
        <f>IF(ISNUMBER(MATCH($F200,'ASX300'!C:C, 0)), "Yes", "No")</f>
        <v>No</v>
      </c>
      <c r="J200" s="20" t="s">
        <v>78</v>
      </c>
      <c r="K200" s="21" t="s">
        <v>79</v>
      </c>
      <c r="L200" s="20">
        <v>69944411</v>
      </c>
      <c r="M200" s="20" t="s">
        <v>15</v>
      </c>
      <c r="N200" s="20">
        <v>20200731</v>
      </c>
      <c r="Q200" s="21" t="s">
        <v>218</v>
      </c>
      <c r="S200" s="21" t="s">
        <v>219</v>
      </c>
      <c r="T200" s="20" t="s">
        <v>62</v>
      </c>
      <c r="U200" s="20" t="s">
        <v>220</v>
      </c>
      <c r="V200" s="20" t="s">
        <v>20</v>
      </c>
      <c r="W200" s="20">
        <v>52602107</v>
      </c>
      <c r="X200" s="21" t="s">
        <v>218</v>
      </c>
      <c r="Z200" s="21" t="s">
        <v>219</v>
      </c>
      <c r="AA200" s="20" t="s">
        <v>220</v>
      </c>
      <c r="AB200" s="20" t="s">
        <v>20</v>
      </c>
      <c r="AC200" s="20">
        <v>52602107</v>
      </c>
      <c r="AD200" s="20" t="s">
        <v>221</v>
      </c>
      <c r="AF200" s="20">
        <v>20200731</v>
      </c>
      <c r="AH200" s="20">
        <v>643120067</v>
      </c>
      <c r="AI200" s="20" t="s">
        <v>24</v>
      </c>
      <c r="AJ200" s="20" t="b">
        <v>1</v>
      </c>
      <c r="AK200" s="21" t="s">
        <v>88</v>
      </c>
      <c r="AL200" s="20" t="s">
        <v>89</v>
      </c>
    </row>
    <row r="201" spans="1:38" x14ac:dyDescent="0.25">
      <c r="A201" s="20">
        <v>200</v>
      </c>
      <c r="B201" s="20" t="s">
        <v>2983</v>
      </c>
      <c r="C201" s="23">
        <v>185976546</v>
      </c>
      <c r="D201" s="23" t="str" cm="1">
        <f t="array" ref="D201">INDEX(Table2[Bracket Label], SUMPRODUCT(( 'Non-Lodger'!$C201 &gt;= Table2[Min Value]) * ( 'Non-Lodger'!$C201 &lt;= Table2[Max Value]) * ROW(Table2[Min Value]) ) - MIN(ROW(Table2[Min Value])) + 1)</f>
        <v>150-199M</v>
      </c>
      <c r="E201" s="23" t="str">
        <f t="shared" si="3"/>
        <v>MED</v>
      </c>
      <c r="F201" s="21" t="s">
        <v>2984</v>
      </c>
      <c r="G201" s="20" t="s">
        <v>77</v>
      </c>
      <c r="H201" s="20" t="str">
        <f>IF(ISNUMBER(MATCH($F201,'ASX_Listed_Companies_26-08-2025'!B:B, 0)), "Yes", "No")</f>
        <v>No</v>
      </c>
      <c r="I201" s="20" t="str">
        <f>IF(ISNUMBER(MATCH($F201,'ASX300'!C:C, 0)), "Yes", "No")</f>
        <v>No</v>
      </c>
      <c r="J201" s="20" t="s">
        <v>798</v>
      </c>
      <c r="K201" s="21" t="s">
        <v>799</v>
      </c>
      <c r="L201" s="20">
        <v>55472306</v>
      </c>
      <c r="M201" s="20" t="s">
        <v>15</v>
      </c>
      <c r="N201" s="20">
        <v>20140409</v>
      </c>
      <c r="Q201" s="21" t="s">
        <v>2985</v>
      </c>
      <c r="R201" s="21" t="s">
        <v>2986</v>
      </c>
      <c r="S201" s="21" t="s">
        <v>2987</v>
      </c>
      <c r="T201" s="20" t="s">
        <v>77</v>
      </c>
      <c r="U201" s="20" t="s">
        <v>2988</v>
      </c>
      <c r="V201" s="20" t="s">
        <v>20</v>
      </c>
      <c r="W201" s="20">
        <v>26802716</v>
      </c>
      <c r="X201" s="21" t="s">
        <v>2989</v>
      </c>
      <c r="Z201" s="21" t="s">
        <v>2987</v>
      </c>
      <c r="AA201" s="20" t="s">
        <v>2988</v>
      </c>
      <c r="AB201" s="20" t="s">
        <v>20</v>
      </c>
      <c r="AC201" s="20">
        <v>0</v>
      </c>
      <c r="AD201" s="20" t="s">
        <v>2990</v>
      </c>
      <c r="AF201" s="20">
        <v>20140409</v>
      </c>
      <c r="AH201" s="20">
        <v>169008495</v>
      </c>
      <c r="AI201" s="20" t="s">
        <v>24</v>
      </c>
      <c r="AJ201" s="20" t="b">
        <v>1</v>
      </c>
      <c r="AK201" s="21" t="s">
        <v>195</v>
      </c>
      <c r="AL201" s="20" t="s">
        <v>196</v>
      </c>
    </row>
    <row r="202" spans="1:38" x14ac:dyDescent="0.25">
      <c r="A202" s="20">
        <v>201</v>
      </c>
      <c r="B202" s="20" t="s">
        <v>7407</v>
      </c>
      <c r="C202" s="23">
        <v>125797328</v>
      </c>
      <c r="D202" s="23" t="str" cm="1">
        <f t="array" ref="D202">INDEX(Table2[Bracket Label], SUMPRODUCT(( 'Non-Lodger'!$C202 &gt;= Table2[Min Value]) * ( 'Non-Lodger'!$C202 &lt;= Table2[Max Value]) * ROW(Table2[Min Value]) ) - MIN(ROW(Table2[Min Value])) + 1)</f>
        <v>100-149M</v>
      </c>
      <c r="E202" s="23" t="str">
        <f t="shared" si="3"/>
        <v>MED</v>
      </c>
      <c r="F202" s="21" t="s">
        <v>7408</v>
      </c>
      <c r="G202" s="20" t="s">
        <v>12</v>
      </c>
      <c r="H202" s="20" t="str">
        <f>IF(ISNUMBER(MATCH($F202,'ASX_Listed_Companies_26-08-2025'!B:B, 0)), "Yes", "No")</f>
        <v>No</v>
      </c>
      <c r="I202" s="20" t="str">
        <f>IF(ISNUMBER(MATCH($F202,'ASX300'!C:C, 0)), "Yes", "No")</f>
        <v>No</v>
      </c>
      <c r="J202" s="20" t="s">
        <v>439</v>
      </c>
      <c r="K202" s="21" t="s">
        <v>440</v>
      </c>
      <c r="L202" s="20">
        <v>54552801</v>
      </c>
      <c r="M202" s="20" t="s">
        <v>15</v>
      </c>
      <c r="N202" s="20">
        <v>20131022</v>
      </c>
      <c r="Q202" s="21" t="s">
        <v>7409</v>
      </c>
      <c r="S202" s="21" t="s">
        <v>366</v>
      </c>
      <c r="T202" s="20" t="s">
        <v>12</v>
      </c>
      <c r="U202" s="20" t="s">
        <v>7410</v>
      </c>
      <c r="V202" s="20" t="s">
        <v>20</v>
      </c>
      <c r="W202" s="20">
        <v>0</v>
      </c>
      <c r="X202" s="21" t="s">
        <v>7411</v>
      </c>
      <c r="Z202" s="21" t="s">
        <v>2304</v>
      </c>
      <c r="AA202" s="20" t="s">
        <v>2305</v>
      </c>
      <c r="AB202" s="20" t="s">
        <v>20</v>
      </c>
      <c r="AC202" s="20">
        <v>60393352</v>
      </c>
      <c r="AD202" s="20" t="s">
        <v>7412</v>
      </c>
      <c r="AF202" s="20">
        <v>20140101</v>
      </c>
      <c r="AH202" s="20">
        <v>166261561</v>
      </c>
      <c r="AI202" s="20" t="s">
        <v>24</v>
      </c>
      <c r="AJ202" s="20" t="b">
        <v>1</v>
      </c>
      <c r="AK202" s="21" t="s">
        <v>36</v>
      </c>
      <c r="AL202" s="20" t="s">
        <v>37</v>
      </c>
    </row>
    <row r="203" spans="1:38" x14ac:dyDescent="0.25">
      <c r="A203" s="20">
        <v>202</v>
      </c>
      <c r="B203" s="20" t="s">
        <v>5673</v>
      </c>
      <c r="C203" s="23">
        <v>115503515</v>
      </c>
      <c r="D203" s="23" t="str" cm="1">
        <f t="array" ref="D203">INDEX(Table2[Bracket Label], SUMPRODUCT(( 'Non-Lodger'!$C203 &gt;= Table2[Min Value]) * ( 'Non-Lodger'!$C203 &lt;= Table2[Max Value]) * ROW(Table2[Min Value]) ) - MIN(ROW(Table2[Min Value])) + 1)</f>
        <v>100-149M</v>
      </c>
      <c r="E203" s="23" t="str">
        <f t="shared" si="3"/>
        <v>MED</v>
      </c>
      <c r="F203" s="21" t="s">
        <v>5674</v>
      </c>
      <c r="G203" s="20" t="s">
        <v>29</v>
      </c>
      <c r="H203" s="20" t="str">
        <f>IF(ISNUMBER(MATCH($F203,'ASX_Listed_Companies_26-08-2025'!B:B, 0)), "Yes", "No")</f>
        <v>No</v>
      </c>
      <c r="I203" s="20" t="str">
        <f>IF(ISNUMBER(MATCH($F203,'ASX300'!C:C, 0)), "Yes", "No")</f>
        <v>No</v>
      </c>
      <c r="J203" s="20" t="s">
        <v>372</v>
      </c>
      <c r="K203" s="21" t="s">
        <v>373</v>
      </c>
      <c r="L203" s="20">
        <v>65987789</v>
      </c>
      <c r="M203" s="20" t="s">
        <v>15</v>
      </c>
      <c r="N203" s="20">
        <v>20181220</v>
      </c>
      <c r="Q203" s="21" t="s">
        <v>5675</v>
      </c>
      <c r="S203" s="21" t="s">
        <v>340</v>
      </c>
      <c r="T203" s="20" t="s">
        <v>29</v>
      </c>
      <c r="U203" s="20" t="s">
        <v>341</v>
      </c>
      <c r="V203" s="20" t="s">
        <v>20</v>
      </c>
      <c r="W203" s="20">
        <v>31567497</v>
      </c>
      <c r="X203" s="21" t="s">
        <v>5675</v>
      </c>
      <c r="Z203" s="21" t="s">
        <v>340</v>
      </c>
      <c r="AA203" s="20" t="s">
        <v>341</v>
      </c>
      <c r="AB203" s="20" t="s">
        <v>20</v>
      </c>
      <c r="AC203" s="20">
        <v>31567497</v>
      </c>
      <c r="AD203" s="20" t="s">
        <v>5676</v>
      </c>
      <c r="AF203" s="20">
        <v>20190101</v>
      </c>
      <c r="AH203" s="20">
        <v>630573349</v>
      </c>
      <c r="AI203" s="20" t="s">
        <v>24</v>
      </c>
      <c r="AJ203" s="20" t="b">
        <v>1</v>
      </c>
      <c r="AK203" s="21" t="s">
        <v>245</v>
      </c>
      <c r="AL203" s="20" t="s">
        <v>246</v>
      </c>
    </row>
    <row r="204" spans="1:38" x14ac:dyDescent="0.25">
      <c r="A204" s="20">
        <v>203</v>
      </c>
      <c r="B204" s="20" t="s">
        <v>2414</v>
      </c>
      <c r="C204" s="23">
        <v>110371206</v>
      </c>
      <c r="D204" s="23" t="str" cm="1">
        <f t="array" ref="D204">INDEX(Table2[Bracket Label], SUMPRODUCT(( 'Non-Lodger'!$C204 &gt;= Table2[Min Value]) * ( 'Non-Lodger'!$C204 &lt;= Table2[Max Value]) * ROW(Table2[Min Value]) ) - MIN(ROW(Table2[Min Value])) + 1)</f>
        <v>100-149M</v>
      </c>
      <c r="E204" s="23" t="str">
        <f t="shared" si="3"/>
        <v>MED</v>
      </c>
      <c r="F204" s="21" t="s">
        <v>2415</v>
      </c>
      <c r="G204" s="20" t="s">
        <v>29</v>
      </c>
      <c r="H204" s="20" t="str">
        <f>IF(ISNUMBER(MATCH($F204,'ASX_Listed_Companies_26-08-2025'!B:B, 0)), "Yes", "No")</f>
        <v>No</v>
      </c>
      <c r="I204" s="20" t="str">
        <f>IF(ISNUMBER(MATCH($F204,'ASX300'!C:C, 0)), "Yes", "No")</f>
        <v>No</v>
      </c>
      <c r="J204" s="20" t="s">
        <v>1463</v>
      </c>
      <c r="K204" s="21" t="s">
        <v>1464</v>
      </c>
      <c r="L204" s="20">
        <v>48370846</v>
      </c>
      <c r="M204" s="20" t="s">
        <v>15</v>
      </c>
      <c r="N204" s="20">
        <v>20110701</v>
      </c>
      <c r="Q204" s="21" t="s">
        <v>2416</v>
      </c>
      <c r="S204" s="21" t="s">
        <v>162</v>
      </c>
      <c r="T204" s="20" t="s">
        <v>29</v>
      </c>
      <c r="U204" s="20" t="s">
        <v>263</v>
      </c>
      <c r="V204" s="20" t="s">
        <v>20</v>
      </c>
      <c r="W204" s="20">
        <v>55943621</v>
      </c>
      <c r="X204" s="21" t="s">
        <v>2417</v>
      </c>
      <c r="Z204" s="21" t="s">
        <v>162</v>
      </c>
      <c r="AA204" s="20" t="s">
        <v>163</v>
      </c>
      <c r="AB204" s="20" t="s">
        <v>20</v>
      </c>
      <c r="AC204" s="20">
        <v>93145880</v>
      </c>
      <c r="AD204" s="20" t="s">
        <v>2418</v>
      </c>
      <c r="AF204" s="20">
        <v>20110701</v>
      </c>
      <c r="AH204" s="20">
        <v>151014658</v>
      </c>
      <c r="AI204" s="20" t="s">
        <v>24</v>
      </c>
      <c r="AJ204" s="20" t="b">
        <v>1</v>
      </c>
      <c r="AK204" s="21" t="s">
        <v>1468</v>
      </c>
      <c r="AL204" s="20" t="s">
        <v>1469</v>
      </c>
    </row>
    <row r="205" spans="1:38" x14ac:dyDescent="0.25">
      <c r="A205" s="20">
        <v>204</v>
      </c>
      <c r="B205" s="20" t="s">
        <v>3909</v>
      </c>
      <c r="C205" s="23">
        <v>143212314</v>
      </c>
      <c r="D205" s="23" t="str" cm="1">
        <f t="array" ref="D205">INDEX(Table2[Bracket Label], SUMPRODUCT(( 'Non-Lodger'!$C205 &gt;= Table2[Min Value]) * ( 'Non-Lodger'!$C205 &lt;= Table2[Max Value]) * ROW(Table2[Min Value]) ) - MIN(ROW(Table2[Min Value])) + 1)</f>
        <v>100-149M</v>
      </c>
      <c r="E205" s="23" t="str">
        <f t="shared" si="3"/>
        <v>MED</v>
      </c>
      <c r="F205" s="21" t="s">
        <v>3910</v>
      </c>
      <c r="G205" s="20" t="s">
        <v>77</v>
      </c>
      <c r="H205" s="20" t="str">
        <f>IF(ISNUMBER(MATCH($F205,'ASX_Listed_Companies_26-08-2025'!B:B, 0)), "Yes", "No")</f>
        <v>No</v>
      </c>
      <c r="I205" s="20" t="str">
        <f>IF(ISNUMBER(MATCH($F205,'ASX300'!C:C, 0)), "Yes", "No")</f>
        <v>No</v>
      </c>
      <c r="J205" s="20" t="s">
        <v>3911</v>
      </c>
      <c r="K205" s="21" t="s">
        <v>3912</v>
      </c>
      <c r="L205" s="20">
        <v>46542862</v>
      </c>
      <c r="M205" s="20" t="s">
        <v>15</v>
      </c>
      <c r="N205" s="20">
        <v>20110303</v>
      </c>
      <c r="Q205" s="21" t="s">
        <v>3913</v>
      </c>
      <c r="S205" s="21" t="s">
        <v>3914</v>
      </c>
      <c r="T205" s="20" t="s">
        <v>77</v>
      </c>
      <c r="U205" s="20" t="s">
        <v>3915</v>
      </c>
      <c r="V205" s="20" t="s">
        <v>20</v>
      </c>
      <c r="W205" s="20">
        <v>75118506</v>
      </c>
      <c r="X205" s="21" t="s">
        <v>3913</v>
      </c>
      <c r="Z205" s="21" t="s">
        <v>3914</v>
      </c>
      <c r="AA205" s="20" t="s">
        <v>3915</v>
      </c>
      <c r="AB205" s="20" t="s">
        <v>20</v>
      </c>
      <c r="AC205" s="20">
        <v>75118506</v>
      </c>
      <c r="AF205" s="20">
        <v>20110303</v>
      </c>
      <c r="AH205" s="20">
        <v>149641887</v>
      </c>
      <c r="AI205" s="20" t="s">
        <v>24</v>
      </c>
      <c r="AJ205" s="20" t="b">
        <v>1</v>
      </c>
      <c r="AK205" s="21" t="s">
        <v>174</v>
      </c>
      <c r="AL205" s="20" t="s">
        <v>175</v>
      </c>
    </row>
    <row r="206" spans="1:38" x14ac:dyDescent="0.25">
      <c r="A206" s="20">
        <v>205</v>
      </c>
      <c r="B206" s="20" t="s">
        <v>4045</v>
      </c>
      <c r="C206" s="23">
        <v>124312967</v>
      </c>
      <c r="D206" s="23" t="str" cm="1">
        <f t="array" ref="D206">INDEX(Table2[Bracket Label], SUMPRODUCT(( 'Non-Lodger'!$C206 &gt;= Table2[Min Value]) * ( 'Non-Lodger'!$C206 &lt;= Table2[Max Value]) * ROW(Table2[Min Value]) ) - MIN(ROW(Table2[Min Value])) + 1)</f>
        <v>100-149M</v>
      </c>
      <c r="E206" s="23" t="str">
        <f t="shared" si="3"/>
        <v>MED</v>
      </c>
      <c r="F206" s="21" t="s">
        <v>4046</v>
      </c>
      <c r="G206" s="20" t="s">
        <v>29</v>
      </c>
      <c r="H206" s="20" t="str">
        <f>IF(ISNUMBER(MATCH($F206,'ASX_Listed_Companies_26-08-2025'!B:B, 0)), "Yes", "No")</f>
        <v>No</v>
      </c>
      <c r="I206" s="20" t="str">
        <f>IF(ISNUMBER(MATCH($F206,'ASX300'!C:C, 0)), "Yes", "No")</f>
        <v>No</v>
      </c>
      <c r="J206" s="20" t="s">
        <v>2631</v>
      </c>
      <c r="K206" s="21" t="s">
        <v>2632</v>
      </c>
      <c r="L206" s="20">
        <v>68872730</v>
      </c>
      <c r="M206" s="20" t="s">
        <v>15</v>
      </c>
      <c r="N206" s="20">
        <v>20180625</v>
      </c>
      <c r="Q206" s="21" t="s">
        <v>452</v>
      </c>
      <c r="R206" s="21" t="s">
        <v>940</v>
      </c>
      <c r="S206" s="21" t="s">
        <v>162</v>
      </c>
      <c r="T206" s="20" t="s">
        <v>29</v>
      </c>
      <c r="U206" s="20" t="s">
        <v>263</v>
      </c>
      <c r="V206" s="20" t="s">
        <v>20</v>
      </c>
      <c r="W206" s="20">
        <v>73698298</v>
      </c>
      <c r="X206" s="21" t="s">
        <v>4047</v>
      </c>
      <c r="Y206" s="21" t="s">
        <v>4048</v>
      </c>
      <c r="Z206" s="21" t="s">
        <v>4049</v>
      </c>
      <c r="AA206" s="20" t="s">
        <v>4050</v>
      </c>
      <c r="AB206" s="20" t="s">
        <v>20</v>
      </c>
      <c r="AC206" s="20">
        <v>0</v>
      </c>
      <c r="AD206" s="20" t="s">
        <v>4051</v>
      </c>
      <c r="AF206" s="20">
        <v>20180625</v>
      </c>
      <c r="AH206" s="20">
        <v>627036819</v>
      </c>
      <c r="AI206" s="20" t="s">
        <v>24</v>
      </c>
      <c r="AJ206" s="20" t="b">
        <v>1</v>
      </c>
      <c r="AK206" s="21" t="s">
        <v>47</v>
      </c>
      <c r="AL206" s="20" t="s">
        <v>48</v>
      </c>
    </row>
    <row r="207" spans="1:38" x14ac:dyDescent="0.25">
      <c r="A207" s="20">
        <v>206</v>
      </c>
      <c r="B207" s="20" t="s">
        <v>208</v>
      </c>
      <c r="C207" s="23">
        <v>118594229</v>
      </c>
      <c r="D207" s="23" t="str" cm="1">
        <f t="array" ref="D207">INDEX(Table2[Bracket Label], SUMPRODUCT(( 'Non-Lodger'!$C207 &gt;= Table2[Min Value]) * ( 'Non-Lodger'!$C207 &lt;= Table2[Max Value]) * ROW(Table2[Min Value]) ) - MIN(ROW(Table2[Min Value])) + 1)</f>
        <v>100-149M</v>
      </c>
      <c r="E207" s="23" t="str">
        <f t="shared" si="3"/>
        <v>MED</v>
      </c>
      <c r="F207" s="21" t="s">
        <v>209</v>
      </c>
      <c r="G207" s="20" t="s">
        <v>12</v>
      </c>
      <c r="H207" s="20" t="str">
        <f>IF(ISNUMBER(MATCH($F207,'ASX_Listed_Companies_26-08-2025'!B:B, 0)), "Yes", "No")</f>
        <v>No</v>
      </c>
      <c r="I207" s="20" t="str">
        <f>IF(ISNUMBER(MATCH($F207,'ASX300'!C:C, 0)), "Yes", "No")</f>
        <v>No</v>
      </c>
      <c r="J207" s="20" t="s">
        <v>210</v>
      </c>
      <c r="K207" s="21" t="s">
        <v>211</v>
      </c>
      <c r="L207" s="20">
        <v>2848671</v>
      </c>
      <c r="M207" s="20" t="s">
        <v>15</v>
      </c>
      <c r="N207" s="20">
        <v>20000330</v>
      </c>
      <c r="Q207" s="21" t="s">
        <v>212</v>
      </c>
      <c r="R207" s="21" t="s">
        <v>213</v>
      </c>
      <c r="S207" s="21" t="s">
        <v>126</v>
      </c>
      <c r="T207" s="20" t="s">
        <v>12</v>
      </c>
      <c r="U207" s="20" t="s">
        <v>214</v>
      </c>
      <c r="V207" s="20" t="s">
        <v>20</v>
      </c>
      <c r="X207" s="21" t="s">
        <v>212</v>
      </c>
      <c r="Y207" s="21" t="s">
        <v>213</v>
      </c>
      <c r="Z207" s="21" t="s">
        <v>126</v>
      </c>
      <c r="AA207" s="20" t="s">
        <v>214</v>
      </c>
      <c r="AB207" s="20" t="s">
        <v>20</v>
      </c>
      <c r="AD207" s="20" t="s">
        <v>215</v>
      </c>
      <c r="AF207" s="20">
        <v>20000701</v>
      </c>
      <c r="AH207" s="20">
        <v>7280088</v>
      </c>
      <c r="AI207" s="20" t="s">
        <v>24</v>
      </c>
      <c r="AJ207" s="20" t="b">
        <v>1</v>
      </c>
      <c r="AK207" s="21" t="s">
        <v>36</v>
      </c>
      <c r="AL207" s="20" t="s">
        <v>37</v>
      </c>
    </row>
    <row r="208" spans="1:38" x14ac:dyDescent="0.25">
      <c r="A208" s="20">
        <v>207</v>
      </c>
      <c r="B208" s="20" t="s">
        <v>3249</v>
      </c>
      <c r="C208" s="23">
        <v>272051498</v>
      </c>
      <c r="D208" s="23" t="str" cm="1">
        <f t="array" ref="D208">INDEX(Table2[Bracket Label], SUMPRODUCT(( 'Non-Lodger'!$C208 &gt;= Table2[Min Value]) * ( 'Non-Lodger'!$C208 &lt;= Table2[Max Value]) * ROW(Table2[Min Value]) ) - MIN(ROW(Table2[Min Value])) + 1)</f>
        <v>250-299M</v>
      </c>
      <c r="E208" s="23" t="str">
        <f t="shared" si="3"/>
        <v>LGE</v>
      </c>
      <c r="F208" s="21" t="s">
        <v>3250</v>
      </c>
      <c r="G208" s="20" t="s">
        <v>77</v>
      </c>
      <c r="H208" s="20" t="str">
        <f>IF(ISNUMBER(MATCH($F208,'ASX_Listed_Companies_26-08-2025'!B:B, 0)), "Yes", "No")</f>
        <v>No</v>
      </c>
      <c r="I208" s="20" t="str">
        <f>IF(ISNUMBER(MATCH($F208,'ASX300'!C:C, 0)), "Yes", "No")</f>
        <v>No</v>
      </c>
      <c r="J208" s="20" t="s">
        <v>3251</v>
      </c>
      <c r="K208" s="21" t="s">
        <v>3252</v>
      </c>
      <c r="L208" s="20">
        <v>61955432</v>
      </c>
      <c r="M208" s="20" t="s">
        <v>15</v>
      </c>
      <c r="N208" s="20">
        <v>20170321</v>
      </c>
      <c r="Q208" s="21" t="s">
        <v>3253</v>
      </c>
      <c r="S208" s="21" t="s">
        <v>3254</v>
      </c>
      <c r="T208" s="20" t="s">
        <v>77</v>
      </c>
      <c r="U208" s="20" t="s">
        <v>1202</v>
      </c>
      <c r="V208" s="20" t="s">
        <v>20</v>
      </c>
      <c r="W208" s="20">
        <v>86011721</v>
      </c>
      <c r="X208" s="21" t="s">
        <v>3253</v>
      </c>
      <c r="Z208" s="21" t="s">
        <v>3254</v>
      </c>
      <c r="AA208" s="20" t="s">
        <v>1202</v>
      </c>
      <c r="AB208" s="20" t="s">
        <v>20</v>
      </c>
      <c r="AC208" s="20">
        <v>86011721</v>
      </c>
      <c r="AF208" s="20">
        <v>20200701</v>
      </c>
      <c r="AH208" s="20">
        <v>618091517</v>
      </c>
      <c r="AI208" s="20" t="s">
        <v>24</v>
      </c>
      <c r="AJ208" s="20" t="b">
        <v>1</v>
      </c>
      <c r="AK208" s="21" t="s">
        <v>316</v>
      </c>
      <c r="AL208" s="20" t="s">
        <v>317</v>
      </c>
    </row>
    <row r="209" spans="1:38" x14ac:dyDescent="0.25">
      <c r="A209" s="20">
        <v>208</v>
      </c>
      <c r="B209" s="20" t="s">
        <v>4326</v>
      </c>
      <c r="C209" s="23">
        <v>2083597420</v>
      </c>
      <c r="D209" s="23" t="str" cm="1">
        <f t="array" ref="D209">INDEX(Table2[Bracket Label], SUMPRODUCT(( 'Non-Lodger'!$C209 &gt;= Table2[Min Value]) * ( 'Non-Lodger'!$C209 &lt;= Table2[Max Value]) * ROW(Table2[Min Value]) ) - MIN(ROW(Table2[Min Value])) + 1)</f>
        <v>1Bn+</v>
      </c>
      <c r="E209" s="23" t="str">
        <f t="shared" si="3"/>
        <v>LGE</v>
      </c>
      <c r="F209" s="21" t="s">
        <v>4327</v>
      </c>
      <c r="G209" s="20" t="s">
        <v>12</v>
      </c>
      <c r="H209" s="20" t="str">
        <f>IF(ISNUMBER(MATCH($F209,'ASX_Listed_Companies_26-08-2025'!B:B, 0)), "Yes", "No")</f>
        <v>No</v>
      </c>
      <c r="I209" s="20" t="str">
        <f>IF(ISNUMBER(MATCH($F209,'ASX300'!C:C, 0)), "Yes", "No")</f>
        <v>No</v>
      </c>
      <c r="J209" s="20" t="s">
        <v>78</v>
      </c>
      <c r="K209" s="21" t="s">
        <v>79</v>
      </c>
      <c r="L209" s="20">
        <v>73355324</v>
      </c>
      <c r="M209" s="20" t="s">
        <v>1099</v>
      </c>
      <c r="N209" s="20">
        <v>20211015</v>
      </c>
      <c r="Q209" s="21" t="s">
        <v>4328</v>
      </c>
      <c r="S209" s="21" t="s">
        <v>126</v>
      </c>
      <c r="T209" s="20" t="s">
        <v>12</v>
      </c>
      <c r="U209" s="20" t="s">
        <v>281</v>
      </c>
      <c r="V209" s="20" t="s">
        <v>20</v>
      </c>
      <c r="W209" s="20">
        <v>34839716</v>
      </c>
      <c r="X209" s="21" t="s">
        <v>4329</v>
      </c>
      <c r="Z209" s="21" t="s">
        <v>126</v>
      </c>
      <c r="AA209" s="20" t="s">
        <v>214</v>
      </c>
      <c r="AB209" s="20" t="s">
        <v>20</v>
      </c>
      <c r="AC209" s="20">
        <v>88127351</v>
      </c>
      <c r="AD209" s="20" t="s">
        <v>4330</v>
      </c>
      <c r="AF209" s="20">
        <v>20211015</v>
      </c>
      <c r="AH209" s="20">
        <v>150201880</v>
      </c>
      <c r="AI209" s="20" t="s">
        <v>24</v>
      </c>
      <c r="AJ209" s="20" t="b">
        <v>1</v>
      </c>
      <c r="AK209" s="21" t="s">
        <v>88</v>
      </c>
      <c r="AL209" s="20" t="s">
        <v>89</v>
      </c>
    </row>
    <row r="210" spans="1:38" x14ac:dyDescent="0.25">
      <c r="A210" s="20">
        <v>209</v>
      </c>
      <c r="B210" s="20" t="s">
        <v>1295</v>
      </c>
      <c r="C210" s="23">
        <v>272421132</v>
      </c>
      <c r="D210" s="23" t="str" cm="1">
        <f t="array" ref="D210">INDEX(Table2[Bracket Label], SUMPRODUCT(( 'Non-Lodger'!$C210 &gt;= Table2[Min Value]) * ( 'Non-Lodger'!$C210 &lt;= Table2[Max Value]) * ROW(Table2[Min Value]) ) - MIN(ROW(Table2[Min Value])) + 1)</f>
        <v>250-299M</v>
      </c>
      <c r="E210" s="23" t="str">
        <f t="shared" si="3"/>
        <v>LGE</v>
      </c>
      <c r="F210" s="21" t="s">
        <v>1296</v>
      </c>
      <c r="G210" s="20" t="s">
        <v>12</v>
      </c>
      <c r="H210" s="20" t="str">
        <f>IF(ISNUMBER(MATCH($F210,'ASX_Listed_Companies_26-08-2025'!B:B, 0)), "Yes", "No")</f>
        <v>No</v>
      </c>
      <c r="I210" s="20" t="str">
        <f>IF(ISNUMBER(MATCH($F210,'ASX300'!C:C, 0)), "Yes", "No")</f>
        <v>No</v>
      </c>
      <c r="J210" s="20" t="s">
        <v>78</v>
      </c>
      <c r="K210" s="21" t="s">
        <v>79</v>
      </c>
      <c r="L210" s="20">
        <v>5199300</v>
      </c>
      <c r="M210" s="20" t="s">
        <v>731</v>
      </c>
      <c r="N210" s="20">
        <v>20010322</v>
      </c>
      <c r="P210" s="21" t="s">
        <v>1297</v>
      </c>
      <c r="Q210" s="21" t="s">
        <v>1298</v>
      </c>
      <c r="S210" s="21" t="s">
        <v>1299</v>
      </c>
      <c r="T210" s="20" t="s">
        <v>12</v>
      </c>
      <c r="U210" s="20" t="s">
        <v>678</v>
      </c>
      <c r="V210" s="20" t="s">
        <v>20</v>
      </c>
      <c r="W210" s="20">
        <v>85562652</v>
      </c>
      <c r="X210" s="21" t="s">
        <v>1300</v>
      </c>
      <c r="Y210" s="21" t="s">
        <v>1301</v>
      </c>
      <c r="Z210" s="21" t="s">
        <v>1299</v>
      </c>
      <c r="AA210" s="20" t="s">
        <v>678</v>
      </c>
      <c r="AB210" s="20" t="s">
        <v>20</v>
      </c>
      <c r="AC210" s="20">
        <v>85562652</v>
      </c>
      <c r="AD210" s="20" t="s">
        <v>1302</v>
      </c>
      <c r="AI210" s="20" t="s">
        <v>24</v>
      </c>
      <c r="AJ210" s="20" t="b">
        <v>1</v>
      </c>
      <c r="AK210" s="21" t="s">
        <v>88</v>
      </c>
      <c r="AL210" s="20" t="s">
        <v>89</v>
      </c>
    </row>
    <row r="211" spans="1:38" x14ac:dyDescent="0.25">
      <c r="A211" s="20">
        <v>210</v>
      </c>
      <c r="B211" s="20" t="s">
        <v>7867</v>
      </c>
      <c r="C211" s="23">
        <v>109290879</v>
      </c>
      <c r="D211" s="23" t="str" cm="1">
        <f t="array" ref="D211">INDEX(Table2[Bracket Label], SUMPRODUCT(( 'Non-Lodger'!$C211 &gt;= Table2[Min Value]) * ( 'Non-Lodger'!$C211 &lt;= Table2[Max Value]) * ROW(Table2[Min Value]) ) - MIN(ROW(Table2[Min Value])) + 1)</f>
        <v>100-149M</v>
      </c>
      <c r="E211" s="23" t="str">
        <f t="shared" si="3"/>
        <v>MED</v>
      </c>
      <c r="F211" s="21" t="s">
        <v>7868</v>
      </c>
      <c r="G211" s="20" t="s">
        <v>62</v>
      </c>
      <c r="H211" s="20" t="str">
        <f>IF(ISNUMBER(MATCH($F211,'ASX_Listed_Companies_26-08-2025'!B:B, 0)), "Yes", "No")</f>
        <v>No</v>
      </c>
      <c r="I211" s="20" t="str">
        <f>IF(ISNUMBER(MATCH($F211,'ASX300'!C:C, 0)), "Yes", "No")</f>
        <v>No</v>
      </c>
      <c r="J211" s="20" t="s">
        <v>4157</v>
      </c>
      <c r="K211" s="21" t="s">
        <v>4158</v>
      </c>
      <c r="L211" s="20">
        <v>60191900</v>
      </c>
      <c r="M211" s="20" t="s">
        <v>15</v>
      </c>
      <c r="N211" s="20">
        <v>20160622</v>
      </c>
      <c r="Q211" s="21" t="s">
        <v>7869</v>
      </c>
      <c r="S211" s="21" t="s">
        <v>7870</v>
      </c>
      <c r="T211" s="20" t="s">
        <v>62</v>
      </c>
      <c r="U211" s="20" t="s">
        <v>486</v>
      </c>
      <c r="V211" s="20" t="s">
        <v>20</v>
      </c>
      <c r="W211" s="20">
        <v>30701708</v>
      </c>
      <c r="X211" s="21" t="s">
        <v>7871</v>
      </c>
      <c r="Z211" s="21" t="s">
        <v>7870</v>
      </c>
      <c r="AA211" s="20" t="s">
        <v>486</v>
      </c>
      <c r="AB211" s="20" t="s">
        <v>20</v>
      </c>
      <c r="AC211" s="20">
        <v>73690107</v>
      </c>
      <c r="AD211" s="20" t="s">
        <v>7872</v>
      </c>
      <c r="AF211" s="20">
        <v>20160622</v>
      </c>
      <c r="AH211" s="20">
        <v>613070090</v>
      </c>
      <c r="AI211" s="20" t="s">
        <v>24</v>
      </c>
      <c r="AJ211" s="20" t="b">
        <v>1</v>
      </c>
      <c r="AK211" s="21" t="s">
        <v>671</v>
      </c>
      <c r="AL211" s="20" t="s">
        <v>672</v>
      </c>
    </row>
    <row r="212" spans="1:38" x14ac:dyDescent="0.25">
      <c r="A212" s="20">
        <v>211</v>
      </c>
      <c r="B212" s="20" t="s">
        <v>6015</v>
      </c>
      <c r="C212" s="23">
        <v>834173982</v>
      </c>
      <c r="D212" s="23" t="str" cm="1">
        <f t="array" ref="D212">INDEX(Table2[Bracket Label], SUMPRODUCT(( 'Non-Lodger'!$C212 &gt;= Table2[Min Value]) * ( 'Non-Lodger'!$C212 &lt;= Table2[Max Value]) * ROW(Table2[Min Value]) ) - MIN(ROW(Table2[Min Value])) + 1)</f>
        <v>800-849M</v>
      </c>
      <c r="E212" s="23" t="str">
        <f t="shared" si="3"/>
        <v>LGE</v>
      </c>
      <c r="F212" s="21" t="s">
        <v>6016</v>
      </c>
      <c r="G212" s="20" t="s">
        <v>29</v>
      </c>
      <c r="H212" s="20" t="str">
        <f>IF(ISNUMBER(MATCH($F212,'ASX_Listed_Companies_26-08-2025'!B:B, 0)), "Yes", "No")</f>
        <v>No</v>
      </c>
      <c r="I212" s="20" t="str">
        <f>IF(ISNUMBER(MATCH($F212,'ASX300'!C:C, 0)), "Yes", "No")</f>
        <v>No</v>
      </c>
      <c r="J212" s="20" t="s">
        <v>1775</v>
      </c>
      <c r="K212" s="21" t="s">
        <v>1776</v>
      </c>
      <c r="L212" s="20">
        <v>67276069</v>
      </c>
      <c r="M212" s="20" t="s">
        <v>15</v>
      </c>
      <c r="N212" s="20">
        <v>20190701</v>
      </c>
      <c r="Q212" s="21" t="s">
        <v>3521</v>
      </c>
      <c r="S212" s="21" t="s">
        <v>1336</v>
      </c>
      <c r="T212" s="20" t="s">
        <v>29</v>
      </c>
      <c r="U212" s="20" t="s">
        <v>1337</v>
      </c>
      <c r="V212" s="20" t="s">
        <v>20</v>
      </c>
      <c r="W212" s="20">
        <v>97772349</v>
      </c>
      <c r="X212" s="21" t="s">
        <v>3521</v>
      </c>
      <c r="Z212" s="21" t="s">
        <v>1336</v>
      </c>
      <c r="AA212" s="20" t="s">
        <v>1337</v>
      </c>
      <c r="AB212" s="20" t="s">
        <v>20</v>
      </c>
      <c r="AC212" s="20">
        <v>97772349</v>
      </c>
      <c r="AD212" s="20" t="s">
        <v>6017</v>
      </c>
      <c r="AF212" s="20">
        <v>20190701</v>
      </c>
      <c r="AH212" s="20">
        <v>634393338</v>
      </c>
      <c r="AI212" s="20" t="s">
        <v>24</v>
      </c>
      <c r="AJ212" s="20" t="b">
        <v>1</v>
      </c>
      <c r="AK212" s="21" t="s">
        <v>174</v>
      </c>
      <c r="AL212" s="20" t="s">
        <v>175</v>
      </c>
    </row>
    <row r="213" spans="1:38" x14ac:dyDescent="0.25">
      <c r="A213" s="20">
        <v>212</v>
      </c>
      <c r="B213" s="20" t="s">
        <v>8176</v>
      </c>
      <c r="C213" s="23">
        <v>223902707</v>
      </c>
      <c r="D213" s="23" t="str" cm="1">
        <f t="array" ref="D213">INDEX(Table2[Bracket Label], SUMPRODUCT(( 'Non-Lodger'!$C213 &gt;= Table2[Min Value]) * ( 'Non-Lodger'!$C213 &lt;= Table2[Max Value]) * ROW(Table2[Min Value]) ) - MIN(ROW(Table2[Min Value])) + 1)</f>
        <v>200-249M</v>
      </c>
      <c r="E213" s="23" t="str">
        <f t="shared" si="3"/>
        <v>MED</v>
      </c>
      <c r="F213" s="21" t="s">
        <v>8177</v>
      </c>
      <c r="G213" s="20" t="s">
        <v>29</v>
      </c>
      <c r="H213" s="20" t="str">
        <f>IF(ISNUMBER(MATCH($F213,'ASX_Listed_Companies_26-08-2025'!B:B, 0)), "Yes", "No")</f>
        <v>No</v>
      </c>
      <c r="I213" s="20" t="str">
        <f>IF(ISNUMBER(MATCH($F213,'ASX300'!C:C, 0)), "Yes", "No")</f>
        <v>No</v>
      </c>
      <c r="J213" s="20" t="s">
        <v>798</v>
      </c>
      <c r="K213" s="21" t="s">
        <v>799</v>
      </c>
      <c r="L213" s="20">
        <v>2472821</v>
      </c>
      <c r="M213" s="20" t="s">
        <v>15</v>
      </c>
      <c r="N213" s="20">
        <v>20000207</v>
      </c>
      <c r="Q213" s="21" t="s">
        <v>8178</v>
      </c>
      <c r="S213" s="21" t="s">
        <v>1122</v>
      </c>
      <c r="T213" s="20" t="s">
        <v>29</v>
      </c>
      <c r="U213" s="20" t="s">
        <v>276</v>
      </c>
      <c r="V213" s="20" t="s">
        <v>20</v>
      </c>
      <c r="W213" s="20">
        <v>61997312</v>
      </c>
      <c r="X213" s="21" t="s">
        <v>8178</v>
      </c>
      <c r="Z213" s="21" t="s">
        <v>1122</v>
      </c>
      <c r="AA213" s="20" t="s">
        <v>276</v>
      </c>
      <c r="AB213" s="20" t="s">
        <v>20</v>
      </c>
      <c r="AC213" s="20">
        <v>61997312</v>
      </c>
      <c r="AD213" s="20" t="s">
        <v>8179</v>
      </c>
      <c r="AF213" s="20">
        <v>20000701</v>
      </c>
      <c r="AH213" s="20">
        <v>7678622</v>
      </c>
      <c r="AI213" s="20" t="s">
        <v>24</v>
      </c>
      <c r="AJ213" s="20" t="b">
        <v>1</v>
      </c>
      <c r="AK213" s="21" t="s">
        <v>195</v>
      </c>
      <c r="AL213" s="20" t="s">
        <v>196</v>
      </c>
    </row>
    <row r="214" spans="1:38" x14ac:dyDescent="0.25">
      <c r="A214" s="20">
        <v>213</v>
      </c>
      <c r="B214" s="20" t="s">
        <v>8163</v>
      </c>
      <c r="C214" s="23">
        <v>174072530</v>
      </c>
      <c r="D214" s="23" t="str" cm="1">
        <f t="array" ref="D214">INDEX(Table2[Bracket Label], SUMPRODUCT(( 'Non-Lodger'!$C214 &gt;= Table2[Min Value]) * ( 'Non-Lodger'!$C214 &lt;= Table2[Max Value]) * ROW(Table2[Min Value]) ) - MIN(ROW(Table2[Min Value])) + 1)</f>
        <v>150-199M</v>
      </c>
      <c r="E214" s="23" t="str">
        <f t="shared" si="3"/>
        <v>MED</v>
      </c>
      <c r="F214" s="21" t="s">
        <v>8164</v>
      </c>
      <c r="G214" s="20" t="s">
        <v>12</v>
      </c>
      <c r="H214" s="20" t="str">
        <f>IF(ISNUMBER(MATCH($F214,'ASX_Listed_Companies_26-08-2025'!B:B, 0)), "Yes", "No")</f>
        <v>No</v>
      </c>
      <c r="I214" s="20" t="str">
        <f>IF(ISNUMBER(MATCH($F214,'ASX300'!C:C, 0)), "Yes", "No")</f>
        <v>No</v>
      </c>
      <c r="J214" s="20" t="s">
        <v>8165</v>
      </c>
      <c r="K214" s="21" t="s">
        <v>8166</v>
      </c>
      <c r="L214" s="20">
        <v>97662</v>
      </c>
      <c r="M214" s="20" t="s">
        <v>15</v>
      </c>
      <c r="N214" s="20">
        <v>20000401</v>
      </c>
      <c r="P214" s="21" t="s">
        <v>8167</v>
      </c>
      <c r="Q214" s="21" t="s">
        <v>8168</v>
      </c>
      <c r="S214" s="21" t="s">
        <v>8077</v>
      </c>
      <c r="T214" s="20" t="s">
        <v>12</v>
      </c>
      <c r="U214" s="20" t="s">
        <v>8078</v>
      </c>
      <c r="V214" s="20" t="s">
        <v>20</v>
      </c>
      <c r="W214" s="20">
        <v>99228316</v>
      </c>
      <c r="X214" s="21" t="s">
        <v>8169</v>
      </c>
      <c r="Z214" s="21" t="s">
        <v>8077</v>
      </c>
      <c r="AA214" s="20" t="s">
        <v>8078</v>
      </c>
      <c r="AB214" s="20" t="s">
        <v>20</v>
      </c>
      <c r="AC214" s="20">
        <v>99228316</v>
      </c>
      <c r="AD214" s="20" t="s">
        <v>8170</v>
      </c>
      <c r="AF214" s="20">
        <v>20000701</v>
      </c>
      <c r="AH214" s="20">
        <v>1947413</v>
      </c>
      <c r="AI214" s="20" t="s">
        <v>24</v>
      </c>
      <c r="AJ214" s="20" t="b">
        <v>1</v>
      </c>
      <c r="AK214" s="21" t="s">
        <v>47</v>
      </c>
      <c r="AL214" s="20" t="s">
        <v>48</v>
      </c>
    </row>
    <row r="215" spans="1:38" x14ac:dyDescent="0.25">
      <c r="A215" s="20">
        <v>214</v>
      </c>
      <c r="B215" s="20" t="s">
        <v>7802</v>
      </c>
      <c r="C215" s="23">
        <v>139430286</v>
      </c>
      <c r="D215" s="23" t="str" cm="1">
        <f t="array" ref="D215">INDEX(Table2[Bracket Label], SUMPRODUCT(( 'Non-Lodger'!$C215 &gt;= Table2[Min Value]) * ( 'Non-Lodger'!$C215 &lt;= Table2[Max Value]) * ROW(Table2[Min Value]) ) - MIN(ROW(Table2[Min Value])) + 1)</f>
        <v>100-149M</v>
      </c>
      <c r="E215" s="23" t="str">
        <f t="shared" si="3"/>
        <v>MED</v>
      </c>
      <c r="F215" s="21" t="s">
        <v>7803</v>
      </c>
      <c r="G215" s="20" t="s">
        <v>12</v>
      </c>
      <c r="H215" s="20" t="str">
        <f>IF(ISNUMBER(MATCH($F215,'ASX_Listed_Companies_26-08-2025'!B:B, 0)), "Yes", "No")</f>
        <v>No</v>
      </c>
      <c r="I215" s="20" t="str">
        <f>IF(ISNUMBER(MATCH($F215,'ASX300'!C:C, 0)), "Yes", "No")</f>
        <v>No</v>
      </c>
      <c r="J215" s="20" t="s">
        <v>439</v>
      </c>
      <c r="K215" s="21" t="s">
        <v>440</v>
      </c>
      <c r="L215" s="20">
        <v>702274</v>
      </c>
      <c r="M215" s="20" t="s">
        <v>15</v>
      </c>
      <c r="N215" s="20">
        <v>20000401</v>
      </c>
      <c r="Q215" s="21" t="s">
        <v>7804</v>
      </c>
      <c r="S215" s="21" t="s">
        <v>2743</v>
      </c>
      <c r="T215" s="20" t="s">
        <v>12</v>
      </c>
      <c r="U215" s="20" t="s">
        <v>1150</v>
      </c>
      <c r="V215" s="20" t="s">
        <v>20</v>
      </c>
      <c r="W215" s="20">
        <v>0</v>
      </c>
      <c r="X215" s="21" t="s">
        <v>7805</v>
      </c>
      <c r="Y215" s="21" t="s">
        <v>7806</v>
      </c>
      <c r="Z215" s="21" t="s">
        <v>2697</v>
      </c>
      <c r="AA215" s="20" t="s">
        <v>1150</v>
      </c>
      <c r="AB215" s="20" t="s">
        <v>20</v>
      </c>
      <c r="AC215" s="20">
        <v>65305303</v>
      </c>
      <c r="AD215" s="20" t="s">
        <v>7807</v>
      </c>
      <c r="AF215" s="20">
        <v>20000701</v>
      </c>
      <c r="AH215" s="20">
        <v>83262935</v>
      </c>
      <c r="AI215" s="20" t="s">
        <v>24</v>
      </c>
      <c r="AJ215" s="20" t="b">
        <v>1</v>
      </c>
      <c r="AK215" s="21" t="s">
        <v>36</v>
      </c>
      <c r="AL215" s="20" t="s">
        <v>37</v>
      </c>
    </row>
    <row r="216" spans="1:38" x14ac:dyDescent="0.25">
      <c r="A216" s="20">
        <v>215</v>
      </c>
      <c r="B216" s="20" t="s">
        <v>6097</v>
      </c>
      <c r="C216" s="23">
        <v>223854282</v>
      </c>
      <c r="D216" s="23" t="str" cm="1">
        <f t="array" ref="D216">INDEX(Table2[Bracket Label], SUMPRODUCT(( 'Non-Lodger'!$C216 &gt;= Table2[Min Value]) * ( 'Non-Lodger'!$C216 &lt;= Table2[Max Value]) * ROW(Table2[Min Value]) ) - MIN(ROW(Table2[Min Value])) + 1)</f>
        <v>200-249M</v>
      </c>
      <c r="E216" s="23" t="str">
        <f t="shared" si="3"/>
        <v>MED</v>
      </c>
      <c r="F216" s="21" t="s">
        <v>6098</v>
      </c>
      <c r="G216" s="20" t="s">
        <v>77</v>
      </c>
      <c r="H216" s="20" t="str">
        <f>IF(ISNUMBER(MATCH($F216,'ASX_Listed_Companies_26-08-2025'!B:B, 0)), "Yes", "No")</f>
        <v>Yes</v>
      </c>
      <c r="I216" s="20" t="str">
        <f>IF(ISNUMBER(MATCH($F216,'ASX300'!C:C, 0)), "Yes", "No")</f>
        <v>No</v>
      </c>
      <c r="J216" s="20" t="s">
        <v>2379</v>
      </c>
      <c r="K216" s="21" t="s">
        <v>2380</v>
      </c>
      <c r="L216" s="20">
        <v>1099173</v>
      </c>
      <c r="M216" s="20" t="s">
        <v>65</v>
      </c>
      <c r="N216" s="20">
        <v>20000105</v>
      </c>
      <c r="P216" s="21" t="s">
        <v>6099</v>
      </c>
      <c r="Q216" s="21" t="s">
        <v>2560</v>
      </c>
      <c r="S216" s="21" t="s">
        <v>2561</v>
      </c>
      <c r="T216" s="20" t="s">
        <v>62</v>
      </c>
      <c r="U216" s="20" t="s">
        <v>2562</v>
      </c>
      <c r="V216" s="20" t="s">
        <v>20</v>
      </c>
      <c r="W216" s="20">
        <v>52757378</v>
      </c>
      <c r="X216" s="21" t="s">
        <v>1572</v>
      </c>
      <c r="Z216" s="21" t="s">
        <v>141</v>
      </c>
      <c r="AA216" s="20" t="s">
        <v>142</v>
      </c>
      <c r="AB216" s="20" t="s">
        <v>20</v>
      </c>
      <c r="AC216" s="20">
        <v>49335312</v>
      </c>
      <c r="AD216" s="20" t="s">
        <v>1573</v>
      </c>
      <c r="AF216" s="20">
        <v>20000701</v>
      </c>
      <c r="AH216" s="20">
        <v>64874620</v>
      </c>
      <c r="AI216" s="20" t="s">
        <v>24</v>
      </c>
      <c r="AJ216" s="20" t="b">
        <v>1</v>
      </c>
      <c r="AK216" s="21" t="s">
        <v>73</v>
      </c>
      <c r="AL216" s="20" t="s">
        <v>74</v>
      </c>
    </row>
    <row r="217" spans="1:38" x14ac:dyDescent="0.25">
      <c r="A217" s="20">
        <v>216</v>
      </c>
      <c r="B217" s="20" t="s">
        <v>1570</v>
      </c>
      <c r="C217" s="23">
        <v>220612058</v>
      </c>
      <c r="D217" s="23" t="str" cm="1">
        <f t="array" ref="D217">INDEX(Table2[Bracket Label], SUMPRODUCT(( 'Non-Lodger'!$C217 &gt;= Table2[Min Value]) * ( 'Non-Lodger'!$C217 &lt;= Table2[Max Value]) * ROW(Table2[Min Value]) ) - MIN(ROW(Table2[Min Value])) + 1)</f>
        <v>200-249M</v>
      </c>
      <c r="E217" s="23" t="str">
        <f t="shared" si="3"/>
        <v>MED</v>
      </c>
      <c r="F217" s="21" t="s">
        <v>1571</v>
      </c>
      <c r="G217" s="20" t="s">
        <v>77</v>
      </c>
      <c r="H217" s="20" t="str">
        <f>IF(ISNUMBER(MATCH($F217,'ASX_Listed_Companies_26-08-2025'!B:B, 0)), "Yes", "No")</f>
        <v>No</v>
      </c>
      <c r="I217" s="20" t="str">
        <f>IF(ISNUMBER(MATCH($F217,'ASX300'!C:C, 0)), "Yes", "No")</f>
        <v>No</v>
      </c>
      <c r="J217" s="20" t="s">
        <v>687</v>
      </c>
      <c r="K217" s="21" t="s">
        <v>688</v>
      </c>
      <c r="L217" s="20">
        <v>69634426</v>
      </c>
      <c r="M217" s="20" t="s">
        <v>15</v>
      </c>
      <c r="N217" s="20">
        <v>20200623</v>
      </c>
      <c r="Q217" s="21" t="s">
        <v>1572</v>
      </c>
      <c r="S217" s="21" t="s">
        <v>141</v>
      </c>
      <c r="T217" s="20" t="s">
        <v>77</v>
      </c>
      <c r="U217" s="20" t="s">
        <v>142</v>
      </c>
      <c r="V217" s="20" t="s">
        <v>20</v>
      </c>
      <c r="W217" s="20">
        <v>49335312</v>
      </c>
      <c r="X217" s="21" t="s">
        <v>1572</v>
      </c>
      <c r="Z217" s="21" t="s">
        <v>141</v>
      </c>
      <c r="AA217" s="20" t="s">
        <v>142</v>
      </c>
      <c r="AB217" s="20" t="s">
        <v>20</v>
      </c>
      <c r="AC217" s="20">
        <v>49335312</v>
      </c>
      <c r="AD217" s="20" t="s">
        <v>1573</v>
      </c>
      <c r="AF217" s="20">
        <v>20250115</v>
      </c>
      <c r="AH217" s="20">
        <v>642022437</v>
      </c>
      <c r="AI217" s="20" t="s">
        <v>24</v>
      </c>
      <c r="AJ217" s="20" t="b">
        <v>1</v>
      </c>
      <c r="AK217" s="21" t="s">
        <v>36</v>
      </c>
      <c r="AL217" s="20" t="s">
        <v>37</v>
      </c>
    </row>
    <row r="218" spans="1:38" x14ac:dyDescent="0.25">
      <c r="A218" s="20">
        <v>217</v>
      </c>
      <c r="B218" s="20" t="s">
        <v>176</v>
      </c>
      <c r="C218" s="23">
        <v>258183351</v>
      </c>
      <c r="D218" s="23" t="str" cm="1">
        <f t="array" ref="D218">INDEX(Table2[Bracket Label], SUMPRODUCT(( 'Non-Lodger'!$C218 &gt;= Table2[Min Value]) * ( 'Non-Lodger'!$C218 &lt;= Table2[Max Value]) * ROW(Table2[Min Value]) ) - MIN(ROW(Table2[Min Value])) + 1)</f>
        <v>250-299M</v>
      </c>
      <c r="E218" s="23" t="str">
        <f t="shared" si="3"/>
        <v>LGE</v>
      </c>
      <c r="F218" s="21" t="s">
        <v>177</v>
      </c>
      <c r="G218" s="20" t="s">
        <v>62</v>
      </c>
      <c r="H218" s="20" t="str">
        <f>IF(ISNUMBER(MATCH($F218,'ASX_Listed_Companies_26-08-2025'!B:B, 0)), "Yes", "No")</f>
        <v>No</v>
      </c>
      <c r="I218" s="20" t="str">
        <f>IF(ISNUMBER(MATCH($F218,'ASX300'!C:C, 0)), "Yes", "No")</f>
        <v>No</v>
      </c>
      <c r="J218" s="20" t="s">
        <v>178</v>
      </c>
      <c r="K218" s="21" t="s">
        <v>179</v>
      </c>
      <c r="L218" s="20">
        <v>2010937</v>
      </c>
      <c r="M218" s="20" t="s">
        <v>15</v>
      </c>
      <c r="N218" s="20">
        <v>20000301</v>
      </c>
      <c r="P218" s="21" t="s">
        <v>180</v>
      </c>
      <c r="Q218" s="21" t="s">
        <v>181</v>
      </c>
      <c r="S218" s="21" t="s">
        <v>182</v>
      </c>
      <c r="T218" s="20" t="s">
        <v>62</v>
      </c>
      <c r="U218" s="20" t="s">
        <v>183</v>
      </c>
      <c r="V218" s="20" t="s">
        <v>20</v>
      </c>
      <c r="W218" s="20">
        <v>92357712</v>
      </c>
      <c r="X218" s="21" t="s">
        <v>181</v>
      </c>
      <c r="Z218" s="21" t="s">
        <v>182</v>
      </c>
      <c r="AA218" s="20" t="s">
        <v>183</v>
      </c>
      <c r="AB218" s="20" t="s">
        <v>20</v>
      </c>
      <c r="AC218" s="20">
        <v>92357712</v>
      </c>
      <c r="AD218" s="20" t="s">
        <v>184</v>
      </c>
      <c r="AF218" s="20">
        <v>20000701</v>
      </c>
      <c r="AH218" s="20">
        <v>2806831</v>
      </c>
      <c r="AI218" s="20" t="s">
        <v>24</v>
      </c>
      <c r="AJ218" s="20" t="b">
        <v>1</v>
      </c>
      <c r="AK218" s="21" t="s">
        <v>73</v>
      </c>
      <c r="AL218" s="20" t="s">
        <v>74</v>
      </c>
    </row>
    <row r="219" spans="1:38" x14ac:dyDescent="0.25">
      <c r="A219" s="20">
        <v>218</v>
      </c>
      <c r="B219" s="20" t="s">
        <v>7744</v>
      </c>
      <c r="C219" s="23">
        <v>31722984780</v>
      </c>
      <c r="D219" s="23" t="str" cm="1">
        <f t="array" ref="D219">INDEX(Table2[Bracket Label], SUMPRODUCT(( 'Non-Lodger'!$C219 &gt;= Table2[Min Value]) * ( 'Non-Lodger'!$C219 &lt;= Table2[Max Value]) * ROW(Table2[Min Value]) ) - MIN(ROW(Table2[Min Value])) + 1)</f>
        <v>1Bn+</v>
      </c>
      <c r="E219" s="23" t="str">
        <f t="shared" si="3"/>
        <v>LGE</v>
      </c>
      <c r="F219" s="21" t="s">
        <v>7745</v>
      </c>
      <c r="G219" s="20" t="s">
        <v>29</v>
      </c>
      <c r="H219" s="20" t="str">
        <f>IF(ISNUMBER(MATCH($F219,'ASX_Listed_Companies_26-08-2025'!B:B, 0)), "Yes", "No")</f>
        <v>No</v>
      </c>
      <c r="I219" s="20" t="str">
        <f>IF(ISNUMBER(MATCH($F219,'ASX300'!C:C, 0)), "Yes", "No")</f>
        <v>No</v>
      </c>
      <c r="J219" s="20" t="s">
        <v>78</v>
      </c>
      <c r="K219" s="21" t="s">
        <v>79</v>
      </c>
      <c r="L219" s="20">
        <v>5048367</v>
      </c>
      <c r="M219" s="20" t="s">
        <v>15</v>
      </c>
      <c r="N219" s="20">
        <v>20000503</v>
      </c>
      <c r="P219" s="21" t="s">
        <v>7746</v>
      </c>
      <c r="Q219" s="21" t="s">
        <v>7747</v>
      </c>
      <c r="S219" s="21" t="s">
        <v>1948</v>
      </c>
      <c r="T219" s="20" t="s">
        <v>29</v>
      </c>
      <c r="U219" s="20" t="s">
        <v>1949</v>
      </c>
      <c r="V219" s="20" t="s">
        <v>20</v>
      </c>
      <c r="W219" s="20">
        <v>0</v>
      </c>
      <c r="X219" s="21" t="s">
        <v>7748</v>
      </c>
      <c r="Z219" s="21" t="s">
        <v>1948</v>
      </c>
      <c r="AA219" s="20" t="s">
        <v>1949</v>
      </c>
      <c r="AB219" s="20" t="s">
        <v>20</v>
      </c>
      <c r="AC219" s="20">
        <v>41831660</v>
      </c>
      <c r="AD219" s="20" t="s">
        <v>7749</v>
      </c>
      <c r="AF219" s="20">
        <v>20000701</v>
      </c>
      <c r="AH219" s="20">
        <v>92495700</v>
      </c>
      <c r="AI219" s="20" t="s">
        <v>24</v>
      </c>
      <c r="AJ219" s="20" t="b">
        <v>1</v>
      </c>
      <c r="AK219" s="21" t="s">
        <v>88</v>
      </c>
      <c r="AL219" s="20" t="s">
        <v>89</v>
      </c>
    </row>
    <row r="220" spans="1:38" x14ac:dyDescent="0.25">
      <c r="A220" s="20">
        <v>219</v>
      </c>
      <c r="B220" s="20" t="s">
        <v>599</v>
      </c>
      <c r="C220" s="23">
        <v>105304551</v>
      </c>
      <c r="D220" s="23" t="str" cm="1">
        <f t="array" ref="D220">INDEX(Table2[Bracket Label], SUMPRODUCT(( 'Non-Lodger'!$C220 &gt;= Table2[Min Value]) * ( 'Non-Lodger'!$C220 &lt;= Table2[Max Value]) * ROW(Table2[Min Value]) ) - MIN(ROW(Table2[Min Value])) + 1)</f>
        <v>100-149M</v>
      </c>
      <c r="E220" s="23" t="str">
        <f t="shared" si="3"/>
        <v>MED</v>
      </c>
      <c r="F220" s="21" t="s">
        <v>600</v>
      </c>
      <c r="G220" s="20" t="s">
        <v>12</v>
      </c>
      <c r="H220" s="20" t="str">
        <f>IF(ISNUMBER(MATCH($F220,'ASX_Listed_Companies_26-08-2025'!B:B, 0)), "Yes", "No")</f>
        <v>No</v>
      </c>
      <c r="I220" s="20" t="str">
        <f>IF(ISNUMBER(MATCH($F220,'ASX300'!C:C, 0)), "Yes", "No")</f>
        <v>No</v>
      </c>
      <c r="J220" s="20" t="s">
        <v>78</v>
      </c>
      <c r="K220" s="21" t="s">
        <v>79</v>
      </c>
      <c r="L220" s="20">
        <v>70315270</v>
      </c>
      <c r="M220" s="20" t="s">
        <v>15</v>
      </c>
      <c r="N220" s="20">
        <v>20200804</v>
      </c>
      <c r="Q220" s="21" t="s">
        <v>601</v>
      </c>
      <c r="S220" s="21" t="s">
        <v>126</v>
      </c>
      <c r="T220" s="20" t="s">
        <v>12</v>
      </c>
      <c r="U220" s="20" t="s">
        <v>214</v>
      </c>
      <c r="V220" s="20" t="s">
        <v>20</v>
      </c>
      <c r="W220" s="20">
        <v>75743653</v>
      </c>
      <c r="X220" s="21" t="s">
        <v>602</v>
      </c>
      <c r="Z220" s="21" t="s">
        <v>603</v>
      </c>
      <c r="AA220" s="20" t="s">
        <v>604</v>
      </c>
      <c r="AB220" s="20" t="s">
        <v>20</v>
      </c>
      <c r="AC220" s="20">
        <v>75731622</v>
      </c>
      <c r="AD220" s="20" t="s">
        <v>605</v>
      </c>
      <c r="AH220" s="20">
        <v>643209947</v>
      </c>
      <c r="AI220" s="20" t="s">
        <v>24</v>
      </c>
      <c r="AJ220" s="20" t="b">
        <v>1</v>
      </c>
      <c r="AK220" s="21" t="s">
        <v>88</v>
      </c>
      <c r="AL220" s="20" t="s">
        <v>89</v>
      </c>
    </row>
    <row r="221" spans="1:38" x14ac:dyDescent="0.25">
      <c r="A221" s="20">
        <v>220</v>
      </c>
      <c r="B221" s="20" t="s">
        <v>6022</v>
      </c>
      <c r="C221" s="23">
        <v>468707988</v>
      </c>
      <c r="D221" s="23" t="str" cm="1">
        <f t="array" ref="D221">INDEX(Table2[Bracket Label], SUMPRODUCT(( 'Non-Lodger'!$C221 &gt;= Table2[Min Value]) * ( 'Non-Lodger'!$C221 &lt;= Table2[Max Value]) * ROW(Table2[Min Value]) ) - MIN(ROW(Table2[Min Value])) + 1)</f>
        <v>450-499M</v>
      </c>
      <c r="E221" s="23" t="str">
        <f t="shared" si="3"/>
        <v>LGE</v>
      </c>
      <c r="F221" s="21" t="s">
        <v>6023</v>
      </c>
      <c r="G221" s="20" t="s">
        <v>12</v>
      </c>
      <c r="H221" s="20" t="str">
        <f>IF(ISNUMBER(MATCH($F221,'ASX_Listed_Companies_26-08-2025'!B:B, 0)), "Yes", "No")</f>
        <v>No</v>
      </c>
      <c r="I221" s="20" t="str">
        <f>IF(ISNUMBER(MATCH($F221,'ASX300'!C:C, 0)), "Yes", "No")</f>
        <v>No</v>
      </c>
      <c r="J221" s="20" t="s">
        <v>1935</v>
      </c>
      <c r="K221" s="21" t="s">
        <v>1936</v>
      </c>
      <c r="L221" s="20">
        <v>73119618</v>
      </c>
      <c r="M221" s="20" t="s">
        <v>15</v>
      </c>
      <c r="N221" s="20">
        <v>20210921</v>
      </c>
      <c r="Q221" s="21" t="s">
        <v>6024</v>
      </c>
      <c r="R221" s="21" t="s">
        <v>6025</v>
      </c>
      <c r="S221" s="21" t="s">
        <v>284</v>
      </c>
      <c r="T221" s="20" t="s">
        <v>12</v>
      </c>
      <c r="U221" s="20" t="s">
        <v>285</v>
      </c>
      <c r="V221" s="20" t="s">
        <v>20</v>
      </c>
      <c r="W221" s="20">
        <v>43653407</v>
      </c>
      <c r="X221" s="21" t="s">
        <v>6024</v>
      </c>
      <c r="Y221" s="21" t="s">
        <v>6025</v>
      </c>
      <c r="Z221" s="21" t="s">
        <v>284</v>
      </c>
      <c r="AA221" s="20" t="s">
        <v>285</v>
      </c>
      <c r="AB221" s="20" t="s">
        <v>20</v>
      </c>
      <c r="AC221" s="20">
        <v>43653407</v>
      </c>
      <c r="AF221" s="20">
        <v>20211019</v>
      </c>
      <c r="AH221" s="20">
        <v>653879157</v>
      </c>
      <c r="AI221" s="20" t="s">
        <v>24</v>
      </c>
      <c r="AJ221" s="20" t="b">
        <v>1</v>
      </c>
      <c r="AK221" s="21" t="s">
        <v>88</v>
      </c>
      <c r="AL221" s="20" t="s">
        <v>89</v>
      </c>
    </row>
    <row r="222" spans="1:38" x14ac:dyDescent="0.25">
      <c r="A222" s="20">
        <v>221</v>
      </c>
      <c r="B222" s="20" t="s">
        <v>2839</v>
      </c>
      <c r="C222" s="23">
        <v>217754728</v>
      </c>
      <c r="D222" s="23" t="str" cm="1">
        <f t="array" ref="D222">INDEX(Table2[Bracket Label], SUMPRODUCT(( 'Non-Lodger'!$C222 &gt;= Table2[Min Value]) * ( 'Non-Lodger'!$C222 &lt;= Table2[Max Value]) * ROW(Table2[Min Value]) ) - MIN(ROW(Table2[Min Value])) + 1)</f>
        <v>200-249M</v>
      </c>
      <c r="E222" s="23" t="str">
        <f t="shared" si="3"/>
        <v>MED</v>
      </c>
      <c r="F222" s="21" t="s">
        <v>2840</v>
      </c>
      <c r="G222" s="20" t="s">
        <v>29</v>
      </c>
      <c r="H222" s="20" t="str">
        <f>IF(ISNUMBER(MATCH($F222,'ASX_Listed_Companies_26-08-2025'!B:B, 0)), "Yes", "No")</f>
        <v>No</v>
      </c>
      <c r="I222" s="20" t="str">
        <f>IF(ISNUMBER(MATCH($F222,'ASX300'!C:C, 0)), "Yes", "No")</f>
        <v>No</v>
      </c>
      <c r="J222" s="20" t="s">
        <v>640</v>
      </c>
      <c r="K222" s="21" t="s">
        <v>641</v>
      </c>
      <c r="L222" s="20">
        <v>3766847</v>
      </c>
      <c r="M222" s="20" t="s">
        <v>15</v>
      </c>
      <c r="N222" s="20">
        <v>20011123</v>
      </c>
      <c r="P222" s="21" t="s">
        <v>2841</v>
      </c>
      <c r="Q222" s="21" t="s">
        <v>2842</v>
      </c>
      <c r="R222" s="21" t="s">
        <v>941</v>
      </c>
      <c r="S222" s="21" t="s">
        <v>942</v>
      </c>
      <c r="T222" s="20" t="s">
        <v>29</v>
      </c>
      <c r="U222" s="20" t="s">
        <v>943</v>
      </c>
      <c r="V222" s="20" t="s">
        <v>20</v>
      </c>
      <c r="W222" s="20">
        <v>32017069</v>
      </c>
      <c r="X222" s="21" t="s">
        <v>2842</v>
      </c>
      <c r="Y222" s="21" t="s">
        <v>941</v>
      </c>
      <c r="Z222" s="21" t="s">
        <v>942</v>
      </c>
      <c r="AA222" s="20" t="s">
        <v>943</v>
      </c>
      <c r="AB222" s="20" t="s">
        <v>20</v>
      </c>
      <c r="AC222" s="20">
        <v>32017069</v>
      </c>
      <c r="AD222" s="20" t="s">
        <v>2843</v>
      </c>
      <c r="AF222" s="20">
        <v>20011123</v>
      </c>
      <c r="AH222" s="20">
        <v>98742628</v>
      </c>
      <c r="AI222" s="20" t="s">
        <v>24</v>
      </c>
      <c r="AJ222" s="20" t="b">
        <v>1</v>
      </c>
      <c r="AK222" s="21" t="s">
        <v>58</v>
      </c>
      <c r="AL222" s="20" t="s">
        <v>59</v>
      </c>
    </row>
    <row r="223" spans="1:38" x14ac:dyDescent="0.25">
      <c r="A223" s="20">
        <v>222</v>
      </c>
      <c r="B223" s="20" t="s">
        <v>6208</v>
      </c>
      <c r="C223" s="23">
        <v>267966561</v>
      </c>
      <c r="D223" s="23" t="str" cm="1">
        <f t="array" ref="D223">INDEX(Table2[Bracket Label], SUMPRODUCT(( 'Non-Lodger'!$C223 &gt;= Table2[Min Value]) * ( 'Non-Lodger'!$C223 &lt;= Table2[Max Value]) * ROW(Table2[Min Value]) ) - MIN(ROW(Table2[Min Value])) + 1)</f>
        <v>250-299M</v>
      </c>
      <c r="E223" s="23" t="str">
        <f t="shared" si="3"/>
        <v>LGE</v>
      </c>
      <c r="F223" s="21" t="s">
        <v>6209</v>
      </c>
      <c r="G223" s="20" t="s">
        <v>29</v>
      </c>
      <c r="H223" s="20" t="str">
        <f>IF(ISNUMBER(MATCH($F223,'ASX_Listed_Companies_26-08-2025'!B:B, 0)), "Yes", "No")</f>
        <v>No</v>
      </c>
      <c r="I223" s="20" t="str">
        <f>IF(ISNUMBER(MATCH($F223,'ASX300'!C:C, 0)), "Yes", "No")</f>
        <v>No</v>
      </c>
      <c r="J223" s="20" t="s">
        <v>1606</v>
      </c>
      <c r="K223" s="21" t="s">
        <v>1607</v>
      </c>
      <c r="L223" s="20">
        <v>51730398</v>
      </c>
      <c r="M223" s="20" t="s">
        <v>15</v>
      </c>
      <c r="N223" s="20">
        <v>20120702</v>
      </c>
      <c r="Q223" s="21" t="s">
        <v>6210</v>
      </c>
      <c r="S223" s="21" t="s">
        <v>3155</v>
      </c>
      <c r="T223" s="20" t="s">
        <v>29</v>
      </c>
      <c r="U223" s="20" t="s">
        <v>549</v>
      </c>
      <c r="V223" s="20" t="s">
        <v>20</v>
      </c>
      <c r="W223" s="20">
        <v>52331949</v>
      </c>
      <c r="X223" s="21" t="s">
        <v>6211</v>
      </c>
      <c r="Z223" s="21" t="s">
        <v>6212</v>
      </c>
      <c r="AA223" s="20" t="s">
        <v>2373</v>
      </c>
      <c r="AB223" s="20" t="s">
        <v>20</v>
      </c>
      <c r="AC223" s="20">
        <v>45760172</v>
      </c>
      <c r="AD223" s="20" t="s">
        <v>6213</v>
      </c>
      <c r="AF223" s="20">
        <v>20120702</v>
      </c>
      <c r="AH223" s="20">
        <v>157830656</v>
      </c>
      <c r="AI223" s="20" t="s">
        <v>24</v>
      </c>
      <c r="AJ223" s="20" t="b">
        <v>1</v>
      </c>
      <c r="AK223" s="21" t="s">
        <v>36</v>
      </c>
      <c r="AL223" s="20" t="s">
        <v>37</v>
      </c>
    </row>
    <row r="224" spans="1:38" x14ac:dyDescent="0.25">
      <c r="A224" s="20">
        <v>223</v>
      </c>
      <c r="B224" s="20" t="s">
        <v>1779</v>
      </c>
      <c r="C224" s="23">
        <v>103817284</v>
      </c>
      <c r="D224" s="23" t="str" cm="1">
        <f t="array" ref="D224">INDEX(Table2[Bracket Label], SUMPRODUCT(( 'Non-Lodger'!$C224 &gt;= Table2[Min Value]) * ( 'Non-Lodger'!$C224 &lt;= Table2[Max Value]) * ROW(Table2[Min Value]) ) - MIN(ROW(Table2[Min Value])) + 1)</f>
        <v>100-149M</v>
      </c>
      <c r="E224" s="23" t="str">
        <f t="shared" si="3"/>
        <v>MED</v>
      </c>
      <c r="F224" s="21" t="s">
        <v>1780</v>
      </c>
      <c r="G224" s="20" t="s">
        <v>12</v>
      </c>
      <c r="H224" s="20" t="str">
        <f>IF(ISNUMBER(MATCH($F224,'ASX_Listed_Companies_26-08-2025'!B:B, 0)), "Yes", "No")</f>
        <v>No</v>
      </c>
      <c r="I224" s="20" t="str">
        <f>IF(ISNUMBER(MATCH($F224,'ASX300'!C:C, 0)), "Yes", "No")</f>
        <v>No</v>
      </c>
      <c r="J224" s="20" t="s">
        <v>297</v>
      </c>
      <c r="K224" s="21" t="s">
        <v>298</v>
      </c>
      <c r="L224" s="20">
        <v>25439577</v>
      </c>
      <c r="M224" s="20" t="s">
        <v>15</v>
      </c>
      <c r="N224" s="20">
        <v>20060101</v>
      </c>
      <c r="Q224" s="21" t="s">
        <v>1781</v>
      </c>
      <c r="S224" s="21" t="s">
        <v>1782</v>
      </c>
      <c r="T224" s="20" t="s">
        <v>12</v>
      </c>
      <c r="U224" s="20" t="s">
        <v>1783</v>
      </c>
      <c r="V224" s="20" t="s">
        <v>20</v>
      </c>
      <c r="W224" s="20">
        <v>94692446</v>
      </c>
      <c r="X224" s="21" t="s">
        <v>1784</v>
      </c>
      <c r="Z224" s="21" t="s">
        <v>1785</v>
      </c>
      <c r="AA224" s="20" t="s">
        <v>1786</v>
      </c>
      <c r="AB224" s="20" t="s">
        <v>20</v>
      </c>
      <c r="AC224" s="20">
        <v>36994239</v>
      </c>
      <c r="AD224" s="20" t="s">
        <v>1787</v>
      </c>
      <c r="AF224" s="20">
        <v>20060101</v>
      </c>
      <c r="AH224" s="20">
        <v>117453933</v>
      </c>
      <c r="AI224" s="20" t="s">
        <v>24</v>
      </c>
      <c r="AJ224" s="20" t="b">
        <v>1</v>
      </c>
      <c r="AK224" s="21" t="s">
        <v>36</v>
      </c>
      <c r="AL224" s="20" t="s">
        <v>37</v>
      </c>
    </row>
    <row r="225" spans="1:38" x14ac:dyDescent="0.25">
      <c r="A225" s="20">
        <v>224</v>
      </c>
      <c r="B225" s="20" t="s">
        <v>3827</v>
      </c>
      <c r="C225" s="23">
        <v>282457620</v>
      </c>
      <c r="D225" s="23" t="str" cm="1">
        <f t="array" ref="D225">INDEX(Table2[Bracket Label], SUMPRODUCT(( 'Non-Lodger'!$C225 &gt;= Table2[Min Value]) * ( 'Non-Lodger'!$C225 &lt;= Table2[Max Value]) * ROW(Table2[Min Value]) ) - MIN(ROW(Table2[Min Value])) + 1)</f>
        <v>250-299M</v>
      </c>
      <c r="E225" s="23" t="str">
        <f t="shared" si="3"/>
        <v>LGE</v>
      </c>
      <c r="F225" s="21" t="s">
        <v>3828</v>
      </c>
      <c r="G225" s="20" t="s">
        <v>12</v>
      </c>
      <c r="H225" s="20" t="str">
        <f>IF(ISNUMBER(MATCH($F225,'ASX_Listed_Companies_26-08-2025'!B:B, 0)), "Yes", "No")</f>
        <v>No</v>
      </c>
      <c r="I225" s="20" t="str">
        <f>IF(ISNUMBER(MATCH($F225,'ASX300'!C:C, 0)), "Yes", "No")</f>
        <v>No</v>
      </c>
      <c r="J225" s="20" t="s">
        <v>687</v>
      </c>
      <c r="K225" s="21" t="s">
        <v>688</v>
      </c>
      <c r="L225" s="20">
        <v>66619640</v>
      </c>
      <c r="M225" s="20" t="s">
        <v>15</v>
      </c>
      <c r="N225" s="20">
        <v>20190101</v>
      </c>
      <c r="Q225" s="21" t="s">
        <v>3829</v>
      </c>
      <c r="S225" s="21" t="s">
        <v>3830</v>
      </c>
      <c r="T225" s="20" t="s">
        <v>12</v>
      </c>
      <c r="U225" s="20" t="s">
        <v>3831</v>
      </c>
      <c r="V225" s="20" t="s">
        <v>20</v>
      </c>
      <c r="W225" s="20">
        <v>42821088</v>
      </c>
      <c r="X225" s="21" t="s">
        <v>3832</v>
      </c>
      <c r="Z225" s="21" t="s">
        <v>126</v>
      </c>
      <c r="AA225" s="20" t="s">
        <v>214</v>
      </c>
      <c r="AB225" s="20" t="s">
        <v>20</v>
      </c>
      <c r="AC225" s="20">
        <v>47395360</v>
      </c>
      <c r="AD225" s="20" t="s">
        <v>3833</v>
      </c>
      <c r="AH225" s="20">
        <v>629911959</v>
      </c>
      <c r="AI225" s="20" t="s">
        <v>24</v>
      </c>
      <c r="AJ225" s="20" t="b">
        <v>1</v>
      </c>
      <c r="AK225" s="21" t="s">
        <v>36</v>
      </c>
      <c r="AL225" s="20" t="s">
        <v>37</v>
      </c>
    </row>
    <row r="226" spans="1:38" x14ac:dyDescent="0.25">
      <c r="A226" s="20">
        <v>225</v>
      </c>
      <c r="B226" s="20" t="s">
        <v>8032</v>
      </c>
      <c r="C226" s="23">
        <v>596051968</v>
      </c>
      <c r="D226" s="23" t="str" cm="1">
        <f t="array" ref="D226">INDEX(Table2[Bracket Label], SUMPRODUCT(( 'Non-Lodger'!$C226 &gt;= Table2[Min Value]) * ( 'Non-Lodger'!$C226 &lt;= Table2[Max Value]) * ROW(Table2[Min Value]) ) - MIN(ROW(Table2[Min Value])) + 1)</f>
        <v>550-599M</v>
      </c>
      <c r="E226" s="23" t="str">
        <f t="shared" si="3"/>
        <v>LGE</v>
      </c>
      <c r="F226" s="21" t="s">
        <v>8033</v>
      </c>
      <c r="G226" s="20" t="s">
        <v>12</v>
      </c>
      <c r="H226" s="20" t="str">
        <f>IF(ISNUMBER(MATCH($F226,'ASX_Listed_Companies_26-08-2025'!B:B, 0)), "Yes", "No")</f>
        <v>No</v>
      </c>
      <c r="I226" s="20" t="str">
        <f>IF(ISNUMBER(MATCH($F226,'ASX300'!C:C, 0)), "Yes", "No")</f>
        <v>No</v>
      </c>
      <c r="J226" s="20" t="s">
        <v>5887</v>
      </c>
      <c r="K226" s="21" t="s">
        <v>5888</v>
      </c>
      <c r="L226" s="20">
        <v>49444221</v>
      </c>
      <c r="M226" s="20" t="s">
        <v>15</v>
      </c>
      <c r="N226" s="20">
        <v>20110811</v>
      </c>
      <c r="Q226" s="21" t="s">
        <v>8034</v>
      </c>
      <c r="S226" s="21" t="s">
        <v>6276</v>
      </c>
      <c r="T226" s="20" t="s">
        <v>12</v>
      </c>
      <c r="U226" s="20" t="s">
        <v>6277</v>
      </c>
      <c r="V226" s="20" t="s">
        <v>20</v>
      </c>
      <c r="W226" s="20">
        <v>86191164</v>
      </c>
      <c r="X226" s="21" t="s">
        <v>8034</v>
      </c>
      <c r="Z226" s="21" t="s">
        <v>6276</v>
      </c>
      <c r="AA226" s="20" t="s">
        <v>6277</v>
      </c>
      <c r="AB226" s="20" t="s">
        <v>20</v>
      </c>
      <c r="AC226" s="20">
        <v>86191164</v>
      </c>
      <c r="AD226" s="20" t="s">
        <v>8035</v>
      </c>
      <c r="AF226" s="20">
        <v>20110811</v>
      </c>
      <c r="AH226" s="20">
        <v>152610645</v>
      </c>
      <c r="AI226" s="20" t="s">
        <v>24</v>
      </c>
      <c r="AJ226" s="20" t="b">
        <v>1</v>
      </c>
      <c r="AK226" s="21" t="s">
        <v>36</v>
      </c>
      <c r="AL226" s="20" t="s">
        <v>37</v>
      </c>
    </row>
    <row r="227" spans="1:38" x14ac:dyDescent="0.25">
      <c r="A227" s="20">
        <v>226</v>
      </c>
      <c r="B227" s="20" t="s">
        <v>5987</v>
      </c>
      <c r="C227" s="23">
        <v>100393440</v>
      </c>
      <c r="D227" s="23" t="str" cm="1">
        <f t="array" ref="D227">INDEX(Table2[Bracket Label], SUMPRODUCT(( 'Non-Lodger'!$C227 &gt;= Table2[Min Value]) * ( 'Non-Lodger'!$C227 &lt;= Table2[Max Value]) * ROW(Table2[Min Value]) ) - MIN(ROW(Table2[Min Value])) + 1)</f>
        <v>100-149M</v>
      </c>
      <c r="E227" s="23" t="str">
        <f t="shared" si="3"/>
        <v>MED</v>
      </c>
      <c r="F227" s="21" t="s">
        <v>5988</v>
      </c>
      <c r="G227" s="20" t="s">
        <v>77</v>
      </c>
      <c r="H227" s="20" t="str">
        <f>IF(ISNUMBER(MATCH($F227,'ASX_Listed_Companies_26-08-2025'!B:B, 0)), "Yes", "No")</f>
        <v>No</v>
      </c>
      <c r="I227" s="20" t="str">
        <f>IF(ISNUMBER(MATCH($F227,'ASX300'!C:C, 0)), "Yes", "No")</f>
        <v>No</v>
      </c>
      <c r="J227" s="20" t="s">
        <v>1606</v>
      </c>
      <c r="K227" s="21" t="s">
        <v>1607</v>
      </c>
      <c r="L227" s="20">
        <v>57444817</v>
      </c>
      <c r="M227" s="20" t="s">
        <v>15</v>
      </c>
      <c r="N227" s="20">
        <v>20150413</v>
      </c>
      <c r="Q227" s="21" t="s">
        <v>5989</v>
      </c>
      <c r="S227" s="21" t="s">
        <v>5655</v>
      </c>
      <c r="T227" s="20" t="s">
        <v>77</v>
      </c>
      <c r="U227" s="20" t="s">
        <v>1612</v>
      </c>
      <c r="V227" s="20" t="s">
        <v>20</v>
      </c>
      <c r="W227" s="20">
        <v>75047749</v>
      </c>
      <c r="X227" s="21" t="s">
        <v>5989</v>
      </c>
      <c r="Z227" s="21" t="s">
        <v>5655</v>
      </c>
      <c r="AA227" s="20" t="s">
        <v>1612</v>
      </c>
      <c r="AB227" s="20" t="s">
        <v>20</v>
      </c>
      <c r="AC227" s="20">
        <v>75047749</v>
      </c>
      <c r="AD227" s="20" t="s">
        <v>5990</v>
      </c>
      <c r="AF227" s="20">
        <v>20150413</v>
      </c>
      <c r="AH227" s="20">
        <v>130561965</v>
      </c>
      <c r="AI227" s="20" t="s">
        <v>24</v>
      </c>
      <c r="AJ227" s="20" t="b">
        <v>1</v>
      </c>
      <c r="AK227" s="21" t="s">
        <v>36</v>
      </c>
      <c r="AL227" s="20" t="s">
        <v>37</v>
      </c>
    </row>
    <row r="228" spans="1:38" x14ac:dyDescent="0.25">
      <c r="A228" s="20">
        <v>227</v>
      </c>
      <c r="B228" s="20" t="s">
        <v>3716</v>
      </c>
      <c r="C228" s="23">
        <v>156509714</v>
      </c>
      <c r="D228" s="23" t="str" cm="1">
        <f t="array" ref="D228">INDEX(Table2[Bracket Label], SUMPRODUCT(( 'Non-Lodger'!$C228 &gt;= Table2[Min Value]) * ( 'Non-Lodger'!$C228 &lt;= Table2[Max Value]) * ROW(Table2[Min Value]) ) - MIN(ROW(Table2[Min Value])) + 1)</f>
        <v>150-199M</v>
      </c>
      <c r="E228" s="23" t="str">
        <f t="shared" si="3"/>
        <v>MED</v>
      </c>
      <c r="F228" s="21" t="s">
        <v>3717</v>
      </c>
      <c r="G228" s="20" t="s">
        <v>77</v>
      </c>
      <c r="H228" s="20" t="str">
        <f>IF(ISNUMBER(MATCH($F228,'ASX_Listed_Companies_26-08-2025'!B:B, 0)), "Yes", "No")</f>
        <v>No</v>
      </c>
      <c r="I228" s="20" t="str">
        <f>IF(ISNUMBER(MATCH($F228,'ASX300'!C:C, 0)), "Yes", "No")</f>
        <v>No</v>
      </c>
      <c r="J228" s="20" t="s">
        <v>581</v>
      </c>
      <c r="K228" s="21" t="s">
        <v>582</v>
      </c>
      <c r="L228" s="20">
        <v>2886937</v>
      </c>
      <c r="M228" s="20" t="s">
        <v>15</v>
      </c>
      <c r="N228" s="20">
        <v>20000510</v>
      </c>
      <c r="Q228" s="21" t="s">
        <v>3718</v>
      </c>
      <c r="S228" s="21" t="s">
        <v>82</v>
      </c>
      <c r="T228" s="20" t="s">
        <v>77</v>
      </c>
      <c r="U228" s="20" t="s">
        <v>83</v>
      </c>
      <c r="V228" s="20" t="s">
        <v>20</v>
      </c>
      <c r="W228" s="20">
        <v>30822395</v>
      </c>
      <c r="X228" s="21" t="s">
        <v>3719</v>
      </c>
      <c r="Z228" s="21" t="s">
        <v>85</v>
      </c>
      <c r="AA228" s="20" t="s">
        <v>86</v>
      </c>
      <c r="AB228" s="20" t="s">
        <v>20</v>
      </c>
      <c r="AC228" s="20">
        <v>34860345</v>
      </c>
      <c r="AD228" s="20" t="s">
        <v>3720</v>
      </c>
      <c r="AF228" s="20">
        <v>20190501</v>
      </c>
      <c r="AH228" s="20">
        <v>1109628</v>
      </c>
      <c r="AI228" s="20" t="s">
        <v>24</v>
      </c>
      <c r="AJ228" s="20" t="b">
        <v>1</v>
      </c>
      <c r="AK228" s="21" t="s">
        <v>245</v>
      </c>
      <c r="AL228" s="20" t="s">
        <v>246</v>
      </c>
    </row>
    <row r="229" spans="1:38" x14ac:dyDescent="0.25">
      <c r="A229" s="20">
        <v>228</v>
      </c>
      <c r="B229" s="20" t="s">
        <v>1328</v>
      </c>
      <c r="C229" s="23">
        <v>151379730</v>
      </c>
      <c r="D229" s="23" t="str" cm="1">
        <f t="array" ref="D229">INDEX(Table2[Bracket Label], SUMPRODUCT(( 'Non-Lodger'!$C229 &gt;= Table2[Min Value]) * ( 'Non-Lodger'!$C229 &lt;= Table2[Max Value]) * ROW(Table2[Min Value]) ) - MIN(ROW(Table2[Min Value])) + 1)</f>
        <v>150-199M</v>
      </c>
      <c r="E229" s="23" t="str">
        <f t="shared" si="3"/>
        <v>MED</v>
      </c>
      <c r="F229" s="21" t="s">
        <v>1329</v>
      </c>
      <c r="G229" s="20" t="s">
        <v>62</v>
      </c>
      <c r="H229" s="20" t="str">
        <f>IF(ISNUMBER(MATCH($F229,'ASX_Listed_Companies_26-08-2025'!B:B, 0)), "Yes", "No")</f>
        <v>No</v>
      </c>
      <c r="I229" s="20" t="str">
        <f>IF(ISNUMBER(MATCH($F229,'ASX300'!C:C, 0)), "Yes", "No")</f>
        <v>No</v>
      </c>
      <c r="J229" s="20" t="s">
        <v>653</v>
      </c>
      <c r="K229" s="21" t="s">
        <v>654</v>
      </c>
      <c r="L229" s="20">
        <v>856014</v>
      </c>
      <c r="M229" s="20" t="s">
        <v>15</v>
      </c>
      <c r="N229" s="20">
        <v>20000320</v>
      </c>
      <c r="P229" s="21" t="s">
        <v>1329</v>
      </c>
      <c r="Q229" s="21" t="s">
        <v>1330</v>
      </c>
      <c r="S229" s="21" t="s">
        <v>832</v>
      </c>
      <c r="T229" s="20" t="s">
        <v>62</v>
      </c>
      <c r="U229" s="20" t="s">
        <v>833</v>
      </c>
      <c r="V229" s="20" t="s">
        <v>20</v>
      </c>
      <c r="W229" s="20">
        <v>77897199</v>
      </c>
      <c r="X229" s="21" t="s">
        <v>1330</v>
      </c>
      <c r="Z229" s="21" t="s">
        <v>832</v>
      </c>
      <c r="AA229" s="20" t="s">
        <v>833</v>
      </c>
      <c r="AB229" s="20" t="s">
        <v>20</v>
      </c>
      <c r="AC229" s="20">
        <v>77897199</v>
      </c>
      <c r="AD229" s="20" t="s">
        <v>1331</v>
      </c>
      <c r="AF229" s="20">
        <v>20000701</v>
      </c>
      <c r="AH229" s="20">
        <v>8975988</v>
      </c>
      <c r="AI229" s="20" t="s">
        <v>24</v>
      </c>
      <c r="AJ229" s="20" t="b">
        <v>1</v>
      </c>
      <c r="AK229" s="21" t="s">
        <v>47</v>
      </c>
      <c r="AL229" s="20" t="s">
        <v>48</v>
      </c>
    </row>
    <row r="230" spans="1:38" x14ac:dyDescent="0.25">
      <c r="A230" s="20">
        <v>229</v>
      </c>
      <c r="B230" s="20" t="s">
        <v>4887</v>
      </c>
      <c r="C230" s="23">
        <v>113805519</v>
      </c>
      <c r="D230" s="23" t="str" cm="1">
        <f t="array" ref="D230">INDEX(Table2[Bracket Label], SUMPRODUCT(( 'Non-Lodger'!$C230 &gt;= Table2[Min Value]) * ( 'Non-Lodger'!$C230 &lt;= Table2[Max Value]) * ROW(Table2[Min Value]) ) - MIN(ROW(Table2[Min Value])) + 1)</f>
        <v>100-149M</v>
      </c>
      <c r="E230" s="23" t="str">
        <f t="shared" si="3"/>
        <v>MED</v>
      </c>
      <c r="F230" s="21" t="s">
        <v>4888</v>
      </c>
      <c r="G230" s="20" t="s">
        <v>29</v>
      </c>
      <c r="H230" s="20" t="str">
        <f>IF(ISNUMBER(MATCH($F230,'ASX_Listed_Companies_26-08-2025'!B:B, 0)), "Yes", "No")</f>
        <v>No</v>
      </c>
      <c r="I230" s="20" t="str">
        <f>IF(ISNUMBER(MATCH($F230,'ASX300'!C:C, 0)), "Yes", "No")</f>
        <v>No</v>
      </c>
      <c r="J230" s="20" t="s">
        <v>78</v>
      </c>
      <c r="K230" s="21" t="s">
        <v>79</v>
      </c>
      <c r="L230" s="20">
        <v>1034507</v>
      </c>
      <c r="M230" s="20" t="s">
        <v>15</v>
      </c>
      <c r="N230" s="20">
        <v>20000409</v>
      </c>
      <c r="Q230" s="21" t="s">
        <v>4889</v>
      </c>
      <c r="S230" s="21" t="s">
        <v>4890</v>
      </c>
      <c r="T230" s="20" t="s">
        <v>29</v>
      </c>
      <c r="U230" s="20" t="s">
        <v>4891</v>
      </c>
      <c r="V230" s="20" t="s">
        <v>20</v>
      </c>
      <c r="W230" s="20">
        <v>71778495</v>
      </c>
      <c r="X230" s="21" t="s">
        <v>4892</v>
      </c>
      <c r="Y230" s="21" t="s">
        <v>4893</v>
      </c>
      <c r="Z230" s="21" t="s">
        <v>4890</v>
      </c>
      <c r="AA230" s="20" t="s">
        <v>4891</v>
      </c>
      <c r="AB230" s="20" t="s">
        <v>20</v>
      </c>
      <c r="AC230" s="20">
        <v>0</v>
      </c>
      <c r="AF230" s="20">
        <v>20000701</v>
      </c>
      <c r="AG230" s="20">
        <v>20140630</v>
      </c>
      <c r="AH230" s="20">
        <v>5349244</v>
      </c>
      <c r="AI230" s="20" t="s">
        <v>24</v>
      </c>
      <c r="AJ230" s="20" t="b">
        <v>1</v>
      </c>
      <c r="AK230" s="21" t="s">
        <v>88</v>
      </c>
      <c r="AL230" s="20" t="s">
        <v>89</v>
      </c>
    </row>
    <row r="231" spans="1:38" x14ac:dyDescent="0.25">
      <c r="A231" s="20">
        <v>230</v>
      </c>
      <c r="B231" s="20" t="s">
        <v>5739</v>
      </c>
      <c r="C231" s="23">
        <v>161526143</v>
      </c>
      <c r="D231" s="23" t="str" cm="1">
        <f t="array" ref="D231">INDEX(Table2[Bracket Label], SUMPRODUCT(( 'Non-Lodger'!$C231 &gt;= Table2[Min Value]) * ( 'Non-Lodger'!$C231 &lt;= Table2[Max Value]) * ROW(Table2[Min Value]) ) - MIN(ROW(Table2[Min Value])) + 1)</f>
        <v>150-199M</v>
      </c>
      <c r="E231" s="23" t="str">
        <f t="shared" si="3"/>
        <v>MED</v>
      </c>
      <c r="F231" s="21" t="s">
        <v>5740</v>
      </c>
      <c r="G231" s="20" t="s">
        <v>29</v>
      </c>
      <c r="H231" s="20" t="str">
        <f>IF(ISNUMBER(MATCH($F231,'ASX_Listed_Companies_26-08-2025'!B:B, 0)), "Yes", "No")</f>
        <v>No</v>
      </c>
      <c r="I231" s="20" t="str">
        <f>IF(ISNUMBER(MATCH($F231,'ASX300'!C:C, 0)), "Yes", "No")</f>
        <v>No</v>
      </c>
      <c r="J231" s="20" t="s">
        <v>5741</v>
      </c>
      <c r="K231" s="21" t="s">
        <v>5742</v>
      </c>
      <c r="L231" s="20">
        <v>2055207</v>
      </c>
      <c r="M231" s="20" t="s">
        <v>15</v>
      </c>
      <c r="N231" s="20">
        <v>20000304</v>
      </c>
      <c r="P231" s="21" t="s">
        <v>5743</v>
      </c>
      <c r="Q231" s="21" t="s">
        <v>5744</v>
      </c>
      <c r="S231" s="21" t="s">
        <v>5745</v>
      </c>
      <c r="T231" s="20" t="s">
        <v>29</v>
      </c>
      <c r="U231" s="20" t="s">
        <v>5746</v>
      </c>
      <c r="V231" s="20" t="s">
        <v>20</v>
      </c>
      <c r="W231" s="20">
        <v>90279352</v>
      </c>
      <c r="X231" s="21" t="s">
        <v>5747</v>
      </c>
      <c r="Z231" s="21" t="s">
        <v>4960</v>
      </c>
      <c r="AA231" s="20" t="s">
        <v>2335</v>
      </c>
      <c r="AB231" s="20" t="s">
        <v>20</v>
      </c>
      <c r="AC231" s="20">
        <v>30975355</v>
      </c>
      <c r="AD231" s="20" t="s">
        <v>5748</v>
      </c>
      <c r="AF231" s="20">
        <v>20000701</v>
      </c>
      <c r="AH231" s="20">
        <v>4992090</v>
      </c>
      <c r="AI231" s="20" t="s">
        <v>24</v>
      </c>
      <c r="AJ231" s="20" t="b">
        <v>1</v>
      </c>
      <c r="AK231" s="21" t="s">
        <v>174</v>
      </c>
      <c r="AL231" s="20" t="s">
        <v>175</v>
      </c>
    </row>
    <row r="232" spans="1:38" x14ac:dyDescent="0.25">
      <c r="A232" s="20">
        <v>231</v>
      </c>
      <c r="B232" s="20" t="s">
        <v>3370</v>
      </c>
      <c r="C232" s="23">
        <v>151038178</v>
      </c>
      <c r="D232" s="23" t="str" cm="1">
        <f t="array" ref="D232">INDEX(Table2[Bracket Label], SUMPRODUCT(( 'Non-Lodger'!$C232 &gt;= Table2[Min Value]) * ( 'Non-Lodger'!$C232 &lt;= Table2[Max Value]) * ROW(Table2[Min Value]) ) - MIN(ROW(Table2[Min Value])) + 1)</f>
        <v>150-199M</v>
      </c>
      <c r="E232" s="23" t="str">
        <f t="shared" si="3"/>
        <v>MED</v>
      </c>
      <c r="F232" s="21" t="s">
        <v>3371</v>
      </c>
      <c r="G232" s="20" t="s">
        <v>29</v>
      </c>
      <c r="H232" s="20" t="str">
        <f>IF(ISNUMBER(MATCH($F232,'ASX_Listed_Companies_26-08-2025'!B:B, 0)), "Yes", "No")</f>
        <v>No</v>
      </c>
      <c r="I232" s="20" t="str">
        <f>IF(ISNUMBER(MATCH($F232,'ASX300'!C:C, 0)), "Yes", "No")</f>
        <v>No</v>
      </c>
      <c r="J232" s="20" t="s">
        <v>519</v>
      </c>
      <c r="K232" s="21" t="s">
        <v>520</v>
      </c>
      <c r="L232" s="20">
        <v>13959955</v>
      </c>
      <c r="M232" s="20" t="s">
        <v>15</v>
      </c>
      <c r="N232" s="20">
        <v>20030224</v>
      </c>
      <c r="P232" s="21" t="s">
        <v>3371</v>
      </c>
      <c r="Q232" s="21" t="s">
        <v>3372</v>
      </c>
      <c r="S232" s="21" t="s">
        <v>3373</v>
      </c>
      <c r="T232" s="20" t="s">
        <v>29</v>
      </c>
      <c r="U232" s="20" t="s">
        <v>3374</v>
      </c>
      <c r="V232" s="20" t="s">
        <v>20</v>
      </c>
      <c r="W232" s="20">
        <v>76521741</v>
      </c>
      <c r="X232" s="21" t="s">
        <v>3375</v>
      </c>
      <c r="Z232" s="21" t="s">
        <v>2644</v>
      </c>
      <c r="AA232" s="20" t="s">
        <v>2645</v>
      </c>
      <c r="AB232" s="20" t="s">
        <v>20</v>
      </c>
      <c r="AC232" s="20">
        <v>31966034</v>
      </c>
      <c r="AD232" s="20" t="s">
        <v>3376</v>
      </c>
      <c r="AF232" s="20">
        <v>20030224</v>
      </c>
      <c r="AH232" s="20">
        <v>103839514</v>
      </c>
      <c r="AI232" s="20" t="s">
        <v>24</v>
      </c>
      <c r="AJ232" s="20" t="b">
        <v>1</v>
      </c>
      <c r="AK232" s="21" t="s">
        <v>47</v>
      </c>
      <c r="AL232" s="20" t="s">
        <v>48</v>
      </c>
    </row>
    <row r="233" spans="1:38" x14ac:dyDescent="0.25">
      <c r="A233" s="20">
        <v>232</v>
      </c>
      <c r="B233" s="20" t="s">
        <v>886</v>
      </c>
      <c r="C233" s="23">
        <v>119535672</v>
      </c>
      <c r="D233" s="23" t="str" cm="1">
        <f t="array" ref="D233">INDEX(Table2[Bracket Label], SUMPRODUCT(( 'Non-Lodger'!$C233 &gt;= Table2[Min Value]) * ( 'Non-Lodger'!$C233 &lt;= Table2[Max Value]) * ROW(Table2[Min Value]) ) - MIN(ROW(Table2[Min Value])) + 1)</f>
        <v>100-149M</v>
      </c>
      <c r="E233" s="23" t="str">
        <f t="shared" si="3"/>
        <v>MED</v>
      </c>
      <c r="F233" s="21" t="s">
        <v>887</v>
      </c>
      <c r="G233" s="20" t="s">
        <v>888</v>
      </c>
      <c r="H233" s="20" t="str">
        <f>IF(ISNUMBER(MATCH($F233,'ASX_Listed_Companies_26-08-2025'!B:B, 0)), "Yes", "No")</f>
        <v>No</v>
      </c>
      <c r="I233" s="20" t="str">
        <f>IF(ISNUMBER(MATCH($F233,'ASX300'!C:C, 0)), "Yes", "No")</f>
        <v>No</v>
      </c>
      <c r="J233" s="20" t="s">
        <v>439</v>
      </c>
      <c r="K233" s="21" t="s">
        <v>440</v>
      </c>
      <c r="L233" s="20">
        <v>6992978</v>
      </c>
      <c r="M233" s="20" t="s">
        <v>15</v>
      </c>
      <c r="N233" s="20">
        <v>20000308</v>
      </c>
      <c r="Q233" s="21" t="s">
        <v>889</v>
      </c>
      <c r="S233" s="21" t="s">
        <v>890</v>
      </c>
      <c r="T233" s="20" t="s">
        <v>888</v>
      </c>
      <c r="U233" s="20" t="s">
        <v>891</v>
      </c>
      <c r="V233" s="20" t="s">
        <v>20</v>
      </c>
      <c r="W233" s="20">
        <v>94135603</v>
      </c>
      <c r="X233" s="21" t="s">
        <v>892</v>
      </c>
      <c r="Z233" s="21" t="s">
        <v>893</v>
      </c>
      <c r="AA233" s="20" t="s">
        <v>894</v>
      </c>
      <c r="AB233" s="20" t="s">
        <v>20</v>
      </c>
      <c r="AC233" s="20">
        <v>30134382</v>
      </c>
      <c r="AD233" s="20" t="s">
        <v>895</v>
      </c>
      <c r="AF233" s="20">
        <v>20000701</v>
      </c>
      <c r="AH233" s="20">
        <v>9520512</v>
      </c>
      <c r="AI233" s="20" t="s">
        <v>24</v>
      </c>
      <c r="AJ233" s="20" t="b">
        <v>1</v>
      </c>
      <c r="AK233" s="21" t="s">
        <v>36</v>
      </c>
      <c r="AL233" s="20" t="s">
        <v>37</v>
      </c>
    </row>
    <row r="234" spans="1:38" x14ac:dyDescent="0.25">
      <c r="A234" s="20">
        <v>233</v>
      </c>
      <c r="B234" s="20" t="s">
        <v>692</v>
      </c>
      <c r="C234" s="23">
        <v>143928260</v>
      </c>
      <c r="D234" s="23" t="str" cm="1">
        <f t="array" ref="D234">INDEX(Table2[Bracket Label], SUMPRODUCT(( 'Non-Lodger'!$C234 &gt;= Table2[Min Value]) * ( 'Non-Lodger'!$C234 &lt;= Table2[Max Value]) * ROW(Table2[Min Value]) ) - MIN(ROW(Table2[Min Value])) + 1)</f>
        <v>100-149M</v>
      </c>
      <c r="E234" s="23" t="str">
        <f t="shared" si="3"/>
        <v>MED</v>
      </c>
      <c r="F234" s="21" t="s">
        <v>693</v>
      </c>
      <c r="G234" s="20" t="s">
        <v>77</v>
      </c>
      <c r="H234" s="20" t="str">
        <f>IF(ISNUMBER(MATCH($F234,'ASX_Listed_Companies_26-08-2025'!B:B, 0)), "Yes", "No")</f>
        <v>No</v>
      </c>
      <c r="I234" s="20" t="str">
        <f>IF(ISNUMBER(MATCH($F234,'ASX300'!C:C, 0)), "Yes", "No")</f>
        <v>No</v>
      </c>
      <c r="J234" s="20" t="s">
        <v>694</v>
      </c>
      <c r="K234" s="21" t="s">
        <v>695</v>
      </c>
      <c r="L234" s="20">
        <v>28868352</v>
      </c>
      <c r="M234" s="20" t="s">
        <v>15</v>
      </c>
      <c r="N234" s="20">
        <v>20061030</v>
      </c>
      <c r="Q234" s="21" t="s">
        <v>696</v>
      </c>
      <c r="S234" s="21" t="s">
        <v>82</v>
      </c>
      <c r="T234" s="20" t="s">
        <v>77</v>
      </c>
      <c r="U234" s="20" t="s">
        <v>83</v>
      </c>
      <c r="V234" s="20" t="s">
        <v>20</v>
      </c>
      <c r="W234" s="20">
        <v>73621781</v>
      </c>
      <c r="X234" s="21" t="s">
        <v>697</v>
      </c>
      <c r="Z234" s="21" t="s">
        <v>698</v>
      </c>
      <c r="AA234" s="20" t="s">
        <v>699</v>
      </c>
      <c r="AB234" s="20" t="s">
        <v>20</v>
      </c>
      <c r="AC234" s="20">
        <v>82538283</v>
      </c>
      <c r="AD234" s="20" t="s">
        <v>700</v>
      </c>
      <c r="AF234" s="20">
        <v>20061030</v>
      </c>
      <c r="AH234" s="20">
        <v>122432062</v>
      </c>
      <c r="AI234" s="20" t="s">
        <v>24</v>
      </c>
      <c r="AJ234" s="20" t="b">
        <v>1</v>
      </c>
      <c r="AK234" s="21" t="s">
        <v>58</v>
      </c>
      <c r="AL234" s="20" t="s">
        <v>59</v>
      </c>
    </row>
    <row r="235" spans="1:38" x14ac:dyDescent="0.25">
      <c r="A235" s="20">
        <v>234</v>
      </c>
      <c r="B235" s="20" t="s">
        <v>5705</v>
      </c>
      <c r="C235" s="23">
        <v>565930879</v>
      </c>
      <c r="D235" s="23" t="str" cm="1">
        <f t="array" ref="D235">INDEX(Table2[Bracket Label], SUMPRODUCT(( 'Non-Lodger'!$C235 &gt;= Table2[Min Value]) * ( 'Non-Lodger'!$C235 &lt;= Table2[Max Value]) * ROW(Table2[Min Value]) ) - MIN(ROW(Table2[Min Value])) + 1)</f>
        <v>550-599M</v>
      </c>
      <c r="E235" s="23" t="str">
        <f t="shared" si="3"/>
        <v>LGE</v>
      </c>
      <c r="F235" s="21" t="s">
        <v>5706</v>
      </c>
      <c r="G235" s="20" t="s">
        <v>77</v>
      </c>
      <c r="H235" s="20" t="str">
        <f>IF(ISNUMBER(MATCH($F235,'ASX_Listed_Companies_26-08-2025'!B:B, 0)), "Yes", "No")</f>
        <v>No</v>
      </c>
      <c r="I235" s="20" t="str">
        <f>IF(ISNUMBER(MATCH($F235,'ASX300'!C:C, 0)), "Yes", "No")</f>
        <v>No</v>
      </c>
      <c r="J235" s="20" t="s">
        <v>687</v>
      </c>
      <c r="K235" s="21" t="s">
        <v>688</v>
      </c>
      <c r="L235" s="20">
        <v>45829227</v>
      </c>
      <c r="M235" s="20" t="s">
        <v>65</v>
      </c>
      <c r="N235" s="20">
        <v>20110101</v>
      </c>
      <c r="P235" s="21" t="s">
        <v>5706</v>
      </c>
      <c r="Q235" s="21" t="s">
        <v>5707</v>
      </c>
      <c r="R235" s="21" t="s">
        <v>5708</v>
      </c>
      <c r="S235" s="21" t="s">
        <v>82</v>
      </c>
      <c r="T235" s="20" t="s">
        <v>77</v>
      </c>
      <c r="U235" s="20" t="s">
        <v>83</v>
      </c>
      <c r="V235" s="20" t="s">
        <v>20</v>
      </c>
      <c r="W235" s="20">
        <v>65184744</v>
      </c>
      <c r="X235" s="21" t="s">
        <v>3847</v>
      </c>
      <c r="Y235" s="21" t="s">
        <v>5709</v>
      </c>
      <c r="Z235" s="21" t="s">
        <v>141</v>
      </c>
      <c r="AA235" s="20" t="s">
        <v>142</v>
      </c>
      <c r="AB235" s="20" t="s">
        <v>20</v>
      </c>
      <c r="AC235" s="20">
        <v>58851683</v>
      </c>
      <c r="AD235" s="20" t="s">
        <v>5710</v>
      </c>
      <c r="AF235" s="20">
        <v>20110101</v>
      </c>
      <c r="AH235" s="20">
        <v>148002877</v>
      </c>
      <c r="AI235" s="20" t="s">
        <v>24</v>
      </c>
      <c r="AJ235" s="20" t="b">
        <v>1</v>
      </c>
      <c r="AK235" s="21" t="s">
        <v>36</v>
      </c>
      <c r="AL235" s="20" t="s">
        <v>37</v>
      </c>
    </row>
    <row r="236" spans="1:38" x14ac:dyDescent="0.25">
      <c r="A236" s="20">
        <v>235</v>
      </c>
      <c r="B236" s="20" t="s">
        <v>4239</v>
      </c>
      <c r="C236" s="23">
        <v>128210921</v>
      </c>
      <c r="D236" s="23" t="str" cm="1">
        <f t="array" ref="D236">INDEX(Table2[Bracket Label], SUMPRODUCT(( 'Non-Lodger'!$C236 &gt;= Table2[Min Value]) * ( 'Non-Lodger'!$C236 &lt;= Table2[Max Value]) * ROW(Table2[Min Value]) ) - MIN(ROW(Table2[Min Value])) + 1)</f>
        <v>100-149M</v>
      </c>
      <c r="E236" s="23" t="str">
        <f t="shared" si="3"/>
        <v>MED</v>
      </c>
      <c r="F236" s="21" t="s">
        <v>4240</v>
      </c>
      <c r="G236" s="20" t="s">
        <v>29</v>
      </c>
      <c r="H236" s="20" t="str">
        <f>IF(ISNUMBER(MATCH($F236,'ASX_Listed_Companies_26-08-2025'!B:B, 0)), "Yes", "No")</f>
        <v>No</v>
      </c>
      <c r="I236" s="20" t="str">
        <f>IF(ISNUMBER(MATCH($F236,'ASX300'!C:C, 0)), "Yes", "No")</f>
        <v>No</v>
      </c>
      <c r="J236" s="20" t="s">
        <v>4241</v>
      </c>
      <c r="K236" s="21" t="s">
        <v>4242</v>
      </c>
      <c r="L236" s="20">
        <v>65428764</v>
      </c>
      <c r="M236" s="20" t="s">
        <v>15</v>
      </c>
      <c r="N236" s="20">
        <v>20180925</v>
      </c>
      <c r="Q236" s="21" t="s">
        <v>2670</v>
      </c>
      <c r="S236" s="21" t="s">
        <v>2671</v>
      </c>
      <c r="T236" s="20" t="s">
        <v>29</v>
      </c>
      <c r="U236" s="20" t="s">
        <v>2672</v>
      </c>
      <c r="V236" s="20" t="s">
        <v>20</v>
      </c>
      <c r="W236" s="20">
        <v>60661539</v>
      </c>
      <c r="X236" s="21" t="s">
        <v>4243</v>
      </c>
      <c r="Z236" s="21" t="s">
        <v>162</v>
      </c>
      <c r="AA236" s="20" t="s">
        <v>163</v>
      </c>
      <c r="AB236" s="20" t="s">
        <v>20</v>
      </c>
      <c r="AC236" s="20">
        <v>93438042</v>
      </c>
      <c r="AD236" s="20" t="s">
        <v>4244</v>
      </c>
      <c r="AF236" s="20">
        <v>20180925</v>
      </c>
      <c r="AH236" s="20">
        <v>629016468</v>
      </c>
      <c r="AI236" s="20" t="s">
        <v>24</v>
      </c>
      <c r="AJ236" s="20" t="b">
        <v>1</v>
      </c>
      <c r="AK236" s="21" t="s">
        <v>58</v>
      </c>
      <c r="AL236" s="20" t="s">
        <v>59</v>
      </c>
    </row>
    <row r="237" spans="1:38" x14ac:dyDescent="0.25">
      <c r="A237" s="20">
        <v>236</v>
      </c>
      <c r="B237" s="20" t="s">
        <v>2668</v>
      </c>
      <c r="C237" s="23">
        <v>113292501</v>
      </c>
      <c r="D237" s="23" t="str" cm="1">
        <f t="array" ref="D237">INDEX(Table2[Bracket Label], SUMPRODUCT(( 'Non-Lodger'!$C237 &gt;= Table2[Min Value]) * ( 'Non-Lodger'!$C237 &lt;= Table2[Max Value]) * ROW(Table2[Min Value]) ) - MIN(ROW(Table2[Min Value])) + 1)</f>
        <v>100-149M</v>
      </c>
      <c r="E237" s="23" t="str">
        <f t="shared" si="3"/>
        <v>MED</v>
      </c>
      <c r="F237" s="21" t="s">
        <v>2669</v>
      </c>
      <c r="G237" s="20" t="s">
        <v>29</v>
      </c>
      <c r="H237" s="20" t="str">
        <f>IF(ISNUMBER(MATCH($F237,'ASX_Listed_Companies_26-08-2025'!B:B, 0)), "Yes", "No")</f>
        <v>No</v>
      </c>
      <c r="I237" s="20" t="str">
        <f>IF(ISNUMBER(MATCH($F237,'ASX300'!C:C, 0)), "Yes", "No")</f>
        <v>No</v>
      </c>
      <c r="J237" s="20" t="s">
        <v>363</v>
      </c>
      <c r="K237" s="21" t="s">
        <v>364</v>
      </c>
      <c r="L237" s="20">
        <v>65428897</v>
      </c>
      <c r="M237" s="20" t="s">
        <v>15</v>
      </c>
      <c r="N237" s="20">
        <v>20180925</v>
      </c>
      <c r="Q237" s="21" t="s">
        <v>2670</v>
      </c>
      <c r="S237" s="21" t="s">
        <v>2671</v>
      </c>
      <c r="T237" s="20" t="s">
        <v>29</v>
      </c>
      <c r="U237" s="20" t="s">
        <v>2672</v>
      </c>
      <c r="V237" s="20" t="s">
        <v>20</v>
      </c>
      <c r="W237" s="20">
        <v>60661539</v>
      </c>
      <c r="X237" s="21" t="s">
        <v>2673</v>
      </c>
      <c r="Z237" s="21" t="s">
        <v>162</v>
      </c>
      <c r="AA237" s="20" t="s">
        <v>163</v>
      </c>
      <c r="AB237" s="20" t="s">
        <v>20</v>
      </c>
      <c r="AC237" s="20">
        <v>82163298</v>
      </c>
      <c r="AD237" s="20" t="s">
        <v>2674</v>
      </c>
      <c r="AF237" s="20">
        <v>20190608</v>
      </c>
      <c r="AH237" s="20">
        <v>629016771</v>
      </c>
      <c r="AI237" s="20" t="s">
        <v>24</v>
      </c>
      <c r="AJ237" s="20" t="b">
        <v>1</v>
      </c>
      <c r="AK237" s="21" t="s">
        <v>88</v>
      </c>
      <c r="AL237" s="20" t="s">
        <v>89</v>
      </c>
    </row>
    <row r="238" spans="1:38" x14ac:dyDescent="0.25">
      <c r="A238" s="20">
        <v>237</v>
      </c>
      <c r="B238" s="20" t="s">
        <v>8052</v>
      </c>
      <c r="C238" s="23">
        <v>8986751101</v>
      </c>
      <c r="D238" s="23" t="str" cm="1">
        <f t="array" ref="D238">INDEX(Table2[Bracket Label], SUMPRODUCT(( 'Non-Lodger'!$C238 &gt;= Table2[Min Value]) * ( 'Non-Lodger'!$C238 &lt;= Table2[Max Value]) * ROW(Table2[Min Value]) ) - MIN(ROW(Table2[Min Value])) + 1)</f>
        <v>1Bn+</v>
      </c>
      <c r="E238" s="23" t="str">
        <f t="shared" si="3"/>
        <v>LGE</v>
      </c>
      <c r="F238" s="21" t="s">
        <v>8053</v>
      </c>
      <c r="G238" s="20" t="s">
        <v>29</v>
      </c>
      <c r="H238" s="20" t="str">
        <f>IF(ISNUMBER(MATCH($F238,'ASX_Listed_Companies_26-08-2025'!B:B, 0)), "Yes", "No")</f>
        <v>No</v>
      </c>
      <c r="I238" s="20" t="str">
        <f>IF(ISNUMBER(MATCH($F238,'ASX300'!C:C, 0)), "Yes", "No")</f>
        <v>No</v>
      </c>
      <c r="J238" s="20" t="s">
        <v>6709</v>
      </c>
      <c r="K238" s="21" t="s">
        <v>6710</v>
      </c>
      <c r="L238" s="20">
        <v>58653450</v>
      </c>
      <c r="M238" s="20" t="s">
        <v>15</v>
      </c>
      <c r="N238" s="20">
        <v>20150929</v>
      </c>
      <c r="Q238" s="21" t="s">
        <v>2910</v>
      </c>
      <c r="R238" s="21" t="s">
        <v>8054</v>
      </c>
      <c r="S238" s="21" t="s">
        <v>162</v>
      </c>
      <c r="T238" s="20" t="s">
        <v>29</v>
      </c>
      <c r="U238" s="20" t="s">
        <v>163</v>
      </c>
      <c r="V238" s="20" t="s">
        <v>20</v>
      </c>
      <c r="W238" s="20">
        <v>40097060</v>
      </c>
      <c r="X238" s="21" t="s">
        <v>2910</v>
      </c>
      <c r="Y238" s="21" t="s">
        <v>8054</v>
      </c>
      <c r="Z238" s="21" t="s">
        <v>162</v>
      </c>
      <c r="AA238" s="20" t="s">
        <v>163</v>
      </c>
      <c r="AB238" s="20" t="s">
        <v>20</v>
      </c>
      <c r="AC238" s="20">
        <v>40097060</v>
      </c>
      <c r="AD238" s="20" t="s">
        <v>8055</v>
      </c>
      <c r="AF238" s="20">
        <v>20151001</v>
      </c>
      <c r="AH238" s="20">
        <v>608490455</v>
      </c>
      <c r="AI238" s="20" t="s">
        <v>24</v>
      </c>
      <c r="AJ238" s="20" t="b">
        <v>1</v>
      </c>
      <c r="AK238" s="21" t="s">
        <v>245</v>
      </c>
      <c r="AL238" s="20" t="s">
        <v>246</v>
      </c>
    </row>
    <row r="239" spans="1:38" x14ac:dyDescent="0.25">
      <c r="A239" s="20">
        <v>238</v>
      </c>
      <c r="B239" s="20" t="s">
        <v>144</v>
      </c>
      <c r="C239" s="23">
        <v>143353539</v>
      </c>
      <c r="D239" s="23" t="str" cm="1">
        <f t="array" ref="D239">INDEX(Table2[Bracket Label], SUMPRODUCT(( 'Non-Lodger'!$C239 &gt;= Table2[Min Value]) * ( 'Non-Lodger'!$C239 &lt;= Table2[Max Value]) * ROW(Table2[Min Value]) ) - MIN(ROW(Table2[Min Value])) + 1)</f>
        <v>100-149M</v>
      </c>
      <c r="E239" s="23" t="str">
        <f t="shared" si="3"/>
        <v>MED</v>
      </c>
      <c r="F239" s="21" t="s">
        <v>145</v>
      </c>
      <c r="G239" s="20" t="s">
        <v>29</v>
      </c>
      <c r="H239" s="20" t="str">
        <f>IF(ISNUMBER(MATCH($F239,'ASX_Listed_Companies_26-08-2025'!B:B, 0)), "Yes", "No")</f>
        <v>No</v>
      </c>
      <c r="I239" s="20" t="str">
        <f>IF(ISNUMBER(MATCH($F239,'ASX300'!C:C, 0)), "Yes", "No")</f>
        <v>No</v>
      </c>
      <c r="J239" s="20" t="s">
        <v>78</v>
      </c>
      <c r="K239" s="21" t="s">
        <v>79</v>
      </c>
      <c r="L239" s="20">
        <v>59515786</v>
      </c>
      <c r="M239" s="20" t="s">
        <v>15</v>
      </c>
      <c r="N239" s="20">
        <v>20160307</v>
      </c>
      <c r="Q239" s="21" t="s">
        <v>146</v>
      </c>
      <c r="S239" s="21" t="s">
        <v>147</v>
      </c>
      <c r="T239" s="20" t="s">
        <v>29</v>
      </c>
      <c r="U239" s="20" t="s">
        <v>148</v>
      </c>
      <c r="V239" s="20" t="s">
        <v>20</v>
      </c>
      <c r="X239" s="21" t="s">
        <v>146</v>
      </c>
      <c r="Z239" s="21" t="s">
        <v>147</v>
      </c>
      <c r="AA239" s="20" t="s">
        <v>148</v>
      </c>
      <c r="AB239" s="20" t="s">
        <v>20</v>
      </c>
      <c r="AD239" s="20" t="s">
        <v>149</v>
      </c>
      <c r="AF239" s="20">
        <v>20230601</v>
      </c>
      <c r="AH239" s="20">
        <v>605846259</v>
      </c>
      <c r="AI239" s="20" t="s">
        <v>24</v>
      </c>
      <c r="AJ239" s="20" t="b">
        <v>1</v>
      </c>
      <c r="AK239" s="21" t="s">
        <v>88</v>
      </c>
      <c r="AL239" s="20" t="s">
        <v>89</v>
      </c>
    </row>
    <row r="240" spans="1:38" x14ac:dyDescent="0.25">
      <c r="A240" s="20">
        <v>239</v>
      </c>
      <c r="B240" s="20" t="s">
        <v>3041</v>
      </c>
      <c r="C240" s="23">
        <v>279604708</v>
      </c>
      <c r="D240" s="23" t="str" cm="1">
        <f t="array" ref="D240">INDEX(Table2[Bracket Label], SUMPRODUCT(( 'Non-Lodger'!$C240 &gt;= Table2[Min Value]) * ( 'Non-Lodger'!$C240 &lt;= Table2[Max Value]) * ROW(Table2[Min Value]) ) - MIN(ROW(Table2[Min Value])) + 1)</f>
        <v>250-299M</v>
      </c>
      <c r="E240" s="23" t="str">
        <f t="shared" si="3"/>
        <v>LGE</v>
      </c>
      <c r="F240" s="21" t="s">
        <v>3042</v>
      </c>
      <c r="G240" s="20" t="s">
        <v>77</v>
      </c>
      <c r="H240" s="20" t="str">
        <f>IF(ISNUMBER(MATCH($F240,'ASX_Listed_Companies_26-08-2025'!B:B, 0)), "Yes", "No")</f>
        <v>No</v>
      </c>
      <c r="I240" s="20" t="str">
        <f>IF(ISNUMBER(MATCH($F240,'ASX300'!C:C, 0)), "Yes", "No")</f>
        <v>No</v>
      </c>
      <c r="J240" s="20" t="s">
        <v>78</v>
      </c>
      <c r="K240" s="21" t="s">
        <v>79</v>
      </c>
      <c r="L240" s="20">
        <v>2837444</v>
      </c>
      <c r="M240" s="20" t="s">
        <v>15</v>
      </c>
      <c r="N240" s="20">
        <v>20000517</v>
      </c>
      <c r="P240" s="21" t="s">
        <v>3042</v>
      </c>
      <c r="Q240" s="21" t="s">
        <v>3043</v>
      </c>
      <c r="S240" s="21" t="s">
        <v>116</v>
      </c>
      <c r="T240" s="20" t="s">
        <v>77</v>
      </c>
      <c r="U240" s="20" t="s">
        <v>3044</v>
      </c>
      <c r="V240" s="20" t="s">
        <v>20</v>
      </c>
      <c r="W240" s="20">
        <v>65539731</v>
      </c>
      <c r="X240" s="21" t="s">
        <v>3045</v>
      </c>
      <c r="Z240" s="21" t="s">
        <v>3046</v>
      </c>
      <c r="AA240" s="20" t="s">
        <v>3047</v>
      </c>
      <c r="AB240" s="20" t="s">
        <v>20</v>
      </c>
      <c r="AC240" s="20">
        <v>47605231</v>
      </c>
      <c r="AD240" s="20" t="s">
        <v>3048</v>
      </c>
      <c r="AH240" s="20">
        <v>11066934</v>
      </c>
      <c r="AI240" s="20" t="s">
        <v>24</v>
      </c>
      <c r="AJ240" s="20" t="b">
        <v>1</v>
      </c>
      <c r="AK240" s="21" t="s">
        <v>88</v>
      </c>
      <c r="AL240" s="20" t="s">
        <v>89</v>
      </c>
    </row>
    <row r="241" spans="1:38" x14ac:dyDescent="0.25">
      <c r="A241" s="20">
        <v>240</v>
      </c>
      <c r="B241" s="20" t="s">
        <v>5516</v>
      </c>
      <c r="C241" s="23">
        <v>135201153</v>
      </c>
      <c r="D241" s="23" t="str" cm="1">
        <f t="array" ref="D241">INDEX(Table2[Bracket Label], SUMPRODUCT(( 'Non-Lodger'!$C241 &gt;= Table2[Min Value]) * ( 'Non-Lodger'!$C241 &lt;= Table2[Max Value]) * ROW(Table2[Min Value]) ) - MIN(ROW(Table2[Min Value])) + 1)</f>
        <v>100-149M</v>
      </c>
      <c r="E241" s="23" t="str">
        <f t="shared" si="3"/>
        <v>MED</v>
      </c>
      <c r="F241" s="21" t="s">
        <v>5517</v>
      </c>
      <c r="G241" s="20" t="s">
        <v>12</v>
      </c>
      <c r="H241" s="20" t="str">
        <f>IF(ISNUMBER(MATCH($F241,'ASX_Listed_Companies_26-08-2025'!B:B, 0)), "Yes", "No")</f>
        <v>No</v>
      </c>
      <c r="I241" s="20" t="str">
        <f>IF(ISNUMBER(MATCH($F241,'ASX300'!C:C, 0)), "Yes", "No")</f>
        <v>No</v>
      </c>
      <c r="J241" s="20" t="s">
        <v>78</v>
      </c>
      <c r="K241" s="21" t="s">
        <v>79</v>
      </c>
      <c r="L241" s="20">
        <v>689972</v>
      </c>
      <c r="M241" s="20" t="s">
        <v>15</v>
      </c>
      <c r="N241" s="20">
        <v>20000517</v>
      </c>
      <c r="P241" s="21" t="s">
        <v>5518</v>
      </c>
      <c r="Q241" s="21" t="s">
        <v>5519</v>
      </c>
      <c r="S241" s="21" t="s">
        <v>126</v>
      </c>
      <c r="T241" s="20" t="s">
        <v>12</v>
      </c>
      <c r="U241" s="20" t="s">
        <v>281</v>
      </c>
      <c r="V241" s="20" t="s">
        <v>20</v>
      </c>
      <c r="W241" s="20">
        <v>90120165</v>
      </c>
      <c r="X241" s="21" t="s">
        <v>5520</v>
      </c>
      <c r="Y241" s="21" t="s">
        <v>5521</v>
      </c>
      <c r="Z241" s="21" t="s">
        <v>126</v>
      </c>
      <c r="AA241" s="20" t="s">
        <v>214</v>
      </c>
      <c r="AB241" s="20" t="s">
        <v>20</v>
      </c>
      <c r="AC241" s="20">
        <v>0</v>
      </c>
      <c r="AD241" s="20" t="s">
        <v>5522</v>
      </c>
      <c r="AF241" s="20">
        <v>20000701</v>
      </c>
      <c r="AH241" s="20">
        <v>359</v>
      </c>
      <c r="AI241" s="20" t="s">
        <v>24</v>
      </c>
      <c r="AJ241" s="20" t="b">
        <v>1</v>
      </c>
      <c r="AK241" s="21" t="s">
        <v>88</v>
      </c>
      <c r="AL241" s="20" t="s">
        <v>89</v>
      </c>
    </row>
    <row r="242" spans="1:38" x14ac:dyDescent="0.25">
      <c r="A242" s="20">
        <v>241</v>
      </c>
      <c r="B242" s="20" t="s">
        <v>2094</v>
      </c>
      <c r="C242" s="23">
        <v>1443480660</v>
      </c>
      <c r="D242" s="23" t="str" cm="1">
        <f t="array" ref="D242">INDEX(Table2[Bracket Label], SUMPRODUCT(( 'Non-Lodger'!$C242 &gt;= Table2[Min Value]) * ( 'Non-Lodger'!$C242 &lt;= Table2[Max Value]) * ROW(Table2[Min Value]) ) - MIN(ROW(Table2[Min Value])) + 1)</f>
        <v>1Bn+</v>
      </c>
      <c r="E242" s="23" t="str">
        <f t="shared" si="3"/>
        <v>LGE</v>
      </c>
      <c r="F242" s="21" t="s">
        <v>2095</v>
      </c>
      <c r="G242" s="20" t="s">
        <v>62</v>
      </c>
      <c r="H242" s="20" t="str">
        <f>IF(ISNUMBER(MATCH($F242,'ASX_Listed_Companies_26-08-2025'!B:B, 0)), "Yes", "No")</f>
        <v>No</v>
      </c>
      <c r="I242" s="20" t="str">
        <f>IF(ISNUMBER(MATCH($F242,'ASX300'!C:C, 0)), "Yes", "No")</f>
        <v>No</v>
      </c>
      <c r="J242" s="20" t="s">
        <v>2096</v>
      </c>
      <c r="K242" s="21" t="s">
        <v>2097</v>
      </c>
      <c r="L242" s="20">
        <v>29227171</v>
      </c>
      <c r="M242" s="20" t="s">
        <v>15</v>
      </c>
      <c r="N242" s="20">
        <v>20061017</v>
      </c>
      <c r="P242" s="21" t="s">
        <v>2095</v>
      </c>
      <c r="Q242" s="21" t="s">
        <v>2098</v>
      </c>
      <c r="S242" s="21" t="s">
        <v>182</v>
      </c>
      <c r="T242" s="20" t="s">
        <v>62</v>
      </c>
      <c r="U242" s="20" t="s">
        <v>2099</v>
      </c>
      <c r="V242" s="20" t="s">
        <v>20</v>
      </c>
      <c r="W242" s="20">
        <v>51784357</v>
      </c>
      <c r="X242" s="21" t="s">
        <v>2100</v>
      </c>
      <c r="Z242" s="21" t="s">
        <v>182</v>
      </c>
      <c r="AA242" s="20" t="s">
        <v>183</v>
      </c>
      <c r="AB242" s="20" t="s">
        <v>20</v>
      </c>
      <c r="AC242" s="20">
        <v>60797940</v>
      </c>
      <c r="AD242" s="20" t="s">
        <v>2101</v>
      </c>
      <c r="AF242" s="20">
        <v>20061017</v>
      </c>
      <c r="AH242" s="20">
        <v>122234539</v>
      </c>
      <c r="AI242" s="20" t="s">
        <v>24</v>
      </c>
      <c r="AJ242" s="20" t="b">
        <v>1</v>
      </c>
      <c r="AK242" s="21" t="s">
        <v>73</v>
      </c>
      <c r="AL242" s="20" t="s">
        <v>74</v>
      </c>
    </row>
    <row r="243" spans="1:38" x14ac:dyDescent="0.25">
      <c r="A243" s="20">
        <v>242</v>
      </c>
      <c r="B243" s="20" t="s">
        <v>7930</v>
      </c>
      <c r="C243" s="23">
        <v>107606757</v>
      </c>
      <c r="D243" s="23" t="str" cm="1">
        <f t="array" ref="D243">INDEX(Table2[Bracket Label], SUMPRODUCT(( 'Non-Lodger'!$C243 &gt;= Table2[Min Value]) * ( 'Non-Lodger'!$C243 &lt;= Table2[Max Value]) * ROW(Table2[Min Value]) ) - MIN(ROW(Table2[Min Value])) + 1)</f>
        <v>100-149M</v>
      </c>
      <c r="E243" s="23" t="str">
        <f t="shared" si="3"/>
        <v>MED</v>
      </c>
      <c r="F243" s="21" t="s">
        <v>7931</v>
      </c>
      <c r="G243" s="20" t="s">
        <v>29</v>
      </c>
      <c r="H243" s="20" t="str">
        <f>IF(ISNUMBER(MATCH($F243,'ASX_Listed_Companies_26-08-2025'!B:B, 0)), "Yes", "No")</f>
        <v>No</v>
      </c>
      <c r="I243" s="20" t="str">
        <f>IF(ISNUMBER(MATCH($F243,'ASX300'!C:C, 0)), "Yes", "No")</f>
        <v>No</v>
      </c>
      <c r="J243" s="20" t="s">
        <v>519</v>
      </c>
      <c r="K243" s="21" t="s">
        <v>520</v>
      </c>
      <c r="L243" s="20">
        <v>42544109</v>
      </c>
      <c r="M243" s="20" t="s">
        <v>15</v>
      </c>
      <c r="N243" s="20">
        <v>20100211</v>
      </c>
      <c r="Q243" s="21" t="s">
        <v>793</v>
      </c>
      <c r="R243" s="21" t="s">
        <v>7932</v>
      </c>
      <c r="S243" s="21" t="s">
        <v>557</v>
      </c>
      <c r="T243" s="20" t="s">
        <v>29</v>
      </c>
      <c r="U243" s="20" t="s">
        <v>558</v>
      </c>
      <c r="V243" s="20" t="s">
        <v>20</v>
      </c>
      <c r="W243" s="20">
        <v>98053426</v>
      </c>
      <c r="X243" s="21" t="s">
        <v>793</v>
      </c>
      <c r="Y243" s="21" t="s">
        <v>7932</v>
      </c>
      <c r="Z243" s="21" t="s">
        <v>557</v>
      </c>
      <c r="AA243" s="20" t="s">
        <v>558</v>
      </c>
      <c r="AB243" s="20" t="s">
        <v>20</v>
      </c>
      <c r="AC243" s="20">
        <v>98053426</v>
      </c>
      <c r="AD243" s="20" t="s">
        <v>7933</v>
      </c>
      <c r="AF243" s="20">
        <v>20100211</v>
      </c>
      <c r="AH243" s="20">
        <v>141994425</v>
      </c>
      <c r="AI243" s="20" t="s">
        <v>24</v>
      </c>
      <c r="AJ243" s="20" t="b">
        <v>1</v>
      </c>
      <c r="AK243" s="21" t="s">
        <v>47</v>
      </c>
      <c r="AL243" s="20" t="s">
        <v>48</v>
      </c>
    </row>
    <row r="244" spans="1:38" x14ac:dyDescent="0.25">
      <c r="A244" s="20">
        <v>243</v>
      </c>
      <c r="B244" s="20" t="s">
        <v>4127</v>
      </c>
      <c r="C244" s="23">
        <v>107888852</v>
      </c>
      <c r="D244" s="23" t="str" cm="1">
        <f t="array" ref="D244">INDEX(Table2[Bracket Label], SUMPRODUCT(( 'Non-Lodger'!$C244 &gt;= Table2[Min Value]) * ( 'Non-Lodger'!$C244 &lt;= Table2[Max Value]) * ROW(Table2[Min Value]) ) - MIN(ROW(Table2[Min Value])) + 1)</f>
        <v>100-149M</v>
      </c>
      <c r="E244" s="23" t="str">
        <f t="shared" si="3"/>
        <v>MED</v>
      </c>
      <c r="F244" s="21" t="s">
        <v>4128</v>
      </c>
      <c r="G244" s="20" t="s">
        <v>62</v>
      </c>
      <c r="H244" s="20" t="str">
        <f>IF(ISNUMBER(MATCH($F244,'ASX_Listed_Companies_26-08-2025'!B:B, 0)), "Yes", "No")</f>
        <v>Yes</v>
      </c>
      <c r="I244" s="20" t="str">
        <f>IF(ISNUMBER(MATCH($F244,'ASX300'!C:C, 0)), "Yes", "No")</f>
        <v>No</v>
      </c>
      <c r="J244" s="20" t="s">
        <v>78</v>
      </c>
      <c r="K244" s="21" t="s">
        <v>79</v>
      </c>
      <c r="L244" s="20">
        <v>69774953</v>
      </c>
      <c r="M244" s="20" t="s">
        <v>65</v>
      </c>
      <c r="N244" s="20">
        <v>20200513</v>
      </c>
      <c r="Q244" s="21" t="s">
        <v>4129</v>
      </c>
      <c r="S244" s="21" t="s">
        <v>3652</v>
      </c>
      <c r="T244" s="20" t="s">
        <v>62</v>
      </c>
      <c r="U244" s="20" t="s">
        <v>3653</v>
      </c>
      <c r="V244" s="20" t="s">
        <v>20</v>
      </c>
      <c r="W244" s="20">
        <v>42580218</v>
      </c>
      <c r="X244" s="21" t="s">
        <v>1955</v>
      </c>
      <c r="Y244" s="21" t="s">
        <v>4130</v>
      </c>
      <c r="Z244" s="21" t="s">
        <v>153</v>
      </c>
      <c r="AA244" s="20" t="s">
        <v>154</v>
      </c>
      <c r="AB244" s="20" t="s">
        <v>20</v>
      </c>
      <c r="AC244" s="20">
        <v>51326817</v>
      </c>
      <c r="AD244" s="20" t="s">
        <v>4131</v>
      </c>
      <c r="AF244" s="20">
        <v>20200513</v>
      </c>
      <c r="AH244" s="20">
        <v>640888213</v>
      </c>
      <c r="AI244" s="20" t="s">
        <v>24</v>
      </c>
      <c r="AJ244" s="20" t="b">
        <v>1</v>
      </c>
      <c r="AK244" s="21" t="s">
        <v>88</v>
      </c>
      <c r="AL244" s="20" t="s">
        <v>89</v>
      </c>
    </row>
    <row r="245" spans="1:38" x14ac:dyDescent="0.25">
      <c r="A245" s="20">
        <v>244</v>
      </c>
      <c r="B245" s="20" t="s">
        <v>8216</v>
      </c>
      <c r="C245" s="23">
        <v>240796329</v>
      </c>
      <c r="D245" s="23" t="str" cm="1">
        <f t="array" ref="D245">INDEX(Table2[Bracket Label], SUMPRODUCT(( 'Non-Lodger'!$C245 &gt;= Table2[Min Value]) * ( 'Non-Lodger'!$C245 &lt;= Table2[Max Value]) * ROW(Table2[Min Value]) ) - MIN(ROW(Table2[Min Value])) + 1)</f>
        <v>200-249M</v>
      </c>
      <c r="E245" s="23" t="str">
        <f t="shared" si="3"/>
        <v>MED</v>
      </c>
      <c r="F245" s="21" t="s">
        <v>8217</v>
      </c>
      <c r="G245" s="20" t="s">
        <v>12</v>
      </c>
      <c r="H245" s="20" t="str">
        <f>IF(ISNUMBER(MATCH($F245,'ASX_Listed_Companies_26-08-2025'!B:B, 0)), "Yes", "No")</f>
        <v>No</v>
      </c>
      <c r="I245" s="20" t="str">
        <f>IF(ISNUMBER(MATCH($F245,'ASX300'!C:C, 0)), "Yes", "No")</f>
        <v>No</v>
      </c>
      <c r="J245" s="20" t="s">
        <v>1134</v>
      </c>
      <c r="K245" s="21" t="s">
        <v>1135</v>
      </c>
      <c r="L245" s="20">
        <v>515020</v>
      </c>
      <c r="M245" s="20" t="s">
        <v>15</v>
      </c>
      <c r="N245" s="20">
        <v>20000121</v>
      </c>
      <c r="P245" s="21" t="s">
        <v>8218</v>
      </c>
      <c r="Q245" s="21" t="s">
        <v>8219</v>
      </c>
      <c r="S245" s="21" t="s">
        <v>505</v>
      </c>
      <c r="T245" s="20" t="s">
        <v>12</v>
      </c>
      <c r="U245" s="20" t="s">
        <v>3682</v>
      </c>
      <c r="V245" s="20" t="s">
        <v>20</v>
      </c>
      <c r="W245" s="20">
        <v>90948692</v>
      </c>
      <c r="X245" s="21" t="s">
        <v>8220</v>
      </c>
      <c r="Z245" s="21" t="s">
        <v>8221</v>
      </c>
      <c r="AA245" s="20" t="s">
        <v>8222</v>
      </c>
      <c r="AB245" s="20" t="s">
        <v>20</v>
      </c>
      <c r="AC245" s="20">
        <v>58609533</v>
      </c>
      <c r="AD245" s="20" t="s">
        <v>8223</v>
      </c>
      <c r="AF245" s="20">
        <v>20000701</v>
      </c>
      <c r="AH245" s="20">
        <v>91287259</v>
      </c>
      <c r="AI245" s="20" t="s">
        <v>24</v>
      </c>
      <c r="AJ245" s="20" t="b">
        <v>1</v>
      </c>
      <c r="AK245" s="21" t="s">
        <v>36</v>
      </c>
      <c r="AL245" s="20" t="s">
        <v>37</v>
      </c>
    </row>
    <row r="246" spans="1:38" x14ac:dyDescent="0.25">
      <c r="A246" s="20">
        <v>245</v>
      </c>
      <c r="B246" s="20" t="s">
        <v>4173</v>
      </c>
      <c r="C246" s="23">
        <v>271818399</v>
      </c>
      <c r="D246" s="23" t="str" cm="1">
        <f t="array" ref="D246">INDEX(Table2[Bracket Label], SUMPRODUCT(( 'Non-Lodger'!$C246 &gt;= Table2[Min Value]) * ( 'Non-Lodger'!$C246 &lt;= Table2[Max Value]) * ROW(Table2[Min Value]) ) - MIN(ROW(Table2[Min Value])) + 1)</f>
        <v>250-299M</v>
      </c>
      <c r="E246" s="23" t="str">
        <f t="shared" si="3"/>
        <v>LGE</v>
      </c>
      <c r="F246" s="21" t="s">
        <v>4174</v>
      </c>
      <c r="G246" s="20" t="s">
        <v>29</v>
      </c>
      <c r="H246" s="20" t="str">
        <f>IF(ISNUMBER(MATCH($F246,'ASX_Listed_Companies_26-08-2025'!B:B, 0)), "Yes", "No")</f>
        <v>No</v>
      </c>
      <c r="I246" s="20" t="str">
        <f>IF(ISNUMBER(MATCH($F246,'ASX300'!C:C, 0)), "Yes", "No")</f>
        <v>No</v>
      </c>
      <c r="J246" s="20" t="s">
        <v>253</v>
      </c>
      <c r="K246" s="21" t="s">
        <v>254</v>
      </c>
      <c r="L246" s="20">
        <v>2895270</v>
      </c>
      <c r="M246" s="20" t="s">
        <v>15</v>
      </c>
      <c r="N246" s="20">
        <v>20000121</v>
      </c>
      <c r="P246" s="21" t="s">
        <v>4175</v>
      </c>
      <c r="Q246" s="21" t="s">
        <v>4176</v>
      </c>
      <c r="S246" s="21" t="s">
        <v>557</v>
      </c>
      <c r="T246" s="20" t="s">
        <v>29</v>
      </c>
      <c r="U246" s="20" t="s">
        <v>558</v>
      </c>
      <c r="V246" s="20" t="s">
        <v>20</v>
      </c>
      <c r="W246" s="20">
        <v>82733709</v>
      </c>
      <c r="X246" s="21" t="s">
        <v>4177</v>
      </c>
      <c r="Z246" s="21" t="s">
        <v>557</v>
      </c>
      <c r="AA246" s="20" t="s">
        <v>558</v>
      </c>
      <c r="AB246" s="20" t="s">
        <v>20</v>
      </c>
      <c r="AC246" s="20">
        <v>44304029</v>
      </c>
      <c r="AD246" s="20" t="s">
        <v>4178</v>
      </c>
      <c r="AF246" s="20">
        <v>20000701</v>
      </c>
      <c r="AH246" s="20">
        <v>8458884</v>
      </c>
      <c r="AI246" s="20" t="s">
        <v>24</v>
      </c>
      <c r="AJ246" s="20" t="b">
        <v>1</v>
      </c>
      <c r="AK246" s="21" t="s">
        <v>36</v>
      </c>
      <c r="AL246" s="20" t="s">
        <v>37</v>
      </c>
    </row>
    <row r="247" spans="1:38" x14ac:dyDescent="0.25">
      <c r="A247" s="20">
        <v>246</v>
      </c>
      <c r="B247" s="20" t="s">
        <v>945</v>
      </c>
      <c r="C247" s="23">
        <v>728755453</v>
      </c>
      <c r="D247" s="23" t="str" cm="1">
        <f t="array" ref="D247">INDEX(Table2[Bracket Label], SUMPRODUCT(( 'Non-Lodger'!$C247 &gt;= Table2[Min Value]) * ( 'Non-Lodger'!$C247 &lt;= Table2[Max Value]) * ROW(Table2[Min Value]) ) - MIN(ROW(Table2[Min Value])) + 1)</f>
        <v>700-749M</v>
      </c>
      <c r="E247" s="23" t="str">
        <f t="shared" si="3"/>
        <v>LGE</v>
      </c>
      <c r="F247" s="21" t="s">
        <v>946</v>
      </c>
      <c r="G247" s="20" t="s">
        <v>12</v>
      </c>
      <c r="H247" s="20" t="str">
        <f>IF(ISNUMBER(MATCH($F247,'ASX_Listed_Companies_26-08-2025'!B:B, 0)), "Yes", "No")</f>
        <v>Yes</v>
      </c>
      <c r="I247" s="20" t="str">
        <f>IF(ISNUMBER(MATCH($F247,'ASX300'!C:C, 0)), "Yes", "No")</f>
        <v>No</v>
      </c>
      <c r="J247" s="20" t="s">
        <v>363</v>
      </c>
      <c r="K247" s="21" t="s">
        <v>364</v>
      </c>
      <c r="L247" s="20">
        <v>22343533</v>
      </c>
      <c r="M247" s="20" t="s">
        <v>65</v>
      </c>
      <c r="N247" s="20">
        <v>20050222</v>
      </c>
      <c r="Q247" s="21" t="s">
        <v>748</v>
      </c>
      <c r="S247" s="21" t="s">
        <v>126</v>
      </c>
      <c r="T247" s="20" t="s">
        <v>12</v>
      </c>
      <c r="U247" s="20" t="s">
        <v>214</v>
      </c>
      <c r="V247" s="20" t="s">
        <v>20</v>
      </c>
      <c r="W247" s="20">
        <v>51161429</v>
      </c>
      <c r="X247" s="21" t="s">
        <v>748</v>
      </c>
      <c r="Z247" s="21" t="s">
        <v>126</v>
      </c>
      <c r="AA247" s="20" t="s">
        <v>214</v>
      </c>
      <c r="AB247" s="20" t="s">
        <v>20</v>
      </c>
      <c r="AC247" s="20">
        <v>51161429</v>
      </c>
      <c r="AD247" s="20" t="s">
        <v>947</v>
      </c>
      <c r="AF247" s="20">
        <v>20050222</v>
      </c>
      <c r="AH247" s="20">
        <v>112870096</v>
      </c>
      <c r="AI247" s="20" t="s">
        <v>24</v>
      </c>
      <c r="AJ247" s="20" t="b">
        <v>1</v>
      </c>
      <c r="AK247" s="21" t="s">
        <v>88</v>
      </c>
      <c r="AL247" s="20" t="s">
        <v>89</v>
      </c>
    </row>
    <row r="248" spans="1:38" x14ac:dyDescent="0.25">
      <c r="A248" s="20">
        <v>247</v>
      </c>
      <c r="B248" s="20" t="s">
        <v>3090</v>
      </c>
      <c r="C248" s="23">
        <v>119554686</v>
      </c>
      <c r="D248" s="23" t="str" cm="1">
        <f t="array" ref="D248">INDEX(Table2[Bracket Label], SUMPRODUCT(( 'Non-Lodger'!$C248 &gt;= Table2[Min Value]) * ( 'Non-Lodger'!$C248 &lt;= Table2[Max Value]) * ROW(Table2[Min Value]) ) - MIN(ROW(Table2[Min Value])) + 1)</f>
        <v>100-149M</v>
      </c>
      <c r="E248" s="23" t="str">
        <f t="shared" si="3"/>
        <v>MED</v>
      </c>
      <c r="F248" s="21" t="s">
        <v>3091</v>
      </c>
      <c r="G248" s="20" t="s">
        <v>12</v>
      </c>
      <c r="H248" s="20" t="str">
        <f>IF(ISNUMBER(MATCH($F248,'ASX_Listed_Companies_26-08-2025'!B:B, 0)), "Yes", "No")</f>
        <v>No</v>
      </c>
      <c r="I248" s="20" t="str">
        <f>IF(ISNUMBER(MATCH($F248,'ASX300'!C:C, 0)), "Yes", "No")</f>
        <v>No</v>
      </c>
      <c r="J248" s="20" t="s">
        <v>78</v>
      </c>
      <c r="K248" s="21" t="s">
        <v>79</v>
      </c>
      <c r="L248" s="20">
        <v>65468089</v>
      </c>
      <c r="M248" s="20" t="s">
        <v>65</v>
      </c>
      <c r="N248" s="20">
        <v>20180706</v>
      </c>
      <c r="Q248" s="21" t="s">
        <v>748</v>
      </c>
      <c r="S248" s="21" t="s">
        <v>126</v>
      </c>
      <c r="T248" s="20" t="s">
        <v>12</v>
      </c>
      <c r="U248" s="20" t="s">
        <v>214</v>
      </c>
      <c r="V248" s="20" t="s">
        <v>20</v>
      </c>
      <c r="W248" s="20">
        <v>51161429</v>
      </c>
      <c r="X248" s="21" t="s">
        <v>748</v>
      </c>
      <c r="Z248" s="21" t="s">
        <v>126</v>
      </c>
      <c r="AA248" s="20" t="s">
        <v>214</v>
      </c>
      <c r="AB248" s="20" t="s">
        <v>20</v>
      </c>
      <c r="AC248" s="20">
        <v>51161429</v>
      </c>
      <c r="AD248" s="20" t="s">
        <v>3092</v>
      </c>
      <c r="AF248" s="20">
        <v>20190101</v>
      </c>
      <c r="AH248" s="20">
        <v>627359166</v>
      </c>
      <c r="AI248" s="20" t="s">
        <v>24</v>
      </c>
      <c r="AJ248" s="20" t="b">
        <v>1</v>
      </c>
      <c r="AK248" s="21" t="s">
        <v>88</v>
      </c>
      <c r="AL248" s="20" t="s">
        <v>89</v>
      </c>
    </row>
    <row r="249" spans="1:38" x14ac:dyDescent="0.25">
      <c r="A249" s="20">
        <v>248</v>
      </c>
      <c r="B249" s="20" t="s">
        <v>7379</v>
      </c>
      <c r="C249" s="23">
        <v>160319681</v>
      </c>
      <c r="D249" s="23" t="str" cm="1">
        <f t="array" ref="D249">INDEX(Table2[Bracket Label], SUMPRODUCT(( 'Non-Lodger'!$C249 &gt;= Table2[Min Value]) * ( 'Non-Lodger'!$C249 &lt;= Table2[Max Value]) * ROW(Table2[Min Value]) ) - MIN(ROW(Table2[Min Value])) + 1)</f>
        <v>150-199M</v>
      </c>
      <c r="E249" s="23" t="str">
        <f t="shared" si="3"/>
        <v>MED</v>
      </c>
      <c r="F249" s="21" t="s">
        <v>7380</v>
      </c>
      <c r="G249" s="20" t="s">
        <v>77</v>
      </c>
      <c r="H249" s="20" t="str">
        <f>IF(ISNUMBER(MATCH($F249,'ASX_Listed_Companies_26-08-2025'!B:B, 0)), "Yes", "No")</f>
        <v>No</v>
      </c>
      <c r="I249" s="20" t="str">
        <f>IF(ISNUMBER(MATCH($F249,'ASX300'!C:C, 0)), "Yes", "No")</f>
        <v>No</v>
      </c>
      <c r="J249" s="20" t="s">
        <v>2339</v>
      </c>
      <c r="K249" s="21" t="s">
        <v>2340</v>
      </c>
      <c r="L249" s="20">
        <v>6502276</v>
      </c>
      <c r="M249" s="20" t="s">
        <v>15</v>
      </c>
      <c r="N249" s="20">
        <v>19991217</v>
      </c>
      <c r="P249" s="21" t="s">
        <v>7381</v>
      </c>
      <c r="Q249" s="21" t="s">
        <v>7382</v>
      </c>
      <c r="S249" s="21" t="s">
        <v>7383</v>
      </c>
      <c r="T249" s="20" t="s">
        <v>77</v>
      </c>
      <c r="U249" s="20" t="s">
        <v>7384</v>
      </c>
      <c r="V249" s="20" t="s">
        <v>20</v>
      </c>
      <c r="W249" s="20">
        <v>66955576</v>
      </c>
      <c r="X249" s="21" t="s">
        <v>7385</v>
      </c>
      <c r="Z249" s="21" t="s">
        <v>7386</v>
      </c>
      <c r="AA249" s="20" t="s">
        <v>7384</v>
      </c>
      <c r="AB249" s="20" t="s">
        <v>20</v>
      </c>
      <c r="AC249" s="20">
        <v>34354214</v>
      </c>
      <c r="AD249" s="20" t="s">
        <v>7387</v>
      </c>
      <c r="AF249" s="20">
        <v>20000701</v>
      </c>
      <c r="AH249" s="20">
        <v>9881341</v>
      </c>
      <c r="AI249" s="20" t="s">
        <v>24</v>
      </c>
      <c r="AJ249" s="20" t="b">
        <v>1</v>
      </c>
      <c r="AK249" s="21" t="s">
        <v>36</v>
      </c>
      <c r="AL249" s="20" t="s">
        <v>37</v>
      </c>
    </row>
    <row r="250" spans="1:38" x14ac:dyDescent="0.25">
      <c r="A250" s="20">
        <v>249</v>
      </c>
      <c r="B250" s="20" t="s">
        <v>5856</v>
      </c>
      <c r="C250" s="23">
        <v>102252500</v>
      </c>
      <c r="D250" s="23" t="str" cm="1">
        <f t="array" ref="D250">INDEX(Table2[Bracket Label], SUMPRODUCT(( 'Non-Lodger'!$C250 &gt;= Table2[Min Value]) * ( 'Non-Lodger'!$C250 &lt;= Table2[Max Value]) * ROW(Table2[Min Value]) ) - MIN(ROW(Table2[Min Value])) + 1)</f>
        <v>100-149M</v>
      </c>
      <c r="E250" s="23" t="str">
        <f t="shared" si="3"/>
        <v>MED</v>
      </c>
      <c r="F250" s="21" t="s">
        <v>5857</v>
      </c>
      <c r="G250" s="20" t="s">
        <v>103</v>
      </c>
      <c r="H250" s="20" t="str">
        <f>IF(ISNUMBER(MATCH($F250,'ASX_Listed_Companies_26-08-2025'!B:B, 0)), "Yes", "No")</f>
        <v>No</v>
      </c>
      <c r="I250" s="20" t="str">
        <f>IF(ISNUMBER(MATCH($F250,'ASX300'!C:C, 0)), "Yes", "No")</f>
        <v>No</v>
      </c>
      <c r="J250" s="20" t="s">
        <v>51</v>
      </c>
      <c r="K250" s="21" t="s">
        <v>52</v>
      </c>
      <c r="L250" s="20">
        <v>2136649</v>
      </c>
      <c r="M250" s="20" t="s">
        <v>15</v>
      </c>
      <c r="N250" s="20">
        <v>20000125</v>
      </c>
      <c r="O250" s="20">
        <v>20250206</v>
      </c>
      <c r="P250" s="21" t="s">
        <v>5858</v>
      </c>
      <c r="Q250" s="21" t="s">
        <v>5859</v>
      </c>
      <c r="S250" s="21" t="s">
        <v>5860</v>
      </c>
      <c r="T250" s="20" t="s">
        <v>103</v>
      </c>
      <c r="U250" s="20" t="s">
        <v>5861</v>
      </c>
      <c r="V250" s="20" t="s">
        <v>20</v>
      </c>
      <c r="W250" s="20">
        <v>96659132</v>
      </c>
      <c r="X250" s="21" t="s">
        <v>5859</v>
      </c>
      <c r="Z250" s="21" t="s">
        <v>5860</v>
      </c>
      <c r="AA250" s="20" t="s">
        <v>5861</v>
      </c>
      <c r="AB250" s="20" t="s">
        <v>20</v>
      </c>
      <c r="AC250" s="20">
        <v>96659132</v>
      </c>
      <c r="AD250" s="20" t="s">
        <v>5862</v>
      </c>
      <c r="AF250" s="20">
        <v>20000701</v>
      </c>
      <c r="AG250" s="20">
        <v>20241102</v>
      </c>
      <c r="AH250" s="20">
        <v>8616402</v>
      </c>
      <c r="AI250" s="20" t="s">
        <v>24</v>
      </c>
      <c r="AJ250" s="20" t="b">
        <v>1</v>
      </c>
      <c r="AK250" s="21" t="s">
        <v>58</v>
      </c>
      <c r="AL250" s="20" t="s">
        <v>59</v>
      </c>
    </row>
    <row r="251" spans="1:38" x14ac:dyDescent="0.25">
      <c r="A251" s="20">
        <v>250</v>
      </c>
      <c r="B251" s="20" t="s">
        <v>7681</v>
      </c>
      <c r="C251" s="23">
        <v>827723232</v>
      </c>
      <c r="D251" s="23" t="str" cm="1">
        <f t="array" ref="D251">INDEX(Table2[Bracket Label], SUMPRODUCT(( 'Non-Lodger'!$C251 &gt;= Table2[Min Value]) * ( 'Non-Lodger'!$C251 &lt;= Table2[Max Value]) * ROW(Table2[Min Value]) ) - MIN(ROW(Table2[Min Value])) + 1)</f>
        <v>800-849M</v>
      </c>
      <c r="E251" s="23" t="str">
        <f t="shared" si="3"/>
        <v>LGE</v>
      </c>
      <c r="F251" s="21" t="s">
        <v>7682</v>
      </c>
      <c r="G251" s="20" t="s">
        <v>29</v>
      </c>
      <c r="H251" s="20" t="str">
        <f>IF(ISNUMBER(MATCH($F251,'ASX_Listed_Companies_26-08-2025'!B:B, 0)), "Yes", "No")</f>
        <v>No</v>
      </c>
      <c r="I251" s="20" t="str">
        <f>IF(ISNUMBER(MATCH($F251,'ASX300'!C:C, 0)), "Yes", "No")</f>
        <v>No</v>
      </c>
      <c r="J251" s="20" t="s">
        <v>51</v>
      </c>
      <c r="K251" s="21" t="s">
        <v>52</v>
      </c>
      <c r="L251" s="20">
        <v>66909024</v>
      </c>
      <c r="M251" s="20" t="s">
        <v>15</v>
      </c>
      <c r="N251" s="20">
        <v>20190528</v>
      </c>
      <c r="Q251" s="21" t="s">
        <v>2295</v>
      </c>
      <c r="R251" s="21" t="s">
        <v>2296</v>
      </c>
      <c r="S251" s="21" t="s">
        <v>162</v>
      </c>
      <c r="T251" s="20" t="s">
        <v>29</v>
      </c>
      <c r="U251" s="20" t="s">
        <v>263</v>
      </c>
      <c r="V251" s="20" t="s">
        <v>20</v>
      </c>
      <c r="W251" s="20">
        <v>75638719</v>
      </c>
      <c r="X251" s="21" t="s">
        <v>7683</v>
      </c>
      <c r="Z251" s="21" t="s">
        <v>4056</v>
      </c>
      <c r="AA251" s="20" t="s">
        <v>4057</v>
      </c>
      <c r="AB251" s="20" t="s">
        <v>20</v>
      </c>
      <c r="AC251" s="20">
        <v>51949214</v>
      </c>
      <c r="AD251" s="20" t="s">
        <v>7684</v>
      </c>
      <c r="AF251" s="20">
        <v>20240701</v>
      </c>
      <c r="AG251" s="20">
        <v>20240901</v>
      </c>
      <c r="AH251" s="20">
        <v>169620213</v>
      </c>
      <c r="AI251" s="20" t="s">
        <v>24</v>
      </c>
      <c r="AJ251" s="20" t="b">
        <v>1</v>
      </c>
      <c r="AK251" s="21" t="s">
        <v>58</v>
      </c>
      <c r="AL251" s="20" t="s">
        <v>59</v>
      </c>
    </row>
    <row r="252" spans="1:38" x14ac:dyDescent="0.25">
      <c r="A252" s="20">
        <v>251</v>
      </c>
      <c r="B252" s="20" t="s">
        <v>7193</v>
      </c>
      <c r="C252" s="23">
        <v>626203012</v>
      </c>
      <c r="D252" s="23" t="str" cm="1">
        <f t="array" ref="D252">INDEX(Table2[Bracket Label], SUMPRODUCT(( 'Non-Lodger'!$C252 &gt;= Table2[Min Value]) * ( 'Non-Lodger'!$C252 &lt;= Table2[Max Value]) * ROW(Table2[Min Value]) ) - MIN(ROW(Table2[Min Value])) + 1)</f>
        <v>600-649M</v>
      </c>
      <c r="E252" s="23" t="str">
        <f t="shared" si="3"/>
        <v>LGE</v>
      </c>
      <c r="F252" s="21" t="s">
        <v>7194</v>
      </c>
      <c r="G252" s="20" t="s">
        <v>77</v>
      </c>
      <c r="H252" s="20" t="str">
        <f>IF(ISNUMBER(MATCH($F252,'ASX_Listed_Companies_26-08-2025'!B:B, 0)), "Yes", "No")</f>
        <v>No</v>
      </c>
      <c r="I252" s="20" t="str">
        <f>IF(ISNUMBER(MATCH($F252,'ASX300'!C:C, 0)), "Yes", "No")</f>
        <v>No</v>
      </c>
      <c r="J252" s="20" t="s">
        <v>861</v>
      </c>
      <c r="K252" s="21" t="s">
        <v>862</v>
      </c>
      <c r="L252" s="20">
        <v>2289842</v>
      </c>
      <c r="M252" s="20" t="s">
        <v>15</v>
      </c>
      <c r="N252" s="20">
        <v>20000418</v>
      </c>
      <c r="P252" s="21" t="s">
        <v>7194</v>
      </c>
      <c r="Q252" s="21" t="s">
        <v>7195</v>
      </c>
      <c r="S252" s="21" t="s">
        <v>82</v>
      </c>
      <c r="T252" s="20" t="s">
        <v>77</v>
      </c>
      <c r="U252" s="20" t="s">
        <v>83</v>
      </c>
      <c r="V252" s="20" t="s">
        <v>20</v>
      </c>
      <c r="W252" s="20">
        <v>35470017</v>
      </c>
      <c r="X252" s="21" t="s">
        <v>7196</v>
      </c>
      <c r="Y252" s="21" t="s">
        <v>7197</v>
      </c>
      <c r="Z252" s="21" t="s">
        <v>141</v>
      </c>
      <c r="AA252" s="20" t="s">
        <v>142</v>
      </c>
      <c r="AB252" s="20" t="s">
        <v>20</v>
      </c>
      <c r="AC252" s="20">
        <v>56292629</v>
      </c>
      <c r="AD252" s="20" t="s">
        <v>7198</v>
      </c>
      <c r="AF252" s="20">
        <v>20000701</v>
      </c>
      <c r="AH252" s="20">
        <v>80649029</v>
      </c>
      <c r="AI252" s="20" t="s">
        <v>24</v>
      </c>
      <c r="AJ252" s="20" t="b">
        <v>1</v>
      </c>
      <c r="AK252" s="21" t="s">
        <v>245</v>
      </c>
      <c r="AL252" s="20" t="s">
        <v>246</v>
      </c>
    </row>
    <row r="253" spans="1:38" x14ac:dyDescent="0.25">
      <c r="A253" s="20">
        <v>252</v>
      </c>
      <c r="B253" s="20" t="s">
        <v>5487</v>
      </c>
      <c r="C253" s="23">
        <v>510430040</v>
      </c>
      <c r="D253" s="23" t="str" cm="1">
        <f t="array" ref="D253">INDEX(Table2[Bracket Label], SUMPRODUCT(( 'Non-Lodger'!$C253 &gt;= Table2[Min Value]) * ( 'Non-Lodger'!$C253 &lt;= Table2[Max Value]) * ROW(Table2[Min Value]) ) - MIN(ROW(Table2[Min Value])) + 1)</f>
        <v>500-549M</v>
      </c>
      <c r="E253" s="23" t="str">
        <f t="shared" si="3"/>
        <v>LGE</v>
      </c>
      <c r="F253" s="21" t="s">
        <v>5488</v>
      </c>
      <c r="G253" s="20" t="s">
        <v>12</v>
      </c>
      <c r="H253" s="20" t="str">
        <f>IF(ISNUMBER(MATCH($F253,'ASX_Listed_Companies_26-08-2025'!B:B, 0)), "Yes", "No")</f>
        <v>No</v>
      </c>
      <c r="I253" s="20" t="str">
        <f>IF(ISNUMBER(MATCH($F253,'ASX300'!C:C, 0)), "Yes", "No")</f>
        <v>No</v>
      </c>
      <c r="J253" s="20" t="s">
        <v>78</v>
      </c>
      <c r="K253" s="21" t="s">
        <v>79</v>
      </c>
      <c r="L253" s="20">
        <v>32029128</v>
      </c>
      <c r="M253" s="20" t="s">
        <v>15</v>
      </c>
      <c r="N253" s="20">
        <v>20070701</v>
      </c>
      <c r="Q253" s="21" t="s">
        <v>5489</v>
      </c>
      <c r="S253" s="21" t="s">
        <v>2743</v>
      </c>
      <c r="T253" s="20" t="s">
        <v>12</v>
      </c>
      <c r="U253" s="20" t="s">
        <v>1150</v>
      </c>
      <c r="V253" s="20" t="s">
        <v>20</v>
      </c>
      <c r="W253" s="20">
        <v>0</v>
      </c>
      <c r="X253" s="21" t="s">
        <v>5490</v>
      </c>
      <c r="Z253" s="21" t="s">
        <v>2697</v>
      </c>
      <c r="AA253" s="20" t="s">
        <v>1150</v>
      </c>
      <c r="AB253" s="20" t="s">
        <v>20</v>
      </c>
      <c r="AD253" s="20" t="s">
        <v>5491</v>
      </c>
      <c r="AF253" s="20">
        <v>20070701</v>
      </c>
      <c r="AH253" s="20">
        <v>126219912</v>
      </c>
      <c r="AI253" s="20" t="s">
        <v>24</v>
      </c>
      <c r="AJ253" s="20" t="b">
        <v>1</v>
      </c>
      <c r="AK253" s="21" t="s">
        <v>88</v>
      </c>
      <c r="AL253" s="20" t="s">
        <v>89</v>
      </c>
    </row>
    <row r="254" spans="1:38" x14ac:dyDescent="0.25">
      <c r="A254" s="20">
        <v>253</v>
      </c>
      <c r="B254" s="20" t="s">
        <v>2774</v>
      </c>
      <c r="C254" s="23">
        <v>194748589</v>
      </c>
      <c r="D254" s="23" t="str" cm="1">
        <f t="array" ref="D254">INDEX(Table2[Bracket Label], SUMPRODUCT(( 'Non-Lodger'!$C254 &gt;= Table2[Min Value]) * ( 'Non-Lodger'!$C254 &lt;= Table2[Max Value]) * ROW(Table2[Min Value]) ) - MIN(ROW(Table2[Min Value])) + 1)</f>
        <v>150-199M</v>
      </c>
      <c r="E254" s="23" t="str">
        <f t="shared" si="3"/>
        <v>MED</v>
      </c>
      <c r="F254" s="21" t="s">
        <v>2775</v>
      </c>
      <c r="G254" s="20" t="s">
        <v>103</v>
      </c>
      <c r="H254" s="20" t="str">
        <f>IF(ISNUMBER(MATCH($F254,'ASX_Listed_Companies_26-08-2025'!B:B, 0)), "Yes", "No")</f>
        <v>No</v>
      </c>
      <c r="I254" s="20" t="str">
        <f>IF(ISNUMBER(MATCH($F254,'ASX300'!C:C, 0)), "Yes", "No")</f>
        <v>No</v>
      </c>
      <c r="J254" s="20" t="s">
        <v>2631</v>
      </c>
      <c r="K254" s="21" t="s">
        <v>2632</v>
      </c>
      <c r="L254" s="20">
        <v>56427689</v>
      </c>
      <c r="M254" s="20" t="s">
        <v>15</v>
      </c>
      <c r="N254" s="20">
        <v>20140908</v>
      </c>
      <c r="Q254" s="21" t="s">
        <v>105</v>
      </c>
      <c r="S254" s="21" t="s">
        <v>106</v>
      </c>
      <c r="T254" s="20" t="s">
        <v>103</v>
      </c>
      <c r="U254" s="20" t="s">
        <v>107</v>
      </c>
      <c r="V254" s="20" t="s">
        <v>20</v>
      </c>
      <c r="W254" s="20">
        <v>55346363</v>
      </c>
      <c r="X254" s="21" t="s">
        <v>108</v>
      </c>
      <c r="Y254" s="21" t="s">
        <v>109</v>
      </c>
      <c r="Z254" s="21" t="s">
        <v>106</v>
      </c>
      <c r="AA254" s="20" t="s">
        <v>107</v>
      </c>
      <c r="AB254" s="20" t="s">
        <v>20</v>
      </c>
      <c r="AC254" s="20">
        <v>62192749</v>
      </c>
      <c r="AD254" s="20" t="s">
        <v>110</v>
      </c>
      <c r="AF254" s="20">
        <v>20171001</v>
      </c>
      <c r="AH254" s="20">
        <v>601692219</v>
      </c>
      <c r="AI254" s="20" t="s">
        <v>24</v>
      </c>
      <c r="AJ254" s="20" t="b">
        <v>1</v>
      </c>
      <c r="AK254" s="21" t="s">
        <v>47</v>
      </c>
      <c r="AL254" s="20" t="s">
        <v>48</v>
      </c>
    </row>
    <row r="255" spans="1:38" x14ac:dyDescent="0.25">
      <c r="A255" s="20">
        <v>254</v>
      </c>
      <c r="B255" s="20" t="s">
        <v>473</v>
      </c>
      <c r="C255" s="23">
        <v>1439798733</v>
      </c>
      <c r="D255" s="23" t="str" cm="1">
        <f t="array" ref="D255">INDEX(Table2[Bracket Label], SUMPRODUCT(( 'Non-Lodger'!$C255 &gt;= Table2[Min Value]) * ( 'Non-Lodger'!$C255 &lt;= Table2[Max Value]) * ROW(Table2[Min Value]) ) - MIN(ROW(Table2[Min Value])) + 1)</f>
        <v>1Bn+</v>
      </c>
      <c r="E255" s="23" t="str">
        <f t="shared" si="3"/>
        <v>LGE</v>
      </c>
      <c r="F255" s="21" t="s">
        <v>474</v>
      </c>
      <c r="G255" s="20" t="s">
        <v>12</v>
      </c>
      <c r="H255" s="20" t="str">
        <f>IF(ISNUMBER(MATCH($F255,'ASX_Listed_Companies_26-08-2025'!B:B, 0)), "Yes", "No")</f>
        <v>No</v>
      </c>
      <c r="I255" s="20" t="str">
        <f>IF(ISNUMBER(MATCH($F255,'ASX300'!C:C, 0)), "Yes", "No")</f>
        <v>No</v>
      </c>
      <c r="J255" s="20" t="s">
        <v>78</v>
      </c>
      <c r="K255" s="21" t="s">
        <v>79</v>
      </c>
      <c r="L255" s="20">
        <v>75273025</v>
      </c>
      <c r="M255" s="20" t="s">
        <v>15</v>
      </c>
      <c r="N255" s="20">
        <v>20120628</v>
      </c>
      <c r="Q255" s="21" t="s">
        <v>475</v>
      </c>
      <c r="S255" s="21" t="s">
        <v>476</v>
      </c>
      <c r="T255" s="20" t="s">
        <v>12</v>
      </c>
      <c r="U255" s="20" t="s">
        <v>477</v>
      </c>
      <c r="V255" s="20" t="s">
        <v>20</v>
      </c>
      <c r="X255" s="21" t="s">
        <v>475</v>
      </c>
      <c r="Z255" s="21" t="s">
        <v>476</v>
      </c>
      <c r="AA255" s="20" t="s">
        <v>477</v>
      </c>
      <c r="AB255" s="20" t="s">
        <v>20</v>
      </c>
      <c r="AD255" s="20" t="s">
        <v>478</v>
      </c>
      <c r="AH255" s="20">
        <v>684850075</v>
      </c>
      <c r="AI255" s="20" t="s">
        <v>24</v>
      </c>
      <c r="AJ255" s="20" t="b">
        <v>1</v>
      </c>
      <c r="AK255" s="21" t="s">
        <v>88</v>
      </c>
      <c r="AL255" s="20" t="s">
        <v>89</v>
      </c>
    </row>
    <row r="256" spans="1:38" x14ac:dyDescent="0.25">
      <c r="A256" s="20">
        <v>255</v>
      </c>
      <c r="B256" s="20" t="s">
        <v>287</v>
      </c>
      <c r="C256" s="23">
        <v>239686605</v>
      </c>
      <c r="D256" s="23" t="str" cm="1">
        <f t="array" ref="D256">INDEX(Table2[Bracket Label], SUMPRODUCT(( 'Non-Lodger'!$C256 &gt;= Table2[Min Value]) * ( 'Non-Lodger'!$C256 &lt;= Table2[Max Value]) * ROW(Table2[Min Value]) ) - MIN(ROW(Table2[Min Value])) + 1)</f>
        <v>200-249M</v>
      </c>
      <c r="E256" s="23" t="str">
        <f t="shared" si="3"/>
        <v>MED</v>
      </c>
      <c r="F256" s="21" t="s">
        <v>288</v>
      </c>
      <c r="G256" s="20" t="s">
        <v>62</v>
      </c>
      <c r="H256" s="20" t="str">
        <f>IF(ISNUMBER(MATCH($F256,'ASX_Listed_Companies_26-08-2025'!B:B, 0)), "Yes", "No")</f>
        <v>No</v>
      </c>
      <c r="I256" s="20" t="str">
        <f>IF(ISNUMBER(MATCH($F256,'ASX300'!C:C, 0)), "Yes", "No")</f>
        <v>No</v>
      </c>
      <c r="J256" s="20" t="s">
        <v>289</v>
      </c>
      <c r="K256" s="21" t="s">
        <v>290</v>
      </c>
      <c r="L256" s="20">
        <v>33681182</v>
      </c>
      <c r="M256" s="20" t="s">
        <v>15</v>
      </c>
      <c r="N256" s="20">
        <v>20070801</v>
      </c>
      <c r="Q256" s="21" t="s">
        <v>291</v>
      </c>
      <c r="S256" s="21" t="s">
        <v>219</v>
      </c>
      <c r="T256" s="20" t="s">
        <v>62</v>
      </c>
      <c r="U256" s="20" t="s">
        <v>220</v>
      </c>
      <c r="V256" s="20" t="s">
        <v>20</v>
      </c>
      <c r="W256" s="20">
        <v>0</v>
      </c>
      <c r="X256" s="21" t="s">
        <v>292</v>
      </c>
      <c r="Z256" s="21" t="s">
        <v>293</v>
      </c>
      <c r="AA256" s="20" t="s">
        <v>294</v>
      </c>
      <c r="AB256" s="20" t="s">
        <v>20</v>
      </c>
      <c r="AC256" s="20">
        <v>76253286</v>
      </c>
      <c r="AF256" s="20">
        <v>20080101</v>
      </c>
      <c r="AH256" s="20">
        <v>126824397</v>
      </c>
      <c r="AI256" s="20" t="s">
        <v>24</v>
      </c>
      <c r="AJ256" s="20" t="b">
        <v>1</v>
      </c>
      <c r="AK256" s="21" t="s">
        <v>47</v>
      </c>
      <c r="AL256" s="20" t="s">
        <v>48</v>
      </c>
    </row>
    <row r="257" spans="1:38" x14ac:dyDescent="0.25">
      <c r="A257" s="20">
        <v>256</v>
      </c>
      <c r="B257" s="20" t="s">
        <v>3438</v>
      </c>
      <c r="C257" s="23">
        <v>211067970</v>
      </c>
      <c r="D257" s="23" t="str" cm="1">
        <f t="array" ref="D257">INDEX(Table2[Bracket Label], SUMPRODUCT(( 'Non-Lodger'!$C257 &gt;= Table2[Min Value]) * ( 'Non-Lodger'!$C257 &lt;= Table2[Max Value]) * ROW(Table2[Min Value]) ) - MIN(ROW(Table2[Min Value])) + 1)</f>
        <v>200-249M</v>
      </c>
      <c r="E257" s="23" t="str">
        <f t="shared" si="3"/>
        <v>MED</v>
      </c>
      <c r="F257" s="21" t="s">
        <v>3439</v>
      </c>
      <c r="G257" s="20" t="s">
        <v>137</v>
      </c>
      <c r="H257" s="20" t="str">
        <f>IF(ISNUMBER(MATCH($F257,'ASX_Listed_Companies_26-08-2025'!B:B, 0)), "Yes", "No")</f>
        <v>No</v>
      </c>
      <c r="I257" s="20" t="str">
        <f>IF(ISNUMBER(MATCH($F257,'ASX300'!C:C, 0)), "Yes", "No")</f>
        <v>No</v>
      </c>
      <c r="J257" s="20" t="s">
        <v>1211</v>
      </c>
      <c r="K257" s="21" t="s">
        <v>1212</v>
      </c>
      <c r="L257" s="20">
        <v>283762</v>
      </c>
      <c r="M257" s="20" t="s">
        <v>15</v>
      </c>
      <c r="N257" s="20">
        <v>20000416</v>
      </c>
      <c r="P257" s="21" t="s">
        <v>3440</v>
      </c>
      <c r="Q257" s="21" t="s">
        <v>3441</v>
      </c>
      <c r="S257" s="21" t="s">
        <v>3442</v>
      </c>
      <c r="T257" s="20" t="s">
        <v>137</v>
      </c>
      <c r="U257" s="20" t="s">
        <v>3443</v>
      </c>
      <c r="V257" s="20" t="s">
        <v>20</v>
      </c>
      <c r="W257" s="20">
        <v>94132112</v>
      </c>
      <c r="X257" s="21" t="s">
        <v>3441</v>
      </c>
      <c r="Z257" s="21" t="s">
        <v>3442</v>
      </c>
      <c r="AA257" s="20" t="s">
        <v>3443</v>
      </c>
      <c r="AB257" s="20" t="s">
        <v>20</v>
      </c>
      <c r="AC257" s="20">
        <v>94132112</v>
      </c>
      <c r="AD257" s="20" t="s">
        <v>3444</v>
      </c>
      <c r="AF257" s="20">
        <v>20000701</v>
      </c>
      <c r="AH257" s="20">
        <v>8000664</v>
      </c>
      <c r="AI257" s="20" t="s">
        <v>24</v>
      </c>
      <c r="AJ257" s="20" t="b">
        <v>1</v>
      </c>
      <c r="AK257" s="21" t="s">
        <v>36</v>
      </c>
      <c r="AL257" s="20" t="s">
        <v>37</v>
      </c>
    </row>
    <row r="258" spans="1:38" x14ac:dyDescent="0.25">
      <c r="A258" s="20">
        <v>257</v>
      </c>
      <c r="B258" s="20" t="s">
        <v>7367</v>
      </c>
      <c r="C258" s="23">
        <v>377874419</v>
      </c>
      <c r="D258" s="23" t="str" cm="1">
        <f t="array" ref="D258">INDEX(Table2[Bracket Label], SUMPRODUCT(( 'Non-Lodger'!$C258 &gt;= Table2[Min Value]) * ( 'Non-Lodger'!$C258 &lt;= Table2[Max Value]) * ROW(Table2[Min Value]) ) - MIN(ROW(Table2[Min Value])) + 1)</f>
        <v>350-399M</v>
      </c>
      <c r="E258" s="23" t="str">
        <f t="shared" si="3"/>
        <v>LGE</v>
      </c>
      <c r="F258" s="21" t="s">
        <v>7368</v>
      </c>
      <c r="G258" s="20" t="s">
        <v>29</v>
      </c>
      <c r="H258" s="20" t="str">
        <f>IF(ISNUMBER(MATCH($F258,'ASX_Listed_Companies_26-08-2025'!B:B, 0)), "Yes", "No")</f>
        <v>No</v>
      </c>
      <c r="I258" s="20" t="str">
        <f>IF(ISNUMBER(MATCH($F258,'ASX300'!C:C, 0)), "Yes", "No")</f>
        <v>No</v>
      </c>
      <c r="J258" s="20" t="s">
        <v>1851</v>
      </c>
      <c r="K258" s="21" t="s">
        <v>1852</v>
      </c>
      <c r="L258" s="20">
        <v>68240271</v>
      </c>
      <c r="M258" s="20" t="s">
        <v>15</v>
      </c>
      <c r="N258" s="20">
        <v>20191025</v>
      </c>
      <c r="Q258" s="21" t="s">
        <v>7369</v>
      </c>
      <c r="S258" s="21" t="s">
        <v>873</v>
      </c>
      <c r="T258" s="20" t="s">
        <v>29</v>
      </c>
      <c r="U258" s="20" t="s">
        <v>874</v>
      </c>
      <c r="V258" s="20" t="s">
        <v>20</v>
      </c>
      <c r="W258" s="20">
        <v>61876922</v>
      </c>
      <c r="X258" s="21" t="s">
        <v>7369</v>
      </c>
      <c r="Z258" s="21" t="s">
        <v>873</v>
      </c>
      <c r="AA258" s="20" t="s">
        <v>874</v>
      </c>
      <c r="AB258" s="20" t="s">
        <v>20</v>
      </c>
      <c r="AC258" s="20">
        <v>61876922</v>
      </c>
      <c r="AD258" s="20" t="s">
        <v>7370</v>
      </c>
      <c r="AF258" s="20">
        <v>20191025</v>
      </c>
      <c r="AH258" s="20">
        <v>637044092</v>
      </c>
      <c r="AI258" s="20" t="s">
        <v>24</v>
      </c>
      <c r="AJ258" s="20" t="b">
        <v>1</v>
      </c>
      <c r="AK258" s="21" t="s">
        <v>36</v>
      </c>
      <c r="AL258" s="20" t="s">
        <v>37</v>
      </c>
    </row>
    <row r="259" spans="1:38" x14ac:dyDescent="0.25">
      <c r="A259" s="20">
        <v>258</v>
      </c>
      <c r="B259" s="20" t="s">
        <v>6714</v>
      </c>
      <c r="C259" s="23">
        <v>103868904</v>
      </c>
      <c r="D259" s="23" t="str" cm="1">
        <f t="array" ref="D259">INDEX(Table2[Bracket Label], SUMPRODUCT(( 'Non-Lodger'!$C259 &gt;= Table2[Min Value]) * ( 'Non-Lodger'!$C259 &lt;= Table2[Max Value]) * ROW(Table2[Min Value]) ) - MIN(ROW(Table2[Min Value])) + 1)</f>
        <v>100-149M</v>
      </c>
      <c r="E259" s="23" t="str">
        <f t="shared" ref="E259:E322" si="4">IF($C259&gt;250000000, "LGE", "MED")</f>
        <v>MED</v>
      </c>
      <c r="F259" s="21" t="s">
        <v>6715</v>
      </c>
      <c r="G259" s="20" t="s">
        <v>62</v>
      </c>
      <c r="H259" s="20" t="str">
        <f>IF(ISNUMBER(MATCH($F259,'ASX_Listed_Companies_26-08-2025'!B:B, 0)), "Yes", "No")</f>
        <v>No</v>
      </c>
      <c r="I259" s="20" t="str">
        <f>IF(ISNUMBER(MATCH($F259,'ASX300'!C:C, 0)), "Yes", "No")</f>
        <v>No</v>
      </c>
      <c r="J259" s="20" t="s">
        <v>3125</v>
      </c>
      <c r="K259" s="21" t="s">
        <v>3126</v>
      </c>
      <c r="L259" s="20">
        <v>786536</v>
      </c>
      <c r="M259" s="20" t="s">
        <v>15</v>
      </c>
      <c r="N259" s="20">
        <v>20000321</v>
      </c>
      <c r="P259" s="21" t="s">
        <v>6715</v>
      </c>
      <c r="Q259" s="21" t="s">
        <v>6716</v>
      </c>
      <c r="S259" s="21" t="s">
        <v>5617</v>
      </c>
      <c r="T259" s="20" t="s">
        <v>62</v>
      </c>
      <c r="U259" s="20" t="s">
        <v>5618</v>
      </c>
      <c r="V259" s="20" t="s">
        <v>20</v>
      </c>
      <c r="W259" s="20">
        <v>31126125</v>
      </c>
      <c r="X259" s="21" t="s">
        <v>6717</v>
      </c>
      <c r="Z259" s="21" t="s">
        <v>2850</v>
      </c>
      <c r="AA259" s="20" t="s">
        <v>2851</v>
      </c>
      <c r="AB259" s="20" t="s">
        <v>20</v>
      </c>
      <c r="AC259" s="20">
        <v>31904205</v>
      </c>
      <c r="AD259" s="20" t="s">
        <v>6718</v>
      </c>
      <c r="AF259" s="20">
        <v>20000701</v>
      </c>
      <c r="AH259" s="20">
        <v>8877790</v>
      </c>
      <c r="AI259" s="20" t="s">
        <v>24</v>
      </c>
      <c r="AJ259" s="20" t="b">
        <v>1</v>
      </c>
      <c r="AK259" s="21" t="s">
        <v>36</v>
      </c>
      <c r="AL259" s="20" t="s">
        <v>37</v>
      </c>
    </row>
    <row r="260" spans="1:38" x14ac:dyDescent="0.25">
      <c r="A260" s="20">
        <v>259</v>
      </c>
      <c r="B260" s="20" t="s">
        <v>3799</v>
      </c>
      <c r="C260" s="23">
        <v>100932595</v>
      </c>
      <c r="D260" s="23" t="str" cm="1">
        <f t="array" ref="D260">INDEX(Table2[Bracket Label], SUMPRODUCT(( 'Non-Lodger'!$C260 &gt;= Table2[Min Value]) * ( 'Non-Lodger'!$C260 &lt;= Table2[Max Value]) * ROW(Table2[Min Value]) ) - MIN(ROW(Table2[Min Value])) + 1)</f>
        <v>100-149M</v>
      </c>
      <c r="E260" s="23" t="str">
        <f t="shared" si="4"/>
        <v>MED</v>
      </c>
      <c r="F260" s="21" t="s">
        <v>3800</v>
      </c>
      <c r="G260" s="20" t="s">
        <v>29</v>
      </c>
      <c r="H260" s="20" t="str">
        <f>IF(ISNUMBER(MATCH($F260,'ASX_Listed_Companies_26-08-2025'!B:B, 0)), "Yes", "No")</f>
        <v>No</v>
      </c>
      <c r="I260" s="20" t="str">
        <f>IF(ISNUMBER(MATCH($F260,'ASX300'!C:C, 0)), "Yes", "No")</f>
        <v>No</v>
      </c>
      <c r="J260" s="20" t="s">
        <v>363</v>
      </c>
      <c r="K260" s="21" t="s">
        <v>364</v>
      </c>
      <c r="L260" s="20">
        <v>52825914</v>
      </c>
      <c r="M260" s="20" t="s">
        <v>15</v>
      </c>
      <c r="N260" s="20">
        <v>20120705</v>
      </c>
      <c r="Q260" s="21" t="s">
        <v>3801</v>
      </c>
      <c r="S260" s="21" t="s">
        <v>3802</v>
      </c>
      <c r="T260" s="20" t="s">
        <v>29</v>
      </c>
      <c r="U260" s="20" t="s">
        <v>3803</v>
      </c>
      <c r="V260" s="20" t="s">
        <v>20</v>
      </c>
      <c r="W260" s="20">
        <v>73284212</v>
      </c>
      <c r="X260" s="21" t="s">
        <v>3801</v>
      </c>
      <c r="Z260" s="21" t="s">
        <v>3802</v>
      </c>
      <c r="AA260" s="20" t="s">
        <v>3803</v>
      </c>
      <c r="AB260" s="20" t="s">
        <v>20</v>
      </c>
      <c r="AC260" s="20">
        <v>73284212</v>
      </c>
      <c r="AD260" s="20" t="s">
        <v>3804</v>
      </c>
      <c r="AF260" s="20">
        <v>20121201</v>
      </c>
      <c r="AH260" s="20">
        <v>157774224</v>
      </c>
      <c r="AI260" s="20" t="s">
        <v>24</v>
      </c>
      <c r="AJ260" s="20" t="b">
        <v>1</v>
      </c>
      <c r="AK260" s="21" t="s">
        <v>88</v>
      </c>
      <c r="AL260" s="20" t="s">
        <v>89</v>
      </c>
    </row>
    <row r="261" spans="1:38" x14ac:dyDescent="0.25">
      <c r="A261" s="20">
        <v>260</v>
      </c>
      <c r="B261" s="20" t="s">
        <v>4313</v>
      </c>
      <c r="C261" s="23">
        <v>125658236</v>
      </c>
      <c r="D261" s="23" t="str" cm="1">
        <f t="array" ref="D261">INDEX(Table2[Bracket Label], SUMPRODUCT(( 'Non-Lodger'!$C261 &gt;= Table2[Min Value]) * ( 'Non-Lodger'!$C261 &lt;= Table2[Max Value]) * ROW(Table2[Min Value]) ) - MIN(ROW(Table2[Min Value])) + 1)</f>
        <v>100-149M</v>
      </c>
      <c r="E261" s="23" t="str">
        <f t="shared" si="4"/>
        <v>MED</v>
      </c>
      <c r="F261" s="21" t="s">
        <v>4314</v>
      </c>
      <c r="G261" s="20" t="s">
        <v>29</v>
      </c>
      <c r="H261" s="20" t="str">
        <f>IF(ISNUMBER(MATCH($F261,'ASX_Listed_Companies_26-08-2025'!B:B, 0)), "Yes", "No")</f>
        <v>No</v>
      </c>
      <c r="I261" s="20" t="str">
        <f>IF(ISNUMBER(MATCH($F261,'ASX300'!C:C, 0)), "Yes", "No")</f>
        <v>No</v>
      </c>
      <c r="J261" s="20" t="s">
        <v>40</v>
      </c>
      <c r="K261" s="21" t="s">
        <v>41</v>
      </c>
      <c r="L261" s="20">
        <v>44644391</v>
      </c>
      <c r="M261" s="20" t="s">
        <v>15</v>
      </c>
      <c r="N261" s="20">
        <v>20100719</v>
      </c>
      <c r="Q261" s="21" t="s">
        <v>4315</v>
      </c>
      <c r="S261" s="21" t="s">
        <v>4316</v>
      </c>
      <c r="T261" s="20" t="s">
        <v>29</v>
      </c>
      <c r="U261" s="20" t="s">
        <v>1702</v>
      </c>
      <c r="V261" s="20" t="s">
        <v>20</v>
      </c>
      <c r="W261" s="20">
        <v>95850642</v>
      </c>
      <c r="X261" s="21" t="s">
        <v>4317</v>
      </c>
      <c r="Y261" s="21" t="s">
        <v>4318</v>
      </c>
      <c r="Z261" s="21" t="s">
        <v>1939</v>
      </c>
      <c r="AA261" s="20" t="s">
        <v>1940</v>
      </c>
      <c r="AB261" s="20" t="s">
        <v>20</v>
      </c>
      <c r="AC261" s="20">
        <v>0</v>
      </c>
      <c r="AD261" s="20" t="s">
        <v>4319</v>
      </c>
      <c r="AF261" s="20">
        <v>20100719</v>
      </c>
      <c r="AH261" s="20">
        <v>143423438</v>
      </c>
      <c r="AI261" s="20" t="s">
        <v>24</v>
      </c>
      <c r="AJ261" s="20" t="b">
        <v>1</v>
      </c>
      <c r="AK261" s="21" t="s">
        <v>47</v>
      </c>
      <c r="AL261" s="20" t="s">
        <v>48</v>
      </c>
    </row>
    <row r="262" spans="1:38" x14ac:dyDescent="0.25">
      <c r="A262" s="20">
        <v>261</v>
      </c>
      <c r="B262" s="20" t="s">
        <v>1258</v>
      </c>
      <c r="C262" s="23">
        <v>172603305</v>
      </c>
      <c r="D262" s="23" t="str" cm="1">
        <f t="array" ref="D262">INDEX(Table2[Bracket Label], SUMPRODUCT(( 'Non-Lodger'!$C262 &gt;= Table2[Min Value]) * ( 'Non-Lodger'!$C262 &lt;= Table2[Max Value]) * ROW(Table2[Min Value]) ) - MIN(ROW(Table2[Min Value])) + 1)</f>
        <v>150-199M</v>
      </c>
      <c r="E262" s="23" t="str">
        <f t="shared" si="4"/>
        <v>MED</v>
      </c>
      <c r="F262" s="21" t="s">
        <v>1259</v>
      </c>
      <c r="G262" s="20" t="s">
        <v>29</v>
      </c>
      <c r="H262" s="20" t="str">
        <f>IF(ISNUMBER(MATCH($F262,'ASX_Listed_Companies_26-08-2025'!B:B, 0)), "Yes", "No")</f>
        <v>No</v>
      </c>
      <c r="I262" s="20" t="str">
        <f>IF(ISNUMBER(MATCH($F262,'ASX300'!C:C, 0)), "Yes", "No")</f>
        <v>No</v>
      </c>
      <c r="J262" s="20" t="s">
        <v>372</v>
      </c>
      <c r="K262" s="21" t="s">
        <v>373</v>
      </c>
      <c r="L262" s="20">
        <v>62435123</v>
      </c>
      <c r="M262" s="20" t="s">
        <v>15</v>
      </c>
      <c r="N262" s="20">
        <v>20170606</v>
      </c>
      <c r="Q262" s="21" t="s">
        <v>1260</v>
      </c>
      <c r="S262" s="21" t="s">
        <v>1261</v>
      </c>
      <c r="T262" s="20" t="s">
        <v>29</v>
      </c>
      <c r="U262" s="20" t="s">
        <v>1138</v>
      </c>
      <c r="V262" s="20" t="s">
        <v>20</v>
      </c>
      <c r="W262" s="20">
        <v>81811781</v>
      </c>
      <c r="X262" s="21" t="s">
        <v>1260</v>
      </c>
      <c r="Z262" s="21" t="s">
        <v>1261</v>
      </c>
      <c r="AA262" s="20" t="s">
        <v>1138</v>
      </c>
      <c r="AB262" s="20" t="s">
        <v>20</v>
      </c>
      <c r="AC262" s="20">
        <v>81811781</v>
      </c>
      <c r="AD262" s="20" t="s">
        <v>1262</v>
      </c>
      <c r="AF262" s="20">
        <v>20170606</v>
      </c>
      <c r="AH262" s="20">
        <v>619574186</v>
      </c>
      <c r="AI262" s="20" t="s">
        <v>24</v>
      </c>
      <c r="AJ262" s="20" t="b">
        <v>1</v>
      </c>
      <c r="AK262" s="21" t="s">
        <v>245</v>
      </c>
      <c r="AL262" s="20" t="s">
        <v>246</v>
      </c>
    </row>
    <row r="263" spans="1:38" x14ac:dyDescent="0.25">
      <c r="A263" s="20">
        <v>262</v>
      </c>
      <c r="B263" s="20" t="s">
        <v>7783</v>
      </c>
      <c r="C263" s="23">
        <v>138510112</v>
      </c>
      <c r="D263" s="23" t="str" cm="1">
        <f t="array" ref="D263">INDEX(Table2[Bracket Label], SUMPRODUCT(( 'Non-Lodger'!$C263 &gt;= Table2[Min Value]) * ( 'Non-Lodger'!$C263 &lt;= Table2[Max Value]) * ROW(Table2[Min Value]) ) - MIN(ROW(Table2[Min Value])) + 1)</f>
        <v>100-149M</v>
      </c>
      <c r="E263" s="23" t="str">
        <f t="shared" si="4"/>
        <v>MED</v>
      </c>
      <c r="F263" s="21" t="s">
        <v>7784</v>
      </c>
      <c r="G263" s="20" t="s">
        <v>12</v>
      </c>
      <c r="H263" s="20" t="str">
        <f>IF(ISNUMBER(MATCH($F263,'ASX_Listed_Companies_26-08-2025'!B:B, 0)), "Yes", "No")</f>
        <v>No</v>
      </c>
      <c r="I263" s="20" t="str">
        <f>IF(ISNUMBER(MATCH($F263,'ASX300'!C:C, 0)), "Yes", "No")</f>
        <v>No</v>
      </c>
      <c r="J263" s="20" t="s">
        <v>2223</v>
      </c>
      <c r="K263" s="21" t="s">
        <v>2224</v>
      </c>
      <c r="L263" s="20">
        <v>745155</v>
      </c>
      <c r="M263" s="20" t="s">
        <v>15</v>
      </c>
      <c r="N263" s="20">
        <v>20000331</v>
      </c>
      <c r="P263" s="21" t="s">
        <v>7785</v>
      </c>
      <c r="Q263" s="21" t="s">
        <v>7786</v>
      </c>
      <c r="S263" s="21" t="s">
        <v>1481</v>
      </c>
      <c r="T263" s="20" t="s">
        <v>12</v>
      </c>
      <c r="U263" s="20" t="s">
        <v>1482</v>
      </c>
      <c r="V263" s="20" t="s">
        <v>20</v>
      </c>
      <c r="W263" s="20">
        <v>73153439</v>
      </c>
      <c r="X263" s="21" t="s">
        <v>7787</v>
      </c>
      <c r="Z263" s="21" t="s">
        <v>1481</v>
      </c>
      <c r="AA263" s="20" t="s">
        <v>2858</v>
      </c>
      <c r="AB263" s="20" t="s">
        <v>20</v>
      </c>
      <c r="AC263" s="20">
        <v>74084008</v>
      </c>
      <c r="AD263" s="20" t="s">
        <v>7788</v>
      </c>
      <c r="AF263" s="20">
        <v>20000701</v>
      </c>
      <c r="AH263" s="20">
        <v>491869</v>
      </c>
      <c r="AI263" s="20" t="s">
        <v>24</v>
      </c>
      <c r="AJ263" s="20" t="b">
        <v>1</v>
      </c>
      <c r="AK263" s="21" t="s">
        <v>718</v>
      </c>
      <c r="AL263" s="20" t="s">
        <v>719</v>
      </c>
    </row>
    <row r="264" spans="1:38" x14ac:dyDescent="0.25">
      <c r="A264" s="20">
        <v>263</v>
      </c>
      <c r="B264" s="20" t="s">
        <v>701</v>
      </c>
      <c r="C264" s="23">
        <v>153343392</v>
      </c>
      <c r="D264" s="23" t="str" cm="1">
        <f t="array" ref="D264">INDEX(Table2[Bracket Label], SUMPRODUCT(( 'Non-Lodger'!$C264 &gt;= Table2[Min Value]) * ( 'Non-Lodger'!$C264 &lt;= Table2[Max Value]) * ROW(Table2[Min Value]) ) - MIN(ROW(Table2[Min Value])) + 1)</f>
        <v>150-199M</v>
      </c>
      <c r="E264" s="23" t="str">
        <f t="shared" si="4"/>
        <v>MED</v>
      </c>
      <c r="F264" s="21" t="s">
        <v>702</v>
      </c>
      <c r="G264" s="20" t="s">
        <v>12</v>
      </c>
      <c r="H264" s="20" t="str">
        <f>IF(ISNUMBER(MATCH($F264,'ASX_Listed_Companies_26-08-2025'!B:B, 0)), "Yes", "No")</f>
        <v>No</v>
      </c>
      <c r="I264" s="20" t="str">
        <f>IF(ISNUMBER(MATCH($F264,'ASX300'!C:C, 0)), "Yes", "No")</f>
        <v>No</v>
      </c>
      <c r="J264" s="20" t="s">
        <v>703</v>
      </c>
      <c r="K264" s="21" t="s">
        <v>704</v>
      </c>
      <c r="L264" s="20">
        <v>34921235</v>
      </c>
      <c r="M264" s="20" t="s">
        <v>15</v>
      </c>
      <c r="N264" s="20">
        <v>20080404</v>
      </c>
      <c r="Q264" s="21" t="s">
        <v>705</v>
      </c>
      <c r="S264" s="21" t="s">
        <v>706</v>
      </c>
      <c r="T264" s="20" t="s">
        <v>77</v>
      </c>
      <c r="U264" s="20" t="s">
        <v>707</v>
      </c>
      <c r="V264" s="20" t="s">
        <v>20</v>
      </c>
      <c r="W264" s="20">
        <v>51143012</v>
      </c>
      <c r="X264" s="21" t="s">
        <v>708</v>
      </c>
      <c r="Z264" s="21" t="s">
        <v>709</v>
      </c>
      <c r="AA264" s="20" t="s">
        <v>710</v>
      </c>
      <c r="AB264" s="20" t="s">
        <v>20</v>
      </c>
      <c r="AC264" s="20">
        <v>37901194</v>
      </c>
      <c r="AD264" s="20" t="s">
        <v>711</v>
      </c>
      <c r="AF264" s="20">
        <v>20080404</v>
      </c>
      <c r="AH264" s="20">
        <v>130479935</v>
      </c>
      <c r="AI264" s="20" t="s">
        <v>24</v>
      </c>
      <c r="AJ264" s="20" t="b">
        <v>1</v>
      </c>
      <c r="AK264" s="21" t="s">
        <v>58</v>
      </c>
      <c r="AL264" s="20" t="s">
        <v>59</v>
      </c>
    </row>
    <row r="265" spans="1:38" x14ac:dyDescent="0.25">
      <c r="A265" s="20">
        <v>264</v>
      </c>
      <c r="B265" s="20" t="s">
        <v>6860</v>
      </c>
      <c r="C265" s="23">
        <v>159673404</v>
      </c>
      <c r="D265" s="23" t="str" cm="1">
        <f t="array" ref="D265">INDEX(Table2[Bracket Label], SUMPRODUCT(( 'Non-Lodger'!$C265 &gt;= Table2[Min Value]) * ( 'Non-Lodger'!$C265 &lt;= Table2[Max Value]) * ROW(Table2[Min Value]) ) - MIN(ROW(Table2[Min Value])) + 1)</f>
        <v>150-199M</v>
      </c>
      <c r="E265" s="23" t="str">
        <f t="shared" si="4"/>
        <v>MED</v>
      </c>
      <c r="F265" s="21" t="s">
        <v>6861</v>
      </c>
      <c r="G265" s="20" t="s">
        <v>77</v>
      </c>
      <c r="H265" s="20" t="str">
        <f>IF(ISNUMBER(MATCH($F265,'ASX_Listed_Companies_26-08-2025'!B:B, 0)), "Yes", "No")</f>
        <v>No</v>
      </c>
      <c r="I265" s="20" t="str">
        <f>IF(ISNUMBER(MATCH($F265,'ASX300'!C:C, 0)), "Yes", "No")</f>
        <v>No</v>
      </c>
      <c r="J265" s="20" t="s">
        <v>2631</v>
      </c>
      <c r="K265" s="21" t="s">
        <v>2632</v>
      </c>
      <c r="L265" s="20">
        <v>66356516</v>
      </c>
      <c r="M265" s="20" t="s">
        <v>15</v>
      </c>
      <c r="N265" s="20">
        <v>20190313</v>
      </c>
      <c r="Q265" s="21" t="s">
        <v>6862</v>
      </c>
      <c r="S265" s="21" t="s">
        <v>4069</v>
      </c>
      <c r="T265" s="20" t="s">
        <v>77</v>
      </c>
      <c r="U265" s="20" t="s">
        <v>954</v>
      </c>
      <c r="V265" s="20" t="s">
        <v>20</v>
      </c>
      <c r="W265" s="20">
        <v>80150373</v>
      </c>
      <c r="X265" s="21" t="s">
        <v>6863</v>
      </c>
      <c r="Z265" s="21" t="s">
        <v>6486</v>
      </c>
      <c r="AA265" s="20" t="s">
        <v>954</v>
      </c>
      <c r="AB265" s="20" t="s">
        <v>20</v>
      </c>
      <c r="AC265" s="20">
        <v>88553252</v>
      </c>
      <c r="AD265" s="20" t="s">
        <v>6864</v>
      </c>
      <c r="AF265" s="20">
        <v>20190313</v>
      </c>
      <c r="AH265" s="20">
        <v>632205924</v>
      </c>
      <c r="AI265" s="20" t="s">
        <v>24</v>
      </c>
      <c r="AJ265" s="20" t="b">
        <v>1</v>
      </c>
      <c r="AK265" s="21" t="s">
        <v>47</v>
      </c>
      <c r="AL265" s="20" t="s">
        <v>48</v>
      </c>
    </row>
    <row r="266" spans="1:38" x14ac:dyDescent="0.25">
      <c r="A266" s="20">
        <v>265</v>
      </c>
      <c r="B266" s="20" t="s">
        <v>8353</v>
      </c>
      <c r="C266" s="23">
        <v>110437210</v>
      </c>
      <c r="D266" s="23" t="str" cm="1">
        <f t="array" ref="D266">INDEX(Table2[Bracket Label], SUMPRODUCT(( 'Non-Lodger'!$C266 &gt;= Table2[Min Value]) * ( 'Non-Lodger'!$C266 &lt;= Table2[Max Value]) * ROW(Table2[Min Value]) ) - MIN(ROW(Table2[Min Value])) + 1)</f>
        <v>100-149M</v>
      </c>
      <c r="E266" s="23" t="str">
        <f t="shared" si="4"/>
        <v>MED</v>
      </c>
      <c r="F266" s="21" t="s">
        <v>8354</v>
      </c>
      <c r="G266" s="20" t="s">
        <v>77</v>
      </c>
      <c r="H266" s="20" t="str">
        <f>IF(ISNUMBER(MATCH($F266,'ASX_Listed_Companies_26-08-2025'!B:B, 0)), "Yes", "No")</f>
        <v>No</v>
      </c>
      <c r="I266" s="20" t="str">
        <f>IF(ISNUMBER(MATCH($F266,'ASX300'!C:C, 0)), "Yes", "No")</f>
        <v>No</v>
      </c>
      <c r="J266" s="20" t="s">
        <v>4322</v>
      </c>
      <c r="K266" s="21" t="s">
        <v>4323</v>
      </c>
      <c r="L266" s="20">
        <v>17348705</v>
      </c>
      <c r="M266" s="20" t="s">
        <v>15</v>
      </c>
      <c r="N266" s="20">
        <v>20031201</v>
      </c>
      <c r="Q266" s="21" t="s">
        <v>8355</v>
      </c>
      <c r="S266" s="21" t="s">
        <v>6486</v>
      </c>
      <c r="T266" s="20" t="s">
        <v>77</v>
      </c>
      <c r="U266" s="20" t="s">
        <v>954</v>
      </c>
      <c r="V266" s="20" t="s">
        <v>20</v>
      </c>
      <c r="W266" s="20">
        <v>41203747</v>
      </c>
      <c r="X266" s="21" t="s">
        <v>8355</v>
      </c>
      <c r="Z266" s="21" t="s">
        <v>6486</v>
      </c>
      <c r="AA266" s="20" t="s">
        <v>954</v>
      </c>
      <c r="AB266" s="20" t="s">
        <v>20</v>
      </c>
      <c r="AC266" s="20">
        <v>41203747</v>
      </c>
      <c r="AD266" s="20" t="s">
        <v>8356</v>
      </c>
      <c r="AF266" s="20">
        <v>20031201</v>
      </c>
      <c r="AH266" s="20">
        <v>105868068</v>
      </c>
      <c r="AI266" s="20" t="s">
        <v>24</v>
      </c>
      <c r="AJ266" s="20" t="b">
        <v>1</v>
      </c>
      <c r="AK266" s="21" t="s">
        <v>2210</v>
      </c>
      <c r="AL266" s="20" t="s">
        <v>2211</v>
      </c>
    </row>
    <row r="267" spans="1:38" x14ac:dyDescent="0.25">
      <c r="A267" s="20">
        <v>266</v>
      </c>
      <c r="B267" s="20" t="s">
        <v>6871</v>
      </c>
      <c r="C267" s="23">
        <v>3766516386</v>
      </c>
      <c r="D267" s="23" t="str" cm="1">
        <f t="array" ref="D267">INDEX(Table2[Bracket Label], SUMPRODUCT(( 'Non-Lodger'!$C267 &gt;= Table2[Min Value]) * ( 'Non-Lodger'!$C267 &lt;= Table2[Max Value]) * ROW(Table2[Min Value]) ) - MIN(ROW(Table2[Min Value])) + 1)</f>
        <v>1Bn+</v>
      </c>
      <c r="E267" s="23" t="str">
        <f t="shared" si="4"/>
        <v>LGE</v>
      </c>
      <c r="F267" s="21" t="s">
        <v>6872</v>
      </c>
      <c r="G267" s="20" t="s">
        <v>12</v>
      </c>
      <c r="H267" s="20" t="str">
        <f>IF(ISNUMBER(MATCH($F267,'ASX_Listed_Companies_26-08-2025'!B:B, 0)), "Yes", "No")</f>
        <v>No</v>
      </c>
      <c r="I267" s="20" t="str">
        <f>IF(ISNUMBER(MATCH($F267,'ASX300'!C:C, 0)), "Yes", "No")</f>
        <v>No</v>
      </c>
      <c r="J267" s="20" t="s">
        <v>78</v>
      </c>
      <c r="K267" s="21" t="s">
        <v>79</v>
      </c>
      <c r="L267" s="20">
        <v>71470763</v>
      </c>
      <c r="M267" s="20" t="s">
        <v>15</v>
      </c>
      <c r="N267" s="20">
        <v>20210101</v>
      </c>
      <c r="Q267" s="21" t="s">
        <v>6873</v>
      </c>
      <c r="S267" s="21" t="s">
        <v>505</v>
      </c>
      <c r="T267" s="20" t="s">
        <v>12</v>
      </c>
      <c r="U267" s="20" t="s">
        <v>3682</v>
      </c>
      <c r="V267" s="20" t="s">
        <v>20</v>
      </c>
      <c r="W267" s="20">
        <v>77483786</v>
      </c>
      <c r="X267" s="21" t="s">
        <v>6874</v>
      </c>
      <c r="Z267" s="21" t="s">
        <v>505</v>
      </c>
      <c r="AA267" s="20" t="s">
        <v>506</v>
      </c>
      <c r="AB267" s="20" t="s">
        <v>20</v>
      </c>
      <c r="AC267" s="20">
        <v>33692243</v>
      </c>
      <c r="AD267" s="20" t="s">
        <v>6875</v>
      </c>
      <c r="AF267" s="20">
        <v>20210101</v>
      </c>
      <c r="AH267" s="20">
        <v>645547968</v>
      </c>
      <c r="AI267" s="20" t="s">
        <v>24</v>
      </c>
      <c r="AJ267" s="20" t="b">
        <v>1</v>
      </c>
      <c r="AK267" s="21" t="s">
        <v>88</v>
      </c>
      <c r="AL267" s="20" t="s">
        <v>89</v>
      </c>
    </row>
    <row r="268" spans="1:38" x14ac:dyDescent="0.25">
      <c r="A268" s="20">
        <v>267</v>
      </c>
      <c r="B268" s="20" t="s">
        <v>7862</v>
      </c>
      <c r="C268" s="23">
        <v>101113472</v>
      </c>
      <c r="D268" s="23" t="str" cm="1">
        <f t="array" ref="D268">INDEX(Table2[Bracket Label], SUMPRODUCT(( 'Non-Lodger'!$C268 &gt;= Table2[Min Value]) * ( 'Non-Lodger'!$C268 &lt;= Table2[Max Value]) * ROW(Table2[Min Value]) ) - MIN(ROW(Table2[Min Value])) + 1)</f>
        <v>100-149M</v>
      </c>
      <c r="E268" s="23" t="str">
        <f t="shared" si="4"/>
        <v>MED</v>
      </c>
      <c r="F268" s="21" t="s">
        <v>7863</v>
      </c>
      <c r="G268" s="20" t="s">
        <v>29</v>
      </c>
      <c r="H268" s="20" t="str">
        <f>IF(ISNUMBER(MATCH($F268,'ASX_Listed_Companies_26-08-2025'!B:B, 0)), "Yes", "No")</f>
        <v>No</v>
      </c>
      <c r="I268" s="20" t="str">
        <f>IF(ISNUMBER(MATCH($F268,'ASX300'!C:C, 0)), "Yes", "No")</f>
        <v>No</v>
      </c>
      <c r="J268" s="20" t="s">
        <v>1229</v>
      </c>
      <c r="K268" s="21" t="s">
        <v>1230</v>
      </c>
      <c r="L268" s="20">
        <v>59655854</v>
      </c>
      <c r="M268" s="20" t="s">
        <v>15</v>
      </c>
      <c r="N268" s="20">
        <v>20160330</v>
      </c>
      <c r="Q268" s="21" t="s">
        <v>1225</v>
      </c>
      <c r="S268" s="21" t="s">
        <v>162</v>
      </c>
      <c r="T268" s="20" t="s">
        <v>29</v>
      </c>
      <c r="U268" s="20" t="s">
        <v>163</v>
      </c>
      <c r="V268" s="20" t="s">
        <v>20</v>
      </c>
      <c r="W268" s="20">
        <v>32943248</v>
      </c>
      <c r="X268" s="21" t="s">
        <v>7864</v>
      </c>
      <c r="Y268" s="21" t="s">
        <v>7865</v>
      </c>
      <c r="Z268" s="21" t="s">
        <v>2364</v>
      </c>
      <c r="AA268" s="20" t="s">
        <v>2365</v>
      </c>
      <c r="AB268" s="20" t="s">
        <v>20</v>
      </c>
      <c r="AC268" s="20">
        <v>0</v>
      </c>
      <c r="AD268" s="20" t="s">
        <v>7866</v>
      </c>
      <c r="AF268" s="20">
        <v>20160408</v>
      </c>
      <c r="AH268" s="20">
        <v>611555401</v>
      </c>
      <c r="AI268" s="20" t="s">
        <v>24</v>
      </c>
      <c r="AJ268" s="20" t="b">
        <v>1</v>
      </c>
      <c r="AK268" s="21" t="s">
        <v>174</v>
      </c>
      <c r="AL268" s="20" t="s">
        <v>175</v>
      </c>
    </row>
    <row r="269" spans="1:38" x14ac:dyDescent="0.25">
      <c r="A269" s="20">
        <v>268</v>
      </c>
      <c r="B269" s="20" t="s">
        <v>4206</v>
      </c>
      <c r="C269" s="23">
        <v>137872065</v>
      </c>
      <c r="D269" s="23" t="str" cm="1">
        <f t="array" ref="D269">INDEX(Table2[Bracket Label], SUMPRODUCT(( 'Non-Lodger'!$C269 &gt;= Table2[Min Value]) * ( 'Non-Lodger'!$C269 &lt;= Table2[Max Value]) * ROW(Table2[Min Value]) ) - MIN(ROW(Table2[Min Value])) + 1)</f>
        <v>100-149M</v>
      </c>
      <c r="E269" s="23" t="str">
        <f t="shared" si="4"/>
        <v>MED</v>
      </c>
      <c r="F269" s="21" t="s">
        <v>4207</v>
      </c>
      <c r="G269" s="20" t="s">
        <v>29</v>
      </c>
      <c r="H269" s="20" t="str">
        <f>IF(ISNUMBER(MATCH($F269,'ASX_Listed_Companies_26-08-2025'!B:B, 0)), "Yes", "No")</f>
        <v>No</v>
      </c>
      <c r="I269" s="20" t="str">
        <f>IF(ISNUMBER(MATCH($F269,'ASX300'!C:C, 0)), "Yes", "No")</f>
        <v>No</v>
      </c>
      <c r="J269" s="20" t="s">
        <v>253</v>
      </c>
      <c r="K269" s="21" t="s">
        <v>254</v>
      </c>
      <c r="L269" s="20">
        <v>53243137</v>
      </c>
      <c r="M269" s="20" t="s">
        <v>15</v>
      </c>
      <c r="N269" s="20">
        <v>20130305</v>
      </c>
      <c r="Q269" s="21" t="s">
        <v>1945</v>
      </c>
      <c r="S269" s="21" t="s">
        <v>162</v>
      </c>
      <c r="T269" s="20" t="s">
        <v>29</v>
      </c>
      <c r="U269" s="20" t="s">
        <v>263</v>
      </c>
      <c r="V269" s="20" t="s">
        <v>20</v>
      </c>
      <c r="W269" s="20">
        <v>60213981</v>
      </c>
      <c r="X269" s="21" t="s">
        <v>4208</v>
      </c>
      <c r="Y269" s="21" t="s">
        <v>4209</v>
      </c>
      <c r="Z269" s="21" t="s">
        <v>3620</v>
      </c>
      <c r="AA269" s="20" t="s">
        <v>3621</v>
      </c>
      <c r="AB269" s="20" t="s">
        <v>20</v>
      </c>
      <c r="AC269" s="20">
        <v>49087842</v>
      </c>
      <c r="AF269" s="20">
        <v>20130305</v>
      </c>
      <c r="AH269" s="20">
        <v>162661323</v>
      </c>
      <c r="AI269" s="20" t="s">
        <v>24</v>
      </c>
      <c r="AJ269" s="20" t="b">
        <v>1</v>
      </c>
      <c r="AK269" s="21" t="s">
        <v>36</v>
      </c>
      <c r="AL269" s="20" t="s">
        <v>37</v>
      </c>
    </row>
    <row r="270" spans="1:38" x14ac:dyDescent="0.25">
      <c r="A270" s="20">
        <v>269</v>
      </c>
      <c r="B270" s="20" t="s">
        <v>4216</v>
      </c>
      <c r="C270" s="23">
        <v>757576027</v>
      </c>
      <c r="D270" s="23" t="str" cm="1">
        <f t="array" ref="D270">INDEX(Table2[Bracket Label], SUMPRODUCT(( 'Non-Lodger'!$C270 &gt;= Table2[Min Value]) * ( 'Non-Lodger'!$C270 &lt;= Table2[Max Value]) * ROW(Table2[Min Value]) ) - MIN(ROW(Table2[Min Value])) + 1)</f>
        <v>750-799M</v>
      </c>
      <c r="E270" s="23" t="str">
        <f t="shared" si="4"/>
        <v>LGE</v>
      </c>
      <c r="F270" s="21" t="s">
        <v>4217</v>
      </c>
      <c r="G270" s="20" t="s">
        <v>12</v>
      </c>
      <c r="H270" s="20" t="str">
        <f>IF(ISNUMBER(MATCH($F270,'ASX_Listed_Companies_26-08-2025'!B:B, 0)), "Yes", "No")</f>
        <v>No</v>
      </c>
      <c r="I270" s="20" t="str">
        <f>IF(ISNUMBER(MATCH($F270,'ASX300'!C:C, 0)), "Yes", "No")</f>
        <v>No</v>
      </c>
      <c r="J270" s="20" t="s">
        <v>581</v>
      </c>
      <c r="K270" s="21" t="s">
        <v>582</v>
      </c>
      <c r="L270" s="20">
        <v>58146831</v>
      </c>
      <c r="M270" s="20" t="s">
        <v>15</v>
      </c>
      <c r="N270" s="20">
        <v>20150731</v>
      </c>
      <c r="Q270" s="21" t="s">
        <v>4218</v>
      </c>
      <c r="R270" s="21" t="s">
        <v>4219</v>
      </c>
      <c r="S270" s="21" t="s">
        <v>126</v>
      </c>
      <c r="T270" s="20" t="s">
        <v>12</v>
      </c>
      <c r="U270" s="20" t="s">
        <v>214</v>
      </c>
      <c r="V270" s="20" t="s">
        <v>20</v>
      </c>
      <c r="W270" s="20">
        <v>33784082</v>
      </c>
      <c r="X270" s="21" t="s">
        <v>4219</v>
      </c>
      <c r="Z270" s="21" t="s">
        <v>126</v>
      </c>
      <c r="AA270" s="20" t="s">
        <v>214</v>
      </c>
      <c r="AB270" s="20" t="s">
        <v>20</v>
      </c>
      <c r="AC270" s="20">
        <v>33784082</v>
      </c>
      <c r="AD270" s="20" t="s">
        <v>4220</v>
      </c>
      <c r="AF270" s="20">
        <v>20150801</v>
      </c>
      <c r="AH270" s="20">
        <v>606815178</v>
      </c>
      <c r="AI270" s="20" t="s">
        <v>24</v>
      </c>
      <c r="AJ270" s="20" t="b">
        <v>1</v>
      </c>
      <c r="AK270" s="21" t="s">
        <v>245</v>
      </c>
      <c r="AL270" s="20" t="s">
        <v>246</v>
      </c>
    </row>
    <row r="271" spans="1:38" x14ac:dyDescent="0.25">
      <c r="A271" s="20">
        <v>270</v>
      </c>
      <c r="B271" s="20" t="s">
        <v>5088</v>
      </c>
      <c r="C271" s="23">
        <v>133703905</v>
      </c>
      <c r="D271" s="23" t="str" cm="1">
        <f t="array" ref="D271">INDEX(Table2[Bracket Label], SUMPRODUCT(( 'Non-Lodger'!$C271 &gt;= Table2[Min Value]) * ( 'Non-Lodger'!$C271 &lt;= Table2[Max Value]) * ROW(Table2[Min Value]) ) - MIN(ROW(Table2[Min Value])) + 1)</f>
        <v>100-149M</v>
      </c>
      <c r="E271" s="23" t="str">
        <f t="shared" si="4"/>
        <v>MED</v>
      </c>
      <c r="F271" s="21" t="s">
        <v>5089</v>
      </c>
      <c r="H271" s="20" t="str">
        <f>IF(ISNUMBER(MATCH($F271,'ASX_Listed_Companies_26-08-2025'!B:B, 0)), "Yes", "No")</f>
        <v>No</v>
      </c>
      <c r="I271" s="20" t="str">
        <f>IF(ISNUMBER(MATCH($F271,'ASX300'!C:C, 0)), "Yes", "No")</f>
        <v>No</v>
      </c>
      <c r="J271" s="20" t="s">
        <v>2494</v>
      </c>
      <c r="K271" s="21" t="s">
        <v>2495</v>
      </c>
      <c r="L271" s="20">
        <v>57081912</v>
      </c>
      <c r="M271" s="20" t="s">
        <v>1099</v>
      </c>
      <c r="N271" s="20">
        <v>20150101</v>
      </c>
      <c r="Q271" s="21" t="s">
        <v>5090</v>
      </c>
      <c r="R271" s="21" t="s">
        <v>5091</v>
      </c>
      <c r="S271" s="21" t="s">
        <v>5092</v>
      </c>
      <c r="V271" s="20" t="s">
        <v>1629</v>
      </c>
      <c r="W271" s="20">
        <v>0</v>
      </c>
      <c r="X271" s="21" t="s">
        <v>5090</v>
      </c>
      <c r="Y271" s="21" t="s">
        <v>5091</v>
      </c>
      <c r="Z271" s="21" t="s">
        <v>5092</v>
      </c>
      <c r="AB271" s="20" t="s">
        <v>1629</v>
      </c>
      <c r="AC271" s="20">
        <v>0</v>
      </c>
      <c r="AD271" s="20" t="s">
        <v>5093</v>
      </c>
      <c r="AF271" s="20">
        <v>20150101</v>
      </c>
      <c r="AI271" s="20" t="s">
        <v>24</v>
      </c>
      <c r="AJ271" s="20" t="b">
        <v>1</v>
      </c>
      <c r="AK271" s="21" t="s">
        <v>36</v>
      </c>
      <c r="AL271" s="20" t="s">
        <v>37</v>
      </c>
    </row>
    <row r="272" spans="1:38" x14ac:dyDescent="0.25">
      <c r="A272" s="20">
        <v>271</v>
      </c>
      <c r="B272" s="20" t="s">
        <v>1125</v>
      </c>
      <c r="C272" s="23">
        <v>181177578</v>
      </c>
      <c r="D272" s="23" t="str" cm="1">
        <f t="array" ref="D272">INDEX(Table2[Bracket Label], SUMPRODUCT(( 'Non-Lodger'!$C272 &gt;= Table2[Min Value]) * ( 'Non-Lodger'!$C272 &lt;= Table2[Max Value]) * ROW(Table2[Min Value]) ) - MIN(ROW(Table2[Min Value])) + 1)</f>
        <v>150-199M</v>
      </c>
      <c r="E272" s="23" t="str">
        <f t="shared" si="4"/>
        <v>MED</v>
      </c>
      <c r="F272" s="21" t="s">
        <v>1126</v>
      </c>
      <c r="G272" s="20" t="s">
        <v>137</v>
      </c>
      <c r="H272" s="20" t="str">
        <f>IF(ISNUMBER(MATCH($F272,'ASX_Listed_Companies_26-08-2025'!B:B, 0)), "Yes", "No")</f>
        <v>No</v>
      </c>
      <c r="I272" s="20" t="str">
        <f>IF(ISNUMBER(MATCH($F272,'ASX300'!C:C, 0)), "Yes", "No")</f>
        <v>No</v>
      </c>
      <c r="J272" s="20" t="s">
        <v>1003</v>
      </c>
      <c r="K272" s="21" t="s">
        <v>1004</v>
      </c>
      <c r="L272" s="20">
        <v>46324789</v>
      </c>
      <c r="M272" s="20" t="s">
        <v>15</v>
      </c>
      <c r="N272" s="20">
        <v>20110120</v>
      </c>
      <c r="P272" s="21" t="s">
        <v>1127</v>
      </c>
      <c r="Q272" s="21" t="s">
        <v>1128</v>
      </c>
      <c r="S272" s="21" t="s">
        <v>136</v>
      </c>
      <c r="T272" s="20" t="s">
        <v>137</v>
      </c>
      <c r="U272" s="20" t="s">
        <v>636</v>
      </c>
      <c r="V272" s="20" t="s">
        <v>20</v>
      </c>
      <c r="W272" s="20">
        <v>41225635</v>
      </c>
      <c r="X272" s="21" t="s">
        <v>1129</v>
      </c>
      <c r="Y272" s="21" t="s">
        <v>1130</v>
      </c>
      <c r="Z272" s="21" t="s">
        <v>136</v>
      </c>
      <c r="AA272" s="20" t="s">
        <v>636</v>
      </c>
      <c r="AB272" s="20" t="s">
        <v>20</v>
      </c>
      <c r="AC272" s="20">
        <v>41225635</v>
      </c>
      <c r="AD272" s="20" t="s">
        <v>1131</v>
      </c>
      <c r="AF272" s="20">
        <v>20110120</v>
      </c>
      <c r="AH272" s="20">
        <v>147998230</v>
      </c>
      <c r="AI272" s="20" t="s">
        <v>24</v>
      </c>
      <c r="AJ272" s="20" t="b">
        <v>1</v>
      </c>
      <c r="AK272" s="21" t="s">
        <v>88</v>
      </c>
      <c r="AL272" s="20" t="s">
        <v>89</v>
      </c>
    </row>
    <row r="273" spans="1:38" x14ac:dyDescent="0.25">
      <c r="A273" s="20">
        <v>272</v>
      </c>
      <c r="B273" s="20" t="s">
        <v>6594</v>
      </c>
      <c r="C273" s="23">
        <v>474213373</v>
      </c>
      <c r="D273" s="23" t="str" cm="1">
        <f t="array" ref="D273">INDEX(Table2[Bracket Label], SUMPRODUCT(( 'Non-Lodger'!$C273 &gt;= Table2[Min Value]) * ( 'Non-Lodger'!$C273 &lt;= Table2[Max Value]) * ROW(Table2[Min Value]) ) - MIN(ROW(Table2[Min Value])) + 1)</f>
        <v>450-499M</v>
      </c>
      <c r="E273" s="23" t="str">
        <f t="shared" si="4"/>
        <v>LGE</v>
      </c>
      <c r="F273" s="21" t="s">
        <v>6595</v>
      </c>
      <c r="G273" s="20" t="s">
        <v>12</v>
      </c>
      <c r="H273" s="20" t="str">
        <f>IF(ISNUMBER(MATCH($F273,'ASX_Listed_Companies_26-08-2025'!B:B, 0)), "Yes", "No")</f>
        <v>No</v>
      </c>
      <c r="I273" s="20" t="str">
        <f>IF(ISNUMBER(MATCH($F273,'ASX300'!C:C, 0)), "Yes", "No")</f>
        <v>No</v>
      </c>
      <c r="J273" s="20" t="s">
        <v>78</v>
      </c>
      <c r="K273" s="21" t="s">
        <v>79</v>
      </c>
      <c r="L273" s="20">
        <v>2860493</v>
      </c>
      <c r="M273" s="20" t="s">
        <v>15</v>
      </c>
      <c r="N273" s="20">
        <v>19991101</v>
      </c>
      <c r="P273" s="21" t="s">
        <v>6596</v>
      </c>
      <c r="Q273" s="21" t="s">
        <v>6597</v>
      </c>
      <c r="S273" s="21" t="s">
        <v>284</v>
      </c>
      <c r="T273" s="20" t="s">
        <v>12</v>
      </c>
      <c r="U273" s="20" t="s">
        <v>285</v>
      </c>
      <c r="V273" s="20" t="s">
        <v>20</v>
      </c>
      <c r="X273" s="21" t="s">
        <v>6597</v>
      </c>
      <c r="Z273" s="21" t="s">
        <v>284</v>
      </c>
      <c r="AA273" s="20" t="s">
        <v>285</v>
      </c>
      <c r="AB273" s="20" t="s">
        <v>20</v>
      </c>
      <c r="AD273" s="20" t="s">
        <v>6598</v>
      </c>
      <c r="AF273" s="20">
        <v>20000701</v>
      </c>
      <c r="AH273" s="20">
        <v>85156216</v>
      </c>
      <c r="AI273" s="20" t="s">
        <v>24</v>
      </c>
      <c r="AJ273" s="20" t="b">
        <v>1</v>
      </c>
      <c r="AK273" s="21" t="s">
        <v>88</v>
      </c>
      <c r="AL273" s="20" t="s">
        <v>89</v>
      </c>
    </row>
    <row r="274" spans="1:38" x14ac:dyDescent="0.25">
      <c r="A274" s="20">
        <v>273</v>
      </c>
      <c r="B274" s="20" t="s">
        <v>4081</v>
      </c>
      <c r="C274" s="23">
        <v>100502723</v>
      </c>
      <c r="D274" s="23" t="str" cm="1">
        <f t="array" ref="D274">INDEX(Table2[Bracket Label], SUMPRODUCT(( 'Non-Lodger'!$C274 &gt;= Table2[Min Value]) * ( 'Non-Lodger'!$C274 &lt;= Table2[Max Value]) * ROW(Table2[Min Value]) ) - MIN(ROW(Table2[Min Value])) + 1)</f>
        <v>100-149M</v>
      </c>
      <c r="E274" s="23" t="str">
        <f t="shared" si="4"/>
        <v>MED</v>
      </c>
      <c r="F274" s="21" t="s">
        <v>4082</v>
      </c>
      <c r="G274" s="20" t="s">
        <v>29</v>
      </c>
      <c r="H274" s="20" t="str">
        <f>IF(ISNUMBER(MATCH($F274,'ASX_Listed_Companies_26-08-2025'!B:B, 0)), "Yes", "No")</f>
        <v>No</v>
      </c>
      <c r="I274" s="20" t="str">
        <f>IF(ISNUMBER(MATCH($F274,'ASX300'!C:C, 0)), "Yes", "No")</f>
        <v>No</v>
      </c>
      <c r="J274" s="20" t="s">
        <v>694</v>
      </c>
      <c r="K274" s="21" t="s">
        <v>695</v>
      </c>
      <c r="L274" s="20">
        <v>1991249</v>
      </c>
      <c r="M274" s="20" t="s">
        <v>15</v>
      </c>
      <c r="N274" s="20">
        <v>20000314</v>
      </c>
      <c r="P274" s="21" t="s">
        <v>4083</v>
      </c>
      <c r="Q274" s="21" t="s">
        <v>4084</v>
      </c>
      <c r="S274" s="21" t="s">
        <v>873</v>
      </c>
      <c r="T274" s="20" t="s">
        <v>29</v>
      </c>
      <c r="U274" s="20" t="s">
        <v>874</v>
      </c>
      <c r="V274" s="20" t="s">
        <v>20</v>
      </c>
      <c r="X274" s="21" t="s">
        <v>4084</v>
      </c>
      <c r="Z274" s="21" t="s">
        <v>873</v>
      </c>
      <c r="AA274" s="20" t="s">
        <v>874</v>
      </c>
      <c r="AB274" s="20" t="s">
        <v>20</v>
      </c>
      <c r="AD274" s="20" t="s">
        <v>4085</v>
      </c>
      <c r="AF274" s="20">
        <v>20000701</v>
      </c>
      <c r="AH274" s="20">
        <v>724023</v>
      </c>
      <c r="AI274" s="20" t="s">
        <v>24</v>
      </c>
      <c r="AJ274" s="20" t="b">
        <v>1</v>
      </c>
      <c r="AK274" s="21" t="s">
        <v>58</v>
      </c>
      <c r="AL274" s="20" t="s">
        <v>59</v>
      </c>
    </row>
    <row r="275" spans="1:38" x14ac:dyDescent="0.25">
      <c r="A275" s="20">
        <v>274</v>
      </c>
      <c r="B275" s="20" t="s">
        <v>8224</v>
      </c>
      <c r="C275" s="23">
        <v>201769000</v>
      </c>
      <c r="D275" s="23" t="str" cm="1">
        <f t="array" ref="D275">INDEX(Table2[Bracket Label], SUMPRODUCT(( 'Non-Lodger'!$C275 &gt;= Table2[Min Value]) * ( 'Non-Lodger'!$C275 &lt;= Table2[Max Value]) * ROW(Table2[Min Value]) ) - MIN(ROW(Table2[Min Value])) + 1)</f>
        <v>200-249M</v>
      </c>
      <c r="E275" s="23" t="str">
        <f t="shared" si="4"/>
        <v>MED</v>
      </c>
      <c r="F275" s="21" t="s">
        <v>8225</v>
      </c>
      <c r="G275" s="20" t="s">
        <v>12</v>
      </c>
      <c r="H275" s="20" t="str">
        <f>IF(ISNUMBER(MATCH($F275,'ASX_Listed_Companies_26-08-2025'!B:B, 0)), "Yes", "No")</f>
        <v>No</v>
      </c>
      <c r="I275" s="20" t="str">
        <f>IF(ISNUMBER(MATCH($F275,'ASX300'!C:C, 0)), "Yes", "No")</f>
        <v>No</v>
      </c>
      <c r="J275" s="20" t="s">
        <v>5035</v>
      </c>
      <c r="K275" s="21" t="s">
        <v>5036</v>
      </c>
      <c r="L275" s="20">
        <v>27321953</v>
      </c>
      <c r="M275" s="20" t="s">
        <v>15</v>
      </c>
      <c r="N275" s="20">
        <v>20060622</v>
      </c>
      <c r="P275" s="21" t="s">
        <v>8225</v>
      </c>
      <c r="Q275" s="21" t="s">
        <v>8226</v>
      </c>
      <c r="S275" s="21" t="s">
        <v>126</v>
      </c>
      <c r="T275" s="20" t="s">
        <v>12</v>
      </c>
      <c r="U275" s="20" t="s">
        <v>281</v>
      </c>
      <c r="V275" s="20" t="s">
        <v>20</v>
      </c>
      <c r="W275" s="20">
        <v>51110411</v>
      </c>
      <c r="X275" s="21" t="s">
        <v>8227</v>
      </c>
      <c r="Y275" s="21" t="s">
        <v>8228</v>
      </c>
      <c r="Z275" s="21" t="s">
        <v>2304</v>
      </c>
      <c r="AA275" s="20" t="s">
        <v>2305</v>
      </c>
      <c r="AB275" s="20" t="s">
        <v>20</v>
      </c>
      <c r="AD275" s="20" t="s">
        <v>8229</v>
      </c>
      <c r="AF275" s="20">
        <v>20060622</v>
      </c>
      <c r="AH275" s="20">
        <v>120338249</v>
      </c>
      <c r="AI275" s="20" t="s">
        <v>24</v>
      </c>
      <c r="AJ275" s="20" t="b">
        <v>1</v>
      </c>
      <c r="AK275" s="21" t="s">
        <v>174</v>
      </c>
      <c r="AL275" s="20" t="s">
        <v>175</v>
      </c>
    </row>
    <row r="276" spans="1:38" x14ac:dyDescent="0.25">
      <c r="A276" s="20">
        <v>275</v>
      </c>
      <c r="B276" s="20" t="s">
        <v>49</v>
      </c>
      <c r="C276" s="23">
        <v>136131535</v>
      </c>
      <c r="D276" s="23" t="str" cm="1">
        <f t="array" ref="D276">INDEX(Table2[Bracket Label], SUMPRODUCT(( 'Non-Lodger'!$C276 &gt;= Table2[Min Value]) * ( 'Non-Lodger'!$C276 &lt;= Table2[Max Value]) * ROW(Table2[Min Value]) ) - MIN(ROW(Table2[Min Value])) + 1)</f>
        <v>100-149M</v>
      </c>
      <c r="E276" s="23" t="str">
        <f t="shared" si="4"/>
        <v>MED</v>
      </c>
      <c r="F276" s="21" t="s">
        <v>50</v>
      </c>
      <c r="G276" s="20" t="s">
        <v>12</v>
      </c>
      <c r="H276" s="20" t="str">
        <f>IF(ISNUMBER(MATCH($F276,'ASX_Listed_Companies_26-08-2025'!B:B, 0)), "Yes", "No")</f>
        <v>No</v>
      </c>
      <c r="I276" s="20" t="str">
        <f>IF(ISNUMBER(MATCH($F276,'ASX300'!C:C, 0)), "Yes", "No")</f>
        <v>No</v>
      </c>
      <c r="J276" s="20" t="s">
        <v>51</v>
      </c>
      <c r="K276" s="21" t="s">
        <v>52</v>
      </c>
      <c r="L276" s="20">
        <v>2165361</v>
      </c>
      <c r="M276" s="20" t="s">
        <v>15</v>
      </c>
      <c r="N276" s="20">
        <v>19991116</v>
      </c>
      <c r="P276" s="21" t="s">
        <v>53</v>
      </c>
      <c r="Q276" s="21" t="s">
        <v>54</v>
      </c>
      <c r="S276" s="21" t="s">
        <v>55</v>
      </c>
      <c r="T276" s="20" t="s">
        <v>12</v>
      </c>
      <c r="U276" s="20" t="s">
        <v>56</v>
      </c>
      <c r="V276" s="20" t="s">
        <v>20</v>
      </c>
      <c r="W276" s="20">
        <v>60424604</v>
      </c>
      <c r="X276" s="21" t="s">
        <v>54</v>
      </c>
      <c r="Z276" s="21" t="s">
        <v>55</v>
      </c>
      <c r="AA276" s="20" t="s">
        <v>56</v>
      </c>
      <c r="AB276" s="20" t="s">
        <v>20</v>
      </c>
      <c r="AC276" s="20">
        <v>60424604</v>
      </c>
      <c r="AD276" s="20" t="s">
        <v>57</v>
      </c>
      <c r="AF276" s="20">
        <v>20230504</v>
      </c>
      <c r="AH276" s="20">
        <v>89268397</v>
      </c>
      <c r="AI276" s="20" t="s">
        <v>24</v>
      </c>
      <c r="AJ276" s="20" t="b">
        <v>1</v>
      </c>
      <c r="AK276" s="21" t="s">
        <v>58</v>
      </c>
      <c r="AL276" s="20" t="s">
        <v>59</v>
      </c>
    </row>
    <row r="277" spans="1:38" x14ac:dyDescent="0.25">
      <c r="A277" s="20">
        <v>276</v>
      </c>
      <c r="B277" s="20" t="s">
        <v>2021</v>
      </c>
      <c r="C277" s="23">
        <v>577435714</v>
      </c>
      <c r="D277" s="23" t="str" cm="1">
        <f t="array" ref="D277">INDEX(Table2[Bracket Label], SUMPRODUCT(( 'Non-Lodger'!$C277 &gt;= Table2[Min Value]) * ( 'Non-Lodger'!$C277 &lt;= Table2[Max Value]) * ROW(Table2[Min Value]) ) - MIN(ROW(Table2[Min Value])) + 1)</f>
        <v>550-599M</v>
      </c>
      <c r="E277" s="23" t="str">
        <f t="shared" si="4"/>
        <v>LGE</v>
      </c>
      <c r="F277" s="21" t="s">
        <v>2022</v>
      </c>
      <c r="G277" s="20" t="s">
        <v>29</v>
      </c>
      <c r="H277" s="20" t="str">
        <f>IF(ISNUMBER(MATCH($F277,'ASX_Listed_Companies_26-08-2025'!B:B, 0)), "Yes", "No")</f>
        <v>No</v>
      </c>
      <c r="I277" s="20" t="str">
        <f>IF(ISNUMBER(MATCH($F277,'ASX300'!C:C, 0)), "Yes", "No")</f>
        <v>No</v>
      </c>
      <c r="J277" s="20" t="s">
        <v>78</v>
      </c>
      <c r="K277" s="21" t="s">
        <v>79</v>
      </c>
      <c r="L277" s="20">
        <v>28957294</v>
      </c>
      <c r="M277" s="20" t="s">
        <v>15</v>
      </c>
      <c r="N277" s="20">
        <v>20061103</v>
      </c>
      <c r="P277" s="21" t="s">
        <v>2023</v>
      </c>
      <c r="Q277" s="21" t="s">
        <v>2024</v>
      </c>
      <c r="S277" s="21" t="s">
        <v>1373</v>
      </c>
      <c r="T277" s="20" t="s">
        <v>29</v>
      </c>
      <c r="U277" s="20" t="s">
        <v>1374</v>
      </c>
      <c r="V277" s="20" t="s">
        <v>20</v>
      </c>
      <c r="W277" s="20">
        <v>69044811</v>
      </c>
      <c r="X277" s="21" t="s">
        <v>2024</v>
      </c>
      <c r="Z277" s="21" t="s">
        <v>1373</v>
      </c>
      <c r="AA277" s="20" t="s">
        <v>1374</v>
      </c>
      <c r="AB277" s="20" t="s">
        <v>20</v>
      </c>
      <c r="AC277" s="20">
        <v>69044811</v>
      </c>
      <c r="AD277" s="20" t="s">
        <v>2025</v>
      </c>
      <c r="AF277" s="20">
        <v>20071201</v>
      </c>
      <c r="AH277" s="20">
        <v>122147433</v>
      </c>
      <c r="AI277" s="20" t="s">
        <v>24</v>
      </c>
      <c r="AJ277" s="20" t="b">
        <v>1</v>
      </c>
      <c r="AK277" s="21" t="s">
        <v>88</v>
      </c>
      <c r="AL277" s="20" t="s">
        <v>89</v>
      </c>
    </row>
    <row r="278" spans="1:38" x14ac:dyDescent="0.25">
      <c r="A278" s="20">
        <v>277</v>
      </c>
      <c r="B278" s="20" t="s">
        <v>4308</v>
      </c>
      <c r="C278" s="23">
        <v>1773931001</v>
      </c>
      <c r="D278" s="23" t="str" cm="1">
        <f t="array" ref="D278">INDEX(Table2[Bracket Label], SUMPRODUCT(( 'Non-Lodger'!$C278 &gt;= Table2[Min Value]) * ( 'Non-Lodger'!$C278 &lt;= Table2[Max Value]) * ROW(Table2[Min Value]) ) - MIN(ROW(Table2[Min Value])) + 1)</f>
        <v>1Bn+</v>
      </c>
      <c r="E278" s="23" t="str">
        <f t="shared" si="4"/>
        <v>LGE</v>
      </c>
      <c r="F278" s="21" t="s">
        <v>4309</v>
      </c>
      <c r="G278" s="20" t="s">
        <v>12</v>
      </c>
      <c r="H278" s="20" t="str">
        <f>IF(ISNUMBER(MATCH($F278,'ASX_Listed_Companies_26-08-2025'!B:B, 0)), "Yes", "No")</f>
        <v>No</v>
      </c>
      <c r="I278" s="20" t="str">
        <f>IF(ISNUMBER(MATCH($F278,'ASX300'!C:C, 0)), "Yes", "No")</f>
        <v>No</v>
      </c>
      <c r="J278" s="20" t="s">
        <v>378</v>
      </c>
      <c r="K278" s="21" t="s">
        <v>379</v>
      </c>
      <c r="L278" s="20">
        <v>38546722</v>
      </c>
      <c r="M278" s="20" t="s">
        <v>15</v>
      </c>
      <c r="N278" s="20">
        <v>20090203</v>
      </c>
      <c r="Q278" s="21" t="s">
        <v>4310</v>
      </c>
      <c r="R278" s="21" t="s">
        <v>940</v>
      </c>
      <c r="S278" s="21" t="s">
        <v>162</v>
      </c>
      <c r="T278" s="20" t="s">
        <v>29</v>
      </c>
      <c r="U278" s="20" t="s">
        <v>263</v>
      </c>
      <c r="V278" s="20" t="s">
        <v>20</v>
      </c>
      <c r="W278" s="20">
        <v>73698298</v>
      </c>
      <c r="X278" s="21" t="s">
        <v>4311</v>
      </c>
      <c r="Y278" s="21" t="s">
        <v>4312</v>
      </c>
      <c r="Z278" s="21" t="s">
        <v>126</v>
      </c>
      <c r="AA278" s="20" t="s">
        <v>214</v>
      </c>
      <c r="AB278" s="20" t="s">
        <v>20</v>
      </c>
      <c r="AC278" s="20">
        <v>46792654</v>
      </c>
      <c r="AF278" s="20">
        <v>20090203</v>
      </c>
      <c r="AG278" s="20">
        <v>20161101</v>
      </c>
      <c r="AH278" s="20">
        <v>135205551</v>
      </c>
      <c r="AI278" s="20" t="s">
        <v>24</v>
      </c>
      <c r="AJ278" s="20" t="b">
        <v>1</v>
      </c>
      <c r="AK278" s="21" t="s">
        <v>195</v>
      </c>
      <c r="AL278" s="20" t="s">
        <v>196</v>
      </c>
    </row>
    <row r="279" spans="1:38" x14ac:dyDescent="0.25">
      <c r="A279" s="20">
        <v>278</v>
      </c>
      <c r="B279" s="20" t="s">
        <v>6821</v>
      </c>
      <c r="C279" s="23">
        <v>2187527453</v>
      </c>
      <c r="D279" s="23" t="str" cm="1">
        <f t="array" ref="D279">INDEX(Table2[Bracket Label], SUMPRODUCT(( 'Non-Lodger'!$C279 &gt;= Table2[Min Value]) * ( 'Non-Lodger'!$C279 &lt;= Table2[Max Value]) * ROW(Table2[Min Value]) ) - MIN(ROW(Table2[Min Value])) + 1)</f>
        <v>1Bn+</v>
      </c>
      <c r="E279" s="23" t="str">
        <f t="shared" si="4"/>
        <v>LGE</v>
      </c>
      <c r="F279" s="21" t="s">
        <v>6822</v>
      </c>
      <c r="G279" s="20" t="s">
        <v>12</v>
      </c>
      <c r="H279" s="20" t="str">
        <f>IF(ISNUMBER(MATCH($F279,'ASX_Listed_Companies_26-08-2025'!B:B, 0)), "Yes", "No")</f>
        <v>No</v>
      </c>
      <c r="I279" s="20" t="str">
        <f>IF(ISNUMBER(MATCH($F279,'ASX300'!C:C, 0)), "Yes", "No")</f>
        <v>No</v>
      </c>
      <c r="J279" s="20" t="s">
        <v>78</v>
      </c>
      <c r="K279" s="21" t="s">
        <v>79</v>
      </c>
      <c r="L279" s="20">
        <v>24295865</v>
      </c>
      <c r="M279" s="20" t="s">
        <v>15</v>
      </c>
      <c r="N279" s="20">
        <v>20050401</v>
      </c>
      <c r="Q279" s="21" t="s">
        <v>6823</v>
      </c>
      <c r="S279" s="21" t="s">
        <v>6276</v>
      </c>
      <c r="T279" s="20" t="s">
        <v>12</v>
      </c>
      <c r="U279" s="20" t="s">
        <v>6277</v>
      </c>
      <c r="V279" s="20" t="s">
        <v>20</v>
      </c>
      <c r="W279" s="20">
        <v>70095329</v>
      </c>
      <c r="X279" s="21" t="s">
        <v>6823</v>
      </c>
      <c r="Z279" s="21" t="s">
        <v>6276</v>
      </c>
      <c r="AA279" s="20" t="s">
        <v>6277</v>
      </c>
      <c r="AB279" s="20" t="s">
        <v>20</v>
      </c>
      <c r="AC279" s="20">
        <v>70095329</v>
      </c>
      <c r="AD279" s="20" t="s">
        <v>6824</v>
      </c>
      <c r="AF279" s="20">
        <v>20050501</v>
      </c>
      <c r="AG279" s="20">
        <v>20170701</v>
      </c>
      <c r="AH279" s="20">
        <v>113630505</v>
      </c>
      <c r="AI279" s="20" t="s">
        <v>24</v>
      </c>
      <c r="AJ279" s="20" t="b">
        <v>1</v>
      </c>
      <c r="AK279" s="21" t="s">
        <v>88</v>
      </c>
      <c r="AL279" s="20" t="s">
        <v>89</v>
      </c>
    </row>
    <row r="280" spans="1:38" x14ac:dyDescent="0.25">
      <c r="A280" s="20">
        <v>279</v>
      </c>
      <c r="B280" s="20" t="s">
        <v>7282</v>
      </c>
      <c r="C280" s="23">
        <v>2654428076</v>
      </c>
      <c r="D280" s="23" t="str" cm="1">
        <f t="array" ref="D280">INDEX(Table2[Bracket Label], SUMPRODUCT(( 'Non-Lodger'!$C280 &gt;= Table2[Min Value]) * ( 'Non-Lodger'!$C280 &lt;= Table2[Max Value]) * ROW(Table2[Min Value]) ) - MIN(ROW(Table2[Min Value])) + 1)</f>
        <v>1Bn+</v>
      </c>
      <c r="E280" s="23" t="str">
        <f t="shared" si="4"/>
        <v>LGE</v>
      </c>
      <c r="F280" s="21" t="s">
        <v>7283</v>
      </c>
      <c r="G280" s="20" t="s">
        <v>12</v>
      </c>
      <c r="H280" s="20" t="str">
        <f>IF(ISNUMBER(MATCH($F280,'ASX_Listed_Companies_26-08-2025'!B:B, 0)), "Yes", "No")</f>
        <v>Yes</v>
      </c>
      <c r="I280" s="20" t="str">
        <f>IF(ISNUMBER(MATCH($F280,'ASX300'!C:C, 0)), "Yes", "No")</f>
        <v>No</v>
      </c>
      <c r="J280" s="20" t="s">
        <v>78</v>
      </c>
      <c r="K280" s="21" t="s">
        <v>79</v>
      </c>
      <c r="L280" s="20">
        <v>17452444</v>
      </c>
      <c r="M280" s="20" t="s">
        <v>65</v>
      </c>
      <c r="N280" s="20">
        <v>20031106</v>
      </c>
      <c r="Q280" s="21" t="s">
        <v>7284</v>
      </c>
      <c r="R280" s="21" t="s">
        <v>7285</v>
      </c>
      <c r="S280" s="21" t="s">
        <v>126</v>
      </c>
      <c r="T280" s="20" t="s">
        <v>12</v>
      </c>
      <c r="U280" s="20" t="s">
        <v>281</v>
      </c>
      <c r="V280" s="20" t="s">
        <v>20</v>
      </c>
      <c r="W280" s="20">
        <v>35080264</v>
      </c>
      <c r="X280" s="21" t="s">
        <v>7286</v>
      </c>
      <c r="Z280" s="21" t="s">
        <v>126</v>
      </c>
      <c r="AA280" s="20" t="s">
        <v>214</v>
      </c>
      <c r="AB280" s="20" t="s">
        <v>20</v>
      </c>
      <c r="AC280" s="20">
        <v>54531728</v>
      </c>
      <c r="AD280" s="20" t="s">
        <v>7287</v>
      </c>
      <c r="AF280" s="20">
        <v>20031106</v>
      </c>
      <c r="AH280" s="20">
        <v>106842371</v>
      </c>
      <c r="AI280" s="20" t="s">
        <v>24</v>
      </c>
      <c r="AJ280" s="20" t="b">
        <v>1</v>
      </c>
      <c r="AK280" s="21" t="s">
        <v>88</v>
      </c>
      <c r="AL280" s="20" t="s">
        <v>89</v>
      </c>
    </row>
    <row r="281" spans="1:38" x14ac:dyDescent="0.25">
      <c r="A281" s="20">
        <v>280</v>
      </c>
      <c r="B281" s="20" t="s">
        <v>1320</v>
      </c>
      <c r="C281" s="23">
        <v>206640020</v>
      </c>
      <c r="D281" s="23" t="str" cm="1">
        <f t="array" ref="D281">INDEX(Table2[Bracket Label], SUMPRODUCT(( 'Non-Lodger'!$C281 &gt;= Table2[Min Value]) * ( 'Non-Lodger'!$C281 &lt;= Table2[Max Value]) * ROW(Table2[Min Value]) ) - MIN(ROW(Table2[Min Value])) + 1)</f>
        <v>200-249M</v>
      </c>
      <c r="E281" s="23" t="str">
        <f t="shared" si="4"/>
        <v>MED</v>
      </c>
      <c r="F281" s="21" t="s">
        <v>1321</v>
      </c>
      <c r="G281" s="20" t="s">
        <v>62</v>
      </c>
      <c r="H281" s="20" t="str">
        <f>IF(ISNUMBER(MATCH($F281,'ASX_Listed_Companies_26-08-2025'!B:B, 0)), "Yes", "No")</f>
        <v>No</v>
      </c>
      <c r="I281" s="20" t="str">
        <f>IF(ISNUMBER(MATCH($F281,'ASX300'!C:C, 0)), "Yes", "No")</f>
        <v>No</v>
      </c>
      <c r="J281" s="20" t="s">
        <v>760</v>
      </c>
      <c r="K281" s="21" t="s">
        <v>761</v>
      </c>
      <c r="L281" s="20">
        <v>19769</v>
      </c>
      <c r="M281" s="20" t="s">
        <v>15</v>
      </c>
      <c r="N281" s="20">
        <v>20000302</v>
      </c>
      <c r="P281" s="21" t="s">
        <v>1322</v>
      </c>
      <c r="Q281" s="21" t="s">
        <v>1323</v>
      </c>
      <c r="S281" s="21" t="s">
        <v>1324</v>
      </c>
      <c r="T281" s="20" t="s">
        <v>62</v>
      </c>
      <c r="U281" s="20" t="s">
        <v>1325</v>
      </c>
      <c r="V281" s="20" t="s">
        <v>20</v>
      </c>
      <c r="W281" s="20">
        <v>93726075</v>
      </c>
      <c r="X281" s="21" t="s">
        <v>1326</v>
      </c>
      <c r="Z281" s="21" t="s">
        <v>1324</v>
      </c>
      <c r="AA281" s="20" t="s">
        <v>1325</v>
      </c>
      <c r="AB281" s="20" t="s">
        <v>20</v>
      </c>
      <c r="AC281" s="20">
        <v>91159587</v>
      </c>
      <c r="AD281" s="20" t="s">
        <v>1327</v>
      </c>
      <c r="AF281" s="20">
        <v>20000701</v>
      </c>
      <c r="AH281" s="20">
        <v>8694406</v>
      </c>
      <c r="AI281" s="20" t="s">
        <v>24</v>
      </c>
      <c r="AJ281" s="20" t="b">
        <v>1</v>
      </c>
      <c r="AK281" s="21" t="s">
        <v>47</v>
      </c>
      <c r="AL281" s="20" t="s">
        <v>48</v>
      </c>
    </row>
    <row r="282" spans="1:38" x14ac:dyDescent="0.25">
      <c r="A282" s="20">
        <v>281</v>
      </c>
      <c r="B282" s="20" t="s">
        <v>1544</v>
      </c>
      <c r="C282" s="23">
        <v>108909071</v>
      </c>
      <c r="D282" s="23" t="str" cm="1">
        <f t="array" ref="D282">INDEX(Table2[Bracket Label], SUMPRODUCT(( 'Non-Lodger'!$C282 &gt;= Table2[Min Value]) * ( 'Non-Lodger'!$C282 &lt;= Table2[Max Value]) * ROW(Table2[Min Value]) ) - MIN(ROW(Table2[Min Value])) + 1)</f>
        <v>100-149M</v>
      </c>
      <c r="E282" s="23" t="str">
        <f t="shared" si="4"/>
        <v>MED</v>
      </c>
      <c r="F282" s="21" t="s">
        <v>1545</v>
      </c>
      <c r="G282" s="20" t="s">
        <v>12</v>
      </c>
      <c r="H282" s="20" t="str">
        <f>IF(ISNUMBER(MATCH($F282,'ASX_Listed_Companies_26-08-2025'!B:B, 0)), "Yes", "No")</f>
        <v>No</v>
      </c>
      <c r="I282" s="20" t="str">
        <f>IF(ISNUMBER(MATCH($F282,'ASX300'!C:C, 0)), "Yes", "No")</f>
        <v>No</v>
      </c>
      <c r="J282" s="20" t="s">
        <v>158</v>
      </c>
      <c r="K282" s="21" t="s">
        <v>159</v>
      </c>
      <c r="L282" s="20">
        <v>60629558</v>
      </c>
      <c r="M282" s="20" t="s">
        <v>15</v>
      </c>
      <c r="N282" s="20">
        <v>20160729</v>
      </c>
      <c r="Q282" s="21" t="s">
        <v>1546</v>
      </c>
      <c r="S282" s="21" t="s">
        <v>126</v>
      </c>
      <c r="T282" s="20" t="s">
        <v>12</v>
      </c>
      <c r="U282" s="20" t="s">
        <v>214</v>
      </c>
      <c r="V282" s="20" t="s">
        <v>20</v>
      </c>
      <c r="W282" s="20">
        <v>99615689</v>
      </c>
      <c r="X282" s="21" t="s">
        <v>1546</v>
      </c>
      <c r="Z282" s="21" t="s">
        <v>126</v>
      </c>
      <c r="AA282" s="20" t="s">
        <v>214</v>
      </c>
      <c r="AB282" s="20" t="s">
        <v>20</v>
      </c>
      <c r="AC282" s="20">
        <v>99615689</v>
      </c>
      <c r="AD282" s="20" t="s">
        <v>1547</v>
      </c>
      <c r="AF282" s="20">
        <v>20160729</v>
      </c>
      <c r="AH282" s="20">
        <v>613952346</v>
      </c>
      <c r="AI282" s="20" t="s">
        <v>24</v>
      </c>
      <c r="AJ282" s="20" t="b">
        <v>1</v>
      </c>
      <c r="AK282" s="21" t="s">
        <v>120</v>
      </c>
      <c r="AL282" s="20" t="s">
        <v>121</v>
      </c>
    </row>
    <row r="283" spans="1:38" x14ac:dyDescent="0.25">
      <c r="A283" s="20">
        <v>282</v>
      </c>
      <c r="B283" s="20" t="s">
        <v>1975</v>
      </c>
      <c r="C283" s="23">
        <v>224714215</v>
      </c>
      <c r="D283" s="23" t="str" cm="1">
        <f t="array" ref="D283">INDEX(Table2[Bracket Label], SUMPRODUCT(( 'Non-Lodger'!$C283 &gt;= Table2[Min Value]) * ( 'Non-Lodger'!$C283 &lt;= Table2[Max Value]) * ROW(Table2[Min Value]) ) - MIN(ROW(Table2[Min Value])) + 1)</f>
        <v>200-249M</v>
      </c>
      <c r="E283" s="23" t="str">
        <f t="shared" si="4"/>
        <v>MED</v>
      </c>
      <c r="F283" s="21" t="s">
        <v>1976</v>
      </c>
      <c r="G283" s="20" t="s">
        <v>12</v>
      </c>
      <c r="H283" s="20" t="str">
        <f>IF(ISNUMBER(MATCH($F283,'ASX_Listed_Companies_26-08-2025'!B:B, 0)), "Yes", "No")</f>
        <v>No</v>
      </c>
      <c r="I283" s="20" t="str">
        <f>IF(ISNUMBER(MATCH($F283,'ASX300'!C:C, 0)), "Yes", "No")</f>
        <v>No</v>
      </c>
      <c r="J283" s="20" t="s">
        <v>519</v>
      </c>
      <c r="K283" s="21" t="s">
        <v>520</v>
      </c>
      <c r="L283" s="20">
        <v>29951322</v>
      </c>
      <c r="M283" s="20" t="s">
        <v>134</v>
      </c>
      <c r="N283" s="20">
        <v>20060628</v>
      </c>
      <c r="Q283" s="21" t="s">
        <v>1977</v>
      </c>
      <c r="S283" s="21" t="s">
        <v>126</v>
      </c>
      <c r="T283" s="20" t="s">
        <v>12</v>
      </c>
      <c r="U283" s="20" t="s">
        <v>281</v>
      </c>
      <c r="V283" s="20" t="s">
        <v>20</v>
      </c>
      <c r="W283" s="20">
        <v>64845391</v>
      </c>
      <c r="X283" s="21" t="s">
        <v>1546</v>
      </c>
      <c r="Z283" s="21" t="s">
        <v>126</v>
      </c>
      <c r="AA283" s="20" t="s">
        <v>214</v>
      </c>
      <c r="AB283" s="20" t="s">
        <v>20</v>
      </c>
      <c r="AC283" s="20">
        <v>99615689</v>
      </c>
      <c r="AD283" s="20" t="s">
        <v>1978</v>
      </c>
      <c r="AF283" s="20">
        <v>20070601</v>
      </c>
      <c r="AI283" s="20" t="s">
        <v>24</v>
      </c>
      <c r="AJ283" s="20" t="b">
        <v>1</v>
      </c>
      <c r="AK283" s="21" t="s">
        <v>47</v>
      </c>
      <c r="AL283" s="20" t="s">
        <v>48</v>
      </c>
    </row>
    <row r="284" spans="1:38" x14ac:dyDescent="0.25">
      <c r="A284" s="20">
        <v>283</v>
      </c>
      <c r="B284" s="20" t="s">
        <v>111</v>
      </c>
      <c r="C284" s="23">
        <v>113347260</v>
      </c>
      <c r="D284" s="23" t="str" cm="1">
        <f t="array" ref="D284">INDEX(Table2[Bracket Label], SUMPRODUCT(( 'Non-Lodger'!$C284 &gt;= Table2[Min Value]) * ( 'Non-Lodger'!$C284 &lt;= Table2[Max Value]) * ROW(Table2[Min Value]) ) - MIN(ROW(Table2[Min Value])) + 1)</f>
        <v>100-149M</v>
      </c>
      <c r="E284" s="23" t="str">
        <f t="shared" si="4"/>
        <v>MED</v>
      </c>
      <c r="F284" s="21" t="s">
        <v>112</v>
      </c>
      <c r="G284" s="20" t="s">
        <v>103</v>
      </c>
      <c r="H284" s="20" t="str">
        <f>IF(ISNUMBER(MATCH($F284,'ASX_Listed_Companies_26-08-2025'!B:B, 0)), "Yes", "No")</f>
        <v>No</v>
      </c>
      <c r="I284" s="20" t="str">
        <f>IF(ISNUMBER(MATCH($F284,'ASX300'!C:C, 0)), "Yes", "No")</f>
        <v>No</v>
      </c>
      <c r="J284" s="20" t="s">
        <v>113</v>
      </c>
      <c r="K284" s="21" t="s">
        <v>114</v>
      </c>
      <c r="L284" s="20">
        <v>54153005</v>
      </c>
      <c r="M284" s="20" t="s">
        <v>15</v>
      </c>
      <c r="N284" s="20">
        <v>20130806</v>
      </c>
      <c r="Q284" s="21" t="s">
        <v>115</v>
      </c>
      <c r="S284" s="21" t="s">
        <v>116</v>
      </c>
      <c r="T284" s="20" t="s">
        <v>103</v>
      </c>
      <c r="U284" s="20" t="s">
        <v>117</v>
      </c>
      <c r="V284" s="20" t="s">
        <v>20</v>
      </c>
      <c r="W284" s="20">
        <v>57912150</v>
      </c>
      <c r="X284" s="21" t="s">
        <v>118</v>
      </c>
      <c r="Z284" s="21" t="s">
        <v>116</v>
      </c>
      <c r="AA284" s="20" t="s">
        <v>117</v>
      </c>
      <c r="AB284" s="20" t="s">
        <v>20</v>
      </c>
      <c r="AC284" s="20">
        <v>60436589</v>
      </c>
      <c r="AD284" s="20" t="s">
        <v>119</v>
      </c>
      <c r="AF284" s="20">
        <v>20130806</v>
      </c>
      <c r="AH284" s="20">
        <v>165179902</v>
      </c>
      <c r="AI284" s="20" t="s">
        <v>24</v>
      </c>
      <c r="AJ284" s="20" t="b">
        <v>1</v>
      </c>
      <c r="AK284" s="21" t="s">
        <v>120</v>
      </c>
      <c r="AL284" s="20" t="s">
        <v>121</v>
      </c>
    </row>
    <row r="285" spans="1:38" x14ac:dyDescent="0.25">
      <c r="A285" s="20">
        <v>284</v>
      </c>
      <c r="B285" s="20" t="s">
        <v>1733</v>
      </c>
      <c r="C285" s="23">
        <v>266828157</v>
      </c>
      <c r="D285" s="23" t="str" cm="1">
        <f t="array" ref="D285">INDEX(Table2[Bracket Label], SUMPRODUCT(( 'Non-Lodger'!$C285 &gt;= Table2[Min Value]) * ( 'Non-Lodger'!$C285 &lt;= Table2[Max Value]) * ROW(Table2[Min Value]) ) - MIN(ROW(Table2[Min Value])) + 1)</f>
        <v>250-299M</v>
      </c>
      <c r="E285" s="23" t="str">
        <f t="shared" si="4"/>
        <v>LGE</v>
      </c>
      <c r="F285" s="21" t="s">
        <v>1734</v>
      </c>
      <c r="G285" s="20" t="s">
        <v>29</v>
      </c>
      <c r="H285" s="20" t="str">
        <f>IF(ISNUMBER(MATCH($F285,'ASX_Listed_Companies_26-08-2025'!B:B, 0)), "Yes", "No")</f>
        <v>No</v>
      </c>
      <c r="I285" s="20" t="str">
        <f>IF(ISNUMBER(MATCH($F285,'ASX300'!C:C, 0)), "Yes", "No")</f>
        <v>No</v>
      </c>
      <c r="J285" s="20" t="s">
        <v>78</v>
      </c>
      <c r="K285" s="21" t="s">
        <v>79</v>
      </c>
      <c r="L285" s="20">
        <v>72135081</v>
      </c>
      <c r="M285" s="20" t="s">
        <v>15</v>
      </c>
      <c r="N285" s="20">
        <v>20210531</v>
      </c>
      <c r="Q285" s="21" t="s">
        <v>139</v>
      </c>
      <c r="R285" s="21" t="s">
        <v>1735</v>
      </c>
      <c r="S285" s="21" t="s">
        <v>1336</v>
      </c>
      <c r="T285" s="20" t="s">
        <v>29</v>
      </c>
      <c r="U285" s="20" t="s">
        <v>1337</v>
      </c>
      <c r="V285" s="20" t="s">
        <v>20</v>
      </c>
      <c r="W285" s="20">
        <v>0</v>
      </c>
      <c r="X285" s="21" t="s">
        <v>139</v>
      </c>
      <c r="Y285" s="21" t="s">
        <v>1736</v>
      </c>
      <c r="Z285" s="21" t="s">
        <v>1336</v>
      </c>
      <c r="AA285" s="20" t="s">
        <v>1337</v>
      </c>
      <c r="AB285" s="20" t="s">
        <v>20</v>
      </c>
      <c r="AC285" s="20">
        <v>0</v>
      </c>
      <c r="AD285" s="20" t="s">
        <v>1737</v>
      </c>
      <c r="AH285" s="20">
        <v>650608969</v>
      </c>
      <c r="AI285" s="20" t="s">
        <v>24</v>
      </c>
      <c r="AJ285" s="20" t="b">
        <v>1</v>
      </c>
      <c r="AK285" s="21" t="s">
        <v>88</v>
      </c>
      <c r="AL285" s="20" t="s">
        <v>89</v>
      </c>
    </row>
    <row r="286" spans="1:38" x14ac:dyDescent="0.25">
      <c r="A286" s="20">
        <v>285</v>
      </c>
      <c r="B286" s="20" t="s">
        <v>5094</v>
      </c>
      <c r="C286" s="23">
        <v>242866193</v>
      </c>
      <c r="D286" s="23" t="str" cm="1">
        <f t="array" ref="D286">INDEX(Table2[Bracket Label], SUMPRODUCT(( 'Non-Lodger'!$C286 &gt;= Table2[Min Value]) * ( 'Non-Lodger'!$C286 &lt;= Table2[Max Value]) * ROW(Table2[Min Value]) ) - MIN(ROW(Table2[Min Value])) + 1)</f>
        <v>200-249M</v>
      </c>
      <c r="E286" s="23" t="str">
        <f t="shared" si="4"/>
        <v>MED</v>
      </c>
      <c r="F286" s="21" t="s">
        <v>5095</v>
      </c>
      <c r="G286" s="20" t="s">
        <v>12</v>
      </c>
      <c r="H286" s="20" t="str">
        <f>IF(ISNUMBER(MATCH($F286,'ASX_Listed_Companies_26-08-2025'!B:B, 0)), "Yes", "No")</f>
        <v>No</v>
      </c>
      <c r="I286" s="20" t="str">
        <f>IF(ISNUMBER(MATCH($F286,'ASX300'!C:C, 0)), "Yes", "No")</f>
        <v>No</v>
      </c>
      <c r="J286" s="20" t="s">
        <v>78</v>
      </c>
      <c r="K286" s="21" t="s">
        <v>79</v>
      </c>
      <c r="L286" s="20">
        <v>56187913</v>
      </c>
      <c r="M286" s="20" t="s">
        <v>15</v>
      </c>
      <c r="N286" s="20">
        <v>20140820</v>
      </c>
      <c r="Q286" s="21" t="s">
        <v>5096</v>
      </c>
      <c r="S286" s="21" t="s">
        <v>5097</v>
      </c>
      <c r="T286" s="20" t="s">
        <v>12</v>
      </c>
      <c r="U286" s="20" t="s">
        <v>710</v>
      </c>
      <c r="V286" s="20" t="s">
        <v>20</v>
      </c>
      <c r="W286" s="20">
        <v>57761912</v>
      </c>
      <c r="X286" s="21" t="s">
        <v>5098</v>
      </c>
      <c r="Z286" s="21" t="s">
        <v>5099</v>
      </c>
      <c r="AA286" s="20" t="s">
        <v>5100</v>
      </c>
      <c r="AB286" s="20" t="s">
        <v>20</v>
      </c>
      <c r="AC286" s="20">
        <v>93949721</v>
      </c>
      <c r="AD286" s="20" t="s">
        <v>5101</v>
      </c>
      <c r="AF286" s="20">
        <v>20140820</v>
      </c>
      <c r="AH286" s="20">
        <v>601350430</v>
      </c>
      <c r="AI286" s="20" t="s">
        <v>24</v>
      </c>
      <c r="AJ286" s="20" t="b">
        <v>1</v>
      </c>
      <c r="AK286" s="21" t="s">
        <v>88</v>
      </c>
      <c r="AL286" s="20" t="s">
        <v>89</v>
      </c>
    </row>
    <row r="287" spans="1:38" x14ac:dyDescent="0.25">
      <c r="A287" s="20">
        <v>286</v>
      </c>
      <c r="B287" s="20" t="s">
        <v>685</v>
      </c>
      <c r="C287" s="23">
        <v>138380925</v>
      </c>
      <c r="D287" s="23" t="str" cm="1">
        <f t="array" ref="D287">INDEX(Table2[Bracket Label], SUMPRODUCT(( 'Non-Lodger'!$C287 &gt;= Table2[Min Value]) * ( 'Non-Lodger'!$C287 &lt;= Table2[Max Value]) * ROW(Table2[Min Value]) ) - MIN(ROW(Table2[Min Value])) + 1)</f>
        <v>100-149M</v>
      </c>
      <c r="E287" s="23" t="str">
        <f t="shared" si="4"/>
        <v>MED</v>
      </c>
      <c r="F287" s="21" t="s">
        <v>686</v>
      </c>
      <c r="G287" s="20" t="s">
        <v>12</v>
      </c>
      <c r="H287" s="20" t="str">
        <f>IF(ISNUMBER(MATCH($F287,'ASX_Listed_Companies_26-08-2025'!B:B, 0)), "Yes", "No")</f>
        <v>No</v>
      </c>
      <c r="I287" s="20" t="str">
        <f>IF(ISNUMBER(MATCH($F287,'ASX300'!C:C, 0)), "Yes", "No")</f>
        <v>No</v>
      </c>
      <c r="J287" s="20" t="s">
        <v>687</v>
      </c>
      <c r="K287" s="21" t="s">
        <v>688</v>
      </c>
      <c r="L287" s="20">
        <v>27985354</v>
      </c>
      <c r="M287" s="20" t="s">
        <v>15</v>
      </c>
      <c r="N287" s="20">
        <v>20060719</v>
      </c>
      <c r="Q287" s="21" t="s">
        <v>689</v>
      </c>
      <c r="R287" s="21" t="s">
        <v>690</v>
      </c>
      <c r="S287" s="21" t="s">
        <v>126</v>
      </c>
      <c r="T287" s="20" t="s">
        <v>12</v>
      </c>
      <c r="U287" s="20" t="s">
        <v>214</v>
      </c>
      <c r="V287" s="20" t="s">
        <v>20</v>
      </c>
      <c r="W287" s="20">
        <v>70030573</v>
      </c>
      <c r="X287" s="21" t="s">
        <v>689</v>
      </c>
      <c r="Y287" s="21" t="s">
        <v>690</v>
      </c>
      <c r="Z287" s="21" t="s">
        <v>126</v>
      </c>
      <c r="AA287" s="20" t="s">
        <v>214</v>
      </c>
      <c r="AB287" s="20" t="s">
        <v>20</v>
      </c>
      <c r="AC287" s="20">
        <v>70030573</v>
      </c>
      <c r="AD287" s="20" t="s">
        <v>691</v>
      </c>
      <c r="AF287" s="20">
        <v>20060719</v>
      </c>
      <c r="AH287" s="20">
        <v>120794701</v>
      </c>
      <c r="AI287" s="20" t="s">
        <v>24</v>
      </c>
      <c r="AJ287" s="20" t="b">
        <v>1</v>
      </c>
      <c r="AK287" s="21" t="s">
        <v>36</v>
      </c>
      <c r="AL287" s="20" t="s">
        <v>37</v>
      </c>
    </row>
    <row r="288" spans="1:38" x14ac:dyDescent="0.25">
      <c r="A288" s="20">
        <v>287</v>
      </c>
      <c r="B288" s="20" t="s">
        <v>5167</v>
      </c>
      <c r="C288" s="23">
        <v>296087691</v>
      </c>
      <c r="D288" s="23" t="str" cm="1">
        <f t="array" ref="D288">INDEX(Table2[Bracket Label], SUMPRODUCT(( 'Non-Lodger'!$C288 &gt;= Table2[Min Value]) * ( 'Non-Lodger'!$C288 &lt;= Table2[Max Value]) * ROW(Table2[Min Value]) ) - MIN(ROW(Table2[Min Value])) + 1)</f>
        <v>250-299M</v>
      </c>
      <c r="E288" s="23" t="str">
        <f t="shared" si="4"/>
        <v>LGE</v>
      </c>
      <c r="F288" s="21" t="s">
        <v>5168</v>
      </c>
      <c r="G288" s="20" t="s">
        <v>29</v>
      </c>
      <c r="H288" s="20" t="str">
        <f>IF(ISNUMBER(MATCH($F288,'ASX_Listed_Companies_26-08-2025'!B:B, 0)), "Yes", "No")</f>
        <v>No</v>
      </c>
      <c r="I288" s="20" t="str">
        <f>IF(ISNUMBER(MATCH($F288,'ASX300'!C:C, 0)), "Yes", "No")</f>
        <v>No</v>
      </c>
      <c r="J288" s="20" t="s">
        <v>78</v>
      </c>
      <c r="K288" s="21" t="s">
        <v>79</v>
      </c>
      <c r="L288" s="20">
        <v>47769090</v>
      </c>
      <c r="M288" s="20" t="s">
        <v>15</v>
      </c>
      <c r="N288" s="20">
        <v>20110525</v>
      </c>
      <c r="Q288" s="21" t="s">
        <v>5169</v>
      </c>
      <c r="S288" s="21" t="s">
        <v>33</v>
      </c>
      <c r="T288" s="20" t="s">
        <v>29</v>
      </c>
      <c r="U288" s="20" t="s">
        <v>34</v>
      </c>
      <c r="V288" s="20" t="s">
        <v>20</v>
      </c>
      <c r="W288" s="20">
        <v>0</v>
      </c>
      <c r="X288" s="21" t="s">
        <v>5169</v>
      </c>
      <c r="Z288" s="21" t="s">
        <v>33</v>
      </c>
      <c r="AA288" s="20" t="s">
        <v>34</v>
      </c>
      <c r="AB288" s="20" t="s">
        <v>20</v>
      </c>
      <c r="AC288" s="20">
        <v>0</v>
      </c>
      <c r="AD288" s="20" t="s">
        <v>5170</v>
      </c>
      <c r="AF288" s="20">
        <v>20111001</v>
      </c>
      <c r="AH288" s="20">
        <v>150876305</v>
      </c>
      <c r="AI288" s="20" t="s">
        <v>24</v>
      </c>
      <c r="AJ288" s="20" t="b">
        <v>1</v>
      </c>
      <c r="AK288" s="21" t="s">
        <v>88</v>
      </c>
      <c r="AL288" s="20" t="s">
        <v>89</v>
      </c>
    </row>
    <row r="289" spans="1:38" x14ac:dyDescent="0.25">
      <c r="A289" s="20">
        <v>288</v>
      </c>
      <c r="B289" s="20" t="s">
        <v>325</v>
      </c>
      <c r="C289" s="23">
        <v>120972734</v>
      </c>
      <c r="D289" s="23" t="str" cm="1">
        <f t="array" ref="D289">INDEX(Table2[Bracket Label], SUMPRODUCT(( 'Non-Lodger'!$C289 &gt;= Table2[Min Value]) * ( 'Non-Lodger'!$C289 &lt;= Table2[Max Value]) * ROW(Table2[Min Value]) ) - MIN(ROW(Table2[Min Value])) + 1)</f>
        <v>100-149M</v>
      </c>
      <c r="E289" s="23" t="str">
        <f t="shared" si="4"/>
        <v>MED</v>
      </c>
      <c r="F289" s="21" t="s">
        <v>326</v>
      </c>
      <c r="G289" s="20" t="s">
        <v>29</v>
      </c>
      <c r="H289" s="20" t="str">
        <f>IF(ISNUMBER(MATCH($F289,'ASX_Listed_Companies_26-08-2025'!B:B, 0)), "Yes", "No")</f>
        <v>No</v>
      </c>
      <c r="I289" s="20" t="str">
        <f>IF(ISNUMBER(MATCH($F289,'ASX300'!C:C, 0)), "Yes", "No")</f>
        <v>No</v>
      </c>
      <c r="J289" s="20" t="s">
        <v>327</v>
      </c>
      <c r="K289" s="21" t="s">
        <v>328</v>
      </c>
      <c r="L289" s="20">
        <v>57285165</v>
      </c>
      <c r="M289" s="20" t="s">
        <v>15</v>
      </c>
      <c r="N289" s="20">
        <v>20150219</v>
      </c>
      <c r="Q289" s="21" t="s">
        <v>329</v>
      </c>
      <c r="R289" s="21" t="s">
        <v>330</v>
      </c>
      <c r="S289" s="21" t="s">
        <v>331</v>
      </c>
      <c r="T289" s="20" t="s">
        <v>29</v>
      </c>
      <c r="U289" s="20" t="s">
        <v>332</v>
      </c>
      <c r="V289" s="20" t="s">
        <v>20</v>
      </c>
      <c r="W289" s="20">
        <v>94223117</v>
      </c>
      <c r="X289" s="21" t="s">
        <v>333</v>
      </c>
      <c r="Z289" s="21" t="s">
        <v>334</v>
      </c>
      <c r="AA289" s="20" t="s">
        <v>335</v>
      </c>
      <c r="AB289" s="20" t="s">
        <v>20</v>
      </c>
      <c r="AC289" s="20">
        <v>31862707</v>
      </c>
      <c r="AD289" s="20" t="s">
        <v>336</v>
      </c>
      <c r="AF289" s="20">
        <v>20150401</v>
      </c>
      <c r="AH289" s="20">
        <v>604330289</v>
      </c>
      <c r="AI289" s="20" t="s">
        <v>24</v>
      </c>
      <c r="AJ289" s="20" t="b">
        <v>1</v>
      </c>
      <c r="AK289" s="21" t="s">
        <v>58</v>
      </c>
      <c r="AL289" s="20" t="s">
        <v>59</v>
      </c>
    </row>
    <row r="290" spans="1:38" x14ac:dyDescent="0.25">
      <c r="A290" s="20">
        <v>289</v>
      </c>
      <c r="B290" s="20" t="s">
        <v>5476</v>
      </c>
      <c r="C290" s="23">
        <v>2021638791</v>
      </c>
      <c r="D290" s="23" t="str" cm="1">
        <f t="array" ref="D290">INDEX(Table2[Bracket Label], SUMPRODUCT(( 'Non-Lodger'!$C290 &gt;= Table2[Min Value]) * ( 'Non-Lodger'!$C290 &lt;= Table2[Max Value]) * ROW(Table2[Min Value]) ) - MIN(ROW(Table2[Min Value])) + 1)</f>
        <v>1Bn+</v>
      </c>
      <c r="E290" s="23" t="str">
        <f t="shared" si="4"/>
        <v>LGE</v>
      </c>
      <c r="F290" s="21" t="s">
        <v>5477</v>
      </c>
      <c r="G290" s="20" t="s">
        <v>12</v>
      </c>
      <c r="H290" s="20" t="str">
        <f>IF(ISNUMBER(MATCH($F290,'ASX_Listed_Companies_26-08-2025'!B:B, 0)), "Yes", "No")</f>
        <v>No</v>
      </c>
      <c r="I290" s="20" t="str">
        <f>IF(ISNUMBER(MATCH($F290,'ASX300'!C:C, 0)), "Yes", "No")</f>
        <v>No</v>
      </c>
      <c r="J290" s="20" t="s">
        <v>78</v>
      </c>
      <c r="K290" s="21" t="s">
        <v>79</v>
      </c>
      <c r="L290" s="20">
        <v>25280059</v>
      </c>
      <c r="M290" s="20" t="s">
        <v>15</v>
      </c>
      <c r="N290" s="20">
        <v>20051104</v>
      </c>
      <c r="Q290" s="21" t="s">
        <v>5320</v>
      </c>
      <c r="S290" s="21" t="s">
        <v>126</v>
      </c>
      <c r="T290" s="20" t="s">
        <v>12</v>
      </c>
      <c r="U290" s="20" t="s">
        <v>214</v>
      </c>
      <c r="V290" s="20" t="s">
        <v>20</v>
      </c>
      <c r="W290" s="20">
        <v>84020390</v>
      </c>
      <c r="X290" s="21" t="s">
        <v>5478</v>
      </c>
      <c r="Z290" s="21" t="s">
        <v>505</v>
      </c>
      <c r="AA290" s="20" t="s">
        <v>506</v>
      </c>
      <c r="AB290" s="20" t="s">
        <v>20</v>
      </c>
      <c r="AC290" s="20">
        <v>71125829</v>
      </c>
      <c r="AD290" s="20" t="s">
        <v>5479</v>
      </c>
      <c r="AF290" s="20">
        <v>20051104</v>
      </c>
      <c r="AH290" s="20">
        <v>116987618</v>
      </c>
      <c r="AI290" s="20" t="s">
        <v>24</v>
      </c>
      <c r="AJ290" s="20" t="b">
        <v>1</v>
      </c>
      <c r="AK290" s="21" t="s">
        <v>88</v>
      </c>
      <c r="AL290" s="20" t="s">
        <v>89</v>
      </c>
    </row>
    <row r="291" spans="1:38" x14ac:dyDescent="0.25">
      <c r="A291" s="20">
        <v>290</v>
      </c>
      <c r="B291" s="20" t="s">
        <v>574</v>
      </c>
      <c r="C291" s="23">
        <v>261408136</v>
      </c>
      <c r="D291" s="23" t="str" cm="1">
        <f t="array" ref="D291">INDEX(Table2[Bracket Label], SUMPRODUCT(( 'Non-Lodger'!$C291 &gt;= Table2[Min Value]) * ( 'Non-Lodger'!$C291 &lt;= Table2[Max Value]) * ROW(Table2[Min Value]) ) - MIN(ROW(Table2[Min Value])) + 1)</f>
        <v>250-299M</v>
      </c>
      <c r="E291" s="23" t="str">
        <f t="shared" si="4"/>
        <v>LGE</v>
      </c>
      <c r="F291" s="21" t="s">
        <v>575</v>
      </c>
      <c r="G291" s="20" t="s">
        <v>77</v>
      </c>
      <c r="H291" s="20" t="str">
        <f>IF(ISNUMBER(MATCH($F291,'ASX_Listed_Companies_26-08-2025'!B:B, 0)), "Yes", "No")</f>
        <v>No</v>
      </c>
      <c r="I291" s="20" t="str">
        <f>IF(ISNUMBER(MATCH($F291,'ASX300'!C:C, 0)), "Yes", "No")</f>
        <v>No</v>
      </c>
      <c r="J291" s="20" t="s">
        <v>183</v>
      </c>
      <c r="K291" s="21" t="s">
        <v>576</v>
      </c>
      <c r="L291" s="20">
        <v>56121969</v>
      </c>
      <c r="M291" s="20" t="s">
        <v>15</v>
      </c>
      <c r="N291" s="20">
        <v>20140730</v>
      </c>
      <c r="Q291" s="21" t="s">
        <v>577</v>
      </c>
      <c r="S291" s="21" t="s">
        <v>141</v>
      </c>
      <c r="T291" s="20" t="s">
        <v>77</v>
      </c>
      <c r="U291" s="20" t="s">
        <v>142</v>
      </c>
      <c r="V291" s="20" t="s">
        <v>20</v>
      </c>
      <c r="W291" s="20">
        <v>34248711</v>
      </c>
      <c r="X291" s="21" t="s">
        <v>577</v>
      </c>
      <c r="Z291" s="21" t="s">
        <v>141</v>
      </c>
      <c r="AA291" s="20" t="s">
        <v>142</v>
      </c>
      <c r="AB291" s="20" t="s">
        <v>20</v>
      </c>
      <c r="AC291" s="20">
        <v>34248711</v>
      </c>
      <c r="AD291" s="20" t="s">
        <v>578</v>
      </c>
      <c r="AF291" s="20">
        <v>20140730</v>
      </c>
      <c r="AH291" s="20">
        <v>600294068</v>
      </c>
      <c r="AI291" s="20" t="s">
        <v>24</v>
      </c>
      <c r="AJ291" s="20" t="b">
        <v>1</v>
      </c>
      <c r="AK291" s="21" t="s">
        <v>73</v>
      </c>
      <c r="AL291" s="20" t="s">
        <v>74</v>
      </c>
    </row>
    <row r="292" spans="1:38" x14ac:dyDescent="0.25">
      <c r="A292" s="20">
        <v>291</v>
      </c>
      <c r="B292" s="20" t="s">
        <v>8321</v>
      </c>
      <c r="C292" s="23">
        <v>106642175</v>
      </c>
      <c r="D292" s="23" t="str" cm="1">
        <f t="array" ref="D292">INDEX(Table2[Bracket Label], SUMPRODUCT(( 'Non-Lodger'!$C292 &gt;= Table2[Min Value]) * ( 'Non-Lodger'!$C292 &lt;= Table2[Max Value]) * ROW(Table2[Min Value]) ) - MIN(ROW(Table2[Min Value])) + 1)</f>
        <v>100-149M</v>
      </c>
      <c r="E292" s="23" t="str">
        <f t="shared" si="4"/>
        <v>MED</v>
      </c>
      <c r="F292" s="21" t="s">
        <v>8322</v>
      </c>
      <c r="G292" s="20" t="s">
        <v>12</v>
      </c>
      <c r="H292" s="20" t="str">
        <f>IF(ISNUMBER(MATCH($F292,'ASX_Listed_Companies_26-08-2025'!B:B, 0)), "Yes", "No")</f>
        <v>No</v>
      </c>
      <c r="I292" s="20" t="str">
        <f>IF(ISNUMBER(MATCH($F292,'ASX300'!C:C, 0)), "Yes", "No")</f>
        <v>No</v>
      </c>
      <c r="J292" s="20" t="s">
        <v>5114</v>
      </c>
      <c r="K292" s="21" t="s">
        <v>5115</v>
      </c>
      <c r="L292" s="20">
        <v>819838</v>
      </c>
      <c r="M292" s="20" t="s">
        <v>15</v>
      </c>
      <c r="N292" s="20">
        <v>20000303</v>
      </c>
      <c r="Q292" s="21" t="s">
        <v>8323</v>
      </c>
      <c r="S292" s="21" t="s">
        <v>4191</v>
      </c>
      <c r="T292" s="20" t="s">
        <v>12</v>
      </c>
      <c r="U292" s="20" t="s">
        <v>4192</v>
      </c>
      <c r="V292" s="20" t="s">
        <v>20</v>
      </c>
      <c r="W292" s="20">
        <v>75341972</v>
      </c>
      <c r="X292" s="21" t="s">
        <v>271</v>
      </c>
      <c r="Y292" s="21" t="s">
        <v>8324</v>
      </c>
      <c r="Z292" s="21" t="s">
        <v>1994</v>
      </c>
      <c r="AA292" s="20" t="s">
        <v>1015</v>
      </c>
      <c r="AB292" s="20" t="s">
        <v>20</v>
      </c>
      <c r="AC292" s="20">
        <v>67842005</v>
      </c>
      <c r="AD292" s="20" t="s">
        <v>8325</v>
      </c>
      <c r="AF292" s="20">
        <v>20000701</v>
      </c>
      <c r="AH292" s="20">
        <v>8446053</v>
      </c>
      <c r="AI292" s="20" t="s">
        <v>24</v>
      </c>
      <c r="AJ292" s="20" t="b">
        <v>1</v>
      </c>
      <c r="AK292" s="21" t="s">
        <v>36</v>
      </c>
      <c r="AL292" s="20" t="s">
        <v>37</v>
      </c>
    </row>
    <row r="293" spans="1:38" x14ac:dyDescent="0.25">
      <c r="A293" s="20">
        <v>292</v>
      </c>
      <c r="B293" s="20" t="s">
        <v>4401</v>
      </c>
      <c r="C293" s="23">
        <v>214647652</v>
      </c>
      <c r="D293" s="23" t="str" cm="1">
        <f t="array" ref="D293">INDEX(Table2[Bracket Label], SUMPRODUCT(( 'Non-Lodger'!$C293 &gt;= Table2[Min Value]) * ( 'Non-Lodger'!$C293 &lt;= Table2[Max Value]) * ROW(Table2[Min Value]) ) - MIN(ROW(Table2[Min Value])) + 1)</f>
        <v>200-249M</v>
      </c>
      <c r="E293" s="23" t="str">
        <f t="shared" si="4"/>
        <v>MED</v>
      </c>
      <c r="F293" s="21" t="s">
        <v>4402</v>
      </c>
      <c r="G293" s="20" t="s">
        <v>77</v>
      </c>
      <c r="H293" s="20" t="str">
        <f>IF(ISNUMBER(MATCH($F293,'ASX_Listed_Companies_26-08-2025'!B:B, 0)), "Yes", "No")</f>
        <v>No</v>
      </c>
      <c r="I293" s="20" t="str">
        <f>IF(ISNUMBER(MATCH($F293,'ASX300'!C:C, 0)), "Yes", "No")</f>
        <v>No</v>
      </c>
      <c r="J293" s="20" t="s">
        <v>4403</v>
      </c>
      <c r="K293" s="21" t="s">
        <v>4404</v>
      </c>
      <c r="L293" s="20">
        <v>2387144</v>
      </c>
      <c r="M293" s="20" t="s">
        <v>15</v>
      </c>
      <c r="N293" s="20">
        <v>20000216</v>
      </c>
      <c r="Q293" s="21" t="s">
        <v>4405</v>
      </c>
      <c r="S293" s="21" t="s">
        <v>4406</v>
      </c>
      <c r="T293" s="20" t="s">
        <v>77</v>
      </c>
      <c r="U293" s="20" t="s">
        <v>4407</v>
      </c>
      <c r="V293" s="20" t="s">
        <v>20</v>
      </c>
      <c r="W293" s="20">
        <v>35159819</v>
      </c>
      <c r="X293" s="21" t="s">
        <v>4408</v>
      </c>
      <c r="Z293" s="21" t="s">
        <v>3215</v>
      </c>
      <c r="AA293" s="20" t="s">
        <v>3213</v>
      </c>
      <c r="AB293" s="20" t="s">
        <v>20</v>
      </c>
      <c r="AC293" s="20">
        <v>50116637</v>
      </c>
      <c r="AD293" s="20" t="s">
        <v>4409</v>
      </c>
      <c r="AF293" s="20">
        <v>20000701</v>
      </c>
      <c r="AH293" s="20">
        <v>55030567</v>
      </c>
      <c r="AI293" s="20" t="s">
        <v>24</v>
      </c>
      <c r="AJ293" s="20" t="b">
        <v>1</v>
      </c>
      <c r="AK293" s="21" t="s">
        <v>120</v>
      </c>
      <c r="AL293" s="20" t="s">
        <v>121</v>
      </c>
    </row>
    <row r="294" spans="1:38" x14ac:dyDescent="0.25">
      <c r="A294" s="20">
        <v>293</v>
      </c>
      <c r="B294" s="20" t="s">
        <v>8243</v>
      </c>
      <c r="C294" s="23">
        <v>239198426</v>
      </c>
      <c r="D294" s="23" t="str" cm="1">
        <f t="array" ref="D294">INDEX(Table2[Bracket Label], SUMPRODUCT(( 'Non-Lodger'!$C294 &gt;= Table2[Min Value]) * ( 'Non-Lodger'!$C294 &lt;= Table2[Max Value]) * ROW(Table2[Min Value]) ) - MIN(ROW(Table2[Min Value])) + 1)</f>
        <v>200-249M</v>
      </c>
      <c r="E294" s="23" t="str">
        <f t="shared" si="4"/>
        <v>MED</v>
      </c>
      <c r="F294" s="21" t="s">
        <v>8244</v>
      </c>
      <c r="G294" s="20" t="s">
        <v>29</v>
      </c>
      <c r="H294" s="20" t="str">
        <f>IF(ISNUMBER(MATCH($F294,'ASX_Listed_Companies_26-08-2025'!B:B, 0)), "Yes", "No")</f>
        <v>No</v>
      </c>
      <c r="I294" s="20" t="str">
        <f>IF(ISNUMBER(MATCH($F294,'ASX300'!C:C, 0)), "Yes", "No")</f>
        <v>No</v>
      </c>
      <c r="J294" s="20" t="s">
        <v>8245</v>
      </c>
      <c r="K294" s="21" t="s">
        <v>8246</v>
      </c>
      <c r="L294" s="20">
        <v>39889152</v>
      </c>
      <c r="M294" s="20" t="s">
        <v>15</v>
      </c>
      <c r="N294" s="20">
        <v>20090610</v>
      </c>
      <c r="P294" s="21" t="s">
        <v>8247</v>
      </c>
      <c r="Q294" s="21" t="s">
        <v>8248</v>
      </c>
      <c r="S294" s="21" t="s">
        <v>273</v>
      </c>
      <c r="T294" s="20" t="s">
        <v>29</v>
      </c>
      <c r="U294" s="20" t="s">
        <v>276</v>
      </c>
      <c r="V294" s="20" t="s">
        <v>20</v>
      </c>
      <c r="W294" s="20">
        <v>45790433</v>
      </c>
      <c r="X294" s="21" t="s">
        <v>8248</v>
      </c>
      <c r="Z294" s="21" t="s">
        <v>273</v>
      </c>
      <c r="AA294" s="20" t="s">
        <v>276</v>
      </c>
      <c r="AB294" s="20" t="s">
        <v>20</v>
      </c>
      <c r="AC294" s="20">
        <v>45790433</v>
      </c>
      <c r="AD294" s="20" t="s">
        <v>8249</v>
      </c>
      <c r="AF294" s="20">
        <v>20090610</v>
      </c>
      <c r="AH294" s="20">
        <v>137563369</v>
      </c>
      <c r="AI294" s="20" t="s">
        <v>24</v>
      </c>
      <c r="AJ294" s="20" t="b">
        <v>1</v>
      </c>
      <c r="AK294" s="21" t="s">
        <v>245</v>
      </c>
      <c r="AL294" s="20" t="s">
        <v>246</v>
      </c>
    </row>
    <row r="295" spans="1:38" x14ac:dyDescent="0.25">
      <c r="A295" s="20">
        <v>294</v>
      </c>
      <c r="B295" s="20" t="s">
        <v>3098</v>
      </c>
      <c r="C295" s="23">
        <v>225993702</v>
      </c>
      <c r="D295" s="23" t="str" cm="1">
        <f t="array" ref="D295">INDEX(Table2[Bracket Label], SUMPRODUCT(( 'Non-Lodger'!$C295 &gt;= Table2[Min Value]) * ( 'Non-Lodger'!$C295 &lt;= Table2[Max Value]) * ROW(Table2[Min Value]) ) - MIN(ROW(Table2[Min Value])) + 1)</f>
        <v>200-249M</v>
      </c>
      <c r="E295" s="23" t="str">
        <f t="shared" si="4"/>
        <v>MED</v>
      </c>
      <c r="F295" s="21" t="s">
        <v>3099</v>
      </c>
      <c r="G295" s="20" t="s">
        <v>12</v>
      </c>
      <c r="H295" s="20" t="str">
        <f>IF(ISNUMBER(MATCH($F295,'ASX_Listed_Companies_26-08-2025'!B:B, 0)), "Yes", "No")</f>
        <v>No</v>
      </c>
      <c r="I295" s="20" t="str">
        <f>IF(ISNUMBER(MATCH($F295,'ASX300'!C:C, 0)), "Yes", "No")</f>
        <v>No</v>
      </c>
      <c r="J295" s="20" t="s">
        <v>78</v>
      </c>
      <c r="K295" s="21" t="s">
        <v>79</v>
      </c>
      <c r="L295" s="20">
        <v>66638574</v>
      </c>
      <c r="M295" s="20" t="s">
        <v>15</v>
      </c>
      <c r="N295" s="20">
        <v>20190410</v>
      </c>
      <c r="Q295" s="21" t="s">
        <v>3015</v>
      </c>
      <c r="S295" s="21" t="s">
        <v>126</v>
      </c>
      <c r="T295" s="20" t="s">
        <v>12</v>
      </c>
      <c r="U295" s="20" t="s">
        <v>281</v>
      </c>
      <c r="V295" s="20" t="s">
        <v>20</v>
      </c>
      <c r="W295" s="20">
        <v>63243490</v>
      </c>
      <c r="X295" s="21" t="s">
        <v>3100</v>
      </c>
      <c r="Z295" s="21" t="s">
        <v>3101</v>
      </c>
      <c r="AA295" s="20" t="s">
        <v>3102</v>
      </c>
      <c r="AB295" s="20" t="s">
        <v>20</v>
      </c>
      <c r="AC295" s="20">
        <v>35393892</v>
      </c>
      <c r="AD295" s="20" t="s">
        <v>3103</v>
      </c>
      <c r="AF295" s="20">
        <v>20190701</v>
      </c>
      <c r="AG295" s="20">
        <v>20240701</v>
      </c>
      <c r="AH295" s="20">
        <v>632829906</v>
      </c>
      <c r="AI295" s="20" t="s">
        <v>24</v>
      </c>
      <c r="AJ295" s="20" t="b">
        <v>1</v>
      </c>
      <c r="AK295" s="21" t="s">
        <v>88</v>
      </c>
      <c r="AL295" s="20" t="s">
        <v>89</v>
      </c>
    </row>
    <row r="296" spans="1:38" x14ac:dyDescent="0.25">
      <c r="A296" s="20">
        <v>295</v>
      </c>
      <c r="B296" s="20" t="s">
        <v>8036</v>
      </c>
      <c r="C296" s="23">
        <v>102539375</v>
      </c>
      <c r="D296" s="23" t="str" cm="1">
        <f t="array" ref="D296">INDEX(Table2[Bracket Label], SUMPRODUCT(( 'Non-Lodger'!$C296 &gt;= Table2[Min Value]) * ( 'Non-Lodger'!$C296 &lt;= Table2[Max Value]) * ROW(Table2[Min Value]) ) - MIN(ROW(Table2[Min Value])) + 1)</f>
        <v>100-149M</v>
      </c>
      <c r="E296" s="23" t="str">
        <f t="shared" si="4"/>
        <v>MED</v>
      </c>
      <c r="F296" s="21" t="s">
        <v>8037</v>
      </c>
      <c r="G296" s="20" t="s">
        <v>62</v>
      </c>
      <c r="H296" s="20" t="str">
        <f>IF(ISNUMBER(MATCH($F296,'ASX_Listed_Companies_26-08-2025'!B:B, 0)), "Yes", "No")</f>
        <v>No</v>
      </c>
      <c r="I296" s="20" t="str">
        <f>IF(ISNUMBER(MATCH($F296,'ASX300'!C:C, 0)), "Yes", "No")</f>
        <v>No</v>
      </c>
      <c r="J296" s="20" t="s">
        <v>519</v>
      </c>
      <c r="K296" s="21" t="s">
        <v>520</v>
      </c>
      <c r="L296" s="20">
        <v>52650508</v>
      </c>
      <c r="M296" s="20" t="s">
        <v>15</v>
      </c>
      <c r="N296" s="20">
        <v>20121031</v>
      </c>
      <c r="Q296" s="21" t="s">
        <v>8038</v>
      </c>
      <c r="S296" s="21" t="s">
        <v>8039</v>
      </c>
      <c r="T296" s="20" t="s">
        <v>62</v>
      </c>
      <c r="U296" s="20" t="s">
        <v>2618</v>
      </c>
      <c r="V296" s="20" t="s">
        <v>20</v>
      </c>
      <c r="W296" s="20">
        <v>0</v>
      </c>
      <c r="X296" s="21" t="s">
        <v>8040</v>
      </c>
      <c r="Z296" s="21" t="s">
        <v>219</v>
      </c>
      <c r="AA296" s="20" t="s">
        <v>220</v>
      </c>
      <c r="AB296" s="20" t="s">
        <v>20</v>
      </c>
      <c r="AC296" s="20">
        <v>32175855</v>
      </c>
      <c r="AD296" s="20" t="s">
        <v>8041</v>
      </c>
      <c r="AF296" s="20">
        <v>20121031</v>
      </c>
      <c r="AH296" s="20">
        <v>161038759</v>
      </c>
      <c r="AI296" s="20" t="s">
        <v>24</v>
      </c>
      <c r="AJ296" s="20" t="b">
        <v>1</v>
      </c>
      <c r="AK296" s="21" t="s">
        <v>47</v>
      </c>
      <c r="AL296" s="20" t="s">
        <v>48</v>
      </c>
    </row>
    <row r="297" spans="1:38" x14ac:dyDescent="0.25">
      <c r="A297" s="20">
        <v>296</v>
      </c>
      <c r="B297" s="20" t="s">
        <v>7759</v>
      </c>
      <c r="C297" s="23">
        <v>399488495</v>
      </c>
      <c r="D297" s="23" t="str" cm="1">
        <f t="array" ref="D297">INDEX(Table2[Bracket Label], SUMPRODUCT(( 'Non-Lodger'!$C297 &gt;= Table2[Min Value]) * ( 'Non-Lodger'!$C297 &lt;= Table2[Max Value]) * ROW(Table2[Min Value]) ) - MIN(ROW(Table2[Min Value])) + 1)</f>
        <v>350-399M</v>
      </c>
      <c r="E297" s="23" t="str">
        <f t="shared" si="4"/>
        <v>LGE</v>
      </c>
      <c r="F297" s="21" t="s">
        <v>7760</v>
      </c>
      <c r="G297" s="20" t="s">
        <v>12</v>
      </c>
      <c r="H297" s="20" t="str">
        <f>IF(ISNUMBER(MATCH($F297,'ASX_Listed_Companies_26-08-2025'!B:B, 0)), "Yes", "No")</f>
        <v>No</v>
      </c>
      <c r="I297" s="20" t="str">
        <f>IF(ISNUMBER(MATCH($F297,'ASX300'!C:C, 0)), "Yes", "No")</f>
        <v>No</v>
      </c>
      <c r="J297" s="20" t="s">
        <v>78</v>
      </c>
      <c r="K297" s="21" t="s">
        <v>79</v>
      </c>
      <c r="L297" s="20">
        <v>45368270</v>
      </c>
      <c r="M297" s="20" t="s">
        <v>15</v>
      </c>
      <c r="N297" s="20">
        <v>20101008</v>
      </c>
      <c r="Q297" s="21" t="s">
        <v>7761</v>
      </c>
      <c r="R297" s="21" t="s">
        <v>7762</v>
      </c>
      <c r="S297" s="21" t="s">
        <v>126</v>
      </c>
      <c r="T297" s="20" t="s">
        <v>12</v>
      </c>
      <c r="U297" s="20" t="s">
        <v>281</v>
      </c>
      <c r="V297" s="20" t="s">
        <v>20</v>
      </c>
      <c r="W297" s="20">
        <v>37186781</v>
      </c>
      <c r="X297" s="21" t="s">
        <v>4028</v>
      </c>
      <c r="Y297" s="21" t="s">
        <v>7763</v>
      </c>
      <c r="Z297" s="21" t="s">
        <v>126</v>
      </c>
      <c r="AA297" s="20" t="s">
        <v>214</v>
      </c>
      <c r="AB297" s="20" t="s">
        <v>20</v>
      </c>
      <c r="AC297" s="20">
        <v>90488223</v>
      </c>
      <c r="AF297" s="20">
        <v>20101008</v>
      </c>
      <c r="AH297" s="20">
        <v>146700441</v>
      </c>
      <c r="AI297" s="20" t="s">
        <v>24</v>
      </c>
      <c r="AJ297" s="20" t="b">
        <v>1</v>
      </c>
      <c r="AK297" s="21" t="s">
        <v>88</v>
      </c>
      <c r="AL297" s="20" t="s">
        <v>89</v>
      </c>
    </row>
    <row r="298" spans="1:38" x14ac:dyDescent="0.25">
      <c r="A298" s="20">
        <v>297</v>
      </c>
      <c r="B298" s="20" t="s">
        <v>6663</v>
      </c>
      <c r="C298" s="23">
        <v>156544556</v>
      </c>
      <c r="D298" s="23" t="str" cm="1">
        <f t="array" ref="D298">INDEX(Table2[Bracket Label], SUMPRODUCT(( 'Non-Lodger'!$C298 &gt;= Table2[Min Value]) * ( 'Non-Lodger'!$C298 &lt;= Table2[Max Value]) * ROW(Table2[Min Value]) ) - MIN(ROW(Table2[Min Value])) + 1)</f>
        <v>150-199M</v>
      </c>
      <c r="E298" s="23" t="str">
        <f t="shared" si="4"/>
        <v>MED</v>
      </c>
      <c r="F298" s="21" t="s">
        <v>6664</v>
      </c>
      <c r="G298" s="20" t="s">
        <v>137</v>
      </c>
      <c r="H298" s="20" t="str">
        <f>IF(ISNUMBER(MATCH($F298,'ASX_Listed_Companies_26-08-2025'!B:B, 0)), "Yes", "No")</f>
        <v>No</v>
      </c>
      <c r="I298" s="20" t="str">
        <f>IF(ISNUMBER(MATCH($F298,'ASX300'!C:C, 0)), "Yes", "No")</f>
        <v>No</v>
      </c>
      <c r="J298" s="20" t="s">
        <v>861</v>
      </c>
      <c r="K298" s="21" t="s">
        <v>862</v>
      </c>
      <c r="L298" s="20">
        <v>929983</v>
      </c>
      <c r="M298" s="20" t="s">
        <v>15</v>
      </c>
      <c r="N298" s="20">
        <v>20000421</v>
      </c>
      <c r="P298" s="21" t="s">
        <v>6665</v>
      </c>
      <c r="Q298" s="21" t="s">
        <v>6666</v>
      </c>
      <c r="S298" s="21" t="s">
        <v>6667</v>
      </c>
      <c r="T298" s="20" t="s">
        <v>137</v>
      </c>
      <c r="U298" s="20" t="s">
        <v>6479</v>
      </c>
      <c r="V298" s="20" t="s">
        <v>20</v>
      </c>
      <c r="W298" s="20">
        <v>50327655</v>
      </c>
      <c r="X298" s="21" t="s">
        <v>6666</v>
      </c>
      <c r="Z298" s="21" t="s">
        <v>6667</v>
      </c>
      <c r="AA298" s="20" t="s">
        <v>6479</v>
      </c>
      <c r="AB298" s="20" t="s">
        <v>20</v>
      </c>
      <c r="AC298" s="20">
        <v>50327655</v>
      </c>
      <c r="AD298" s="20" t="s">
        <v>6668</v>
      </c>
      <c r="AF298" s="20">
        <v>20000701</v>
      </c>
      <c r="AH298" s="20">
        <v>77924120</v>
      </c>
      <c r="AI298" s="20" t="s">
        <v>24</v>
      </c>
      <c r="AJ298" s="20" t="b">
        <v>1</v>
      </c>
      <c r="AK298" s="21" t="s">
        <v>245</v>
      </c>
      <c r="AL298" s="20" t="s">
        <v>246</v>
      </c>
    </row>
    <row r="299" spans="1:38" x14ac:dyDescent="0.25">
      <c r="A299" s="20">
        <v>298</v>
      </c>
      <c r="B299" s="20" t="s">
        <v>8237</v>
      </c>
      <c r="C299" s="23">
        <v>301538905</v>
      </c>
      <c r="D299" s="23" t="str" cm="1">
        <f t="array" ref="D299">INDEX(Table2[Bracket Label], SUMPRODUCT(( 'Non-Lodger'!$C299 &gt;= Table2[Min Value]) * ( 'Non-Lodger'!$C299 &lt;= Table2[Max Value]) * ROW(Table2[Min Value]) ) - MIN(ROW(Table2[Min Value])) + 1)</f>
        <v>300-349M</v>
      </c>
      <c r="E299" s="23" t="str">
        <f t="shared" si="4"/>
        <v>LGE</v>
      </c>
      <c r="F299" s="21" t="s">
        <v>8238</v>
      </c>
      <c r="G299" s="20" t="s">
        <v>12</v>
      </c>
      <c r="H299" s="20" t="str">
        <f>IF(ISNUMBER(MATCH($F299,'ASX_Listed_Companies_26-08-2025'!B:B, 0)), "Yes", "No")</f>
        <v>No</v>
      </c>
      <c r="I299" s="20" t="str">
        <f>IF(ISNUMBER(MATCH($F299,'ASX300'!C:C, 0)), "Yes", "No")</f>
        <v>No</v>
      </c>
      <c r="J299" s="20" t="s">
        <v>51</v>
      </c>
      <c r="K299" s="21" t="s">
        <v>52</v>
      </c>
      <c r="L299" s="20">
        <v>34438457</v>
      </c>
      <c r="M299" s="20" t="s">
        <v>15</v>
      </c>
      <c r="N299" s="20">
        <v>20080201</v>
      </c>
      <c r="Q299" s="21" t="s">
        <v>8239</v>
      </c>
      <c r="R299" s="21" t="s">
        <v>8240</v>
      </c>
      <c r="S299" s="21" t="s">
        <v>4628</v>
      </c>
      <c r="T299" s="20" t="s">
        <v>12</v>
      </c>
      <c r="U299" s="20" t="s">
        <v>4629</v>
      </c>
      <c r="V299" s="20" t="s">
        <v>20</v>
      </c>
      <c r="W299" s="20">
        <v>60592289</v>
      </c>
      <c r="X299" s="21" t="s">
        <v>8241</v>
      </c>
      <c r="Z299" s="21" t="s">
        <v>4628</v>
      </c>
      <c r="AA299" s="20" t="s">
        <v>4632</v>
      </c>
      <c r="AB299" s="20" t="s">
        <v>20</v>
      </c>
      <c r="AC299" s="20">
        <v>76176432</v>
      </c>
      <c r="AD299" s="20" t="s">
        <v>8242</v>
      </c>
      <c r="AF299" s="20">
        <v>20240630</v>
      </c>
      <c r="AH299" s="20">
        <v>128940045</v>
      </c>
      <c r="AI299" s="20" t="s">
        <v>24</v>
      </c>
      <c r="AJ299" s="20" t="b">
        <v>1</v>
      </c>
      <c r="AK299" s="21" t="s">
        <v>58</v>
      </c>
      <c r="AL299" s="20" t="s">
        <v>59</v>
      </c>
    </row>
    <row r="300" spans="1:38" x14ac:dyDescent="0.25">
      <c r="A300" s="20">
        <v>299</v>
      </c>
      <c r="B300" s="20" t="s">
        <v>7302</v>
      </c>
      <c r="C300" s="23">
        <v>227677817</v>
      </c>
      <c r="D300" s="23" t="str" cm="1">
        <f t="array" ref="D300">INDEX(Table2[Bracket Label], SUMPRODUCT(( 'Non-Lodger'!$C300 &gt;= Table2[Min Value]) * ( 'Non-Lodger'!$C300 &lt;= Table2[Max Value]) * ROW(Table2[Min Value]) ) - MIN(ROW(Table2[Min Value])) + 1)</f>
        <v>200-249M</v>
      </c>
      <c r="E300" s="23" t="str">
        <f t="shared" si="4"/>
        <v>MED</v>
      </c>
      <c r="F300" s="21" t="s">
        <v>7303</v>
      </c>
      <c r="G300" s="20" t="s">
        <v>12</v>
      </c>
      <c r="H300" s="20" t="str">
        <f>IF(ISNUMBER(MATCH($F300,'ASX_Listed_Companies_26-08-2025'!B:B, 0)), "Yes", "No")</f>
        <v>No</v>
      </c>
      <c r="I300" s="20" t="str">
        <f>IF(ISNUMBER(MATCH($F300,'ASX300'!C:C, 0)), "Yes", "No")</f>
        <v>No</v>
      </c>
      <c r="J300" s="20" t="s">
        <v>1935</v>
      </c>
      <c r="K300" s="21" t="s">
        <v>1936</v>
      </c>
      <c r="L300" s="20">
        <v>63811788</v>
      </c>
      <c r="M300" s="20" t="s">
        <v>15</v>
      </c>
      <c r="N300" s="20">
        <v>20180118</v>
      </c>
      <c r="Q300" s="21" t="s">
        <v>7304</v>
      </c>
      <c r="S300" s="21" t="s">
        <v>5099</v>
      </c>
      <c r="T300" s="20" t="s">
        <v>12</v>
      </c>
      <c r="U300" s="20" t="s">
        <v>5100</v>
      </c>
      <c r="V300" s="20" t="s">
        <v>20</v>
      </c>
      <c r="W300" s="20">
        <v>39301264</v>
      </c>
      <c r="X300" s="21" t="s">
        <v>7305</v>
      </c>
      <c r="Z300" s="21" t="s">
        <v>5099</v>
      </c>
      <c r="AA300" s="20" t="s">
        <v>5100</v>
      </c>
      <c r="AB300" s="20" t="s">
        <v>20</v>
      </c>
      <c r="AC300" s="20">
        <v>0</v>
      </c>
      <c r="AD300" s="20" t="s">
        <v>7306</v>
      </c>
      <c r="AF300" s="20">
        <v>20180122</v>
      </c>
      <c r="AH300" s="20">
        <v>623903079</v>
      </c>
      <c r="AI300" s="20" t="s">
        <v>24</v>
      </c>
      <c r="AJ300" s="20" t="b">
        <v>1</v>
      </c>
      <c r="AK300" s="21" t="s">
        <v>88</v>
      </c>
      <c r="AL300" s="20" t="s">
        <v>89</v>
      </c>
    </row>
    <row r="301" spans="1:38" x14ac:dyDescent="0.25">
      <c r="A301" s="20">
        <v>300</v>
      </c>
      <c r="B301" s="20" t="s">
        <v>5033</v>
      </c>
      <c r="C301" s="23">
        <v>368703684</v>
      </c>
      <c r="D301" s="23" t="str" cm="1">
        <f t="array" ref="D301">INDEX(Table2[Bracket Label], SUMPRODUCT(( 'Non-Lodger'!$C301 &gt;= Table2[Min Value]) * ( 'Non-Lodger'!$C301 &lt;= Table2[Max Value]) * ROW(Table2[Min Value]) ) - MIN(ROW(Table2[Min Value])) + 1)</f>
        <v>350-399M</v>
      </c>
      <c r="E301" s="23" t="str">
        <f t="shared" si="4"/>
        <v>LGE</v>
      </c>
      <c r="F301" s="21" t="s">
        <v>5034</v>
      </c>
      <c r="G301" s="20" t="s">
        <v>137</v>
      </c>
      <c r="H301" s="20" t="str">
        <f>IF(ISNUMBER(MATCH($F301,'ASX_Listed_Companies_26-08-2025'!B:B, 0)), "Yes", "No")</f>
        <v>No</v>
      </c>
      <c r="I301" s="20" t="str">
        <f>IF(ISNUMBER(MATCH($F301,'ASX300'!C:C, 0)), "Yes", "No")</f>
        <v>No</v>
      </c>
      <c r="J301" s="20" t="s">
        <v>5035</v>
      </c>
      <c r="K301" s="21" t="s">
        <v>5036</v>
      </c>
      <c r="L301" s="20">
        <v>2680626</v>
      </c>
      <c r="M301" s="20" t="s">
        <v>15</v>
      </c>
      <c r="N301" s="20">
        <v>20000701</v>
      </c>
      <c r="P301" s="21" t="s">
        <v>5034</v>
      </c>
      <c r="Q301" s="21" t="s">
        <v>5037</v>
      </c>
      <c r="S301" s="21" t="s">
        <v>5038</v>
      </c>
      <c r="T301" s="20" t="s">
        <v>137</v>
      </c>
      <c r="U301" s="20" t="s">
        <v>5039</v>
      </c>
      <c r="V301" s="20" t="s">
        <v>20</v>
      </c>
      <c r="W301" s="20">
        <v>77311362</v>
      </c>
      <c r="X301" s="21" t="s">
        <v>5037</v>
      </c>
      <c r="Z301" s="21" t="s">
        <v>5038</v>
      </c>
      <c r="AA301" s="20" t="s">
        <v>5039</v>
      </c>
      <c r="AB301" s="20" t="s">
        <v>20</v>
      </c>
      <c r="AC301" s="20">
        <v>77311362</v>
      </c>
      <c r="AD301" s="20" t="s">
        <v>5040</v>
      </c>
      <c r="AF301" s="20">
        <v>20000701</v>
      </c>
      <c r="AH301" s="20">
        <v>7543544</v>
      </c>
      <c r="AI301" s="20" t="s">
        <v>24</v>
      </c>
      <c r="AJ301" s="20" t="b">
        <v>1</v>
      </c>
      <c r="AK301" s="21" t="s">
        <v>174</v>
      </c>
      <c r="AL301" s="20" t="s">
        <v>175</v>
      </c>
    </row>
    <row r="302" spans="1:38" x14ac:dyDescent="0.25">
      <c r="A302" s="20">
        <v>301</v>
      </c>
      <c r="B302" s="20" t="s">
        <v>6169</v>
      </c>
      <c r="C302" s="23">
        <v>123762606</v>
      </c>
      <c r="D302" s="23" t="str" cm="1">
        <f t="array" ref="D302">INDEX(Table2[Bracket Label], SUMPRODUCT(( 'Non-Lodger'!$C302 &gt;= Table2[Min Value]) * ( 'Non-Lodger'!$C302 &lt;= Table2[Max Value]) * ROW(Table2[Min Value]) ) - MIN(ROW(Table2[Min Value])) + 1)</f>
        <v>100-149M</v>
      </c>
      <c r="E302" s="23" t="str">
        <f t="shared" si="4"/>
        <v>MED</v>
      </c>
      <c r="F302" s="21" t="s">
        <v>6170</v>
      </c>
      <c r="G302" s="20" t="s">
        <v>29</v>
      </c>
      <c r="H302" s="20" t="str">
        <f>IF(ISNUMBER(MATCH($F302,'ASX_Listed_Companies_26-08-2025'!B:B, 0)), "Yes", "No")</f>
        <v>No</v>
      </c>
      <c r="I302" s="20" t="str">
        <f>IF(ISNUMBER(MATCH($F302,'ASX300'!C:C, 0)), "Yes", "No")</f>
        <v>No</v>
      </c>
      <c r="J302" s="20" t="s">
        <v>1167</v>
      </c>
      <c r="K302" s="21" t="s">
        <v>1168</v>
      </c>
      <c r="L302" s="20">
        <v>1081177</v>
      </c>
      <c r="M302" s="20" t="s">
        <v>15</v>
      </c>
      <c r="N302" s="20">
        <v>20000401</v>
      </c>
      <c r="Q302" s="21" t="s">
        <v>1225</v>
      </c>
      <c r="S302" s="21" t="s">
        <v>162</v>
      </c>
      <c r="T302" s="20" t="s">
        <v>29</v>
      </c>
      <c r="U302" s="20" t="s">
        <v>163</v>
      </c>
      <c r="V302" s="20" t="s">
        <v>20</v>
      </c>
      <c r="W302" s="20">
        <v>32943248</v>
      </c>
      <c r="X302" s="21" t="s">
        <v>6171</v>
      </c>
      <c r="Z302" s="21" t="s">
        <v>6172</v>
      </c>
      <c r="AA302" s="20" t="s">
        <v>471</v>
      </c>
      <c r="AB302" s="20" t="s">
        <v>20</v>
      </c>
      <c r="AC302" s="20">
        <v>97859641</v>
      </c>
      <c r="AD302" s="20" t="s">
        <v>6173</v>
      </c>
      <c r="AF302" s="20">
        <v>20000701</v>
      </c>
      <c r="AH302" s="20">
        <v>74240627</v>
      </c>
      <c r="AI302" s="20" t="s">
        <v>24</v>
      </c>
      <c r="AJ302" s="20" t="b">
        <v>1</v>
      </c>
      <c r="AK302" s="21" t="s">
        <v>195</v>
      </c>
      <c r="AL302" s="20" t="s">
        <v>196</v>
      </c>
    </row>
    <row r="303" spans="1:38" x14ac:dyDescent="0.25">
      <c r="A303" s="20">
        <v>302</v>
      </c>
      <c r="B303" s="20" t="s">
        <v>4718</v>
      </c>
      <c r="C303" s="23">
        <v>204032252</v>
      </c>
      <c r="D303" s="23" t="str" cm="1">
        <f t="array" ref="D303">INDEX(Table2[Bracket Label], SUMPRODUCT(( 'Non-Lodger'!$C303 &gt;= Table2[Min Value]) * ( 'Non-Lodger'!$C303 &lt;= Table2[Max Value]) * ROW(Table2[Min Value]) ) - MIN(ROW(Table2[Min Value])) + 1)</f>
        <v>200-249M</v>
      </c>
      <c r="E303" s="23" t="str">
        <f t="shared" si="4"/>
        <v>MED</v>
      </c>
      <c r="F303" s="21" t="s">
        <v>4719</v>
      </c>
      <c r="G303" s="20" t="s">
        <v>77</v>
      </c>
      <c r="H303" s="20" t="str">
        <f>IF(ISNUMBER(MATCH($F303,'ASX_Listed_Companies_26-08-2025'!B:B, 0)), "Yes", "No")</f>
        <v>No</v>
      </c>
      <c r="I303" s="20" t="str">
        <f>IF(ISNUMBER(MATCH($F303,'ASX300'!C:C, 0)), "Yes", "No")</f>
        <v>No</v>
      </c>
      <c r="J303" s="20" t="s">
        <v>183</v>
      </c>
      <c r="K303" s="21" t="s">
        <v>576</v>
      </c>
      <c r="L303" s="20">
        <v>758503</v>
      </c>
      <c r="M303" s="20" t="s">
        <v>65</v>
      </c>
      <c r="N303" s="20">
        <v>19991101</v>
      </c>
      <c r="P303" s="21" t="s">
        <v>4719</v>
      </c>
      <c r="Q303" s="21" t="s">
        <v>4720</v>
      </c>
      <c r="R303" s="21" t="s">
        <v>4721</v>
      </c>
      <c r="S303" s="21" t="s">
        <v>746</v>
      </c>
      <c r="T303" s="20" t="s">
        <v>12</v>
      </c>
      <c r="U303" s="20" t="s">
        <v>747</v>
      </c>
      <c r="V303" s="20" t="s">
        <v>20</v>
      </c>
      <c r="W303" s="20">
        <v>72510538</v>
      </c>
      <c r="X303" s="21" t="s">
        <v>4722</v>
      </c>
      <c r="Z303" s="21" t="s">
        <v>2923</v>
      </c>
      <c r="AA303" s="20" t="s">
        <v>2924</v>
      </c>
      <c r="AB303" s="20" t="s">
        <v>20</v>
      </c>
      <c r="AC303" s="20">
        <v>0</v>
      </c>
      <c r="AD303" s="20" t="s">
        <v>4723</v>
      </c>
      <c r="AF303" s="20">
        <v>20000701</v>
      </c>
      <c r="AH303" s="20">
        <v>10487939</v>
      </c>
      <c r="AI303" s="20" t="s">
        <v>24</v>
      </c>
      <c r="AJ303" s="20" t="b">
        <v>1</v>
      </c>
      <c r="AK303" s="21" t="s">
        <v>73</v>
      </c>
      <c r="AL303" s="20" t="s">
        <v>74</v>
      </c>
    </row>
    <row r="304" spans="1:38" x14ac:dyDescent="0.25">
      <c r="A304" s="20">
        <v>303</v>
      </c>
      <c r="B304" s="20" t="s">
        <v>5492</v>
      </c>
      <c r="C304" s="23">
        <v>114250653</v>
      </c>
      <c r="D304" s="23" t="str" cm="1">
        <f t="array" ref="D304">INDEX(Table2[Bracket Label], SUMPRODUCT(( 'Non-Lodger'!$C304 &gt;= Table2[Min Value]) * ( 'Non-Lodger'!$C304 &lt;= Table2[Max Value]) * ROW(Table2[Min Value]) ) - MIN(ROW(Table2[Min Value])) + 1)</f>
        <v>100-149M</v>
      </c>
      <c r="E304" s="23" t="str">
        <f t="shared" si="4"/>
        <v>MED</v>
      </c>
      <c r="F304" s="21" t="s">
        <v>5493</v>
      </c>
      <c r="G304" s="20" t="s">
        <v>29</v>
      </c>
      <c r="H304" s="20" t="str">
        <f>IF(ISNUMBER(MATCH($F304,'ASX_Listed_Companies_26-08-2025'!B:B, 0)), "Yes", "No")</f>
        <v>No</v>
      </c>
      <c r="I304" s="20" t="str">
        <f>IF(ISNUMBER(MATCH($F304,'ASX300'!C:C, 0)), "Yes", "No")</f>
        <v>No</v>
      </c>
      <c r="J304" s="20" t="s">
        <v>1728</v>
      </c>
      <c r="K304" s="21" t="s">
        <v>1729</v>
      </c>
      <c r="L304" s="20">
        <v>62254225</v>
      </c>
      <c r="M304" s="20" t="s">
        <v>15</v>
      </c>
      <c r="N304" s="20">
        <v>20170401</v>
      </c>
      <c r="Q304" s="21" t="s">
        <v>5494</v>
      </c>
      <c r="S304" s="21" t="s">
        <v>340</v>
      </c>
      <c r="T304" s="20" t="s">
        <v>29</v>
      </c>
      <c r="U304" s="20" t="s">
        <v>341</v>
      </c>
      <c r="V304" s="20" t="s">
        <v>20</v>
      </c>
      <c r="W304" s="20">
        <v>84489715</v>
      </c>
      <c r="X304" s="21" t="s">
        <v>5495</v>
      </c>
      <c r="Z304" s="21" t="s">
        <v>340</v>
      </c>
      <c r="AA304" s="20" t="s">
        <v>341</v>
      </c>
      <c r="AB304" s="20" t="s">
        <v>20</v>
      </c>
      <c r="AC304" s="20">
        <v>88482008</v>
      </c>
      <c r="AD304" s="20" t="s">
        <v>5496</v>
      </c>
      <c r="AF304" s="20">
        <v>20180701</v>
      </c>
      <c r="AH304" s="20">
        <v>136264349</v>
      </c>
      <c r="AI304" s="20" t="s">
        <v>24</v>
      </c>
      <c r="AJ304" s="20" t="b">
        <v>1</v>
      </c>
      <c r="AK304" s="21" t="s">
        <v>47</v>
      </c>
      <c r="AL304" s="20" t="s">
        <v>48</v>
      </c>
    </row>
    <row r="305" spans="1:38" x14ac:dyDescent="0.25">
      <c r="A305" s="20">
        <v>304</v>
      </c>
      <c r="B305" s="20" t="s">
        <v>3955</v>
      </c>
      <c r="C305" s="23">
        <v>105160942</v>
      </c>
      <c r="D305" s="23" t="str" cm="1">
        <f t="array" ref="D305">INDEX(Table2[Bracket Label], SUMPRODUCT(( 'Non-Lodger'!$C305 &gt;= Table2[Min Value]) * ( 'Non-Lodger'!$C305 &lt;= Table2[Max Value]) * ROW(Table2[Min Value]) ) - MIN(ROW(Table2[Min Value])) + 1)</f>
        <v>100-149M</v>
      </c>
      <c r="E305" s="23" t="str">
        <f t="shared" si="4"/>
        <v>MED</v>
      </c>
      <c r="F305" s="21" t="s">
        <v>3956</v>
      </c>
      <c r="G305" s="20" t="s">
        <v>77</v>
      </c>
      <c r="H305" s="20" t="str">
        <f>IF(ISNUMBER(MATCH($F305,'ASX_Listed_Companies_26-08-2025'!B:B, 0)), "Yes", "No")</f>
        <v>No</v>
      </c>
      <c r="I305" s="20" t="str">
        <f>IF(ISNUMBER(MATCH($F305,'ASX300'!C:C, 0)), "Yes", "No")</f>
        <v>No</v>
      </c>
      <c r="J305" s="20" t="s">
        <v>2147</v>
      </c>
      <c r="K305" s="21" t="s">
        <v>2148</v>
      </c>
      <c r="L305" s="20">
        <v>3919853</v>
      </c>
      <c r="M305" s="20" t="s">
        <v>134</v>
      </c>
      <c r="N305" s="20">
        <v>20000301</v>
      </c>
      <c r="P305" s="21" t="s">
        <v>3957</v>
      </c>
      <c r="Q305" s="21" t="s">
        <v>3958</v>
      </c>
      <c r="S305" s="21" t="s">
        <v>356</v>
      </c>
      <c r="T305" s="20" t="s">
        <v>77</v>
      </c>
      <c r="U305" s="20" t="s">
        <v>357</v>
      </c>
      <c r="V305" s="20" t="s">
        <v>20</v>
      </c>
      <c r="W305" s="20">
        <v>58615706</v>
      </c>
      <c r="X305" s="21" t="s">
        <v>3891</v>
      </c>
      <c r="Y305" s="21" t="s">
        <v>3959</v>
      </c>
      <c r="Z305" s="21" t="s">
        <v>3960</v>
      </c>
      <c r="AA305" s="20" t="s">
        <v>1676</v>
      </c>
      <c r="AB305" s="20" t="s">
        <v>20</v>
      </c>
      <c r="AC305" s="20">
        <v>72234740</v>
      </c>
      <c r="AD305" s="20" t="s">
        <v>3961</v>
      </c>
      <c r="AF305" s="20">
        <v>20000701</v>
      </c>
      <c r="AI305" s="20" t="s">
        <v>24</v>
      </c>
      <c r="AJ305" s="20" t="b">
        <v>1</v>
      </c>
      <c r="AK305" s="21" t="s">
        <v>718</v>
      </c>
      <c r="AL305" s="20" t="s">
        <v>719</v>
      </c>
    </row>
    <row r="306" spans="1:38" x14ac:dyDescent="0.25">
      <c r="A306" s="20">
        <v>305</v>
      </c>
      <c r="B306" s="20" t="s">
        <v>8047</v>
      </c>
      <c r="C306" s="23">
        <v>142582683</v>
      </c>
      <c r="D306" s="23" t="str" cm="1">
        <f t="array" ref="D306">INDEX(Table2[Bracket Label], SUMPRODUCT(( 'Non-Lodger'!$C306 &gt;= Table2[Min Value]) * ( 'Non-Lodger'!$C306 &lt;= Table2[Max Value]) * ROW(Table2[Min Value]) ) - MIN(ROW(Table2[Min Value])) + 1)</f>
        <v>100-149M</v>
      </c>
      <c r="E306" s="23" t="str">
        <f t="shared" si="4"/>
        <v>MED</v>
      </c>
      <c r="F306" s="21" t="s">
        <v>8048</v>
      </c>
      <c r="G306" s="20" t="s">
        <v>77</v>
      </c>
      <c r="H306" s="20" t="str">
        <f>IF(ISNUMBER(MATCH($F306,'ASX_Listed_Companies_26-08-2025'!B:B, 0)), "Yes", "No")</f>
        <v>No</v>
      </c>
      <c r="I306" s="20" t="str">
        <f>IF(ISNUMBER(MATCH($F306,'ASX300'!C:C, 0)), "Yes", "No")</f>
        <v>No</v>
      </c>
      <c r="J306" s="20" t="s">
        <v>78</v>
      </c>
      <c r="K306" s="21" t="s">
        <v>79</v>
      </c>
      <c r="L306" s="20">
        <v>58336508</v>
      </c>
      <c r="M306" s="20" t="s">
        <v>15</v>
      </c>
      <c r="N306" s="20">
        <v>20150701</v>
      </c>
      <c r="Q306" s="21" t="s">
        <v>8049</v>
      </c>
      <c r="S306" s="21" t="s">
        <v>1597</v>
      </c>
      <c r="T306" s="20" t="s">
        <v>77</v>
      </c>
      <c r="U306" s="20" t="s">
        <v>1598</v>
      </c>
      <c r="V306" s="20" t="s">
        <v>20</v>
      </c>
      <c r="W306" s="20">
        <v>99981959</v>
      </c>
      <c r="X306" s="21" t="s">
        <v>8050</v>
      </c>
      <c r="Z306" s="21" t="s">
        <v>1597</v>
      </c>
      <c r="AA306" s="20" t="s">
        <v>1598</v>
      </c>
      <c r="AB306" s="20" t="s">
        <v>20</v>
      </c>
      <c r="AC306" s="20">
        <v>91590214</v>
      </c>
      <c r="AD306" s="20" t="s">
        <v>8051</v>
      </c>
      <c r="AF306" s="20">
        <v>20151101</v>
      </c>
      <c r="AH306" s="20">
        <v>606819425</v>
      </c>
      <c r="AI306" s="20" t="s">
        <v>24</v>
      </c>
      <c r="AJ306" s="20" t="b">
        <v>1</v>
      </c>
      <c r="AK306" s="21" t="s">
        <v>88</v>
      </c>
      <c r="AL306" s="20" t="s">
        <v>89</v>
      </c>
    </row>
    <row r="307" spans="1:38" x14ac:dyDescent="0.25">
      <c r="A307" s="20">
        <v>306</v>
      </c>
      <c r="B307" s="20" t="s">
        <v>7292</v>
      </c>
      <c r="C307" s="23">
        <v>149844552</v>
      </c>
      <c r="D307" s="23" t="str" cm="1">
        <f t="array" ref="D307">INDEX(Table2[Bracket Label], SUMPRODUCT(( 'Non-Lodger'!$C307 &gt;= Table2[Min Value]) * ( 'Non-Lodger'!$C307 &lt;= Table2[Max Value]) * ROW(Table2[Min Value]) ) - MIN(ROW(Table2[Min Value])) + 1)</f>
        <v>100-149M</v>
      </c>
      <c r="E307" s="23" t="str">
        <f t="shared" si="4"/>
        <v>MED</v>
      </c>
      <c r="F307" s="21" t="s">
        <v>7293</v>
      </c>
      <c r="G307" s="20" t="s">
        <v>12</v>
      </c>
      <c r="H307" s="20" t="str">
        <f>IF(ISNUMBER(MATCH($F307,'ASX_Listed_Companies_26-08-2025'!B:B, 0)), "Yes", "No")</f>
        <v>No</v>
      </c>
      <c r="I307" s="20" t="str">
        <f>IF(ISNUMBER(MATCH($F307,'ASX300'!C:C, 0)), "Yes", "No")</f>
        <v>No</v>
      </c>
      <c r="J307" s="20" t="s">
        <v>1864</v>
      </c>
      <c r="K307" s="21" t="s">
        <v>1865</v>
      </c>
      <c r="L307" s="20">
        <v>58034414</v>
      </c>
      <c r="M307" s="20" t="s">
        <v>15</v>
      </c>
      <c r="N307" s="20">
        <v>20150715</v>
      </c>
      <c r="Q307" s="21" t="s">
        <v>7294</v>
      </c>
      <c r="S307" s="21" t="s">
        <v>1820</v>
      </c>
      <c r="T307" s="20" t="s">
        <v>12</v>
      </c>
      <c r="U307" s="20" t="s">
        <v>1821</v>
      </c>
      <c r="V307" s="20" t="s">
        <v>20</v>
      </c>
      <c r="W307" s="20">
        <v>49590529</v>
      </c>
      <c r="X307" s="21" t="s">
        <v>7295</v>
      </c>
      <c r="Z307" s="21" t="s">
        <v>7296</v>
      </c>
      <c r="AA307" s="20" t="s">
        <v>7297</v>
      </c>
      <c r="AB307" s="20" t="s">
        <v>20</v>
      </c>
      <c r="AC307" s="20">
        <v>0</v>
      </c>
      <c r="AD307" s="20" t="s">
        <v>7298</v>
      </c>
      <c r="AF307" s="20">
        <v>20150715</v>
      </c>
      <c r="AH307" s="20">
        <v>607079390</v>
      </c>
      <c r="AI307" s="20" t="s">
        <v>24</v>
      </c>
      <c r="AJ307" s="20" t="b">
        <v>1</v>
      </c>
      <c r="AK307" s="21" t="s">
        <v>617</v>
      </c>
      <c r="AL307" s="20" t="s">
        <v>618</v>
      </c>
    </row>
    <row r="308" spans="1:38" x14ac:dyDescent="0.25">
      <c r="A308" s="20">
        <v>307</v>
      </c>
      <c r="B308" s="20" t="s">
        <v>4121</v>
      </c>
      <c r="C308" s="23">
        <v>117458256</v>
      </c>
      <c r="D308" s="23" t="str" cm="1">
        <f t="array" ref="D308">INDEX(Table2[Bracket Label], SUMPRODUCT(( 'Non-Lodger'!$C308 &gt;= Table2[Min Value]) * ( 'Non-Lodger'!$C308 &lt;= Table2[Max Value]) * ROW(Table2[Min Value]) ) - MIN(ROW(Table2[Min Value])) + 1)</f>
        <v>100-149M</v>
      </c>
      <c r="E308" s="23" t="str">
        <f t="shared" si="4"/>
        <v>MED</v>
      </c>
      <c r="F308" s="21" t="s">
        <v>4122</v>
      </c>
      <c r="G308" s="20" t="s">
        <v>29</v>
      </c>
      <c r="H308" s="20" t="str">
        <f>IF(ISNUMBER(MATCH($F308,'ASX_Listed_Companies_26-08-2025'!B:B, 0)), "Yes", "No")</f>
        <v>No</v>
      </c>
      <c r="I308" s="20" t="str">
        <f>IF(ISNUMBER(MATCH($F308,'ASX300'!C:C, 0)), "Yes", "No")</f>
        <v>No</v>
      </c>
      <c r="J308" s="20" t="s">
        <v>4123</v>
      </c>
      <c r="K308" s="21" t="s">
        <v>4124</v>
      </c>
      <c r="L308" s="20">
        <v>60268662</v>
      </c>
      <c r="M308" s="20" t="s">
        <v>15</v>
      </c>
      <c r="N308" s="20">
        <v>20160621</v>
      </c>
      <c r="Q308" s="21" t="s">
        <v>3924</v>
      </c>
      <c r="S308" s="21" t="s">
        <v>4042</v>
      </c>
      <c r="T308" s="20" t="s">
        <v>29</v>
      </c>
      <c r="U308" s="20" t="s">
        <v>4043</v>
      </c>
      <c r="V308" s="20" t="s">
        <v>20</v>
      </c>
      <c r="W308" s="20">
        <v>87224139</v>
      </c>
      <c r="X308" s="21" t="s">
        <v>4125</v>
      </c>
      <c r="Z308" s="21" t="s">
        <v>4042</v>
      </c>
      <c r="AA308" s="20" t="s">
        <v>4043</v>
      </c>
      <c r="AB308" s="20" t="s">
        <v>20</v>
      </c>
      <c r="AC308" s="20">
        <v>0</v>
      </c>
      <c r="AD308" s="20" t="s">
        <v>4126</v>
      </c>
      <c r="AF308" s="20">
        <v>20160701</v>
      </c>
      <c r="AG308" s="20">
        <v>20230401</v>
      </c>
      <c r="AH308" s="20">
        <v>613133903</v>
      </c>
      <c r="AI308" s="20" t="s">
        <v>24</v>
      </c>
      <c r="AJ308" s="20" t="b">
        <v>1</v>
      </c>
      <c r="AK308" s="21" t="s">
        <v>174</v>
      </c>
      <c r="AL308" s="20" t="s">
        <v>175</v>
      </c>
    </row>
    <row r="309" spans="1:38" x14ac:dyDescent="0.25">
      <c r="A309" s="20">
        <v>308</v>
      </c>
      <c r="B309" s="20" t="s">
        <v>5576</v>
      </c>
      <c r="C309" s="23">
        <v>127102162</v>
      </c>
      <c r="D309" s="23" t="str" cm="1">
        <f t="array" ref="D309">INDEX(Table2[Bracket Label], SUMPRODUCT(( 'Non-Lodger'!$C309 &gt;= Table2[Min Value]) * ( 'Non-Lodger'!$C309 &lt;= Table2[Max Value]) * ROW(Table2[Min Value]) ) - MIN(ROW(Table2[Min Value])) + 1)</f>
        <v>100-149M</v>
      </c>
      <c r="E309" s="23" t="str">
        <f t="shared" si="4"/>
        <v>MED</v>
      </c>
      <c r="F309" s="21" t="s">
        <v>5577</v>
      </c>
      <c r="G309" s="20" t="s">
        <v>12</v>
      </c>
      <c r="H309" s="20" t="str">
        <f>IF(ISNUMBER(MATCH($F309,'ASX_Listed_Companies_26-08-2025'!B:B, 0)), "Yes", "No")</f>
        <v>No</v>
      </c>
      <c r="I309" s="20" t="str">
        <f>IF(ISNUMBER(MATCH($F309,'ASX300'!C:C, 0)), "Yes", "No")</f>
        <v>No</v>
      </c>
      <c r="J309" s="20" t="s">
        <v>92</v>
      </c>
      <c r="K309" s="21" t="s">
        <v>93</v>
      </c>
      <c r="L309" s="20">
        <v>53441094</v>
      </c>
      <c r="M309" s="20" t="s">
        <v>15</v>
      </c>
      <c r="N309" s="20">
        <v>20130409</v>
      </c>
      <c r="Q309" s="21" t="s">
        <v>5578</v>
      </c>
      <c r="R309" s="21" t="s">
        <v>5579</v>
      </c>
      <c r="S309" s="21" t="s">
        <v>126</v>
      </c>
      <c r="T309" s="20" t="s">
        <v>12</v>
      </c>
      <c r="U309" s="20" t="s">
        <v>214</v>
      </c>
      <c r="V309" s="20" t="s">
        <v>20</v>
      </c>
      <c r="W309" s="20">
        <v>89774907</v>
      </c>
      <c r="X309" s="21" t="s">
        <v>5578</v>
      </c>
      <c r="Y309" s="21" t="s">
        <v>5579</v>
      </c>
      <c r="Z309" s="21" t="s">
        <v>126</v>
      </c>
      <c r="AA309" s="20" t="s">
        <v>214</v>
      </c>
      <c r="AB309" s="20" t="s">
        <v>20</v>
      </c>
      <c r="AC309" s="20">
        <v>89774907</v>
      </c>
      <c r="AD309" s="20" t="s">
        <v>5580</v>
      </c>
      <c r="AF309" s="20">
        <v>20130409</v>
      </c>
      <c r="AH309" s="20">
        <v>163225198</v>
      </c>
      <c r="AI309" s="20" t="s">
        <v>24</v>
      </c>
      <c r="AJ309" s="20" t="b">
        <v>1</v>
      </c>
      <c r="AK309" s="21" t="s">
        <v>36</v>
      </c>
      <c r="AL309" s="20" t="s">
        <v>37</v>
      </c>
    </row>
    <row r="310" spans="1:38" x14ac:dyDescent="0.25">
      <c r="A310" s="20">
        <v>309</v>
      </c>
      <c r="B310" s="20" t="s">
        <v>6745</v>
      </c>
      <c r="C310" s="23">
        <v>1190984511</v>
      </c>
      <c r="D310" s="23" t="str" cm="1">
        <f t="array" ref="D310">INDEX(Table2[Bracket Label], SUMPRODUCT(( 'Non-Lodger'!$C310 &gt;= Table2[Min Value]) * ( 'Non-Lodger'!$C310 &lt;= Table2[Max Value]) * ROW(Table2[Min Value]) ) - MIN(ROW(Table2[Min Value])) + 1)</f>
        <v>1Bn+</v>
      </c>
      <c r="E310" s="23" t="str">
        <f t="shared" si="4"/>
        <v>LGE</v>
      </c>
      <c r="F310" s="21" t="s">
        <v>6746</v>
      </c>
      <c r="G310" s="20" t="s">
        <v>62</v>
      </c>
      <c r="H310" s="20" t="str">
        <f>IF(ISNUMBER(MATCH($F310,'ASX_Listed_Companies_26-08-2025'!B:B, 0)), "Yes", "No")</f>
        <v>No</v>
      </c>
      <c r="I310" s="20" t="str">
        <f>IF(ISNUMBER(MATCH($F310,'ASX300'!C:C, 0)), "Yes", "No")</f>
        <v>No</v>
      </c>
      <c r="J310" s="20" t="s">
        <v>2096</v>
      </c>
      <c r="K310" s="21" t="s">
        <v>2097</v>
      </c>
      <c r="L310" s="20">
        <v>38097238</v>
      </c>
      <c r="M310" s="20" t="s">
        <v>15</v>
      </c>
      <c r="N310" s="20">
        <v>20080101</v>
      </c>
      <c r="Q310" s="21" t="s">
        <v>6747</v>
      </c>
      <c r="S310" s="21" t="s">
        <v>67</v>
      </c>
      <c r="T310" s="20" t="s">
        <v>62</v>
      </c>
      <c r="U310" s="20" t="s">
        <v>68</v>
      </c>
      <c r="V310" s="20" t="s">
        <v>20</v>
      </c>
      <c r="W310" s="20">
        <v>59464750</v>
      </c>
      <c r="X310" s="21" t="s">
        <v>6748</v>
      </c>
      <c r="Y310" s="21" t="s">
        <v>6749</v>
      </c>
      <c r="Z310" s="21" t="s">
        <v>182</v>
      </c>
      <c r="AA310" s="20" t="s">
        <v>183</v>
      </c>
      <c r="AB310" s="20" t="s">
        <v>20</v>
      </c>
      <c r="AC310" s="20">
        <v>0</v>
      </c>
      <c r="AD310" s="20" t="s">
        <v>6750</v>
      </c>
      <c r="AF310" s="20">
        <v>20080101</v>
      </c>
      <c r="AH310" s="20">
        <v>129021316</v>
      </c>
      <c r="AI310" s="20" t="s">
        <v>24</v>
      </c>
      <c r="AJ310" s="20" t="b">
        <v>1</v>
      </c>
      <c r="AK310" s="21" t="s">
        <v>73</v>
      </c>
      <c r="AL310" s="20" t="s">
        <v>74</v>
      </c>
    </row>
    <row r="311" spans="1:38" x14ac:dyDescent="0.25">
      <c r="A311" s="20">
        <v>310</v>
      </c>
      <c r="B311" s="20" t="s">
        <v>2136</v>
      </c>
      <c r="C311" s="23">
        <v>2568614120</v>
      </c>
      <c r="D311" s="23" t="str" cm="1">
        <f t="array" ref="D311">INDEX(Table2[Bracket Label], SUMPRODUCT(( 'Non-Lodger'!$C311 &gt;= Table2[Min Value]) * ( 'Non-Lodger'!$C311 &lt;= Table2[Max Value]) * ROW(Table2[Min Value]) ) - MIN(ROW(Table2[Min Value])) + 1)</f>
        <v>1Bn+</v>
      </c>
      <c r="E311" s="23" t="str">
        <f t="shared" si="4"/>
        <v>LGE</v>
      </c>
      <c r="F311" s="21" t="s">
        <v>2137</v>
      </c>
      <c r="G311" s="20" t="s">
        <v>77</v>
      </c>
      <c r="H311" s="20" t="str">
        <f>IF(ISNUMBER(MATCH($F311,'ASX_Listed_Companies_26-08-2025'!B:B, 0)), "Yes", "No")</f>
        <v>No</v>
      </c>
      <c r="I311" s="20" t="str">
        <f>IF(ISNUMBER(MATCH($F311,'ASX300'!C:C, 0)), "Yes", "No")</f>
        <v>No</v>
      </c>
      <c r="J311" s="20" t="s">
        <v>2138</v>
      </c>
      <c r="K311" s="21" t="s">
        <v>2139</v>
      </c>
      <c r="L311" s="20">
        <v>45564875</v>
      </c>
      <c r="M311" s="20" t="s">
        <v>15</v>
      </c>
      <c r="N311" s="20">
        <v>20100315</v>
      </c>
      <c r="Q311" s="21" t="s">
        <v>2140</v>
      </c>
      <c r="R311" s="21" t="s">
        <v>2141</v>
      </c>
      <c r="S311" s="21" t="s">
        <v>82</v>
      </c>
      <c r="T311" s="20" t="s">
        <v>77</v>
      </c>
      <c r="U311" s="20" t="s">
        <v>2142</v>
      </c>
      <c r="V311" s="20" t="s">
        <v>20</v>
      </c>
      <c r="W311" s="20">
        <v>0</v>
      </c>
      <c r="X311" s="21" t="s">
        <v>2143</v>
      </c>
      <c r="Z311" s="21" t="s">
        <v>141</v>
      </c>
      <c r="AA311" s="20" t="s">
        <v>142</v>
      </c>
      <c r="AB311" s="20" t="s">
        <v>20</v>
      </c>
      <c r="AC311" s="20">
        <v>96409825</v>
      </c>
      <c r="AD311" s="20" t="s">
        <v>2144</v>
      </c>
      <c r="AF311" s="20">
        <v>20100315</v>
      </c>
      <c r="AH311" s="20">
        <v>142591044</v>
      </c>
      <c r="AI311" s="20" t="s">
        <v>24</v>
      </c>
      <c r="AJ311" s="20" t="b">
        <v>1</v>
      </c>
      <c r="AK311" s="21" t="s">
        <v>73</v>
      </c>
      <c r="AL311" s="20" t="s">
        <v>74</v>
      </c>
    </row>
    <row r="312" spans="1:38" x14ac:dyDescent="0.25">
      <c r="A312" s="20">
        <v>311</v>
      </c>
      <c r="B312" s="20" t="s">
        <v>5724</v>
      </c>
      <c r="C312" s="23">
        <v>161079832</v>
      </c>
      <c r="D312" s="23" t="str" cm="1">
        <f t="array" ref="D312">INDEX(Table2[Bracket Label], SUMPRODUCT(( 'Non-Lodger'!$C312 &gt;= Table2[Min Value]) * ( 'Non-Lodger'!$C312 &lt;= Table2[Max Value]) * ROW(Table2[Min Value]) ) - MIN(ROW(Table2[Min Value])) + 1)</f>
        <v>150-199M</v>
      </c>
      <c r="E312" s="23" t="str">
        <f t="shared" si="4"/>
        <v>MED</v>
      </c>
      <c r="F312" s="21" t="s">
        <v>5725</v>
      </c>
      <c r="G312" s="20" t="s">
        <v>62</v>
      </c>
      <c r="H312" s="20" t="str">
        <f>IF(ISNUMBER(MATCH($F312,'ASX_Listed_Companies_26-08-2025'!B:B, 0)), "Yes", "No")</f>
        <v>No</v>
      </c>
      <c r="I312" s="20" t="str">
        <f>IF(ISNUMBER(MATCH($F312,'ASX300'!C:C, 0)), "Yes", "No")</f>
        <v>No</v>
      </c>
      <c r="J312" s="20" t="s">
        <v>51</v>
      </c>
      <c r="K312" s="21" t="s">
        <v>52</v>
      </c>
      <c r="L312" s="20">
        <v>57583687</v>
      </c>
      <c r="M312" s="20" t="s">
        <v>15</v>
      </c>
      <c r="N312" s="20">
        <v>20150506</v>
      </c>
      <c r="Q312" s="21" t="s">
        <v>5726</v>
      </c>
      <c r="S312" s="21" t="s">
        <v>5727</v>
      </c>
      <c r="T312" s="20" t="s">
        <v>62</v>
      </c>
      <c r="U312" s="20" t="s">
        <v>5728</v>
      </c>
      <c r="V312" s="20" t="s">
        <v>20</v>
      </c>
      <c r="W312" s="20">
        <v>62287369</v>
      </c>
      <c r="X312" s="21" t="s">
        <v>5729</v>
      </c>
      <c r="Z312" s="21" t="s">
        <v>293</v>
      </c>
      <c r="AA312" s="20" t="s">
        <v>294</v>
      </c>
      <c r="AB312" s="20" t="s">
        <v>20</v>
      </c>
      <c r="AC312" s="20">
        <v>0</v>
      </c>
      <c r="AD312" s="20" t="s">
        <v>5730</v>
      </c>
      <c r="AF312" s="20">
        <v>20150506</v>
      </c>
      <c r="AH312" s="20">
        <v>605654082</v>
      </c>
      <c r="AI312" s="20" t="s">
        <v>24</v>
      </c>
      <c r="AJ312" s="20" t="b">
        <v>1</v>
      </c>
      <c r="AK312" s="21" t="s">
        <v>58</v>
      </c>
      <c r="AL312" s="20" t="s">
        <v>59</v>
      </c>
    </row>
    <row r="313" spans="1:38" x14ac:dyDescent="0.25">
      <c r="A313" s="20">
        <v>312</v>
      </c>
      <c r="B313" s="20" t="s">
        <v>4820</v>
      </c>
      <c r="C313" s="23">
        <v>124053699</v>
      </c>
      <c r="D313" s="23" t="str" cm="1">
        <f t="array" ref="D313">INDEX(Table2[Bracket Label], SUMPRODUCT(( 'Non-Lodger'!$C313 &gt;= Table2[Min Value]) * ( 'Non-Lodger'!$C313 &lt;= Table2[Max Value]) * ROW(Table2[Min Value]) ) - MIN(ROW(Table2[Min Value])) + 1)</f>
        <v>100-149M</v>
      </c>
      <c r="E313" s="23" t="str">
        <f t="shared" si="4"/>
        <v>MED</v>
      </c>
      <c r="F313" s="21" t="s">
        <v>4821</v>
      </c>
      <c r="G313" s="20" t="s">
        <v>12</v>
      </c>
      <c r="H313" s="20" t="str">
        <f>IF(ISNUMBER(MATCH($F313,'ASX_Listed_Companies_26-08-2025'!B:B, 0)), "Yes", "No")</f>
        <v>No</v>
      </c>
      <c r="I313" s="20" t="str">
        <f>IF(ISNUMBER(MATCH($F313,'ASX300'!C:C, 0)), "Yes", "No")</f>
        <v>No</v>
      </c>
      <c r="J313" s="20" t="s">
        <v>439</v>
      </c>
      <c r="K313" s="21" t="s">
        <v>440</v>
      </c>
      <c r="L313" s="20">
        <v>5374637</v>
      </c>
      <c r="M313" s="20" t="s">
        <v>15</v>
      </c>
      <c r="N313" s="20">
        <v>20010201</v>
      </c>
      <c r="P313" s="21" t="s">
        <v>4822</v>
      </c>
      <c r="Q313" s="21" t="s">
        <v>4823</v>
      </c>
      <c r="S313" s="21" t="s">
        <v>4824</v>
      </c>
      <c r="T313" s="20" t="s">
        <v>12</v>
      </c>
      <c r="U313" s="20" t="s">
        <v>4825</v>
      </c>
      <c r="V313" s="20" t="s">
        <v>20</v>
      </c>
      <c r="W313" s="20">
        <v>71145951</v>
      </c>
      <c r="X313" s="21" t="s">
        <v>4826</v>
      </c>
      <c r="Z313" s="21" t="s">
        <v>4824</v>
      </c>
      <c r="AA313" s="20" t="s">
        <v>2679</v>
      </c>
      <c r="AB313" s="20" t="s">
        <v>20</v>
      </c>
      <c r="AC313" s="20">
        <v>37100492</v>
      </c>
      <c r="AD313" s="20" t="s">
        <v>4827</v>
      </c>
      <c r="AF313" s="20">
        <v>20010201</v>
      </c>
      <c r="AH313" s="20">
        <v>95403820</v>
      </c>
      <c r="AI313" s="20" t="s">
        <v>24</v>
      </c>
      <c r="AJ313" s="20" t="b">
        <v>1</v>
      </c>
      <c r="AK313" s="21" t="s">
        <v>36</v>
      </c>
      <c r="AL313" s="20" t="s">
        <v>37</v>
      </c>
    </row>
    <row r="314" spans="1:38" x14ac:dyDescent="0.25">
      <c r="A314" s="20">
        <v>313</v>
      </c>
      <c r="B314" s="20" t="s">
        <v>1989</v>
      </c>
      <c r="C314" s="23">
        <v>237004137</v>
      </c>
      <c r="D314" s="23" t="str" cm="1">
        <f t="array" ref="D314">INDEX(Table2[Bracket Label], SUMPRODUCT(( 'Non-Lodger'!$C314 &gt;= Table2[Min Value]) * ( 'Non-Lodger'!$C314 &lt;= Table2[Max Value]) * ROW(Table2[Min Value]) ) - MIN(ROW(Table2[Min Value])) + 1)</f>
        <v>200-249M</v>
      </c>
      <c r="E314" s="23" t="str">
        <f t="shared" si="4"/>
        <v>MED</v>
      </c>
      <c r="F314" s="21" t="s">
        <v>1990</v>
      </c>
      <c r="G314" s="20" t="s">
        <v>12</v>
      </c>
      <c r="H314" s="20" t="str">
        <f>IF(ISNUMBER(MATCH($F314,'ASX_Listed_Companies_26-08-2025'!B:B, 0)), "Yes", "No")</f>
        <v>No</v>
      </c>
      <c r="I314" s="20" t="str">
        <f>IF(ISNUMBER(MATCH($F314,'ASX300'!C:C, 0)), "Yes", "No")</f>
        <v>No</v>
      </c>
      <c r="J314" s="20" t="s">
        <v>51</v>
      </c>
      <c r="K314" s="21" t="s">
        <v>52</v>
      </c>
      <c r="L314" s="20">
        <v>2464052</v>
      </c>
      <c r="M314" s="20" t="s">
        <v>15</v>
      </c>
      <c r="N314" s="20">
        <v>20000317</v>
      </c>
      <c r="P314" s="21" t="s">
        <v>1991</v>
      </c>
      <c r="Q314" s="21" t="s">
        <v>1992</v>
      </c>
      <c r="S314" s="21" t="s">
        <v>1014</v>
      </c>
      <c r="T314" s="20" t="s">
        <v>12</v>
      </c>
      <c r="U314" s="20" t="s">
        <v>1015</v>
      </c>
      <c r="V314" s="20" t="s">
        <v>20</v>
      </c>
      <c r="W314" s="20">
        <v>30019549</v>
      </c>
      <c r="X314" s="21" t="s">
        <v>1993</v>
      </c>
      <c r="Z314" s="21" t="s">
        <v>1994</v>
      </c>
      <c r="AA314" s="20" t="s">
        <v>1015</v>
      </c>
      <c r="AB314" s="20" t="s">
        <v>20</v>
      </c>
      <c r="AD314" s="20" t="s">
        <v>1995</v>
      </c>
      <c r="AF314" s="20">
        <v>20000701</v>
      </c>
      <c r="AH314" s="20">
        <v>1798081</v>
      </c>
      <c r="AI314" s="20" t="s">
        <v>24</v>
      </c>
      <c r="AJ314" s="20" t="b">
        <v>1</v>
      </c>
      <c r="AK314" s="21" t="s">
        <v>58</v>
      </c>
      <c r="AL314" s="20" t="s">
        <v>59</v>
      </c>
    </row>
    <row r="315" spans="1:38" x14ac:dyDescent="0.25">
      <c r="A315" s="20">
        <v>314</v>
      </c>
      <c r="B315" s="20" t="s">
        <v>3916</v>
      </c>
      <c r="C315" s="23">
        <v>108713622</v>
      </c>
      <c r="D315" s="23" t="str" cm="1">
        <f t="array" ref="D315">INDEX(Table2[Bracket Label], SUMPRODUCT(( 'Non-Lodger'!$C315 &gt;= Table2[Min Value]) * ( 'Non-Lodger'!$C315 &lt;= Table2[Max Value]) * ROW(Table2[Min Value]) ) - MIN(ROW(Table2[Min Value])) + 1)</f>
        <v>100-149M</v>
      </c>
      <c r="E315" s="23" t="str">
        <f t="shared" si="4"/>
        <v>MED</v>
      </c>
      <c r="F315" s="21" t="s">
        <v>3917</v>
      </c>
      <c r="G315" s="20" t="s">
        <v>62</v>
      </c>
      <c r="H315" s="20" t="str">
        <f>IF(ISNUMBER(MATCH($F315,'ASX_Listed_Companies_26-08-2025'!B:B, 0)), "Yes", "No")</f>
        <v>No</v>
      </c>
      <c r="I315" s="20" t="str">
        <f>IF(ISNUMBER(MATCH($F315,'ASX300'!C:C, 0)), "Yes", "No")</f>
        <v>No</v>
      </c>
      <c r="J315" s="20" t="s">
        <v>2379</v>
      </c>
      <c r="K315" s="21" t="s">
        <v>2380</v>
      </c>
      <c r="L315" s="20">
        <v>52673661</v>
      </c>
      <c r="M315" s="20" t="s">
        <v>15</v>
      </c>
      <c r="N315" s="20">
        <v>20110412</v>
      </c>
      <c r="Q315" s="21" t="s">
        <v>3918</v>
      </c>
      <c r="S315" s="21" t="s">
        <v>67</v>
      </c>
      <c r="T315" s="20" t="s">
        <v>62</v>
      </c>
      <c r="U315" s="20" t="s">
        <v>68</v>
      </c>
      <c r="V315" s="20" t="s">
        <v>20</v>
      </c>
      <c r="W315" s="20">
        <v>54610936</v>
      </c>
      <c r="X315" s="21" t="s">
        <v>3919</v>
      </c>
      <c r="Z315" s="21" t="s">
        <v>67</v>
      </c>
      <c r="AA315" s="20" t="s">
        <v>171</v>
      </c>
      <c r="AB315" s="20" t="s">
        <v>20</v>
      </c>
      <c r="AC315" s="20">
        <v>67840942</v>
      </c>
      <c r="AF315" s="20">
        <v>20110412</v>
      </c>
      <c r="AH315" s="20">
        <v>150397158</v>
      </c>
      <c r="AI315" s="20" t="s">
        <v>24</v>
      </c>
      <c r="AJ315" s="20" t="b">
        <v>1</v>
      </c>
      <c r="AK315" s="21" t="s">
        <v>73</v>
      </c>
      <c r="AL315" s="20" t="s">
        <v>74</v>
      </c>
    </row>
    <row r="316" spans="1:38" x14ac:dyDescent="0.25">
      <c r="A316" s="20">
        <v>315</v>
      </c>
      <c r="B316" s="20" t="s">
        <v>7593</v>
      </c>
      <c r="C316" s="23">
        <v>107900676</v>
      </c>
      <c r="D316" s="23" t="str" cm="1">
        <f t="array" ref="D316">INDEX(Table2[Bracket Label], SUMPRODUCT(( 'Non-Lodger'!$C316 &gt;= Table2[Min Value]) * ( 'Non-Lodger'!$C316 &lt;= Table2[Max Value]) * ROW(Table2[Min Value]) ) - MIN(ROW(Table2[Min Value])) + 1)</f>
        <v>100-149M</v>
      </c>
      <c r="E316" s="23" t="str">
        <f t="shared" si="4"/>
        <v>MED</v>
      </c>
      <c r="F316" s="21" t="s">
        <v>7594</v>
      </c>
      <c r="G316" s="20" t="s">
        <v>29</v>
      </c>
      <c r="H316" s="20" t="str">
        <f>IF(ISNUMBER(MATCH($F316,'ASX_Listed_Companies_26-08-2025'!B:B, 0)), "Yes", "No")</f>
        <v>No</v>
      </c>
      <c r="I316" s="20" t="str">
        <f>IF(ISNUMBER(MATCH($F316,'ASX300'!C:C, 0)), "Yes", "No")</f>
        <v>No</v>
      </c>
      <c r="J316" s="20" t="s">
        <v>1935</v>
      </c>
      <c r="K316" s="21" t="s">
        <v>1936</v>
      </c>
      <c r="L316" s="20">
        <v>54540979</v>
      </c>
      <c r="M316" s="20" t="s">
        <v>15</v>
      </c>
      <c r="N316" s="20">
        <v>20131001</v>
      </c>
      <c r="Q316" s="21" t="s">
        <v>7595</v>
      </c>
      <c r="R316" s="21" t="s">
        <v>7596</v>
      </c>
      <c r="S316" s="21" t="s">
        <v>162</v>
      </c>
      <c r="T316" s="20" t="s">
        <v>29</v>
      </c>
      <c r="U316" s="20" t="s">
        <v>163</v>
      </c>
      <c r="V316" s="20" t="s">
        <v>20</v>
      </c>
      <c r="W316" s="20">
        <v>77193692</v>
      </c>
      <c r="X316" s="21" t="s">
        <v>7595</v>
      </c>
      <c r="Y316" s="21" t="s">
        <v>7596</v>
      </c>
      <c r="Z316" s="21" t="s">
        <v>162</v>
      </c>
      <c r="AA316" s="20" t="s">
        <v>163</v>
      </c>
      <c r="AB316" s="20" t="s">
        <v>20</v>
      </c>
      <c r="AC316" s="20">
        <v>77193692</v>
      </c>
      <c r="AF316" s="20">
        <v>20131001</v>
      </c>
      <c r="AH316" s="20">
        <v>162397060</v>
      </c>
      <c r="AI316" s="20" t="s">
        <v>24</v>
      </c>
      <c r="AJ316" s="20" t="b">
        <v>1</v>
      </c>
      <c r="AK316" s="21" t="s">
        <v>88</v>
      </c>
      <c r="AL316" s="20" t="s">
        <v>89</v>
      </c>
    </row>
    <row r="317" spans="1:38" x14ac:dyDescent="0.25">
      <c r="A317" s="20">
        <v>316</v>
      </c>
      <c r="B317" s="20" t="s">
        <v>2129</v>
      </c>
      <c r="C317" s="23">
        <v>5707640193</v>
      </c>
      <c r="D317" s="23" t="str" cm="1">
        <f t="array" ref="D317">INDEX(Table2[Bracket Label], SUMPRODUCT(( 'Non-Lodger'!$C317 &gt;= Table2[Min Value]) * ( 'Non-Lodger'!$C317 &lt;= Table2[Max Value]) * ROW(Table2[Min Value]) ) - MIN(ROW(Table2[Min Value])) + 1)</f>
        <v>1Bn+</v>
      </c>
      <c r="E317" s="23" t="str">
        <f t="shared" si="4"/>
        <v>LGE</v>
      </c>
      <c r="F317" s="21" t="s">
        <v>2130</v>
      </c>
      <c r="G317" s="20" t="s">
        <v>77</v>
      </c>
      <c r="H317" s="20" t="str">
        <f>IF(ISNUMBER(MATCH($F317,'ASX_Listed_Companies_26-08-2025'!B:B, 0)), "Yes", "No")</f>
        <v>No</v>
      </c>
      <c r="I317" s="20" t="str">
        <f>IF(ISNUMBER(MATCH($F317,'ASX300'!C:C, 0)), "Yes", "No")</f>
        <v>No</v>
      </c>
      <c r="J317" s="20" t="s">
        <v>2096</v>
      </c>
      <c r="K317" s="21" t="s">
        <v>2097</v>
      </c>
      <c r="L317" s="20">
        <v>42279593</v>
      </c>
      <c r="M317" s="20" t="s">
        <v>15</v>
      </c>
      <c r="N317" s="20">
        <v>20091222</v>
      </c>
      <c r="Q317" s="21" t="s">
        <v>2131</v>
      </c>
      <c r="S317" s="21" t="s">
        <v>2132</v>
      </c>
      <c r="T317" s="20" t="s">
        <v>77</v>
      </c>
      <c r="U317" s="20" t="s">
        <v>2133</v>
      </c>
      <c r="V317" s="20" t="s">
        <v>20</v>
      </c>
      <c r="W317" s="20">
        <v>44236159</v>
      </c>
      <c r="X317" s="21" t="s">
        <v>2134</v>
      </c>
      <c r="Z317" s="21" t="s">
        <v>2132</v>
      </c>
      <c r="AA317" s="20" t="s">
        <v>2133</v>
      </c>
      <c r="AB317" s="20" t="s">
        <v>20</v>
      </c>
      <c r="AC317" s="20">
        <v>45509949</v>
      </c>
      <c r="AD317" s="20" t="s">
        <v>2135</v>
      </c>
      <c r="AF317" s="20">
        <v>20200529</v>
      </c>
      <c r="AH317" s="20">
        <v>141253787</v>
      </c>
      <c r="AI317" s="20" t="s">
        <v>24</v>
      </c>
      <c r="AJ317" s="20" t="b">
        <v>1</v>
      </c>
      <c r="AK317" s="21" t="s">
        <v>73</v>
      </c>
      <c r="AL317" s="20" t="s">
        <v>74</v>
      </c>
    </row>
    <row r="318" spans="1:38" x14ac:dyDescent="0.25">
      <c r="A318" s="20">
        <v>317</v>
      </c>
      <c r="B318" s="20" t="s">
        <v>569</v>
      </c>
      <c r="C318" s="23">
        <v>237115420</v>
      </c>
      <c r="D318" s="23" t="str" cm="1">
        <f t="array" ref="D318">INDEX(Table2[Bracket Label], SUMPRODUCT(( 'Non-Lodger'!$C318 &gt;= Table2[Min Value]) * ( 'Non-Lodger'!$C318 &lt;= Table2[Max Value]) * ROW(Table2[Min Value]) ) - MIN(ROW(Table2[Min Value])) + 1)</f>
        <v>200-249M</v>
      </c>
      <c r="E318" s="23" t="str">
        <f t="shared" si="4"/>
        <v>MED</v>
      </c>
      <c r="F318" s="21" t="s">
        <v>570</v>
      </c>
      <c r="G318" s="20" t="s">
        <v>12</v>
      </c>
      <c r="H318" s="20" t="str">
        <f>IF(ISNUMBER(MATCH($F318,'ASX_Listed_Companies_26-08-2025'!B:B, 0)), "Yes", "No")</f>
        <v>No</v>
      </c>
      <c r="I318" s="20" t="str">
        <f>IF(ISNUMBER(MATCH($F318,'ASX300'!C:C, 0)), "Yes", "No")</f>
        <v>No</v>
      </c>
      <c r="J318" s="20" t="s">
        <v>297</v>
      </c>
      <c r="K318" s="21" t="s">
        <v>298</v>
      </c>
      <c r="L318" s="20">
        <v>49017761</v>
      </c>
      <c r="M318" s="20" t="s">
        <v>15</v>
      </c>
      <c r="N318" s="20">
        <v>20110926</v>
      </c>
      <c r="Q318" s="21" t="s">
        <v>571</v>
      </c>
      <c r="S318" s="21" t="s">
        <v>572</v>
      </c>
      <c r="T318" s="20" t="s">
        <v>12</v>
      </c>
      <c r="U318" s="20" t="s">
        <v>477</v>
      </c>
      <c r="V318" s="20" t="s">
        <v>20</v>
      </c>
      <c r="W318" s="20">
        <v>63394376</v>
      </c>
      <c r="X318" s="21" t="s">
        <v>571</v>
      </c>
      <c r="Z318" s="21" t="s">
        <v>572</v>
      </c>
      <c r="AA318" s="20" t="s">
        <v>477</v>
      </c>
      <c r="AB318" s="20" t="s">
        <v>20</v>
      </c>
      <c r="AC318" s="20">
        <v>63394376</v>
      </c>
      <c r="AD318" s="20" t="s">
        <v>573</v>
      </c>
      <c r="AF318" s="20">
        <v>20110926</v>
      </c>
      <c r="AH318" s="20">
        <v>153417004</v>
      </c>
      <c r="AI318" s="20" t="s">
        <v>24</v>
      </c>
      <c r="AJ318" s="20" t="b">
        <v>1</v>
      </c>
      <c r="AK318" s="21" t="s">
        <v>36</v>
      </c>
      <c r="AL318" s="20" t="s">
        <v>37</v>
      </c>
    </row>
    <row r="319" spans="1:38" x14ac:dyDescent="0.25">
      <c r="A319" s="20">
        <v>318</v>
      </c>
      <c r="B319" s="20" t="s">
        <v>7492</v>
      </c>
      <c r="C319" s="23">
        <v>259775507</v>
      </c>
      <c r="D319" s="23" t="str" cm="1">
        <f t="array" ref="D319">INDEX(Table2[Bracket Label], SUMPRODUCT(( 'Non-Lodger'!$C319 &gt;= Table2[Min Value]) * ( 'Non-Lodger'!$C319 &lt;= Table2[Max Value]) * ROW(Table2[Min Value]) ) - MIN(ROW(Table2[Min Value])) + 1)</f>
        <v>250-299M</v>
      </c>
      <c r="E319" s="23" t="str">
        <f t="shared" si="4"/>
        <v>LGE</v>
      </c>
      <c r="F319" s="21" t="s">
        <v>7493</v>
      </c>
      <c r="G319" s="20" t="s">
        <v>62</v>
      </c>
      <c r="H319" s="20" t="str">
        <f>IF(ISNUMBER(MATCH($F319,'ASX_Listed_Companies_26-08-2025'!B:B, 0)), "Yes", "No")</f>
        <v>No</v>
      </c>
      <c r="I319" s="20" t="str">
        <f>IF(ISNUMBER(MATCH($F319,'ASX300'!C:C, 0)), "Yes", "No")</f>
        <v>No</v>
      </c>
      <c r="J319" s="20" t="s">
        <v>5933</v>
      </c>
      <c r="K319" s="21" t="s">
        <v>5934</v>
      </c>
      <c r="L319" s="20">
        <v>35453212</v>
      </c>
      <c r="M319" s="20" t="s">
        <v>15</v>
      </c>
      <c r="N319" s="20">
        <v>20070921</v>
      </c>
      <c r="Q319" s="21" t="s">
        <v>7494</v>
      </c>
      <c r="S319" s="21" t="s">
        <v>67</v>
      </c>
      <c r="T319" s="20" t="s">
        <v>62</v>
      </c>
      <c r="U319" s="20" t="s">
        <v>68</v>
      </c>
      <c r="V319" s="20" t="s">
        <v>20</v>
      </c>
      <c r="W319" s="20">
        <v>66838130</v>
      </c>
      <c r="X319" s="21" t="s">
        <v>7495</v>
      </c>
      <c r="Z319" s="21" t="s">
        <v>67</v>
      </c>
      <c r="AA319" s="20" t="s">
        <v>171</v>
      </c>
      <c r="AB319" s="20" t="s">
        <v>20</v>
      </c>
      <c r="AC319" s="20">
        <v>88666504</v>
      </c>
      <c r="AD319" s="20" t="s">
        <v>7496</v>
      </c>
      <c r="AF319" s="20">
        <v>20241001</v>
      </c>
      <c r="AH319" s="20">
        <v>127662257</v>
      </c>
      <c r="AI319" s="20" t="s">
        <v>24</v>
      </c>
      <c r="AJ319" s="20" t="b">
        <v>1</v>
      </c>
      <c r="AK319" s="21" t="s">
        <v>73</v>
      </c>
      <c r="AL319" s="20" t="s">
        <v>74</v>
      </c>
    </row>
    <row r="320" spans="1:38" x14ac:dyDescent="0.25">
      <c r="A320" s="20">
        <v>319</v>
      </c>
      <c r="B320" s="20" t="s">
        <v>1979</v>
      </c>
      <c r="C320" s="23">
        <v>3489191392</v>
      </c>
      <c r="D320" s="23" t="str" cm="1">
        <f t="array" ref="D320">INDEX(Table2[Bracket Label], SUMPRODUCT(( 'Non-Lodger'!$C320 &gt;= Table2[Min Value]) * ( 'Non-Lodger'!$C320 &lt;= Table2[Max Value]) * ROW(Table2[Min Value]) ) - MIN(ROW(Table2[Min Value])) + 1)</f>
        <v>1Bn+</v>
      </c>
      <c r="E320" s="23" t="str">
        <f t="shared" si="4"/>
        <v>LGE</v>
      </c>
      <c r="F320" s="21" t="s">
        <v>1980</v>
      </c>
      <c r="G320" s="20" t="s">
        <v>12</v>
      </c>
      <c r="H320" s="20" t="str">
        <f>IF(ISNUMBER(MATCH($F320,'ASX_Listed_Companies_26-08-2025'!B:B, 0)), "Yes", "No")</f>
        <v>No</v>
      </c>
      <c r="I320" s="20" t="str">
        <f>IF(ISNUMBER(MATCH($F320,'ASX300'!C:C, 0)), "Yes", "No")</f>
        <v>No</v>
      </c>
      <c r="J320" s="20" t="s">
        <v>158</v>
      </c>
      <c r="K320" s="21" t="s">
        <v>159</v>
      </c>
      <c r="L320" s="20">
        <v>14857936</v>
      </c>
      <c r="M320" s="20" t="s">
        <v>1099</v>
      </c>
      <c r="N320" s="20">
        <v>20021112</v>
      </c>
      <c r="Q320" s="21" t="s">
        <v>1981</v>
      </c>
      <c r="S320" s="21" t="s">
        <v>126</v>
      </c>
      <c r="T320" s="20" t="s">
        <v>12</v>
      </c>
      <c r="U320" s="20" t="s">
        <v>281</v>
      </c>
      <c r="V320" s="20" t="s">
        <v>20</v>
      </c>
      <c r="W320" s="20">
        <v>42087201</v>
      </c>
      <c r="X320" s="21" t="s">
        <v>1982</v>
      </c>
      <c r="Z320" s="21" t="s">
        <v>126</v>
      </c>
      <c r="AA320" s="20" t="s">
        <v>214</v>
      </c>
      <c r="AB320" s="20" t="s">
        <v>20</v>
      </c>
      <c r="AC320" s="20">
        <v>91129634</v>
      </c>
      <c r="AD320" s="20" t="s">
        <v>1983</v>
      </c>
      <c r="AF320" s="20">
        <v>20021113</v>
      </c>
      <c r="AI320" s="20" t="s">
        <v>24</v>
      </c>
      <c r="AJ320" s="20" t="b">
        <v>1</v>
      </c>
      <c r="AK320" s="21" t="s">
        <v>120</v>
      </c>
      <c r="AL320" s="20" t="s">
        <v>121</v>
      </c>
    </row>
    <row r="321" spans="1:38" x14ac:dyDescent="0.25">
      <c r="A321" s="20">
        <v>320</v>
      </c>
      <c r="B321" s="20" t="s">
        <v>6777</v>
      </c>
      <c r="C321" s="23">
        <v>222210243</v>
      </c>
      <c r="D321" s="23" t="str" cm="1">
        <f t="array" ref="D321">INDEX(Table2[Bracket Label], SUMPRODUCT(( 'Non-Lodger'!$C321 &gt;= Table2[Min Value]) * ( 'Non-Lodger'!$C321 &lt;= Table2[Max Value]) * ROW(Table2[Min Value]) ) - MIN(ROW(Table2[Min Value])) + 1)</f>
        <v>200-249M</v>
      </c>
      <c r="E321" s="23" t="str">
        <f t="shared" si="4"/>
        <v>MED</v>
      </c>
      <c r="F321" s="21" t="s">
        <v>6778</v>
      </c>
      <c r="G321" s="20" t="s">
        <v>103</v>
      </c>
      <c r="H321" s="20" t="str">
        <f>IF(ISNUMBER(MATCH($F321,'ASX_Listed_Companies_26-08-2025'!B:B, 0)), "Yes", "No")</f>
        <v>No</v>
      </c>
      <c r="I321" s="20" t="str">
        <f>IF(ISNUMBER(MATCH($F321,'ASX300'!C:C, 0)), "Yes", "No")</f>
        <v>No</v>
      </c>
      <c r="J321" s="20" t="s">
        <v>78</v>
      </c>
      <c r="K321" s="21" t="s">
        <v>79</v>
      </c>
      <c r="L321" s="20">
        <v>47318430</v>
      </c>
      <c r="M321" s="20" t="s">
        <v>15</v>
      </c>
      <c r="N321" s="20">
        <v>20110505</v>
      </c>
      <c r="Q321" s="21" t="s">
        <v>6779</v>
      </c>
      <c r="S321" s="21" t="s">
        <v>2063</v>
      </c>
      <c r="T321" s="20" t="s">
        <v>103</v>
      </c>
      <c r="U321" s="20" t="s">
        <v>2064</v>
      </c>
      <c r="V321" s="20" t="s">
        <v>20</v>
      </c>
      <c r="W321" s="20">
        <v>66700589</v>
      </c>
      <c r="X321" s="21" t="s">
        <v>6780</v>
      </c>
      <c r="Y321" s="21" t="s">
        <v>6781</v>
      </c>
      <c r="Z321" s="21" t="s">
        <v>2063</v>
      </c>
      <c r="AA321" s="20" t="s">
        <v>2064</v>
      </c>
      <c r="AB321" s="20" t="s">
        <v>20</v>
      </c>
      <c r="AC321" s="20">
        <v>0</v>
      </c>
      <c r="AD321" s="20" t="s">
        <v>6782</v>
      </c>
      <c r="AF321" s="20">
        <v>20110701</v>
      </c>
      <c r="AH321" s="20">
        <v>150745154</v>
      </c>
      <c r="AI321" s="20" t="s">
        <v>24</v>
      </c>
      <c r="AJ321" s="20" t="b">
        <v>1</v>
      </c>
      <c r="AK321" s="21" t="s">
        <v>88</v>
      </c>
      <c r="AL321" s="20" t="s">
        <v>89</v>
      </c>
    </row>
    <row r="322" spans="1:38" x14ac:dyDescent="0.25">
      <c r="A322" s="20">
        <v>321</v>
      </c>
      <c r="B322" s="20" t="s">
        <v>8312</v>
      </c>
      <c r="C322" s="23">
        <v>262441178</v>
      </c>
      <c r="D322" s="23" t="str" cm="1">
        <f t="array" ref="D322">INDEX(Table2[Bracket Label], SUMPRODUCT(( 'Non-Lodger'!$C322 &gt;= Table2[Min Value]) * ( 'Non-Lodger'!$C322 &lt;= Table2[Max Value]) * ROW(Table2[Min Value]) ) - MIN(ROW(Table2[Min Value])) + 1)</f>
        <v>250-299M</v>
      </c>
      <c r="E322" s="23" t="str">
        <f t="shared" si="4"/>
        <v>LGE</v>
      </c>
      <c r="F322" s="21" t="s">
        <v>8313</v>
      </c>
      <c r="G322" s="20" t="s">
        <v>137</v>
      </c>
      <c r="H322" s="20" t="str">
        <f>IF(ISNUMBER(MATCH($F322,'ASX_Listed_Companies_26-08-2025'!B:B, 0)), "Yes", "No")</f>
        <v>No</v>
      </c>
      <c r="I322" s="20" t="str">
        <f>IF(ISNUMBER(MATCH($F322,'ASX300'!C:C, 0)), "Yes", "No")</f>
        <v>No</v>
      </c>
      <c r="J322" s="20" t="s">
        <v>40</v>
      </c>
      <c r="K322" s="21" t="s">
        <v>41</v>
      </c>
      <c r="L322" s="20">
        <v>6498214</v>
      </c>
      <c r="M322" s="20" t="s">
        <v>15</v>
      </c>
      <c r="N322" s="20">
        <v>20000308</v>
      </c>
      <c r="P322" s="21" t="s">
        <v>8314</v>
      </c>
      <c r="Q322" s="21" t="s">
        <v>3840</v>
      </c>
      <c r="S322" s="21" t="s">
        <v>8315</v>
      </c>
      <c r="T322" s="20" t="s">
        <v>137</v>
      </c>
      <c r="U322" s="20" t="s">
        <v>8316</v>
      </c>
      <c r="V322" s="20" t="s">
        <v>20</v>
      </c>
      <c r="W322" s="20">
        <v>68765244</v>
      </c>
      <c r="X322" s="21" t="s">
        <v>8317</v>
      </c>
      <c r="Z322" s="21" t="s">
        <v>8318</v>
      </c>
      <c r="AA322" s="20" t="s">
        <v>8319</v>
      </c>
      <c r="AB322" s="20" t="s">
        <v>20</v>
      </c>
      <c r="AC322" s="20">
        <v>87110935</v>
      </c>
      <c r="AD322" s="20" t="s">
        <v>8320</v>
      </c>
      <c r="AF322" s="20">
        <v>20000701</v>
      </c>
      <c r="AH322" s="20">
        <v>7641787</v>
      </c>
      <c r="AI322" s="20" t="s">
        <v>24</v>
      </c>
      <c r="AJ322" s="20" t="b">
        <v>1</v>
      </c>
      <c r="AK322" s="21" t="s">
        <v>47</v>
      </c>
      <c r="AL322" s="20" t="s">
        <v>48</v>
      </c>
    </row>
    <row r="323" spans="1:38" x14ac:dyDescent="0.25">
      <c r="A323" s="20">
        <v>322</v>
      </c>
      <c r="B323" s="20" t="s">
        <v>2039</v>
      </c>
      <c r="C323" s="23">
        <v>268964897</v>
      </c>
      <c r="D323" s="23" t="str" cm="1">
        <f t="array" ref="D323">INDEX(Table2[Bracket Label], SUMPRODUCT(( 'Non-Lodger'!$C323 &gt;= Table2[Min Value]) * ( 'Non-Lodger'!$C323 &lt;= Table2[Max Value]) * ROW(Table2[Min Value]) ) - MIN(ROW(Table2[Min Value])) + 1)</f>
        <v>250-299M</v>
      </c>
      <c r="E323" s="23" t="str">
        <f t="shared" ref="E323:E386" si="5">IF($C323&gt;250000000, "LGE", "MED")</f>
        <v>LGE</v>
      </c>
      <c r="F323" s="21" t="s">
        <v>2040</v>
      </c>
      <c r="G323" s="20" t="s">
        <v>77</v>
      </c>
      <c r="H323" s="20" t="str">
        <f>IF(ISNUMBER(MATCH($F323,'ASX_Listed_Companies_26-08-2025'!B:B, 0)), "Yes", "No")</f>
        <v>No</v>
      </c>
      <c r="I323" s="20" t="str">
        <f>IF(ISNUMBER(MATCH($F323,'ASX300'!C:C, 0)), "Yes", "No")</f>
        <v>No</v>
      </c>
      <c r="J323" s="20" t="s">
        <v>2041</v>
      </c>
      <c r="K323" s="21" t="s">
        <v>2042</v>
      </c>
      <c r="L323" s="20">
        <v>42219299</v>
      </c>
      <c r="M323" s="20" t="s">
        <v>15</v>
      </c>
      <c r="N323" s="20">
        <v>20091223</v>
      </c>
      <c r="Q323" s="21" t="s">
        <v>2043</v>
      </c>
      <c r="R323" s="21" t="s">
        <v>2044</v>
      </c>
      <c r="S323" s="21" t="s">
        <v>82</v>
      </c>
      <c r="T323" s="20" t="s">
        <v>77</v>
      </c>
      <c r="U323" s="20" t="s">
        <v>83</v>
      </c>
      <c r="V323" s="20" t="s">
        <v>20</v>
      </c>
      <c r="W323" s="20">
        <v>71223462</v>
      </c>
      <c r="X323" s="21" t="s">
        <v>2045</v>
      </c>
      <c r="Z323" s="21" t="s">
        <v>865</v>
      </c>
      <c r="AA323" s="20" t="s">
        <v>866</v>
      </c>
      <c r="AB323" s="20" t="s">
        <v>20</v>
      </c>
      <c r="AC323" s="20">
        <v>94600371</v>
      </c>
      <c r="AD323" s="20" t="s">
        <v>2046</v>
      </c>
      <c r="AF323" s="20">
        <v>20091223</v>
      </c>
      <c r="AH323" s="20">
        <v>141258648</v>
      </c>
      <c r="AI323" s="20" t="s">
        <v>24</v>
      </c>
      <c r="AJ323" s="20" t="b">
        <v>1</v>
      </c>
      <c r="AK323" s="21" t="s">
        <v>174</v>
      </c>
      <c r="AL323" s="20" t="s">
        <v>175</v>
      </c>
    </row>
    <row r="324" spans="1:38" x14ac:dyDescent="0.25">
      <c r="A324" s="20">
        <v>323</v>
      </c>
      <c r="B324" s="20" t="s">
        <v>4179</v>
      </c>
      <c r="C324" s="23">
        <v>134367833</v>
      </c>
      <c r="D324" s="23" t="str" cm="1">
        <f t="array" ref="D324">INDEX(Table2[Bracket Label], SUMPRODUCT(( 'Non-Lodger'!$C324 &gt;= Table2[Min Value]) * ( 'Non-Lodger'!$C324 &lt;= Table2[Max Value]) * ROW(Table2[Min Value]) ) - MIN(ROW(Table2[Min Value])) + 1)</f>
        <v>100-149M</v>
      </c>
      <c r="E324" s="23" t="str">
        <f t="shared" si="5"/>
        <v>MED</v>
      </c>
      <c r="F324" s="21" t="s">
        <v>4180</v>
      </c>
      <c r="G324" s="20" t="s">
        <v>888</v>
      </c>
      <c r="H324" s="20" t="str">
        <f>IF(ISNUMBER(MATCH($F324,'ASX_Listed_Companies_26-08-2025'!B:B, 0)), "Yes", "No")</f>
        <v>No</v>
      </c>
      <c r="I324" s="20" t="str">
        <f>IF(ISNUMBER(MATCH($F324,'ASX300'!C:C, 0)), "Yes", "No")</f>
        <v>No</v>
      </c>
      <c r="J324" s="20" t="s">
        <v>51</v>
      </c>
      <c r="K324" s="21" t="s">
        <v>52</v>
      </c>
      <c r="L324" s="20">
        <v>2668819</v>
      </c>
      <c r="M324" s="20" t="s">
        <v>15</v>
      </c>
      <c r="N324" s="20">
        <v>20000210</v>
      </c>
      <c r="Q324" s="21" t="s">
        <v>4181</v>
      </c>
      <c r="S324" s="21" t="s">
        <v>4182</v>
      </c>
      <c r="T324" s="20" t="s">
        <v>888</v>
      </c>
      <c r="U324" s="20" t="s">
        <v>4183</v>
      </c>
      <c r="V324" s="20" t="s">
        <v>20</v>
      </c>
      <c r="W324" s="20">
        <v>58055034</v>
      </c>
      <c r="X324" s="21" t="s">
        <v>4184</v>
      </c>
      <c r="Z324" s="21" t="s">
        <v>2712</v>
      </c>
      <c r="AA324" s="20" t="s">
        <v>2096</v>
      </c>
      <c r="AB324" s="20" t="s">
        <v>20</v>
      </c>
      <c r="AC324" s="20">
        <v>99981651</v>
      </c>
      <c r="AD324" s="20" t="s">
        <v>4185</v>
      </c>
      <c r="AF324" s="20">
        <v>20000701</v>
      </c>
      <c r="AH324" s="20">
        <v>72725403</v>
      </c>
      <c r="AI324" s="20" t="s">
        <v>24</v>
      </c>
      <c r="AJ324" s="20" t="b">
        <v>1</v>
      </c>
      <c r="AK324" s="21" t="s">
        <v>58</v>
      </c>
      <c r="AL324" s="20" t="s">
        <v>59</v>
      </c>
    </row>
    <row r="325" spans="1:38" x14ac:dyDescent="0.25">
      <c r="A325" s="20">
        <v>324</v>
      </c>
      <c r="B325" s="20" t="s">
        <v>4010</v>
      </c>
      <c r="C325" s="23">
        <v>237536738</v>
      </c>
      <c r="D325" s="23" t="str" cm="1">
        <f t="array" ref="D325">INDEX(Table2[Bracket Label], SUMPRODUCT(( 'Non-Lodger'!$C325 &gt;= Table2[Min Value]) * ( 'Non-Lodger'!$C325 &lt;= Table2[Max Value]) * ROW(Table2[Min Value]) ) - MIN(ROW(Table2[Min Value])) + 1)</f>
        <v>200-249M</v>
      </c>
      <c r="E325" s="23" t="str">
        <f t="shared" si="5"/>
        <v>MED</v>
      </c>
      <c r="F325" s="21" t="s">
        <v>4011</v>
      </c>
      <c r="G325" s="20" t="s">
        <v>29</v>
      </c>
      <c r="H325" s="20" t="str">
        <f>IF(ISNUMBER(MATCH($F325,'ASX_Listed_Companies_26-08-2025'!B:B, 0)), "Yes", "No")</f>
        <v>No</v>
      </c>
      <c r="I325" s="20" t="str">
        <f>IF(ISNUMBER(MATCH($F325,'ASX300'!C:C, 0)), "Yes", "No")</f>
        <v>No</v>
      </c>
      <c r="J325" s="20" t="s">
        <v>4012</v>
      </c>
      <c r="K325" s="21" t="s">
        <v>4013</v>
      </c>
      <c r="L325" s="20">
        <v>32673591</v>
      </c>
      <c r="M325" s="20" t="s">
        <v>15</v>
      </c>
      <c r="N325" s="20">
        <v>20070822</v>
      </c>
      <c r="Q325" s="21" t="s">
        <v>4014</v>
      </c>
      <c r="S325" s="21" t="s">
        <v>162</v>
      </c>
      <c r="T325" s="20" t="s">
        <v>29</v>
      </c>
      <c r="U325" s="20" t="s">
        <v>263</v>
      </c>
      <c r="V325" s="20" t="s">
        <v>20</v>
      </c>
      <c r="W325" s="20">
        <v>70289795</v>
      </c>
      <c r="X325" s="21" t="s">
        <v>4015</v>
      </c>
      <c r="Z325" s="21" t="s">
        <v>162</v>
      </c>
      <c r="AA325" s="20" t="s">
        <v>163</v>
      </c>
      <c r="AB325" s="20" t="s">
        <v>20</v>
      </c>
      <c r="AC325" s="20">
        <v>91733098</v>
      </c>
      <c r="AD325" s="20" t="s">
        <v>4016</v>
      </c>
      <c r="AF325" s="20">
        <v>20070822</v>
      </c>
      <c r="AH325" s="20">
        <v>126887750</v>
      </c>
      <c r="AI325" s="20" t="s">
        <v>24</v>
      </c>
      <c r="AJ325" s="20" t="b">
        <v>1</v>
      </c>
      <c r="AK325" s="21" t="s">
        <v>1468</v>
      </c>
      <c r="AL325" s="20" t="s">
        <v>1469</v>
      </c>
    </row>
    <row r="326" spans="1:38" x14ac:dyDescent="0.25">
      <c r="A326" s="20">
        <v>325</v>
      </c>
      <c r="B326" s="20" t="s">
        <v>3624</v>
      </c>
      <c r="C326" s="23">
        <v>175303480</v>
      </c>
      <c r="D326" s="23" t="str" cm="1">
        <f t="array" ref="D326">INDEX(Table2[Bracket Label], SUMPRODUCT(( 'Non-Lodger'!$C326 &gt;= Table2[Min Value]) * ( 'Non-Lodger'!$C326 &lt;= Table2[Max Value]) * ROW(Table2[Min Value]) ) - MIN(ROW(Table2[Min Value])) + 1)</f>
        <v>150-199M</v>
      </c>
      <c r="E326" s="23" t="str">
        <f t="shared" si="5"/>
        <v>MED</v>
      </c>
      <c r="F326" s="21" t="s">
        <v>3625</v>
      </c>
      <c r="G326" s="20" t="s">
        <v>77</v>
      </c>
      <c r="H326" s="20" t="str">
        <f>IF(ISNUMBER(MATCH($F326,'ASX_Listed_Companies_26-08-2025'!B:B, 0)), "Yes", "No")</f>
        <v>No</v>
      </c>
      <c r="I326" s="20" t="str">
        <f>IF(ISNUMBER(MATCH($F326,'ASX300'!C:C, 0)), "Yes", "No")</f>
        <v>No</v>
      </c>
      <c r="J326" s="20" t="s">
        <v>40</v>
      </c>
      <c r="K326" s="21" t="s">
        <v>41</v>
      </c>
      <c r="L326" s="20">
        <v>2112772</v>
      </c>
      <c r="M326" s="20" t="s">
        <v>15</v>
      </c>
      <c r="N326" s="20">
        <v>20000214</v>
      </c>
      <c r="P326" s="21" t="s">
        <v>3626</v>
      </c>
      <c r="Q326" s="21" t="s">
        <v>3627</v>
      </c>
      <c r="S326" s="21" t="s">
        <v>3596</v>
      </c>
      <c r="T326" s="20" t="s">
        <v>77</v>
      </c>
      <c r="U326" s="20" t="s">
        <v>3593</v>
      </c>
      <c r="V326" s="20" t="s">
        <v>20</v>
      </c>
      <c r="W326" s="20">
        <v>0</v>
      </c>
      <c r="X326" s="21" t="s">
        <v>3628</v>
      </c>
      <c r="Z326" s="21" t="s">
        <v>3244</v>
      </c>
      <c r="AA326" s="20" t="s">
        <v>3245</v>
      </c>
      <c r="AB326" s="20" t="s">
        <v>20</v>
      </c>
      <c r="AD326" s="20" t="s">
        <v>3629</v>
      </c>
      <c r="AF326" s="20">
        <v>20000701</v>
      </c>
      <c r="AH326" s="20">
        <v>11032929</v>
      </c>
      <c r="AI326" s="20" t="s">
        <v>24</v>
      </c>
      <c r="AJ326" s="20" t="b">
        <v>1</v>
      </c>
      <c r="AK326" s="21" t="s">
        <v>47</v>
      </c>
      <c r="AL326" s="20" t="s">
        <v>48</v>
      </c>
    </row>
    <row r="327" spans="1:38" x14ac:dyDescent="0.25">
      <c r="A327" s="20">
        <v>326</v>
      </c>
      <c r="B327" s="20" t="s">
        <v>4468</v>
      </c>
      <c r="C327" s="23">
        <v>231102466</v>
      </c>
      <c r="D327" s="23" t="str" cm="1">
        <f t="array" ref="D327">INDEX(Table2[Bracket Label], SUMPRODUCT(( 'Non-Lodger'!$C327 &gt;= Table2[Min Value]) * ( 'Non-Lodger'!$C327 &lt;= Table2[Max Value]) * ROW(Table2[Min Value]) ) - MIN(ROW(Table2[Min Value])) + 1)</f>
        <v>200-249M</v>
      </c>
      <c r="E327" s="23" t="str">
        <f t="shared" si="5"/>
        <v>MED</v>
      </c>
      <c r="F327" s="21" t="s">
        <v>4469</v>
      </c>
      <c r="G327" s="20" t="s">
        <v>77</v>
      </c>
      <c r="H327" s="20" t="str">
        <f>IF(ISNUMBER(MATCH($F327,'ASX_Listed_Companies_26-08-2025'!B:B, 0)), "Yes", "No")</f>
        <v>No</v>
      </c>
      <c r="I327" s="20" t="str">
        <f>IF(ISNUMBER(MATCH($F327,'ASX300'!C:C, 0)), "Yes", "No")</f>
        <v>No</v>
      </c>
      <c r="J327" s="20" t="s">
        <v>40</v>
      </c>
      <c r="K327" s="21" t="s">
        <v>41</v>
      </c>
      <c r="L327" s="20">
        <v>17536470</v>
      </c>
      <c r="M327" s="20" t="s">
        <v>15</v>
      </c>
      <c r="N327" s="20">
        <v>20010628</v>
      </c>
      <c r="P327" s="21" t="s">
        <v>3626</v>
      </c>
      <c r="Q327" s="21" t="s">
        <v>3627</v>
      </c>
      <c r="S327" s="21" t="s">
        <v>3596</v>
      </c>
      <c r="T327" s="20" t="s">
        <v>77</v>
      </c>
      <c r="U327" s="20" t="s">
        <v>3593</v>
      </c>
      <c r="V327" s="20" t="s">
        <v>20</v>
      </c>
      <c r="W327" s="20">
        <v>0</v>
      </c>
      <c r="X327" s="21" t="s">
        <v>3847</v>
      </c>
      <c r="Y327" s="21" t="s">
        <v>4470</v>
      </c>
      <c r="Z327" s="21" t="s">
        <v>4471</v>
      </c>
      <c r="AA327" s="20" t="s">
        <v>4472</v>
      </c>
      <c r="AB327" s="20" t="s">
        <v>20</v>
      </c>
      <c r="AC327" s="20">
        <v>40590225</v>
      </c>
      <c r="AF327" s="20">
        <v>20030901</v>
      </c>
      <c r="AH327" s="20">
        <v>97304062</v>
      </c>
      <c r="AI327" s="20" t="s">
        <v>24</v>
      </c>
      <c r="AJ327" s="20" t="b">
        <v>1</v>
      </c>
      <c r="AK327" s="21" t="s">
        <v>47</v>
      </c>
      <c r="AL327" s="20" t="s">
        <v>48</v>
      </c>
    </row>
    <row r="328" spans="1:38" x14ac:dyDescent="0.25">
      <c r="A328" s="20">
        <v>327</v>
      </c>
      <c r="B328" s="20" t="s">
        <v>3975</v>
      </c>
      <c r="C328" s="23">
        <v>110461969</v>
      </c>
      <c r="D328" s="23" t="str" cm="1">
        <f t="array" ref="D328">INDEX(Table2[Bracket Label], SUMPRODUCT(( 'Non-Lodger'!$C328 &gt;= Table2[Min Value]) * ( 'Non-Lodger'!$C328 &lt;= Table2[Max Value]) * ROW(Table2[Min Value]) ) - MIN(ROW(Table2[Min Value])) + 1)</f>
        <v>100-149M</v>
      </c>
      <c r="E328" s="23" t="str">
        <f t="shared" si="5"/>
        <v>MED</v>
      </c>
      <c r="F328" s="21" t="s">
        <v>3976</v>
      </c>
      <c r="G328" s="20" t="s">
        <v>62</v>
      </c>
      <c r="H328" s="20" t="str">
        <f>IF(ISNUMBER(MATCH($F328,'ASX_Listed_Companies_26-08-2025'!B:B, 0)), "Yes", "No")</f>
        <v>No</v>
      </c>
      <c r="I328" s="20" t="str">
        <f>IF(ISNUMBER(MATCH($F328,'ASX300'!C:C, 0)), "Yes", "No")</f>
        <v>No</v>
      </c>
      <c r="J328" s="20" t="s">
        <v>78</v>
      </c>
      <c r="K328" s="21" t="s">
        <v>79</v>
      </c>
      <c r="L328" s="20">
        <v>1447064</v>
      </c>
      <c r="M328" s="20" t="s">
        <v>15</v>
      </c>
      <c r="N328" s="20">
        <v>20000406</v>
      </c>
      <c r="P328" s="21" t="s">
        <v>3976</v>
      </c>
      <c r="Q328" s="21" t="s">
        <v>3977</v>
      </c>
      <c r="S328" s="21" t="s">
        <v>3978</v>
      </c>
      <c r="T328" s="20" t="s">
        <v>62</v>
      </c>
      <c r="U328" s="20" t="s">
        <v>3979</v>
      </c>
      <c r="V328" s="20" t="s">
        <v>20</v>
      </c>
      <c r="W328" s="20">
        <v>85398077</v>
      </c>
      <c r="X328" s="21" t="s">
        <v>3980</v>
      </c>
      <c r="Z328" s="21" t="s">
        <v>67</v>
      </c>
      <c r="AA328" s="20" t="s">
        <v>171</v>
      </c>
      <c r="AB328" s="20" t="s">
        <v>20</v>
      </c>
      <c r="AC328" s="20">
        <v>56540632</v>
      </c>
      <c r="AD328" s="20" t="s">
        <v>3981</v>
      </c>
      <c r="AF328" s="20">
        <v>20170701</v>
      </c>
      <c r="AH328" s="20">
        <v>9155837</v>
      </c>
      <c r="AI328" s="20" t="s">
        <v>24</v>
      </c>
      <c r="AJ328" s="20" t="b">
        <v>1</v>
      </c>
      <c r="AK328" s="21" t="s">
        <v>88</v>
      </c>
      <c r="AL328" s="20" t="s">
        <v>89</v>
      </c>
    </row>
    <row r="329" spans="1:38" x14ac:dyDescent="0.25">
      <c r="A329" s="20">
        <v>328</v>
      </c>
      <c r="B329" s="20" t="s">
        <v>7696</v>
      </c>
      <c r="C329" s="23">
        <v>438172348</v>
      </c>
      <c r="D329" s="23" t="str" cm="1">
        <f t="array" ref="D329">INDEX(Table2[Bracket Label], SUMPRODUCT(( 'Non-Lodger'!$C329 &gt;= Table2[Min Value]) * ( 'Non-Lodger'!$C329 &lt;= Table2[Max Value]) * ROW(Table2[Min Value]) ) - MIN(ROW(Table2[Min Value])) + 1)</f>
        <v>400-449M</v>
      </c>
      <c r="E329" s="23" t="str">
        <f t="shared" si="5"/>
        <v>LGE</v>
      </c>
      <c r="F329" s="21" t="s">
        <v>7697</v>
      </c>
      <c r="G329" s="20" t="s">
        <v>12</v>
      </c>
      <c r="H329" s="20" t="str">
        <f>IF(ISNUMBER(MATCH($F329,'ASX_Listed_Companies_26-08-2025'!B:B, 0)), "Yes", "No")</f>
        <v>No</v>
      </c>
      <c r="I329" s="20" t="str">
        <f>IF(ISNUMBER(MATCH($F329,'ASX300'!C:C, 0)), "Yes", "No")</f>
        <v>No</v>
      </c>
      <c r="J329" s="20" t="s">
        <v>2178</v>
      </c>
      <c r="K329" s="21" t="s">
        <v>2179</v>
      </c>
      <c r="L329" s="20">
        <v>77004245</v>
      </c>
      <c r="M329" s="20" t="s">
        <v>15</v>
      </c>
      <c r="N329" s="20">
        <v>20211223</v>
      </c>
      <c r="Q329" s="21" t="s">
        <v>7532</v>
      </c>
      <c r="S329" s="21" t="s">
        <v>7698</v>
      </c>
      <c r="T329" s="20" t="s">
        <v>12</v>
      </c>
      <c r="U329" s="20" t="s">
        <v>226</v>
      </c>
      <c r="V329" s="20" t="s">
        <v>20</v>
      </c>
      <c r="W329" s="20">
        <v>31192282</v>
      </c>
      <c r="X329" s="21" t="s">
        <v>7699</v>
      </c>
      <c r="Z329" s="21" t="s">
        <v>225</v>
      </c>
      <c r="AA329" s="20" t="s">
        <v>226</v>
      </c>
      <c r="AB329" s="20" t="s">
        <v>20</v>
      </c>
      <c r="AC329" s="20">
        <v>57996059</v>
      </c>
      <c r="AD329" s="20" t="s">
        <v>7700</v>
      </c>
      <c r="AF329" s="20">
        <v>20220228</v>
      </c>
      <c r="AH329" s="20">
        <v>656209595</v>
      </c>
      <c r="AI329" s="20" t="s">
        <v>24</v>
      </c>
      <c r="AJ329" s="20" t="b">
        <v>1</v>
      </c>
      <c r="AK329" s="21" t="s">
        <v>174</v>
      </c>
      <c r="AL329" s="20" t="s">
        <v>175</v>
      </c>
    </row>
    <row r="330" spans="1:38" x14ac:dyDescent="0.25">
      <c r="A330" s="20">
        <v>329</v>
      </c>
      <c r="B330" s="20" t="s">
        <v>7877</v>
      </c>
      <c r="C330" s="23">
        <v>108526705</v>
      </c>
      <c r="D330" s="23" t="str" cm="1">
        <f t="array" ref="D330">INDEX(Table2[Bracket Label], SUMPRODUCT(( 'Non-Lodger'!$C330 &gt;= Table2[Min Value]) * ( 'Non-Lodger'!$C330 &lt;= Table2[Max Value]) * ROW(Table2[Min Value]) ) - MIN(ROW(Table2[Min Value])) + 1)</f>
        <v>100-149M</v>
      </c>
      <c r="E330" s="23" t="str">
        <f t="shared" si="5"/>
        <v>MED</v>
      </c>
      <c r="F330" s="21" t="s">
        <v>7878</v>
      </c>
      <c r="G330" s="20" t="s">
        <v>103</v>
      </c>
      <c r="H330" s="20" t="str">
        <f>IF(ISNUMBER(MATCH($F330,'ASX_Listed_Companies_26-08-2025'!B:B, 0)), "Yes", "No")</f>
        <v>No</v>
      </c>
      <c r="I330" s="20" t="str">
        <f>IF(ISNUMBER(MATCH($F330,'ASX300'!C:C, 0)), "Yes", "No")</f>
        <v>No</v>
      </c>
      <c r="J330" s="20" t="s">
        <v>2631</v>
      </c>
      <c r="K330" s="21" t="s">
        <v>2632</v>
      </c>
      <c r="L330" s="20">
        <v>65374624</v>
      </c>
      <c r="M330" s="20" t="s">
        <v>15</v>
      </c>
      <c r="N330" s="20">
        <v>20180327</v>
      </c>
      <c r="Q330" s="21" t="s">
        <v>7879</v>
      </c>
      <c r="S330" s="21" t="s">
        <v>7880</v>
      </c>
      <c r="T330" s="20" t="s">
        <v>103</v>
      </c>
      <c r="U330" s="20" t="s">
        <v>7881</v>
      </c>
      <c r="V330" s="20" t="s">
        <v>20</v>
      </c>
      <c r="W330" s="20">
        <v>38042173</v>
      </c>
      <c r="X330" s="21" t="s">
        <v>7879</v>
      </c>
      <c r="Z330" s="21" t="s">
        <v>7880</v>
      </c>
      <c r="AA330" s="20" t="s">
        <v>7881</v>
      </c>
      <c r="AB330" s="20" t="s">
        <v>20</v>
      </c>
      <c r="AC330" s="20">
        <v>38042173</v>
      </c>
      <c r="AD330" s="20" t="s">
        <v>7882</v>
      </c>
      <c r="AF330" s="20">
        <v>20210401</v>
      </c>
      <c r="AH330" s="20">
        <v>625257436</v>
      </c>
      <c r="AI330" s="20" t="s">
        <v>24</v>
      </c>
      <c r="AJ330" s="20" t="b">
        <v>1</v>
      </c>
      <c r="AK330" s="21" t="s">
        <v>47</v>
      </c>
      <c r="AL330" s="20" t="s">
        <v>48</v>
      </c>
    </row>
    <row r="331" spans="1:38" x14ac:dyDescent="0.25">
      <c r="A331" s="20">
        <v>330</v>
      </c>
      <c r="B331" s="20" t="s">
        <v>6425</v>
      </c>
      <c r="C331" s="23">
        <v>166357498</v>
      </c>
      <c r="D331" s="23" t="str" cm="1">
        <f t="array" ref="D331">INDEX(Table2[Bracket Label], SUMPRODUCT(( 'Non-Lodger'!$C331 &gt;= Table2[Min Value]) * ( 'Non-Lodger'!$C331 &lt;= Table2[Max Value]) * ROW(Table2[Min Value]) ) - MIN(ROW(Table2[Min Value])) + 1)</f>
        <v>150-199M</v>
      </c>
      <c r="E331" s="23" t="str">
        <f t="shared" si="5"/>
        <v>MED</v>
      </c>
      <c r="F331" s="21" t="s">
        <v>6426</v>
      </c>
      <c r="G331" s="20" t="s">
        <v>12</v>
      </c>
      <c r="H331" s="20" t="str">
        <f>IF(ISNUMBER(MATCH($F331,'ASX_Listed_Companies_26-08-2025'!B:B, 0)), "Yes", "No")</f>
        <v>No</v>
      </c>
      <c r="I331" s="20" t="str">
        <f>IF(ISNUMBER(MATCH($F331,'ASX300'!C:C, 0)), "Yes", "No")</f>
        <v>No</v>
      </c>
      <c r="J331" s="20" t="s">
        <v>5185</v>
      </c>
      <c r="K331" s="21" t="s">
        <v>5186</v>
      </c>
      <c r="L331" s="20">
        <v>47253657</v>
      </c>
      <c r="M331" s="20" t="s">
        <v>15</v>
      </c>
      <c r="N331" s="20">
        <v>20110429</v>
      </c>
      <c r="P331" s="21" t="s">
        <v>6426</v>
      </c>
      <c r="Q331" s="21" t="s">
        <v>6427</v>
      </c>
      <c r="S331" s="21" t="s">
        <v>126</v>
      </c>
      <c r="T331" s="20" t="s">
        <v>12</v>
      </c>
      <c r="U331" s="20" t="s">
        <v>214</v>
      </c>
      <c r="V331" s="20" t="s">
        <v>20</v>
      </c>
      <c r="X331" s="21" t="s">
        <v>6427</v>
      </c>
      <c r="Z331" s="21" t="s">
        <v>126</v>
      </c>
      <c r="AA331" s="20" t="s">
        <v>214</v>
      </c>
      <c r="AB331" s="20" t="s">
        <v>20</v>
      </c>
      <c r="AD331" s="20" t="s">
        <v>6428</v>
      </c>
      <c r="AH331" s="20">
        <v>150637406</v>
      </c>
      <c r="AI331" s="20" t="s">
        <v>24</v>
      </c>
      <c r="AJ331" s="20" t="b">
        <v>1</v>
      </c>
      <c r="AK331" s="21" t="s">
        <v>25</v>
      </c>
      <c r="AL331" s="20" t="s">
        <v>26</v>
      </c>
    </row>
    <row r="332" spans="1:38" x14ac:dyDescent="0.25">
      <c r="A332" s="20">
        <v>331</v>
      </c>
      <c r="B332" s="20" t="s">
        <v>1635</v>
      </c>
      <c r="C332" s="23">
        <v>3103513360</v>
      </c>
      <c r="D332" s="23" t="str" cm="1">
        <f t="array" ref="D332">INDEX(Table2[Bracket Label], SUMPRODUCT(( 'Non-Lodger'!$C332 &gt;= Table2[Min Value]) * ( 'Non-Lodger'!$C332 &lt;= Table2[Max Value]) * ROW(Table2[Min Value]) ) - MIN(ROW(Table2[Min Value])) + 1)</f>
        <v>1Bn+</v>
      </c>
      <c r="E332" s="23" t="str">
        <f t="shared" si="5"/>
        <v>LGE</v>
      </c>
      <c r="F332" s="21" t="s">
        <v>1636</v>
      </c>
      <c r="G332" s="20" t="s">
        <v>77</v>
      </c>
      <c r="H332" s="20" t="str">
        <f>IF(ISNUMBER(MATCH($F332,'ASX_Listed_Companies_26-08-2025'!B:B, 0)), "Yes", "No")</f>
        <v>No</v>
      </c>
      <c r="I332" s="20" t="str">
        <f>IF(ISNUMBER(MATCH($F332,'ASX300'!C:C, 0)), "Yes", "No")</f>
        <v>No</v>
      </c>
      <c r="J332" s="20" t="s">
        <v>183</v>
      </c>
      <c r="K332" s="21" t="s">
        <v>576</v>
      </c>
      <c r="L332" s="20">
        <v>64474364</v>
      </c>
      <c r="M332" s="20" t="s">
        <v>15</v>
      </c>
      <c r="N332" s="20">
        <v>20171220</v>
      </c>
      <c r="Q332" s="21" t="s">
        <v>1412</v>
      </c>
      <c r="S332" s="21" t="s">
        <v>82</v>
      </c>
      <c r="T332" s="20" t="s">
        <v>77</v>
      </c>
      <c r="U332" s="20" t="s">
        <v>83</v>
      </c>
      <c r="V332" s="20" t="s">
        <v>20</v>
      </c>
      <c r="W332" s="20">
        <v>90209065</v>
      </c>
      <c r="X332" s="21" t="s">
        <v>1637</v>
      </c>
      <c r="Y332" s="21" t="s">
        <v>1638</v>
      </c>
      <c r="Z332" s="21" t="s">
        <v>141</v>
      </c>
      <c r="AA332" s="20" t="s">
        <v>142</v>
      </c>
      <c r="AB332" s="20" t="s">
        <v>20</v>
      </c>
      <c r="AC332" s="20">
        <v>82915608</v>
      </c>
      <c r="AD332" s="20" t="s">
        <v>1639</v>
      </c>
      <c r="AF332" s="20">
        <v>20180329</v>
      </c>
      <c r="AH332" s="20">
        <v>623524989</v>
      </c>
      <c r="AI332" s="20" t="s">
        <v>24</v>
      </c>
      <c r="AJ332" s="20" t="b">
        <v>1</v>
      </c>
      <c r="AK332" s="21" t="s">
        <v>73</v>
      </c>
      <c r="AL332" s="20" t="s">
        <v>74</v>
      </c>
    </row>
    <row r="333" spans="1:38" x14ac:dyDescent="0.25">
      <c r="A333" s="20">
        <v>332</v>
      </c>
      <c r="B333" s="20" t="s">
        <v>4505</v>
      </c>
      <c r="C333" s="23">
        <v>287069457</v>
      </c>
      <c r="D333" s="23" t="str" cm="1">
        <f t="array" ref="D333">INDEX(Table2[Bracket Label], SUMPRODUCT(( 'Non-Lodger'!$C333 &gt;= Table2[Min Value]) * ( 'Non-Lodger'!$C333 &lt;= Table2[Max Value]) * ROW(Table2[Min Value]) ) - MIN(ROW(Table2[Min Value])) + 1)</f>
        <v>250-299M</v>
      </c>
      <c r="E333" s="23" t="str">
        <f t="shared" si="5"/>
        <v>LGE</v>
      </c>
      <c r="F333" s="21" t="s">
        <v>4506</v>
      </c>
      <c r="G333" s="20" t="s">
        <v>12</v>
      </c>
      <c r="H333" s="20" t="str">
        <f>IF(ISNUMBER(MATCH($F333,'ASX_Listed_Companies_26-08-2025'!B:B, 0)), "Yes", "No")</f>
        <v>No</v>
      </c>
      <c r="I333" s="20" t="str">
        <f>IF(ISNUMBER(MATCH($F333,'ASX300'!C:C, 0)), "Yes", "No")</f>
        <v>No</v>
      </c>
      <c r="J333" s="20" t="s">
        <v>4507</v>
      </c>
      <c r="K333" s="21" t="s">
        <v>4508</v>
      </c>
      <c r="L333" s="20">
        <v>62818230</v>
      </c>
      <c r="M333" s="20" t="s">
        <v>15</v>
      </c>
      <c r="N333" s="20">
        <v>20170309</v>
      </c>
      <c r="Q333" s="21" t="s">
        <v>4509</v>
      </c>
      <c r="S333" s="21" t="s">
        <v>1827</v>
      </c>
      <c r="T333" s="20" t="s">
        <v>12</v>
      </c>
      <c r="U333" s="20" t="s">
        <v>214</v>
      </c>
      <c r="V333" s="20" t="s">
        <v>20</v>
      </c>
      <c r="W333" s="20">
        <v>59211291</v>
      </c>
      <c r="X333" s="21" t="s">
        <v>4510</v>
      </c>
      <c r="Z333" s="21" t="s">
        <v>1481</v>
      </c>
      <c r="AA333" s="20" t="s">
        <v>2858</v>
      </c>
      <c r="AB333" s="20" t="s">
        <v>20</v>
      </c>
      <c r="AC333" s="20">
        <v>36272336</v>
      </c>
      <c r="AD333" s="20" t="s">
        <v>4511</v>
      </c>
      <c r="AH333" s="20">
        <v>617868916</v>
      </c>
      <c r="AI333" s="20" t="s">
        <v>24</v>
      </c>
      <c r="AJ333" s="20" t="b">
        <v>1</v>
      </c>
      <c r="AK333" s="21" t="s">
        <v>174</v>
      </c>
      <c r="AL333" s="20" t="s">
        <v>175</v>
      </c>
    </row>
    <row r="334" spans="1:38" x14ac:dyDescent="0.25">
      <c r="A334" s="20">
        <v>333</v>
      </c>
      <c r="B334" s="20" t="s">
        <v>2443</v>
      </c>
      <c r="C334" s="23">
        <v>115281099</v>
      </c>
      <c r="D334" s="23" t="str" cm="1">
        <f t="array" ref="D334">INDEX(Table2[Bracket Label], SUMPRODUCT(( 'Non-Lodger'!$C334 &gt;= Table2[Min Value]) * ( 'Non-Lodger'!$C334 &lt;= Table2[Max Value]) * ROW(Table2[Min Value]) ) - MIN(ROW(Table2[Min Value])) + 1)</f>
        <v>100-149M</v>
      </c>
      <c r="E334" s="23" t="str">
        <f t="shared" si="5"/>
        <v>MED</v>
      </c>
      <c r="F334" s="21" t="s">
        <v>2444</v>
      </c>
      <c r="G334" s="20" t="s">
        <v>12</v>
      </c>
      <c r="H334" s="20" t="str">
        <f>IF(ISNUMBER(MATCH($F334,'ASX_Listed_Companies_26-08-2025'!B:B, 0)), "Yes", "No")</f>
        <v>No</v>
      </c>
      <c r="I334" s="20" t="str">
        <f>IF(ISNUMBER(MATCH($F334,'ASX300'!C:C, 0)), "Yes", "No")</f>
        <v>No</v>
      </c>
      <c r="J334" s="20" t="s">
        <v>1687</v>
      </c>
      <c r="K334" s="21" t="s">
        <v>1688</v>
      </c>
      <c r="L334" s="20">
        <v>68365198</v>
      </c>
      <c r="M334" s="20" t="s">
        <v>15</v>
      </c>
      <c r="N334" s="20">
        <v>20191121</v>
      </c>
      <c r="Q334" s="21" t="s">
        <v>2445</v>
      </c>
      <c r="S334" s="21" t="s">
        <v>126</v>
      </c>
      <c r="T334" s="20" t="s">
        <v>12</v>
      </c>
      <c r="U334" s="20" t="s">
        <v>214</v>
      </c>
      <c r="V334" s="20" t="s">
        <v>20</v>
      </c>
      <c r="W334" s="20">
        <v>62524930</v>
      </c>
      <c r="X334" s="21" t="s">
        <v>2445</v>
      </c>
      <c r="Z334" s="21" t="s">
        <v>126</v>
      </c>
      <c r="AA334" s="20" t="s">
        <v>214</v>
      </c>
      <c r="AB334" s="20" t="s">
        <v>20</v>
      </c>
      <c r="AC334" s="20">
        <v>62524930</v>
      </c>
      <c r="AD334" s="20" t="s">
        <v>2446</v>
      </c>
      <c r="AF334" s="20">
        <v>20200701</v>
      </c>
      <c r="AH334" s="20">
        <v>637262189</v>
      </c>
      <c r="AI334" s="20" t="s">
        <v>24</v>
      </c>
      <c r="AJ334" s="20" t="b">
        <v>1</v>
      </c>
      <c r="AK334" s="21" t="s">
        <v>245</v>
      </c>
      <c r="AL334" s="20" t="s">
        <v>246</v>
      </c>
    </row>
    <row r="335" spans="1:38" x14ac:dyDescent="0.25">
      <c r="A335" s="20">
        <v>334</v>
      </c>
      <c r="B335" s="20" t="s">
        <v>6719</v>
      </c>
      <c r="C335" s="23">
        <v>590220610</v>
      </c>
      <c r="D335" s="23" t="str" cm="1">
        <f t="array" ref="D335">INDEX(Table2[Bracket Label], SUMPRODUCT(( 'Non-Lodger'!$C335 &gt;= Table2[Min Value]) * ( 'Non-Lodger'!$C335 &lt;= Table2[Max Value]) * ROW(Table2[Min Value]) ) - MIN(ROW(Table2[Min Value])) + 1)</f>
        <v>550-599M</v>
      </c>
      <c r="E335" s="23" t="str">
        <f t="shared" si="5"/>
        <v>LGE</v>
      </c>
      <c r="F335" s="21" t="s">
        <v>6720</v>
      </c>
      <c r="G335" s="20" t="s">
        <v>62</v>
      </c>
      <c r="H335" s="20" t="str">
        <f>IF(ISNUMBER(MATCH($F335,'ASX_Listed_Companies_26-08-2025'!B:B, 0)), "Yes", "No")</f>
        <v>No</v>
      </c>
      <c r="I335" s="20" t="str">
        <f>IF(ISNUMBER(MATCH($F335,'ASX300'!C:C, 0)), "Yes", "No")</f>
        <v>No</v>
      </c>
      <c r="J335" s="20" t="s">
        <v>78</v>
      </c>
      <c r="K335" s="21" t="s">
        <v>79</v>
      </c>
      <c r="L335" s="20">
        <v>2803888</v>
      </c>
      <c r="M335" s="20" t="s">
        <v>15</v>
      </c>
      <c r="N335" s="20">
        <v>20000221</v>
      </c>
      <c r="P335" s="21" t="s">
        <v>6721</v>
      </c>
      <c r="Q335" s="21" t="s">
        <v>6722</v>
      </c>
      <c r="S335" s="21" t="s">
        <v>531</v>
      </c>
      <c r="T335" s="20" t="s">
        <v>62</v>
      </c>
      <c r="U335" s="20" t="s">
        <v>532</v>
      </c>
      <c r="V335" s="20" t="s">
        <v>20</v>
      </c>
      <c r="W335" s="20">
        <v>45382419</v>
      </c>
      <c r="X335" s="21" t="s">
        <v>6723</v>
      </c>
      <c r="Y335" s="21" t="s">
        <v>6724</v>
      </c>
      <c r="Z335" s="21" t="s">
        <v>531</v>
      </c>
      <c r="AA335" s="20" t="s">
        <v>6725</v>
      </c>
      <c r="AB335" s="20" t="s">
        <v>20</v>
      </c>
      <c r="AC335" s="20">
        <v>97114042</v>
      </c>
      <c r="AD335" s="20" t="s">
        <v>6726</v>
      </c>
      <c r="AF335" s="20">
        <v>20000701</v>
      </c>
      <c r="AH335" s="20">
        <v>9678880</v>
      </c>
      <c r="AI335" s="20" t="s">
        <v>24</v>
      </c>
      <c r="AJ335" s="20" t="b">
        <v>1</v>
      </c>
      <c r="AK335" s="21" t="s">
        <v>88</v>
      </c>
      <c r="AL335" s="20" t="s">
        <v>89</v>
      </c>
    </row>
    <row r="336" spans="1:38" x14ac:dyDescent="0.25">
      <c r="A336" s="20">
        <v>335</v>
      </c>
      <c r="B336" s="20" t="s">
        <v>1492</v>
      </c>
      <c r="C336" s="23">
        <v>127461044</v>
      </c>
      <c r="D336" s="23" t="str" cm="1">
        <f t="array" ref="D336">INDEX(Table2[Bracket Label], SUMPRODUCT(( 'Non-Lodger'!$C336 &gt;= Table2[Min Value]) * ( 'Non-Lodger'!$C336 &lt;= Table2[Max Value]) * ROW(Table2[Min Value]) ) - MIN(ROW(Table2[Min Value])) + 1)</f>
        <v>100-149M</v>
      </c>
      <c r="E336" s="23" t="str">
        <f t="shared" si="5"/>
        <v>MED</v>
      </c>
      <c r="F336" s="21" t="s">
        <v>1493</v>
      </c>
      <c r="G336" s="20" t="s">
        <v>77</v>
      </c>
      <c r="H336" s="20" t="str">
        <f>IF(ISNUMBER(MATCH($F336,'ASX_Listed_Companies_26-08-2025'!B:B, 0)), "Yes", "No")</f>
        <v>No</v>
      </c>
      <c r="I336" s="20" t="str">
        <f>IF(ISNUMBER(MATCH($F336,'ASX300'!C:C, 0)), "Yes", "No")</f>
        <v>No</v>
      </c>
      <c r="J336" s="20" t="s">
        <v>297</v>
      </c>
      <c r="K336" s="21" t="s">
        <v>298</v>
      </c>
      <c r="L336" s="20">
        <v>2012456</v>
      </c>
      <c r="M336" s="20" t="s">
        <v>15</v>
      </c>
      <c r="N336" s="20">
        <v>20000214</v>
      </c>
      <c r="P336" s="21" t="s">
        <v>1494</v>
      </c>
      <c r="Q336" s="21" t="s">
        <v>1177</v>
      </c>
      <c r="S336" s="21" t="s">
        <v>1495</v>
      </c>
      <c r="T336" s="20" t="s">
        <v>77</v>
      </c>
      <c r="U336" s="20" t="s">
        <v>1496</v>
      </c>
      <c r="V336" s="20" t="s">
        <v>20</v>
      </c>
      <c r="W336" s="20">
        <v>89028704</v>
      </c>
      <c r="X336" s="21" t="s">
        <v>1497</v>
      </c>
      <c r="Y336" s="21" t="s">
        <v>1498</v>
      </c>
      <c r="Z336" s="21" t="s">
        <v>1382</v>
      </c>
      <c r="AA336" s="20" t="s">
        <v>1383</v>
      </c>
      <c r="AB336" s="20" t="s">
        <v>20</v>
      </c>
      <c r="AC336" s="20">
        <v>80432951</v>
      </c>
      <c r="AD336" s="20" t="s">
        <v>1499</v>
      </c>
      <c r="AF336" s="20">
        <v>20000701</v>
      </c>
      <c r="AH336" s="20">
        <v>10083020</v>
      </c>
      <c r="AI336" s="20" t="s">
        <v>24</v>
      </c>
      <c r="AJ336" s="20" t="b">
        <v>1</v>
      </c>
      <c r="AK336" s="21" t="s">
        <v>36</v>
      </c>
      <c r="AL336" s="20" t="s">
        <v>37</v>
      </c>
    </row>
    <row r="337" spans="1:38" x14ac:dyDescent="0.25">
      <c r="A337" s="20">
        <v>336</v>
      </c>
      <c r="B337" s="20" t="s">
        <v>606</v>
      </c>
      <c r="C337" s="23">
        <v>166337173</v>
      </c>
      <c r="D337" s="23" t="str" cm="1">
        <f t="array" ref="D337">INDEX(Table2[Bracket Label], SUMPRODUCT(( 'Non-Lodger'!$C337 &gt;= Table2[Min Value]) * ( 'Non-Lodger'!$C337 &lt;= Table2[Max Value]) * ROW(Table2[Min Value]) ) - MIN(ROW(Table2[Min Value])) + 1)</f>
        <v>150-199M</v>
      </c>
      <c r="E337" s="23" t="str">
        <f t="shared" si="5"/>
        <v>MED</v>
      </c>
      <c r="F337" s="21" t="s">
        <v>607</v>
      </c>
      <c r="G337" s="20" t="s">
        <v>12</v>
      </c>
      <c r="H337" s="20" t="str">
        <f>IF(ISNUMBER(MATCH($F337,'ASX_Listed_Companies_26-08-2025'!B:B, 0)), "Yes", "No")</f>
        <v>No</v>
      </c>
      <c r="I337" s="20" t="str">
        <f>IF(ISNUMBER(MATCH($F337,'ASX300'!C:C, 0)), "Yes", "No")</f>
        <v>No</v>
      </c>
      <c r="J337" s="20" t="s">
        <v>608</v>
      </c>
      <c r="K337" s="21" t="s">
        <v>609</v>
      </c>
      <c r="L337" s="20">
        <v>2117145</v>
      </c>
      <c r="M337" s="20" t="s">
        <v>15</v>
      </c>
      <c r="N337" s="20">
        <v>20000331</v>
      </c>
      <c r="P337" s="21" t="s">
        <v>610</v>
      </c>
      <c r="Q337" s="21" t="s">
        <v>611</v>
      </c>
      <c r="S337" s="21" t="s">
        <v>612</v>
      </c>
      <c r="T337" s="20" t="s">
        <v>12</v>
      </c>
      <c r="U337" s="20" t="s">
        <v>613</v>
      </c>
      <c r="V337" s="20" t="s">
        <v>20</v>
      </c>
      <c r="W337" s="20">
        <v>87602993</v>
      </c>
      <c r="X337" s="21" t="s">
        <v>614</v>
      </c>
      <c r="Y337" s="21" t="s">
        <v>615</v>
      </c>
      <c r="Z337" s="21" t="s">
        <v>612</v>
      </c>
      <c r="AA337" s="20" t="s">
        <v>613</v>
      </c>
      <c r="AB337" s="20" t="s">
        <v>20</v>
      </c>
      <c r="AC337" s="20">
        <v>0</v>
      </c>
      <c r="AD337" s="20" t="s">
        <v>616</v>
      </c>
      <c r="AF337" s="20">
        <v>20000701</v>
      </c>
      <c r="AH337" s="20">
        <v>1723048</v>
      </c>
      <c r="AI337" s="20" t="s">
        <v>24</v>
      </c>
      <c r="AJ337" s="20" t="b">
        <v>1</v>
      </c>
      <c r="AK337" s="21" t="s">
        <v>617</v>
      </c>
      <c r="AL337" s="20" t="s">
        <v>618</v>
      </c>
    </row>
    <row r="338" spans="1:38" x14ac:dyDescent="0.25">
      <c r="A338" s="20">
        <v>337</v>
      </c>
      <c r="B338" s="20" t="s">
        <v>7947</v>
      </c>
      <c r="C338" s="23">
        <v>167639353</v>
      </c>
      <c r="D338" s="23" t="str" cm="1">
        <f t="array" ref="D338">INDEX(Table2[Bracket Label], SUMPRODUCT(( 'Non-Lodger'!$C338 &gt;= Table2[Min Value]) * ( 'Non-Lodger'!$C338 &lt;= Table2[Max Value]) * ROW(Table2[Min Value]) ) - MIN(ROW(Table2[Min Value])) + 1)</f>
        <v>150-199M</v>
      </c>
      <c r="E338" s="23" t="str">
        <f t="shared" si="5"/>
        <v>MED</v>
      </c>
      <c r="F338" s="21" t="s">
        <v>7948</v>
      </c>
      <c r="G338" s="20" t="s">
        <v>12</v>
      </c>
      <c r="H338" s="20" t="str">
        <f>IF(ISNUMBER(MATCH($F338,'ASX_Listed_Companies_26-08-2025'!B:B, 0)), "Yes", "No")</f>
        <v>No</v>
      </c>
      <c r="I338" s="20" t="str">
        <f>IF(ISNUMBER(MATCH($F338,'ASX300'!C:C, 0)), "Yes", "No")</f>
        <v>No</v>
      </c>
      <c r="J338" s="20" t="s">
        <v>78</v>
      </c>
      <c r="K338" s="21" t="s">
        <v>79</v>
      </c>
      <c r="L338" s="20">
        <v>67410911</v>
      </c>
      <c r="M338" s="20" t="s">
        <v>15</v>
      </c>
      <c r="N338" s="20">
        <v>20190731</v>
      </c>
      <c r="Q338" s="21" t="s">
        <v>7949</v>
      </c>
      <c r="S338" s="21" t="s">
        <v>126</v>
      </c>
      <c r="T338" s="20" t="s">
        <v>12</v>
      </c>
      <c r="U338" s="20" t="s">
        <v>214</v>
      </c>
      <c r="V338" s="20" t="s">
        <v>20</v>
      </c>
      <c r="W338" s="20">
        <v>31929269</v>
      </c>
      <c r="X338" s="21" t="s">
        <v>7949</v>
      </c>
      <c r="Z338" s="21" t="s">
        <v>126</v>
      </c>
      <c r="AA338" s="20" t="s">
        <v>214</v>
      </c>
      <c r="AB338" s="20" t="s">
        <v>20</v>
      </c>
      <c r="AC338" s="20">
        <v>31929269</v>
      </c>
      <c r="AD338" s="20" t="s">
        <v>7950</v>
      </c>
      <c r="AF338" s="20">
        <v>20200701</v>
      </c>
      <c r="AH338" s="20">
        <v>635224421</v>
      </c>
      <c r="AI338" s="20" t="s">
        <v>24</v>
      </c>
      <c r="AJ338" s="20" t="b">
        <v>1</v>
      </c>
      <c r="AK338" s="21" t="s">
        <v>88</v>
      </c>
      <c r="AL338" s="20" t="s">
        <v>89</v>
      </c>
    </row>
    <row r="339" spans="1:38" x14ac:dyDescent="0.25">
      <c r="A339" s="20">
        <v>338</v>
      </c>
      <c r="B339" s="20" t="s">
        <v>5532</v>
      </c>
      <c r="C339" s="23">
        <v>136529855</v>
      </c>
      <c r="D339" s="23" t="str" cm="1">
        <f t="array" ref="D339">INDEX(Table2[Bracket Label], SUMPRODUCT(( 'Non-Lodger'!$C339 &gt;= Table2[Min Value]) * ( 'Non-Lodger'!$C339 &lt;= Table2[Max Value]) * ROW(Table2[Min Value]) ) - MIN(ROW(Table2[Min Value])) + 1)</f>
        <v>100-149M</v>
      </c>
      <c r="E339" s="23" t="str">
        <f t="shared" si="5"/>
        <v>MED</v>
      </c>
      <c r="F339" s="21" t="s">
        <v>5533</v>
      </c>
      <c r="G339" s="20" t="s">
        <v>12</v>
      </c>
      <c r="H339" s="20" t="str">
        <f>IF(ISNUMBER(MATCH($F339,'ASX_Listed_Companies_26-08-2025'!B:B, 0)), "Yes", "No")</f>
        <v>No</v>
      </c>
      <c r="I339" s="20" t="str">
        <f>IF(ISNUMBER(MATCH($F339,'ASX300'!C:C, 0)), "Yes", "No")</f>
        <v>No</v>
      </c>
      <c r="J339" s="20" t="s">
        <v>51</v>
      </c>
      <c r="K339" s="21" t="s">
        <v>52</v>
      </c>
      <c r="L339" s="20">
        <v>392822</v>
      </c>
      <c r="M339" s="20" t="s">
        <v>15</v>
      </c>
      <c r="N339" s="20">
        <v>20000421</v>
      </c>
      <c r="Q339" s="21" t="s">
        <v>5534</v>
      </c>
      <c r="R339" s="21" t="s">
        <v>5535</v>
      </c>
      <c r="S339" s="21" t="s">
        <v>5536</v>
      </c>
      <c r="T339" s="20" t="s">
        <v>12</v>
      </c>
      <c r="U339" s="20" t="s">
        <v>5537</v>
      </c>
      <c r="V339" s="20" t="s">
        <v>20</v>
      </c>
      <c r="W339" s="20">
        <v>41381167</v>
      </c>
      <c r="X339" s="21" t="s">
        <v>5538</v>
      </c>
      <c r="Y339" s="21" t="s">
        <v>5539</v>
      </c>
      <c r="Z339" s="21" t="s">
        <v>5130</v>
      </c>
      <c r="AA339" s="20" t="s">
        <v>385</v>
      </c>
      <c r="AB339" s="20" t="s">
        <v>20</v>
      </c>
      <c r="AC339" s="20">
        <v>70175046</v>
      </c>
      <c r="AD339" s="20" t="s">
        <v>5540</v>
      </c>
      <c r="AF339" s="20">
        <v>20000701</v>
      </c>
      <c r="AH339" s="20">
        <v>6365895</v>
      </c>
      <c r="AI339" s="20" t="s">
        <v>24</v>
      </c>
      <c r="AJ339" s="20" t="b">
        <v>1</v>
      </c>
      <c r="AK339" s="21" t="s">
        <v>58</v>
      </c>
      <c r="AL339" s="20" t="s">
        <v>59</v>
      </c>
    </row>
    <row r="340" spans="1:38" x14ac:dyDescent="0.25">
      <c r="A340" s="20">
        <v>339</v>
      </c>
      <c r="B340" s="20" t="s">
        <v>6162</v>
      </c>
      <c r="C340" s="23">
        <v>113817153</v>
      </c>
      <c r="D340" s="23" t="str" cm="1">
        <f t="array" ref="D340">INDEX(Table2[Bracket Label], SUMPRODUCT(( 'Non-Lodger'!$C340 &gt;= Table2[Min Value]) * ( 'Non-Lodger'!$C340 &lt;= Table2[Max Value]) * ROW(Table2[Min Value]) ) - MIN(ROW(Table2[Min Value])) + 1)</f>
        <v>100-149M</v>
      </c>
      <c r="E340" s="23" t="str">
        <f t="shared" si="5"/>
        <v>MED</v>
      </c>
      <c r="F340" s="21" t="s">
        <v>6163</v>
      </c>
      <c r="G340" s="20" t="s">
        <v>62</v>
      </c>
      <c r="H340" s="20" t="str">
        <f>IF(ISNUMBER(MATCH($F340,'ASX_Listed_Companies_26-08-2025'!B:B, 0)), "Yes", "No")</f>
        <v>No</v>
      </c>
      <c r="I340" s="20" t="str">
        <f>IF(ISNUMBER(MATCH($F340,'ASX300'!C:C, 0)), "Yes", "No")</f>
        <v>No</v>
      </c>
      <c r="J340" s="20" t="s">
        <v>78</v>
      </c>
      <c r="K340" s="21" t="s">
        <v>79</v>
      </c>
      <c r="L340" s="20">
        <v>1729105</v>
      </c>
      <c r="M340" s="20" t="s">
        <v>15</v>
      </c>
      <c r="N340" s="20">
        <v>20000526</v>
      </c>
      <c r="Q340" s="21" t="s">
        <v>6164</v>
      </c>
      <c r="S340" s="21" t="s">
        <v>67</v>
      </c>
      <c r="T340" s="20" t="s">
        <v>62</v>
      </c>
      <c r="U340" s="20" t="s">
        <v>68</v>
      </c>
      <c r="V340" s="20" t="s">
        <v>20</v>
      </c>
      <c r="W340" s="20">
        <v>58409031</v>
      </c>
      <c r="X340" s="21" t="s">
        <v>233</v>
      </c>
      <c r="Y340" s="21" t="s">
        <v>6165</v>
      </c>
      <c r="Z340" s="21" t="s">
        <v>67</v>
      </c>
      <c r="AA340" s="20" t="s">
        <v>171</v>
      </c>
      <c r="AB340" s="20" t="s">
        <v>20</v>
      </c>
      <c r="AC340" s="20">
        <v>53515698</v>
      </c>
      <c r="AD340" s="20" t="s">
        <v>6166</v>
      </c>
      <c r="AF340" s="20">
        <v>20000701</v>
      </c>
      <c r="AH340" s="20">
        <v>9271774</v>
      </c>
      <c r="AI340" s="20" t="s">
        <v>24</v>
      </c>
      <c r="AJ340" s="20" t="b">
        <v>1</v>
      </c>
      <c r="AK340" s="21" t="s">
        <v>88</v>
      </c>
      <c r="AL340" s="20" t="s">
        <v>89</v>
      </c>
    </row>
    <row r="341" spans="1:38" x14ac:dyDescent="0.25">
      <c r="A341" s="20">
        <v>340</v>
      </c>
      <c r="B341" s="20" t="s">
        <v>2190</v>
      </c>
      <c r="C341" s="23">
        <v>188945905</v>
      </c>
      <c r="D341" s="23" t="str" cm="1">
        <f t="array" ref="D341">INDEX(Table2[Bracket Label], SUMPRODUCT(( 'Non-Lodger'!$C341 &gt;= Table2[Min Value]) * ( 'Non-Lodger'!$C341 &lt;= Table2[Max Value]) * ROW(Table2[Min Value]) ) - MIN(ROW(Table2[Min Value])) + 1)</f>
        <v>150-199M</v>
      </c>
      <c r="E341" s="23" t="str">
        <f t="shared" si="5"/>
        <v>MED</v>
      </c>
      <c r="F341" s="21" t="s">
        <v>2191</v>
      </c>
      <c r="G341" s="20" t="s">
        <v>12</v>
      </c>
      <c r="H341" s="20" t="str">
        <f>IF(ISNUMBER(MATCH($F341,'ASX_Listed_Companies_26-08-2025'!B:B, 0)), "Yes", "No")</f>
        <v>No</v>
      </c>
      <c r="I341" s="20" t="str">
        <f>IF(ISNUMBER(MATCH($F341,'ASX300'!C:C, 0)), "Yes", "No")</f>
        <v>No</v>
      </c>
      <c r="J341" s="20" t="s">
        <v>78</v>
      </c>
      <c r="K341" s="21" t="s">
        <v>79</v>
      </c>
      <c r="L341" s="20">
        <v>73488463</v>
      </c>
      <c r="M341" s="20" t="s">
        <v>15</v>
      </c>
      <c r="N341" s="20">
        <v>20210902</v>
      </c>
      <c r="Q341" s="21" t="s">
        <v>2192</v>
      </c>
      <c r="S341" s="21" t="s">
        <v>2193</v>
      </c>
      <c r="T341" s="20" t="s">
        <v>12</v>
      </c>
      <c r="U341" s="20" t="s">
        <v>2194</v>
      </c>
      <c r="V341" s="20" t="s">
        <v>20</v>
      </c>
      <c r="W341" s="20">
        <v>38576767</v>
      </c>
      <c r="X341" s="21" t="s">
        <v>2192</v>
      </c>
      <c r="Z341" s="21" t="s">
        <v>2193</v>
      </c>
      <c r="AA341" s="20" t="s">
        <v>2194</v>
      </c>
      <c r="AB341" s="20" t="s">
        <v>20</v>
      </c>
      <c r="AC341" s="20">
        <v>38576767</v>
      </c>
      <c r="AD341" s="20" t="s">
        <v>2195</v>
      </c>
      <c r="AH341" s="20">
        <v>653343483</v>
      </c>
      <c r="AI341" s="20" t="s">
        <v>24</v>
      </c>
      <c r="AJ341" s="20" t="b">
        <v>1</v>
      </c>
      <c r="AK341" s="21" t="s">
        <v>88</v>
      </c>
      <c r="AL341" s="20" t="s">
        <v>89</v>
      </c>
    </row>
    <row r="342" spans="1:38" x14ac:dyDescent="0.25">
      <c r="A342" s="20">
        <v>341</v>
      </c>
      <c r="B342" s="20" t="s">
        <v>4444</v>
      </c>
      <c r="C342" s="23">
        <v>185562438</v>
      </c>
      <c r="D342" s="23" t="str" cm="1">
        <f t="array" ref="D342">INDEX(Table2[Bracket Label], SUMPRODUCT(( 'Non-Lodger'!$C342 &gt;= Table2[Min Value]) * ( 'Non-Lodger'!$C342 &lt;= Table2[Max Value]) * ROW(Table2[Min Value]) ) - MIN(ROW(Table2[Min Value])) + 1)</f>
        <v>150-199M</v>
      </c>
      <c r="E342" s="23" t="str">
        <f t="shared" si="5"/>
        <v>MED</v>
      </c>
      <c r="F342" s="21" t="s">
        <v>4445</v>
      </c>
      <c r="G342" s="20" t="s">
        <v>77</v>
      </c>
      <c r="H342" s="20" t="str">
        <f>IF(ISNUMBER(MATCH($F342,'ASX_Listed_Companies_26-08-2025'!B:B, 0)), "Yes", "No")</f>
        <v>No</v>
      </c>
      <c r="I342" s="20" t="str">
        <f>IF(ISNUMBER(MATCH($F342,'ASX300'!C:C, 0)), "Yes", "No")</f>
        <v>No</v>
      </c>
      <c r="J342" s="20" t="s">
        <v>1134</v>
      </c>
      <c r="K342" s="21" t="s">
        <v>1135</v>
      </c>
      <c r="L342" s="20">
        <v>64930829</v>
      </c>
      <c r="M342" s="20" t="s">
        <v>15</v>
      </c>
      <c r="N342" s="20">
        <v>20180622</v>
      </c>
      <c r="Q342" s="21" t="s">
        <v>2035</v>
      </c>
      <c r="S342" s="21" t="s">
        <v>126</v>
      </c>
      <c r="T342" s="20" t="s">
        <v>12</v>
      </c>
      <c r="U342" s="20" t="s">
        <v>281</v>
      </c>
      <c r="V342" s="20" t="s">
        <v>20</v>
      </c>
      <c r="W342" s="20">
        <v>89261482</v>
      </c>
      <c r="X342" s="21" t="s">
        <v>4446</v>
      </c>
      <c r="Z342" s="21" t="s">
        <v>1382</v>
      </c>
      <c r="AA342" s="20" t="s">
        <v>1383</v>
      </c>
      <c r="AB342" s="20" t="s">
        <v>20</v>
      </c>
      <c r="AC342" s="20">
        <v>0</v>
      </c>
      <c r="AD342" s="20" t="s">
        <v>4447</v>
      </c>
      <c r="AF342" s="20">
        <v>20180622</v>
      </c>
      <c r="AH342" s="20">
        <v>627005609</v>
      </c>
      <c r="AI342" s="20" t="s">
        <v>24</v>
      </c>
      <c r="AJ342" s="20" t="b">
        <v>1</v>
      </c>
      <c r="AK342" s="21" t="s">
        <v>36</v>
      </c>
      <c r="AL342" s="20" t="s">
        <v>37</v>
      </c>
    </row>
    <row r="343" spans="1:38" x14ac:dyDescent="0.25">
      <c r="A343" s="20">
        <v>342</v>
      </c>
      <c r="B343" s="20" t="s">
        <v>8148</v>
      </c>
      <c r="C343" s="23">
        <v>154894871</v>
      </c>
      <c r="D343" s="23" t="str" cm="1">
        <f t="array" ref="D343">INDEX(Table2[Bracket Label], SUMPRODUCT(( 'Non-Lodger'!$C343 &gt;= Table2[Min Value]) * ( 'Non-Lodger'!$C343 &lt;= Table2[Max Value]) * ROW(Table2[Min Value]) ) - MIN(ROW(Table2[Min Value])) + 1)</f>
        <v>150-199M</v>
      </c>
      <c r="E343" s="23" t="str">
        <f t="shared" si="5"/>
        <v>MED</v>
      </c>
      <c r="F343" s="21" t="s">
        <v>8149</v>
      </c>
      <c r="G343" s="20" t="s">
        <v>12</v>
      </c>
      <c r="H343" s="20" t="str">
        <f>IF(ISNUMBER(MATCH($F343,'ASX_Listed_Companies_26-08-2025'!B:B, 0)), "Yes", "No")</f>
        <v>No</v>
      </c>
      <c r="I343" s="20" t="str">
        <f>IF(ISNUMBER(MATCH($F343,'ASX300'!C:C, 0)), "Yes", "No")</f>
        <v>No</v>
      </c>
      <c r="J343" s="20" t="s">
        <v>8150</v>
      </c>
      <c r="K343" s="21" t="s">
        <v>8151</v>
      </c>
      <c r="L343" s="20">
        <v>70944763</v>
      </c>
      <c r="M343" s="20" t="s">
        <v>15</v>
      </c>
      <c r="N343" s="20">
        <v>20201120</v>
      </c>
      <c r="Q343" s="21" t="s">
        <v>8152</v>
      </c>
      <c r="S343" s="21" t="s">
        <v>126</v>
      </c>
      <c r="T343" s="20" t="s">
        <v>12</v>
      </c>
      <c r="U343" s="20" t="s">
        <v>214</v>
      </c>
      <c r="V343" s="20" t="s">
        <v>20</v>
      </c>
      <c r="W343" s="20">
        <v>77620312</v>
      </c>
      <c r="X343" s="21" t="s">
        <v>8152</v>
      </c>
      <c r="Z343" s="21" t="s">
        <v>126</v>
      </c>
      <c r="AA343" s="20" t="s">
        <v>214</v>
      </c>
      <c r="AB343" s="20" t="s">
        <v>20</v>
      </c>
      <c r="AC343" s="20">
        <v>77620312</v>
      </c>
      <c r="AD343" s="20" t="s">
        <v>8153</v>
      </c>
      <c r="AF343" s="20">
        <v>20201201</v>
      </c>
      <c r="AH343" s="20">
        <v>646044046</v>
      </c>
      <c r="AI343" s="20" t="s">
        <v>24</v>
      </c>
      <c r="AJ343" s="20" t="b">
        <v>1</v>
      </c>
      <c r="AK343" s="21" t="s">
        <v>671</v>
      </c>
      <c r="AL343" s="20" t="s">
        <v>672</v>
      </c>
    </row>
    <row r="344" spans="1:38" x14ac:dyDescent="0.25">
      <c r="A344" s="20">
        <v>343</v>
      </c>
      <c r="B344" s="20" t="s">
        <v>6580</v>
      </c>
      <c r="C344" s="23">
        <v>115003970</v>
      </c>
      <c r="D344" s="23" t="str" cm="1">
        <f t="array" ref="D344">INDEX(Table2[Bracket Label], SUMPRODUCT(( 'Non-Lodger'!$C344 &gt;= Table2[Min Value]) * ( 'Non-Lodger'!$C344 &lt;= Table2[Max Value]) * ROW(Table2[Min Value]) ) - MIN(ROW(Table2[Min Value])) + 1)</f>
        <v>100-149M</v>
      </c>
      <c r="E344" s="23" t="str">
        <f t="shared" si="5"/>
        <v>MED</v>
      </c>
      <c r="F344" s="21" t="s">
        <v>6581</v>
      </c>
      <c r="G344" s="20" t="s">
        <v>12</v>
      </c>
      <c r="H344" s="20" t="str">
        <f>IF(ISNUMBER(MATCH($F344,'ASX_Listed_Companies_26-08-2025'!B:B, 0)), "Yes", "No")</f>
        <v>No</v>
      </c>
      <c r="I344" s="20" t="str">
        <f>IF(ISNUMBER(MATCH($F344,'ASX300'!C:C, 0)), "Yes", "No")</f>
        <v>No</v>
      </c>
      <c r="J344" s="20" t="s">
        <v>78</v>
      </c>
      <c r="K344" s="21" t="s">
        <v>79</v>
      </c>
      <c r="L344" s="20">
        <v>14191295</v>
      </c>
      <c r="M344" s="20" t="s">
        <v>15</v>
      </c>
      <c r="N344" s="20">
        <v>19991101</v>
      </c>
      <c r="Q344" s="21" t="s">
        <v>6582</v>
      </c>
      <c r="S344" s="21" t="s">
        <v>126</v>
      </c>
      <c r="T344" s="20" t="s">
        <v>12</v>
      </c>
      <c r="U344" s="20" t="s">
        <v>214</v>
      </c>
      <c r="V344" s="20" t="s">
        <v>20</v>
      </c>
      <c r="W344" s="20">
        <v>99746096</v>
      </c>
      <c r="X344" s="21" t="s">
        <v>6583</v>
      </c>
      <c r="Z344" s="21" t="s">
        <v>126</v>
      </c>
      <c r="AA344" s="20" t="s">
        <v>214</v>
      </c>
      <c r="AB344" s="20" t="s">
        <v>20</v>
      </c>
      <c r="AC344" s="20">
        <v>80969141</v>
      </c>
      <c r="AD344" s="20" t="s">
        <v>6584</v>
      </c>
      <c r="AF344" s="20">
        <v>20030401</v>
      </c>
      <c r="AH344" s="20">
        <v>3854000</v>
      </c>
      <c r="AI344" s="20" t="s">
        <v>24</v>
      </c>
      <c r="AJ344" s="20" t="b">
        <v>1</v>
      </c>
      <c r="AK344" s="21" t="s">
        <v>88</v>
      </c>
      <c r="AL344" s="20" t="s">
        <v>89</v>
      </c>
    </row>
    <row r="345" spans="1:38" x14ac:dyDescent="0.25">
      <c r="A345" s="20">
        <v>344</v>
      </c>
      <c r="B345" s="20" t="s">
        <v>2284</v>
      </c>
      <c r="C345" s="23">
        <v>109951437</v>
      </c>
      <c r="D345" s="23" t="str" cm="1">
        <f t="array" ref="D345">INDEX(Table2[Bracket Label], SUMPRODUCT(( 'Non-Lodger'!$C345 &gt;= Table2[Min Value]) * ( 'Non-Lodger'!$C345 &lt;= Table2[Max Value]) * ROW(Table2[Min Value]) ) - MIN(ROW(Table2[Min Value])) + 1)</f>
        <v>100-149M</v>
      </c>
      <c r="E345" s="23" t="str">
        <f t="shared" si="5"/>
        <v>MED</v>
      </c>
      <c r="F345" s="21" t="s">
        <v>2285</v>
      </c>
      <c r="G345" s="20" t="s">
        <v>137</v>
      </c>
      <c r="H345" s="20" t="str">
        <f>IF(ISNUMBER(MATCH($F345,'ASX_Listed_Companies_26-08-2025'!B:B, 0)), "Yes", "No")</f>
        <v>No</v>
      </c>
      <c r="I345" s="20" t="str">
        <f>IF(ISNUMBER(MATCH($F345,'ASX300'!C:C, 0)), "Yes", "No")</f>
        <v>No</v>
      </c>
      <c r="J345" s="20" t="s">
        <v>78</v>
      </c>
      <c r="K345" s="21" t="s">
        <v>79</v>
      </c>
      <c r="L345" s="20">
        <v>65711806</v>
      </c>
      <c r="M345" s="20" t="s">
        <v>15</v>
      </c>
      <c r="N345" s="20">
        <v>20181115</v>
      </c>
      <c r="Q345" s="21" t="s">
        <v>1965</v>
      </c>
      <c r="S345" s="21" t="s">
        <v>162</v>
      </c>
      <c r="T345" s="20" t="s">
        <v>29</v>
      </c>
      <c r="U345" s="20" t="s">
        <v>1193</v>
      </c>
      <c r="V345" s="20" t="s">
        <v>20</v>
      </c>
      <c r="W345" s="20">
        <v>90687358</v>
      </c>
      <c r="X345" s="21" t="s">
        <v>2286</v>
      </c>
      <c r="Z345" s="21" t="s">
        <v>136</v>
      </c>
      <c r="AA345" s="20" t="s">
        <v>636</v>
      </c>
      <c r="AB345" s="20" t="s">
        <v>20</v>
      </c>
      <c r="AD345" s="20" t="s">
        <v>1966</v>
      </c>
      <c r="AF345" s="20">
        <v>20181201</v>
      </c>
      <c r="AH345" s="20">
        <v>629201869</v>
      </c>
      <c r="AI345" s="20" t="s">
        <v>24</v>
      </c>
      <c r="AJ345" s="20" t="b">
        <v>1</v>
      </c>
      <c r="AK345" s="21" t="s">
        <v>88</v>
      </c>
      <c r="AL345" s="20" t="s">
        <v>89</v>
      </c>
    </row>
    <row r="346" spans="1:38" x14ac:dyDescent="0.25">
      <c r="A346" s="20">
        <v>345</v>
      </c>
      <c r="B346" s="20" t="s">
        <v>1963</v>
      </c>
      <c r="C346" s="23">
        <v>450959981</v>
      </c>
      <c r="D346" s="23" t="str" cm="1">
        <f t="array" ref="D346">INDEX(Table2[Bracket Label], SUMPRODUCT(( 'Non-Lodger'!$C346 &gt;= Table2[Min Value]) * ( 'Non-Lodger'!$C346 &lt;= Table2[Max Value]) * ROW(Table2[Min Value]) ) - MIN(ROW(Table2[Min Value])) + 1)</f>
        <v>450-499M</v>
      </c>
      <c r="E346" s="23" t="str">
        <f t="shared" si="5"/>
        <v>LGE</v>
      </c>
      <c r="F346" s="21" t="s">
        <v>1964</v>
      </c>
      <c r="G346" s="20" t="s">
        <v>29</v>
      </c>
      <c r="H346" s="20" t="str">
        <f>IF(ISNUMBER(MATCH($F346,'ASX_Listed_Companies_26-08-2025'!B:B, 0)), "Yes", "No")</f>
        <v>No</v>
      </c>
      <c r="I346" s="20" t="str">
        <f>IF(ISNUMBER(MATCH($F346,'ASX300'!C:C, 0)), "Yes", "No")</f>
        <v>No</v>
      </c>
      <c r="J346" s="20" t="s">
        <v>78</v>
      </c>
      <c r="K346" s="21" t="s">
        <v>79</v>
      </c>
      <c r="L346" s="20">
        <v>65725218</v>
      </c>
      <c r="M346" s="20" t="s">
        <v>15</v>
      </c>
      <c r="N346" s="20">
        <v>20181119</v>
      </c>
      <c r="Q346" s="21" t="s">
        <v>1965</v>
      </c>
      <c r="S346" s="21" t="s">
        <v>162</v>
      </c>
      <c r="T346" s="20" t="s">
        <v>29</v>
      </c>
      <c r="U346" s="20" t="s">
        <v>1193</v>
      </c>
      <c r="V346" s="20" t="s">
        <v>20</v>
      </c>
      <c r="W346" s="20">
        <v>90687358</v>
      </c>
      <c r="X346" s="21" t="s">
        <v>1965</v>
      </c>
      <c r="Z346" s="21" t="s">
        <v>162</v>
      </c>
      <c r="AA346" s="20" t="s">
        <v>1193</v>
      </c>
      <c r="AB346" s="20" t="s">
        <v>20</v>
      </c>
      <c r="AC346" s="20">
        <v>90687358</v>
      </c>
      <c r="AD346" s="20" t="s">
        <v>1966</v>
      </c>
      <c r="AF346" s="20">
        <v>20190301</v>
      </c>
      <c r="AH346" s="20">
        <v>628777006</v>
      </c>
      <c r="AI346" s="20" t="s">
        <v>24</v>
      </c>
      <c r="AJ346" s="20" t="b">
        <v>1</v>
      </c>
      <c r="AK346" s="21" t="s">
        <v>88</v>
      </c>
      <c r="AL346" s="20" t="s">
        <v>89</v>
      </c>
    </row>
    <row r="347" spans="1:38" x14ac:dyDescent="0.25">
      <c r="A347" s="20">
        <v>346</v>
      </c>
      <c r="B347" s="20" t="s">
        <v>5991</v>
      </c>
      <c r="C347" s="23">
        <v>268211536</v>
      </c>
      <c r="D347" s="23" t="str" cm="1">
        <f t="array" ref="D347">INDEX(Table2[Bracket Label], SUMPRODUCT(( 'Non-Lodger'!$C347 &gt;= Table2[Min Value]) * ( 'Non-Lodger'!$C347 &lt;= Table2[Max Value]) * ROW(Table2[Min Value]) ) - MIN(ROW(Table2[Min Value])) + 1)</f>
        <v>250-299M</v>
      </c>
      <c r="E347" s="23" t="str">
        <f t="shared" si="5"/>
        <v>LGE</v>
      </c>
      <c r="F347" s="21" t="s">
        <v>5992</v>
      </c>
      <c r="G347" s="20" t="s">
        <v>29</v>
      </c>
      <c r="H347" s="20" t="str">
        <f>IF(ISNUMBER(MATCH($F347,'ASX_Listed_Companies_26-08-2025'!B:B, 0)), "Yes", "No")</f>
        <v>No</v>
      </c>
      <c r="I347" s="20" t="str">
        <f>IF(ISNUMBER(MATCH($F347,'ASX300'!C:C, 0)), "Yes", "No")</f>
        <v>No</v>
      </c>
      <c r="J347" s="20" t="s">
        <v>519</v>
      </c>
      <c r="K347" s="21" t="s">
        <v>520</v>
      </c>
      <c r="L347" s="20">
        <v>39972314</v>
      </c>
      <c r="M347" s="20" t="s">
        <v>15</v>
      </c>
      <c r="N347" s="20">
        <v>20090617</v>
      </c>
      <c r="Q347" s="21" t="s">
        <v>5993</v>
      </c>
      <c r="S347" s="21" t="s">
        <v>557</v>
      </c>
      <c r="T347" s="20" t="s">
        <v>29</v>
      </c>
      <c r="U347" s="20" t="s">
        <v>558</v>
      </c>
      <c r="V347" s="20" t="s">
        <v>20</v>
      </c>
      <c r="W347" s="20">
        <v>63706267</v>
      </c>
      <c r="X347" s="21" t="s">
        <v>5994</v>
      </c>
      <c r="Z347" s="21" t="s">
        <v>557</v>
      </c>
      <c r="AA347" s="20" t="s">
        <v>558</v>
      </c>
      <c r="AB347" s="20" t="s">
        <v>20</v>
      </c>
      <c r="AC347" s="20">
        <v>63706267</v>
      </c>
      <c r="AD347" s="20" t="s">
        <v>5995</v>
      </c>
      <c r="AF347" s="20">
        <v>20090701</v>
      </c>
      <c r="AH347" s="20">
        <v>137733290</v>
      </c>
      <c r="AI347" s="20" t="s">
        <v>24</v>
      </c>
      <c r="AJ347" s="20" t="b">
        <v>1</v>
      </c>
      <c r="AK347" s="21" t="s">
        <v>47</v>
      </c>
      <c r="AL347" s="20" t="s">
        <v>48</v>
      </c>
    </row>
    <row r="348" spans="1:38" x14ac:dyDescent="0.25">
      <c r="A348" s="20">
        <v>347</v>
      </c>
      <c r="B348" s="20" t="s">
        <v>27</v>
      </c>
      <c r="C348" s="23">
        <v>217699652</v>
      </c>
      <c r="D348" s="23" t="str" cm="1">
        <f t="array" ref="D348">INDEX(Table2[Bracket Label], SUMPRODUCT(( 'Non-Lodger'!$C348 &gt;= Table2[Min Value]) * ( 'Non-Lodger'!$C348 &lt;= Table2[Max Value]) * ROW(Table2[Min Value]) ) - MIN(ROW(Table2[Min Value])) + 1)</f>
        <v>200-249M</v>
      </c>
      <c r="E348" s="23" t="str">
        <f t="shared" si="5"/>
        <v>MED</v>
      </c>
      <c r="F348" s="21" t="s">
        <v>28</v>
      </c>
      <c r="G348" s="20" t="s">
        <v>29</v>
      </c>
      <c r="H348" s="20" t="str">
        <f>IF(ISNUMBER(MATCH($F348,'ASX_Listed_Companies_26-08-2025'!B:B, 0)), "Yes", "No")</f>
        <v>No</v>
      </c>
      <c r="I348" s="20" t="str">
        <f>IF(ISNUMBER(MATCH($F348,'ASX300'!C:C, 0)), "Yes", "No")</f>
        <v>No</v>
      </c>
      <c r="J348" s="20" t="s">
        <v>30</v>
      </c>
      <c r="K348" s="21" t="s">
        <v>31</v>
      </c>
      <c r="L348" s="20">
        <v>1440418</v>
      </c>
      <c r="M348" s="20" t="s">
        <v>15</v>
      </c>
      <c r="N348" s="20">
        <v>20000406</v>
      </c>
      <c r="Q348" s="21" t="s">
        <v>32</v>
      </c>
      <c r="S348" s="21" t="s">
        <v>33</v>
      </c>
      <c r="T348" s="20" t="s">
        <v>29</v>
      </c>
      <c r="U348" s="20" t="s">
        <v>34</v>
      </c>
      <c r="V348" s="20" t="s">
        <v>20</v>
      </c>
      <c r="W348" s="20">
        <v>42298473</v>
      </c>
      <c r="X348" s="21" t="s">
        <v>32</v>
      </c>
      <c r="Z348" s="21" t="s">
        <v>33</v>
      </c>
      <c r="AA348" s="20" t="s">
        <v>34</v>
      </c>
      <c r="AB348" s="20" t="s">
        <v>20</v>
      </c>
      <c r="AC348" s="20">
        <v>42298473</v>
      </c>
      <c r="AD348" s="20" t="s">
        <v>35</v>
      </c>
      <c r="AF348" s="20">
        <v>20000701</v>
      </c>
      <c r="AH348" s="20">
        <v>7061314</v>
      </c>
      <c r="AI348" s="20" t="s">
        <v>24</v>
      </c>
      <c r="AJ348" s="20" t="b">
        <v>1</v>
      </c>
      <c r="AK348" s="21" t="s">
        <v>36</v>
      </c>
      <c r="AL348" s="20" t="s">
        <v>37</v>
      </c>
    </row>
    <row r="349" spans="1:38" x14ac:dyDescent="0.25">
      <c r="A349" s="20">
        <v>348</v>
      </c>
      <c r="B349" s="20" t="s">
        <v>3362</v>
      </c>
      <c r="C349" s="23">
        <v>214963274</v>
      </c>
      <c r="D349" s="23" t="str" cm="1">
        <f t="array" ref="D349">INDEX(Table2[Bracket Label], SUMPRODUCT(( 'Non-Lodger'!$C349 &gt;= Table2[Min Value]) * ( 'Non-Lodger'!$C349 &lt;= Table2[Max Value]) * ROW(Table2[Min Value]) ) - MIN(ROW(Table2[Min Value])) + 1)</f>
        <v>200-249M</v>
      </c>
      <c r="E349" s="23" t="str">
        <f t="shared" si="5"/>
        <v>MED</v>
      </c>
      <c r="F349" s="21" t="s">
        <v>3363</v>
      </c>
      <c r="G349" s="20" t="s">
        <v>77</v>
      </c>
      <c r="H349" s="20" t="str">
        <f>IF(ISNUMBER(MATCH($F349,'ASX_Listed_Companies_26-08-2025'!B:B, 0)), "Yes", "No")</f>
        <v>No</v>
      </c>
      <c r="I349" s="20" t="str">
        <f>IF(ISNUMBER(MATCH($F349,'ASX300'!C:C, 0)), "Yes", "No")</f>
        <v>No</v>
      </c>
      <c r="J349" s="20" t="s">
        <v>1524</v>
      </c>
      <c r="K349" s="21" t="s">
        <v>1525</v>
      </c>
      <c r="L349" s="20">
        <v>1910465</v>
      </c>
      <c r="M349" s="20" t="s">
        <v>15</v>
      </c>
      <c r="N349" s="20">
        <v>20000701</v>
      </c>
      <c r="Q349" s="21" t="s">
        <v>3364</v>
      </c>
      <c r="S349" s="21" t="s">
        <v>3365</v>
      </c>
      <c r="T349" s="20" t="s">
        <v>77</v>
      </c>
      <c r="U349" s="20" t="s">
        <v>3366</v>
      </c>
      <c r="V349" s="20" t="s">
        <v>20</v>
      </c>
      <c r="W349" s="20">
        <v>47442670</v>
      </c>
      <c r="X349" s="21" t="s">
        <v>3367</v>
      </c>
      <c r="Y349" s="21" t="s">
        <v>3368</v>
      </c>
      <c r="Z349" s="21" t="s">
        <v>3368</v>
      </c>
      <c r="AA349" s="20" t="s">
        <v>2106</v>
      </c>
      <c r="AB349" s="20" t="s">
        <v>20</v>
      </c>
      <c r="AD349" s="20" t="s">
        <v>3369</v>
      </c>
      <c r="AF349" s="20">
        <v>20000701</v>
      </c>
      <c r="AH349" s="20">
        <v>69396354</v>
      </c>
      <c r="AI349" s="20" t="s">
        <v>24</v>
      </c>
      <c r="AJ349" s="20" t="b">
        <v>1</v>
      </c>
      <c r="AK349" s="21" t="s">
        <v>36</v>
      </c>
      <c r="AL349" s="20" t="s">
        <v>37</v>
      </c>
    </row>
    <row r="350" spans="1:38" x14ac:dyDescent="0.25">
      <c r="A350" s="20">
        <v>349</v>
      </c>
      <c r="B350" s="20" t="s">
        <v>2945</v>
      </c>
      <c r="C350" s="23">
        <v>140171075</v>
      </c>
      <c r="D350" s="23" t="str" cm="1">
        <f t="array" ref="D350">INDEX(Table2[Bracket Label], SUMPRODUCT(( 'Non-Lodger'!$C350 &gt;= Table2[Min Value]) * ( 'Non-Lodger'!$C350 &lt;= Table2[Max Value]) * ROW(Table2[Min Value]) ) - MIN(ROW(Table2[Min Value])) + 1)</f>
        <v>100-149M</v>
      </c>
      <c r="E350" s="23" t="str">
        <f t="shared" si="5"/>
        <v>MED</v>
      </c>
      <c r="F350" s="21" t="s">
        <v>2946</v>
      </c>
      <c r="G350" s="20" t="s">
        <v>62</v>
      </c>
      <c r="H350" s="20" t="str">
        <f>IF(ISNUMBER(MATCH($F350,'ASX_Listed_Companies_26-08-2025'!B:B, 0)), "Yes", "No")</f>
        <v>No</v>
      </c>
      <c r="I350" s="20" t="str">
        <f>IF(ISNUMBER(MATCH($F350,'ASX300'!C:C, 0)), "Yes", "No")</f>
        <v>No</v>
      </c>
      <c r="J350" s="20" t="s">
        <v>798</v>
      </c>
      <c r="K350" s="21" t="s">
        <v>799</v>
      </c>
      <c r="L350" s="20">
        <v>71090084</v>
      </c>
      <c r="M350" s="20" t="s">
        <v>15</v>
      </c>
      <c r="N350" s="20">
        <v>20210114</v>
      </c>
      <c r="Q350" s="21" t="s">
        <v>981</v>
      </c>
      <c r="S350" s="21" t="s">
        <v>182</v>
      </c>
      <c r="T350" s="20" t="s">
        <v>62</v>
      </c>
      <c r="U350" s="20" t="s">
        <v>2947</v>
      </c>
      <c r="V350" s="20" t="s">
        <v>20</v>
      </c>
      <c r="W350" s="20">
        <v>47501343</v>
      </c>
      <c r="X350" s="21" t="s">
        <v>2948</v>
      </c>
      <c r="Z350" s="21" t="s">
        <v>2850</v>
      </c>
      <c r="AA350" s="20" t="s">
        <v>2851</v>
      </c>
      <c r="AB350" s="20" t="s">
        <v>20</v>
      </c>
      <c r="AC350" s="20">
        <v>64507266</v>
      </c>
      <c r="AD350" s="20" t="s">
        <v>2949</v>
      </c>
      <c r="AF350" s="20">
        <v>20210701</v>
      </c>
      <c r="AH350" s="20">
        <v>645548965</v>
      </c>
      <c r="AI350" s="20" t="s">
        <v>24</v>
      </c>
      <c r="AJ350" s="20" t="b">
        <v>1</v>
      </c>
      <c r="AK350" s="21" t="s">
        <v>195</v>
      </c>
      <c r="AL350" s="20" t="s">
        <v>196</v>
      </c>
    </row>
    <row r="351" spans="1:38" x14ac:dyDescent="0.25">
      <c r="A351" s="20">
        <v>350</v>
      </c>
      <c r="B351" s="20" t="s">
        <v>7214</v>
      </c>
      <c r="C351" s="23">
        <v>712315184</v>
      </c>
      <c r="D351" s="23" t="str" cm="1">
        <f t="array" ref="D351">INDEX(Table2[Bracket Label], SUMPRODUCT(( 'Non-Lodger'!$C351 &gt;= Table2[Min Value]) * ( 'Non-Lodger'!$C351 &lt;= Table2[Max Value]) * ROW(Table2[Min Value]) ) - MIN(ROW(Table2[Min Value])) + 1)</f>
        <v>700-749M</v>
      </c>
      <c r="E351" s="23" t="str">
        <f t="shared" si="5"/>
        <v>LGE</v>
      </c>
      <c r="F351" s="21" t="s">
        <v>7215</v>
      </c>
      <c r="G351" s="20" t="s">
        <v>29</v>
      </c>
      <c r="H351" s="20" t="str">
        <f>IF(ISNUMBER(MATCH($F351,'ASX_Listed_Companies_26-08-2025'!B:B, 0)), "Yes", "No")</f>
        <v>No</v>
      </c>
      <c r="I351" s="20" t="str">
        <f>IF(ISNUMBER(MATCH($F351,'ASX300'!C:C, 0)), "Yes", "No")</f>
        <v>No</v>
      </c>
      <c r="J351" s="20" t="s">
        <v>78</v>
      </c>
      <c r="K351" s="21" t="s">
        <v>79</v>
      </c>
      <c r="L351" s="20">
        <v>5069841</v>
      </c>
      <c r="M351" s="20" t="s">
        <v>15</v>
      </c>
      <c r="N351" s="20">
        <v>20000627</v>
      </c>
      <c r="Q351" s="21" t="s">
        <v>7216</v>
      </c>
      <c r="R351" s="21" t="s">
        <v>7217</v>
      </c>
      <c r="S351" s="21" t="s">
        <v>3333</v>
      </c>
      <c r="T351" s="20" t="s">
        <v>29</v>
      </c>
      <c r="U351" s="20" t="s">
        <v>3334</v>
      </c>
      <c r="V351" s="20" t="s">
        <v>20</v>
      </c>
      <c r="W351" s="20">
        <v>0</v>
      </c>
      <c r="X351" s="21" t="s">
        <v>6349</v>
      </c>
      <c r="Z351" s="21" t="s">
        <v>162</v>
      </c>
      <c r="AA351" s="20" t="s">
        <v>163</v>
      </c>
      <c r="AB351" s="20" t="s">
        <v>20</v>
      </c>
      <c r="AC351" s="20">
        <v>98436031</v>
      </c>
      <c r="AD351" s="20" t="s">
        <v>7218</v>
      </c>
      <c r="AF351" s="20">
        <v>20001101</v>
      </c>
      <c r="AH351" s="20">
        <v>93488361</v>
      </c>
      <c r="AI351" s="20" t="s">
        <v>24</v>
      </c>
      <c r="AJ351" s="20" t="b">
        <v>1</v>
      </c>
      <c r="AK351" s="21" t="s">
        <v>88</v>
      </c>
      <c r="AL351" s="20" t="s">
        <v>89</v>
      </c>
    </row>
    <row r="352" spans="1:38" x14ac:dyDescent="0.25">
      <c r="A352" s="20">
        <v>351</v>
      </c>
      <c r="B352" s="20" t="s">
        <v>2026</v>
      </c>
      <c r="C352" s="23">
        <v>112545772</v>
      </c>
      <c r="D352" s="23" t="str" cm="1">
        <f t="array" ref="D352">INDEX(Table2[Bracket Label], SUMPRODUCT(( 'Non-Lodger'!$C352 &gt;= Table2[Min Value]) * ( 'Non-Lodger'!$C352 &lt;= Table2[Max Value]) * ROW(Table2[Min Value]) ) - MIN(ROW(Table2[Min Value])) + 1)</f>
        <v>100-149M</v>
      </c>
      <c r="E352" s="23" t="str">
        <f t="shared" si="5"/>
        <v>MED</v>
      </c>
      <c r="F352" s="21" t="s">
        <v>2027</v>
      </c>
      <c r="G352" s="20" t="s">
        <v>77</v>
      </c>
      <c r="H352" s="20" t="str">
        <f>IF(ISNUMBER(MATCH($F352,'ASX_Listed_Companies_26-08-2025'!B:B, 0)), "Yes", "No")</f>
        <v>No</v>
      </c>
      <c r="I352" s="20" t="str">
        <f>IF(ISNUMBER(MATCH($F352,'ASX300'!C:C, 0)), "Yes", "No")</f>
        <v>No</v>
      </c>
      <c r="J352" s="20" t="s">
        <v>183</v>
      </c>
      <c r="K352" s="21" t="s">
        <v>576</v>
      </c>
      <c r="L352" s="20">
        <v>32200993</v>
      </c>
      <c r="M352" s="20" t="s">
        <v>15</v>
      </c>
      <c r="N352" s="20">
        <v>20070205</v>
      </c>
      <c r="Q352" s="21" t="s">
        <v>2028</v>
      </c>
      <c r="R352" s="21" t="s">
        <v>2029</v>
      </c>
      <c r="S352" s="21" t="s">
        <v>82</v>
      </c>
      <c r="T352" s="20" t="s">
        <v>77</v>
      </c>
      <c r="U352" s="20" t="s">
        <v>83</v>
      </c>
      <c r="V352" s="20" t="s">
        <v>20</v>
      </c>
      <c r="W352" s="20">
        <v>43073557</v>
      </c>
      <c r="X352" s="21" t="s">
        <v>2030</v>
      </c>
      <c r="Z352" s="21" t="s">
        <v>141</v>
      </c>
      <c r="AA352" s="20" t="s">
        <v>142</v>
      </c>
      <c r="AB352" s="20" t="s">
        <v>20</v>
      </c>
      <c r="AC352" s="20">
        <v>56292629</v>
      </c>
      <c r="AF352" s="20">
        <v>20070601</v>
      </c>
      <c r="AH352" s="20">
        <v>123783282</v>
      </c>
      <c r="AI352" s="20" t="s">
        <v>24</v>
      </c>
      <c r="AJ352" s="20" t="b">
        <v>1</v>
      </c>
      <c r="AK352" s="21" t="s">
        <v>73</v>
      </c>
      <c r="AL352" s="20" t="s">
        <v>74</v>
      </c>
    </row>
    <row r="353" spans="1:38" x14ac:dyDescent="0.25">
      <c r="A353" s="20">
        <v>352</v>
      </c>
      <c r="B353" s="20" t="s">
        <v>7529</v>
      </c>
      <c r="C353" s="23">
        <v>267326571</v>
      </c>
      <c r="D353" s="23" t="str" cm="1">
        <f t="array" ref="D353">INDEX(Table2[Bracket Label], SUMPRODUCT(( 'Non-Lodger'!$C353 &gt;= Table2[Min Value]) * ( 'Non-Lodger'!$C353 &lt;= Table2[Max Value]) * ROW(Table2[Min Value]) ) - MIN(ROW(Table2[Min Value])) + 1)</f>
        <v>250-299M</v>
      </c>
      <c r="E353" s="23" t="str">
        <f t="shared" si="5"/>
        <v>LGE</v>
      </c>
      <c r="F353" s="21" t="s">
        <v>7530</v>
      </c>
      <c r="G353" s="20" t="s">
        <v>12</v>
      </c>
      <c r="H353" s="20" t="str">
        <f>IF(ISNUMBER(MATCH($F353,'ASX_Listed_Companies_26-08-2025'!B:B, 0)), "Yes", "No")</f>
        <v>No</v>
      </c>
      <c r="I353" s="20" t="str">
        <f>IF(ISNUMBER(MATCH($F353,'ASX300'!C:C, 0)), "Yes", "No")</f>
        <v>No</v>
      </c>
      <c r="J353" s="20" t="s">
        <v>798</v>
      </c>
      <c r="K353" s="21" t="s">
        <v>799</v>
      </c>
      <c r="L353" s="20">
        <v>810865</v>
      </c>
      <c r="M353" s="20" t="s">
        <v>15</v>
      </c>
      <c r="N353" s="20">
        <v>20000324</v>
      </c>
      <c r="P353" s="21" t="s">
        <v>7531</v>
      </c>
      <c r="Q353" s="21" t="s">
        <v>7532</v>
      </c>
      <c r="S353" s="21" t="s">
        <v>2736</v>
      </c>
      <c r="T353" s="20" t="s">
        <v>12</v>
      </c>
      <c r="U353" s="20" t="s">
        <v>7157</v>
      </c>
      <c r="V353" s="20" t="s">
        <v>20</v>
      </c>
      <c r="W353" s="20">
        <v>54362807</v>
      </c>
      <c r="X353" s="21" t="s">
        <v>7533</v>
      </c>
      <c r="Z353" s="21" t="s">
        <v>7534</v>
      </c>
      <c r="AA353" s="20" t="s">
        <v>2194</v>
      </c>
      <c r="AB353" s="20" t="s">
        <v>20</v>
      </c>
      <c r="AC353" s="20">
        <v>79707078</v>
      </c>
      <c r="AD353" s="20" t="s">
        <v>7535</v>
      </c>
      <c r="AF353" s="20">
        <v>20000701</v>
      </c>
      <c r="AH353" s="20">
        <v>2489705</v>
      </c>
      <c r="AI353" s="20" t="s">
        <v>24</v>
      </c>
      <c r="AJ353" s="20" t="b">
        <v>1</v>
      </c>
      <c r="AK353" s="21" t="s">
        <v>195</v>
      </c>
      <c r="AL353" s="20" t="s">
        <v>196</v>
      </c>
    </row>
    <row r="354" spans="1:38" x14ac:dyDescent="0.25">
      <c r="A354" s="20">
        <v>353</v>
      </c>
      <c r="B354" s="20" t="s">
        <v>2520</v>
      </c>
      <c r="C354" s="23">
        <v>209826305</v>
      </c>
      <c r="D354" s="23" t="str" cm="1">
        <f t="array" ref="D354">INDEX(Table2[Bracket Label], SUMPRODUCT(( 'Non-Lodger'!$C354 &gt;= Table2[Min Value]) * ( 'Non-Lodger'!$C354 &lt;= Table2[Max Value]) * ROW(Table2[Min Value]) ) - MIN(ROW(Table2[Min Value])) + 1)</f>
        <v>200-249M</v>
      </c>
      <c r="E354" s="23" t="str">
        <f t="shared" si="5"/>
        <v>MED</v>
      </c>
      <c r="F354" s="21" t="s">
        <v>2521</v>
      </c>
      <c r="G354" s="20" t="s">
        <v>137</v>
      </c>
      <c r="H354" s="20" t="str">
        <f>IF(ISNUMBER(MATCH($F354,'ASX_Listed_Companies_26-08-2025'!B:B, 0)), "Yes", "No")</f>
        <v>No</v>
      </c>
      <c r="I354" s="20" t="str">
        <f>IF(ISNUMBER(MATCH($F354,'ASX300'!C:C, 0)), "Yes", "No")</f>
        <v>No</v>
      </c>
      <c r="J354" s="20" t="s">
        <v>78</v>
      </c>
      <c r="K354" s="21" t="s">
        <v>79</v>
      </c>
      <c r="L354" s="20">
        <v>52554276</v>
      </c>
      <c r="M354" s="20" t="s">
        <v>15</v>
      </c>
      <c r="N354" s="20">
        <v>20121012</v>
      </c>
      <c r="Q354" s="21" t="s">
        <v>2522</v>
      </c>
      <c r="S354" s="21" t="s">
        <v>2523</v>
      </c>
      <c r="T354" s="20" t="s">
        <v>137</v>
      </c>
      <c r="U354" s="20" t="s">
        <v>649</v>
      </c>
      <c r="V354" s="20" t="s">
        <v>20</v>
      </c>
      <c r="W354" s="20">
        <v>90418365</v>
      </c>
      <c r="X354" s="21" t="s">
        <v>2524</v>
      </c>
      <c r="Z354" s="21" t="s">
        <v>2523</v>
      </c>
      <c r="AA354" s="20" t="s">
        <v>649</v>
      </c>
      <c r="AB354" s="20" t="s">
        <v>20</v>
      </c>
      <c r="AC354" s="20">
        <v>90418365</v>
      </c>
      <c r="AH354" s="20">
        <v>160459727</v>
      </c>
      <c r="AI354" s="20" t="s">
        <v>24</v>
      </c>
      <c r="AJ354" s="20" t="b">
        <v>1</v>
      </c>
      <c r="AK354" s="21" t="s">
        <v>88</v>
      </c>
      <c r="AL354" s="20" t="s">
        <v>89</v>
      </c>
    </row>
    <row r="355" spans="1:38" x14ac:dyDescent="0.25">
      <c r="A355" s="20">
        <v>354</v>
      </c>
      <c r="B355" s="20" t="s">
        <v>2086</v>
      </c>
      <c r="C355" s="23">
        <v>181359225</v>
      </c>
      <c r="D355" s="23" t="str" cm="1">
        <f t="array" ref="D355">INDEX(Table2[Bracket Label], SUMPRODUCT(( 'Non-Lodger'!$C355 &gt;= Table2[Min Value]) * ( 'Non-Lodger'!$C355 &lt;= Table2[Max Value]) * ROW(Table2[Min Value]) ) - MIN(ROW(Table2[Min Value])) + 1)</f>
        <v>150-199M</v>
      </c>
      <c r="E355" s="23" t="str">
        <f t="shared" si="5"/>
        <v>MED</v>
      </c>
      <c r="F355" s="21" t="s">
        <v>2087</v>
      </c>
      <c r="G355" s="20" t="s">
        <v>77</v>
      </c>
      <c r="H355" s="20" t="str">
        <f>IF(ISNUMBER(MATCH($F355,'ASX_Listed_Companies_26-08-2025'!B:B, 0)), "Yes", "No")</f>
        <v>No</v>
      </c>
      <c r="I355" s="20" t="str">
        <f>IF(ISNUMBER(MATCH($F355,'ASX300'!C:C, 0)), "Yes", "No")</f>
        <v>No</v>
      </c>
      <c r="J355" s="20" t="s">
        <v>78</v>
      </c>
      <c r="K355" s="21" t="s">
        <v>79</v>
      </c>
      <c r="L355" s="20">
        <v>22071409</v>
      </c>
      <c r="M355" s="20" t="s">
        <v>15</v>
      </c>
      <c r="N355" s="20">
        <v>20041222</v>
      </c>
      <c r="Q355" s="21" t="s">
        <v>2088</v>
      </c>
      <c r="S355" s="21" t="s">
        <v>2089</v>
      </c>
      <c r="T355" s="20" t="s">
        <v>77</v>
      </c>
      <c r="U355" s="20" t="s">
        <v>2090</v>
      </c>
      <c r="V355" s="20" t="s">
        <v>20</v>
      </c>
      <c r="W355" s="20">
        <v>73797677</v>
      </c>
      <c r="X355" s="21" t="s">
        <v>2091</v>
      </c>
      <c r="Z355" s="21" t="s">
        <v>2092</v>
      </c>
      <c r="AA355" s="20" t="s">
        <v>2090</v>
      </c>
      <c r="AB355" s="20" t="s">
        <v>20</v>
      </c>
      <c r="AC355" s="20">
        <v>75530891</v>
      </c>
      <c r="AD355" s="20" t="s">
        <v>2093</v>
      </c>
      <c r="AH355" s="20">
        <v>112296223</v>
      </c>
      <c r="AI355" s="20" t="s">
        <v>24</v>
      </c>
      <c r="AJ355" s="20" t="b">
        <v>1</v>
      </c>
      <c r="AK355" s="21" t="s">
        <v>88</v>
      </c>
      <c r="AL355" s="20" t="s">
        <v>89</v>
      </c>
    </row>
    <row r="356" spans="1:38" x14ac:dyDescent="0.25">
      <c r="A356" s="20">
        <v>355</v>
      </c>
      <c r="B356" s="20" t="s">
        <v>5912</v>
      </c>
      <c r="C356" s="23">
        <v>130414424</v>
      </c>
      <c r="D356" s="23" t="str" cm="1">
        <f t="array" ref="D356">INDEX(Table2[Bracket Label], SUMPRODUCT(( 'Non-Lodger'!$C356 &gt;= Table2[Min Value]) * ( 'Non-Lodger'!$C356 &lt;= Table2[Max Value]) * ROW(Table2[Min Value]) ) - MIN(ROW(Table2[Min Value])) + 1)</f>
        <v>100-149M</v>
      </c>
      <c r="E356" s="23" t="str">
        <f t="shared" si="5"/>
        <v>MED</v>
      </c>
      <c r="F356" s="21" t="s">
        <v>5913</v>
      </c>
      <c r="G356" s="20" t="s">
        <v>29</v>
      </c>
      <c r="H356" s="20" t="str">
        <f>IF(ISNUMBER(MATCH($F356,'ASX_Listed_Companies_26-08-2025'!B:B, 0)), "Yes", "No")</f>
        <v>No</v>
      </c>
      <c r="I356" s="20" t="str">
        <f>IF(ISNUMBER(MATCH($F356,'ASX300'!C:C, 0)), "Yes", "No")</f>
        <v>No</v>
      </c>
      <c r="J356" s="20" t="s">
        <v>2750</v>
      </c>
      <c r="K356" s="21" t="s">
        <v>2751</v>
      </c>
      <c r="L356" s="20">
        <v>50138238</v>
      </c>
      <c r="M356" s="20" t="s">
        <v>15</v>
      </c>
      <c r="N356" s="20">
        <v>20111212</v>
      </c>
      <c r="P356" s="21" t="s">
        <v>5913</v>
      </c>
      <c r="Q356" s="21" t="s">
        <v>5914</v>
      </c>
      <c r="S356" s="21" t="s">
        <v>162</v>
      </c>
      <c r="T356" s="20" t="s">
        <v>29</v>
      </c>
      <c r="U356" s="20" t="s">
        <v>163</v>
      </c>
      <c r="V356" s="20" t="s">
        <v>20</v>
      </c>
      <c r="W356" s="20">
        <v>74590056</v>
      </c>
      <c r="X356" s="21" t="s">
        <v>5915</v>
      </c>
      <c r="Y356" s="21" t="s">
        <v>5916</v>
      </c>
      <c r="Z356" s="21" t="s">
        <v>162</v>
      </c>
      <c r="AA356" s="20" t="s">
        <v>163</v>
      </c>
      <c r="AB356" s="20" t="s">
        <v>20</v>
      </c>
      <c r="AC356" s="20">
        <v>74590056</v>
      </c>
      <c r="AD356" s="20" t="s">
        <v>5917</v>
      </c>
      <c r="AF356" s="20">
        <v>20111212</v>
      </c>
      <c r="AH356" s="20">
        <v>154742097</v>
      </c>
      <c r="AI356" s="20" t="s">
        <v>24</v>
      </c>
      <c r="AJ356" s="20" t="b">
        <v>1</v>
      </c>
      <c r="AK356" s="21" t="s">
        <v>88</v>
      </c>
      <c r="AL356" s="20" t="s">
        <v>89</v>
      </c>
    </row>
    <row r="357" spans="1:38" x14ac:dyDescent="0.25">
      <c r="A357" s="20">
        <v>356</v>
      </c>
      <c r="B357" s="20" t="s">
        <v>7892</v>
      </c>
      <c r="C357" s="23">
        <v>808021389</v>
      </c>
      <c r="D357" s="23" t="str" cm="1">
        <f t="array" ref="D357">INDEX(Table2[Bracket Label], SUMPRODUCT(( 'Non-Lodger'!$C357 &gt;= Table2[Min Value]) * ( 'Non-Lodger'!$C357 &lt;= Table2[Max Value]) * ROW(Table2[Min Value]) ) - MIN(ROW(Table2[Min Value])) + 1)</f>
        <v>800-849M</v>
      </c>
      <c r="E357" s="23" t="str">
        <f t="shared" si="5"/>
        <v>LGE</v>
      </c>
      <c r="F357" s="21" t="s">
        <v>7893</v>
      </c>
      <c r="G357" s="20" t="s">
        <v>29</v>
      </c>
      <c r="H357" s="20" t="str">
        <f>IF(ISNUMBER(MATCH($F357,'ASX_Listed_Companies_26-08-2025'!B:B, 0)), "Yes", "No")</f>
        <v>No</v>
      </c>
      <c r="I357" s="20" t="str">
        <f>IF(ISNUMBER(MATCH($F357,'ASX300'!C:C, 0)), "Yes", "No")</f>
        <v>No</v>
      </c>
      <c r="J357" s="20" t="s">
        <v>78</v>
      </c>
      <c r="K357" s="21" t="s">
        <v>79</v>
      </c>
      <c r="L357" s="20">
        <v>75317007</v>
      </c>
      <c r="M357" s="20" t="s">
        <v>15</v>
      </c>
      <c r="N357" s="20">
        <v>20220101</v>
      </c>
      <c r="Q357" s="21" t="s">
        <v>7894</v>
      </c>
      <c r="S357" s="21" t="s">
        <v>162</v>
      </c>
      <c r="T357" s="20" t="s">
        <v>29</v>
      </c>
      <c r="U357" s="20" t="s">
        <v>163</v>
      </c>
      <c r="V357" s="20" t="s">
        <v>20</v>
      </c>
      <c r="W357" s="20">
        <v>66252517</v>
      </c>
      <c r="X357" s="21" t="s">
        <v>7894</v>
      </c>
      <c r="Z357" s="21" t="s">
        <v>162</v>
      </c>
      <c r="AA357" s="20" t="s">
        <v>163</v>
      </c>
      <c r="AB357" s="20" t="s">
        <v>20</v>
      </c>
      <c r="AC357" s="20">
        <v>66252517</v>
      </c>
      <c r="AD357" s="20" t="s">
        <v>7895</v>
      </c>
      <c r="AF357" s="20">
        <v>20220101</v>
      </c>
      <c r="AH357" s="20">
        <v>653475417</v>
      </c>
      <c r="AI357" s="20" t="s">
        <v>24</v>
      </c>
      <c r="AJ357" s="20" t="b">
        <v>1</v>
      </c>
      <c r="AK357" s="21" t="s">
        <v>88</v>
      </c>
      <c r="AL357" s="20" t="s">
        <v>89</v>
      </c>
    </row>
    <row r="358" spans="1:38" x14ac:dyDescent="0.25">
      <c r="A358" s="20">
        <v>357</v>
      </c>
      <c r="B358" s="20" t="s">
        <v>1726</v>
      </c>
      <c r="C358" s="23">
        <v>230065100</v>
      </c>
      <c r="D358" s="23" t="str" cm="1">
        <f t="array" ref="D358">INDEX(Table2[Bracket Label], SUMPRODUCT(( 'Non-Lodger'!$C358 &gt;= Table2[Min Value]) * ( 'Non-Lodger'!$C358 &lt;= Table2[Max Value]) * ROW(Table2[Min Value]) ) - MIN(ROW(Table2[Min Value])) + 1)</f>
        <v>200-249M</v>
      </c>
      <c r="E358" s="23" t="str">
        <f t="shared" si="5"/>
        <v>MED</v>
      </c>
      <c r="F358" s="21" t="s">
        <v>1727</v>
      </c>
      <c r="G358" s="20" t="s">
        <v>29</v>
      </c>
      <c r="H358" s="20" t="str">
        <f>IF(ISNUMBER(MATCH($F358,'ASX_Listed_Companies_26-08-2025'!B:B, 0)), "Yes", "No")</f>
        <v>No</v>
      </c>
      <c r="I358" s="20" t="str">
        <f>IF(ISNUMBER(MATCH($F358,'ASX300'!C:C, 0)), "Yes", "No")</f>
        <v>No</v>
      </c>
      <c r="J358" s="20" t="s">
        <v>1728</v>
      </c>
      <c r="K358" s="21" t="s">
        <v>1729</v>
      </c>
      <c r="L358" s="20">
        <v>69837584</v>
      </c>
      <c r="M358" s="20" t="s">
        <v>15</v>
      </c>
      <c r="N358" s="20">
        <v>20181012</v>
      </c>
      <c r="Q358" s="21" t="s">
        <v>1730</v>
      </c>
      <c r="S358" s="21" t="s">
        <v>162</v>
      </c>
      <c r="T358" s="20" t="s">
        <v>29</v>
      </c>
      <c r="U358" s="20" t="s">
        <v>163</v>
      </c>
      <c r="V358" s="20" t="s">
        <v>20</v>
      </c>
      <c r="W358" s="20">
        <v>37763371</v>
      </c>
      <c r="X358" s="21" t="s">
        <v>1731</v>
      </c>
      <c r="Z358" s="21" t="s">
        <v>162</v>
      </c>
      <c r="AA358" s="20" t="s">
        <v>163</v>
      </c>
      <c r="AB358" s="20" t="s">
        <v>20</v>
      </c>
      <c r="AC358" s="20">
        <v>65669221</v>
      </c>
      <c r="AD358" s="20" t="s">
        <v>1732</v>
      </c>
      <c r="AH358" s="20">
        <v>629361806</v>
      </c>
      <c r="AI358" s="20" t="s">
        <v>24</v>
      </c>
      <c r="AJ358" s="20" t="b">
        <v>1</v>
      </c>
      <c r="AK358" s="21" t="s">
        <v>47</v>
      </c>
      <c r="AL358" s="20" t="s">
        <v>48</v>
      </c>
    </row>
    <row r="359" spans="1:38" x14ac:dyDescent="0.25">
      <c r="A359" s="20">
        <v>358</v>
      </c>
      <c r="B359" s="20" t="s">
        <v>7576</v>
      </c>
      <c r="C359" s="23">
        <v>109351865</v>
      </c>
      <c r="D359" s="23" t="str" cm="1">
        <f t="array" ref="D359">INDEX(Table2[Bracket Label], SUMPRODUCT(( 'Non-Lodger'!$C359 &gt;= Table2[Min Value]) * ( 'Non-Lodger'!$C359 &lt;= Table2[Max Value]) * ROW(Table2[Min Value]) ) - MIN(ROW(Table2[Min Value])) + 1)</f>
        <v>100-149M</v>
      </c>
      <c r="E359" s="23" t="str">
        <f t="shared" si="5"/>
        <v>MED</v>
      </c>
      <c r="F359" s="21" t="s">
        <v>7577</v>
      </c>
      <c r="G359" s="20" t="s">
        <v>12</v>
      </c>
      <c r="H359" s="20" t="str">
        <f>IF(ISNUMBER(MATCH($F359,'ASX_Listed_Companies_26-08-2025'!B:B, 0)), "Yes", "No")</f>
        <v>No</v>
      </c>
      <c r="I359" s="20" t="str">
        <f>IF(ISNUMBER(MATCH($F359,'ASX300'!C:C, 0)), "Yes", "No")</f>
        <v>No</v>
      </c>
      <c r="J359" s="20" t="s">
        <v>7154</v>
      </c>
      <c r="K359" s="21" t="s">
        <v>7155</v>
      </c>
      <c r="L359" s="20">
        <v>13917929</v>
      </c>
      <c r="M359" s="20" t="s">
        <v>15</v>
      </c>
      <c r="N359" s="20">
        <v>20030228</v>
      </c>
      <c r="Q359" s="21" t="s">
        <v>7578</v>
      </c>
      <c r="S359" s="21" t="s">
        <v>1189</v>
      </c>
      <c r="T359" s="20" t="s">
        <v>12</v>
      </c>
      <c r="U359" s="20" t="s">
        <v>1190</v>
      </c>
      <c r="V359" s="20" t="s">
        <v>20</v>
      </c>
      <c r="W359" s="20">
        <v>75611720</v>
      </c>
      <c r="X359" s="21" t="s">
        <v>7579</v>
      </c>
      <c r="Z359" s="21" t="s">
        <v>1709</v>
      </c>
      <c r="AA359" s="20" t="s">
        <v>3646</v>
      </c>
      <c r="AB359" s="20" t="s">
        <v>20</v>
      </c>
      <c r="AC359" s="20">
        <v>37804860</v>
      </c>
      <c r="AD359" s="20" t="s">
        <v>7580</v>
      </c>
      <c r="AF359" s="20">
        <v>20100101</v>
      </c>
      <c r="AH359" s="20">
        <v>103907375</v>
      </c>
      <c r="AI359" s="20" t="s">
        <v>24</v>
      </c>
      <c r="AJ359" s="20" t="b">
        <v>1</v>
      </c>
      <c r="AK359" s="21" t="s">
        <v>195</v>
      </c>
      <c r="AL359" s="20" t="s">
        <v>196</v>
      </c>
    </row>
    <row r="360" spans="1:38" x14ac:dyDescent="0.25">
      <c r="A360" s="20">
        <v>359</v>
      </c>
      <c r="B360" s="20" t="s">
        <v>6917</v>
      </c>
      <c r="C360" s="23">
        <v>100529582</v>
      </c>
      <c r="D360" s="23" t="str" cm="1">
        <f t="array" ref="D360">INDEX(Table2[Bracket Label], SUMPRODUCT(( 'Non-Lodger'!$C360 &gt;= Table2[Min Value]) * ( 'Non-Lodger'!$C360 &lt;= Table2[Max Value]) * ROW(Table2[Min Value]) ) - MIN(ROW(Table2[Min Value])) + 1)</f>
        <v>100-149M</v>
      </c>
      <c r="E360" s="23" t="str">
        <f t="shared" si="5"/>
        <v>MED</v>
      </c>
      <c r="F360" s="21" t="s">
        <v>6918</v>
      </c>
      <c r="G360" s="20" t="s">
        <v>29</v>
      </c>
      <c r="H360" s="20" t="str">
        <f>IF(ISNUMBER(MATCH($F360,'ASX_Listed_Companies_26-08-2025'!B:B, 0)), "Yes", "No")</f>
        <v>No</v>
      </c>
      <c r="I360" s="20" t="str">
        <f>IF(ISNUMBER(MATCH($F360,'ASX300'!C:C, 0)), "Yes", "No")</f>
        <v>No</v>
      </c>
      <c r="J360" s="20" t="s">
        <v>450</v>
      </c>
      <c r="K360" s="21" t="s">
        <v>451</v>
      </c>
      <c r="L360" s="20">
        <v>44286813</v>
      </c>
      <c r="M360" s="20" t="s">
        <v>15</v>
      </c>
      <c r="N360" s="20">
        <v>20100709</v>
      </c>
      <c r="P360" s="21" t="s">
        <v>6918</v>
      </c>
      <c r="Q360" s="21" t="s">
        <v>6919</v>
      </c>
      <c r="S360" s="21" t="s">
        <v>1552</v>
      </c>
      <c r="T360" s="20" t="s">
        <v>29</v>
      </c>
      <c r="U360" s="20" t="s">
        <v>1553</v>
      </c>
      <c r="V360" s="20" t="s">
        <v>20</v>
      </c>
      <c r="W360" s="20">
        <v>56654534</v>
      </c>
      <c r="X360" s="21" t="s">
        <v>6919</v>
      </c>
      <c r="Z360" s="21" t="s">
        <v>1552</v>
      </c>
      <c r="AA360" s="20" t="s">
        <v>1553</v>
      </c>
      <c r="AB360" s="20" t="s">
        <v>20</v>
      </c>
      <c r="AC360" s="20">
        <v>56654534</v>
      </c>
      <c r="AD360" s="20" t="s">
        <v>6920</v>
      </c>
      <c r="AF360" s="20">
        <v>20100709</v>
      </c>
      <c r="AH360" s="20">
        <v>144647558</v>
      </c>
      <c r="AI360" s="20" t="s">
        <v>24</v>
      </c>
      <c r="AJ360" s="20" t="b">
        <v>1</v>
      </c>
      <c r="AK360" s="21" t="s">
        <v>47</v>
      </c>
      <c r="AL360" s="20" t="s">
        <v>48</v>
      </c>
    </row>
    <row r="361" spans="1:38" x14ac:dyDescent="0.25">
      <c r="A361" s="20">
        <v>360</v>
      </c>
      <c r="B361" s="20" t="s">
        <v>3072</v>
      </c>
      <c r="C361" s="23">
        <v>106733699</v>
      </c>
      <c r="D361" s="23" t="str" cm="1">
        <f t="array" ref="D361">INDEX(Table2[Bracket Label], SUMPRODUCT(( 'Non-Lodger'!$C361 &gt;= Table2[Min Value]) * ( 'Non-Lodger'!$C361 &lt;= Table2[Max Value]) * ROW(Table2[Min Value]) ) - MIN(ROW(Table2[Min Value])) + 1)</f>
        <v>100-149M</v>
      </c>
      <c r="E361" s="23" t="str">
        <f t="shared" si="5"/>
        <v>MED</v>
      </c>
      <c r="F361" s="21" t="s">
        <v>3073</v>
      </c>
      <c r="G361" s="20" t="s">
        <v>62</v>
      </c>
      <c r="H361" s="20" t="str">
        <f>IF(ISNUMBER(MATCH($F361,'ASX_Listed_Companies_26-08-2025'!B:B, 0)), "Yes", "No")</f>
        <v>No</v>
      </c>
      <c r="I361" s="20" t="str">
        <f>IF(ISNUMBER(MATCH($F361,'ASX300'!C:C, 0)), "Yes", "No")</f>
        <v>No</v>
      </c>
      <c r="J361" s="20" t="s">
        <v>519</v>
      </c>
      <c r="K361" s="21" t="s">
        <v>520</v>
      </c>
      <c r="L361" s="20">
        <v>52596968</v>
      </c>
      <c r="M361" s="20" t="s">
        <v>15</v>
      </c>
      <c r="N361" s="20">
        <v>20120808</v>
      </c>
      <c r="Q361" s="21" t="s">
        <v>3074</v>
      </c>
      <c r="R361" s="21" t="s">
        <v>3075</v>
      </c>
      <c r="S361" s="21" t="s">
        <v>182</v>
      </c>
      <c r="T361" s="20" t="s">
        <v>62</v>
      </c>
      <c r="U361" s="20" t="s">
        <v>2562</v>
      </c>
      <c r="V361" s="20" t="s">
        <v>20</v>
      </c>
      <c r="W361" s="20">
        <v>0</v>
      </c>
      <c r="X361" s="21" t="s">
        <v>3076</v>
      </c>
      <c r="Z361" s="21" t="s">
        <v>182</v>
      </c>
      <c r="AA361" s="20" t="s">
        <v>183</v>
      </c>
      <c r="AB361" s="20" t="s">
        <v>20</v>
      </c>
      <c r="AC361" s="20">
        <v>40408712</v>
      </c>
      <c r="AD361" s="20" t="s">
        <v>3077</v>
      </c>
      <c r="AF361" s="20">
        <v>20120808</v>
      </c>
      <c r="AH361" s="20">
        <v>159824736</v>
      </c>
      <c r="AI361" s="20" t="s">
        <v>24</v>
      </c>
      <c r="AJ361" s="20" t="b">
        <v>1</v>
      </c>
      <c r="AK361" s="21" t="s">
        <v>47</v>
      </c>
      <c r="AL361" s="20" t="s">
        <v>48</v>
      </c>
    </row>
    <row r="362" spans="1:38" x14ac:dyDescent="0.25">
      <c r="A362" s="20">
        <v>361</v>
      </c>
      <c r="B362" s="20" t="s">
        <v>7144</v>
      </c>
      <c r="C362" s="23">
        <v>159927867</v>
      </c>
      <c r="D362" s="23" t="str" cm="1">
        <f t="array" ref="D362">INDEX(Table2[Bracket Label], SUMPRODUCT(( 'Non-Lodger'!$C362 &gt;= Table2[Min Value]) * ( 'Non-Lodger'!$C362 &lt;= Table2[Max Value]) * ROW(Table2[Min Value]) ) - MIN(ROW(Table2[Min Value])) + 1)</f>
        <v>150-199M</v>
      </c>
      <c r="E362" s="23" t="str">
        <f t="shared" si="5"/>
        <v>MED</v>
      </c>
      <c r="F362" s="21" t="s">
        <v>7145</v>
      </c>
      <c r="G362" s="20" t="s">
        <v>77</v>
      </c>
      <c r="H362" s="20" t="str">
        <f>IF(ISNUMBER(MATCH($F362,'ASX_Listed_Companies_26-08-2025'!B:B, 0)), "Yes", "No")</f>
        <v>No</v>
      </c>
      <c r="I362" s="20" t="str">
        <f>IF(ISNUMBER(MATCH($F362,'ASX300'!C:C, 0)), "Yes", "No")</f>
        <v>No</v>
      </c>
      <c r="J362" s="20" t="s">
        <v>7146</v>
      </c>
      <c r="K362" s="21" t="s">
        <v>7147</v>
      </c>
      <c r="L362" s="20">
        <v>66800508</v>
      </c>
      <c r="M362" s="20" t="s">
        <v>15</v>
      </c>
      <c r="N362" s="20">
        <v>20190516</v>
      </c>
      <c r="Q362" s="21" t="s">
        <v>6302</v>
      </c>
      <c r="S362" s="21" t="s">
        <v>3592</v>
      </c>
      <c r="T362" s="20" t="s">
        <v>77</v>
      </c>
      <c r="U362" s="20" t="s">
        <v>3593</v>
      </c>
      <c r="V362" s="20" t="s">
        <v>20</v>
      </c>
      <c r="W362" s="20">
        <v>80709029</v>
      </c>
      <c r="X362" s="21" t="s">
        <v>7148</v>
      </c>
      <c r="Z362" s="21" t="s">
        <v>7149</v>
      </c>
      <c r="AA362" s="20" t="s">
        <v>7150</v>
      </c>
      <c r="AB362" s="20" t="s">
        <v>20</v>
      </c>
      <c r="AC362" s="20">
        <v>78986446</v>
      </c>
      <c r="AD362" s="20" t="s">
        <v>7151</v>
      </c>
      <c r="AH362" s="20">
        <v>633221299</v>
      </c>
      <c r="AI362" s="20" t="s">
        <v>24</v>
      </c>
      <c r="AJ362" s="20" t="b">
        <v>1</v>
      </c>
      <c r="AK362" s="21" t="s">
        <v>58</v>
      </c>
      <c r="AL362" s="20" t="s">
        <v>59</v>
      </c>
    </row>
    <row r="363" spans="1:38" x14ac:dyDescent="0.25">
      <c r="A363" s="20">
        <v>362</v>
      </c>
      <c r="B363" s="20" t="s">
        <v>781</v>
      </c>
      <c r="C363" s="23">
        <v>375642891</v>
      </c>
      <c r="D363" s="23" t="str" cm="1">
        <f t="array" ref="D363">INDEX(Table2[Bracket Label], SUMPRODUCT(( 'Non-Lodger'!$C363 &gt;= Table2[Min Value]) * ( 'Non-Lodger'!$C363 &lt;= Table2[Max Value]) * ROW(Table2[Min Value]) ) - MIN(ROW(Table2[Min Value])) + 1)</f>
        <v>350-399M</v>
      </c>
      <c r="E363" s="23" t="str">
        <f t="shared" si="5"/>
        <v>LGE</v>
      </c>
      <c r="F363" s="21" t="s">
        <v>782</v>
      </c>
      <c r="G363" s="20" t="s">
        <v>12</v>
      </c>
      <c r="H363" s="20" t="str">
        <f>IF(ISNUMBER(MATCH($F363,'ASX_Listed_Companies_26-08-2025'!B:B, 0)), "Yes", "No")</f>
        <v>No</v>
      </c>
      <c r="I363" s="20" t="str">
        <f>IF(ISNUMBER(MATCH($F363,'ASX300'!C:C, 0)), "Yes", "No")</f>
        <v>No</v>
      </c>
      <c r="J363" s="20" t="s">
        <v>78</v>
      </c>
      <c r="K363" s="21" t="s">
        <v>79</v>
      </c>
      <c r="L363" s="20">
        <v>11514484</v>
      </c>
      <c r="M363" s="20" t="s">
        <v>15</v>
      </c>
      <c r="N363" s="20">
        <v>20020527</v>
      </c>
      <c r="Q363" s="21" t="s">
        <v>783</v>
      </c>
      <c r="S363" s="21" t="s">
        <v>505</v>
      </c>
      <c r="T363" s="20" t="s">
        <v>12</v>
      </c>
      <c r="U363" s="20" t="s">
        <v>506</v>
      </c>
      <c r="V363" s="20" t="s">
        <v>20</v>
      </c>
      <c r="W363" s="20">
        <v>74182333</v>
      </c>
      <c r="X363" s="21" t="s">
        <v>783</v>
      </c>
      <c r="Z363" s="21" t="s">
        <v>505</v>
      </c>
      <c r="AA363" s="20" t="s">
        <v>506</v>
      </c>
      <c r="AB363" s="20" t="s">
        <v>20</v>
      </c>
      <c r="AC363" s="20">
        <v>74182333</v>
      </c>
      <c r="AD363" s="20" t="s">
        <v>784</v>
      </c>
      <c r="AF363" s="20">
        <v>20221201</v>
      </c>
      <c r="AH363" s="20">
        <v>100632595</v>
      </c>
      <c r="AI363" s="20" t="s">
        <v>24</v>
      </c>
      <c r="AJ363" s="20" t="b">
        <v>1</v>
      </c>
      <c r="AK363" s="21" t="s">
        <v>88</v>
      </c>
      <c r="AL363" s="20" t="s">
        <v>89</v>
      </c>
    </row>
    <row r="364" spans="1:38" x14ac:dyDescent="0.25">
      <c r="A364" s="20">
        <v>363</v>
      </c>
      <c r="B364" s="20" t="s">
        <v>5677</v>
      </c>
      <c r="C364" s="23">
        <v>223102354</v>
      </c>
      <c r="D364" s="23" t="str" cm="1">
        <f t="array" ref="D364">INDEX(Table2[Bracket Label], SUMPRODUCT(( 'Non-Lodger'!$C364 &gt;= Table2[Min Value]) * ( 'Non-Lodger'!$C364 &lt;= Table2[Max Value]) * ROW(Table2[Min Value]) ) - MIN(ROW(Table2[Min Value])) + 1)</f>
        <v>200-249M</v>
      </c>
      <c r="E364" s="23" t="str">
        <f t="shared" si="5"/>
        <v>MED</v>
      </c>
      <c r="F364" s="21" t="s">
        <v>5678</v>
      </c>
      <c r="G364" s="20" t="s">
        <v>62</v>
      </c>
      <c r="H364" s="20" t="str">
        <f>IF(ISNUMBER(MATCH($F364,'ASX_Listed_Companies_26-08-2025'!B:B, 0)), "Yes", "No")</f>
        <v>No</v>
      </c>
      <c r="I364" s="20" t="str">
        <f>IF(ISNUMBER(MATCH($F364,'ASX300'!C:C, 0)), "Yes", "No")</f>
        <v>No</v>
      </c>
      <c r="J364" s="20" t="s">
        <v>158</v>
      </c>
      <c r="K364" s="21" t="s">
        <v>159</v>
      </c>
      <c r="L364" s="20">
        <v>6652587</v>
      </c>
      <c r="M364" s="20" t="s">
        <v>15</v>
      </c>
      <c r="N364" s="20">
        <v>20000401</v>
      </c>
      <c r="Q364" s="21" t="s">
        <v>5679</v>
      </c>
      <c r="S364" s="21" t="s">
        <v>67</v>
      </c>
      <c r="T364" s="20" t="s">
        <v>62</v>
      </c>
      <c r="U364" s="20" t="s">
        <v>68</v>
      </c>
      <c r="V364" s="20" t="s">
        <v>20</v>
      </c>
      <c r="W364" s="20">
        <v>39125970</v>
      </c>
      <c r="X364" s="21" t="s">
        <v>3847</v>
      </c>
      <c r="Y364" s="21" t="s">
        <v>5680</v>
      </c>
      <c r="Z364" s="21" t="s">
        <v>67</v>
      </c>
      <c r="AA364" s="20" t="s">
        <v>171</v>
      </c>
      <c r="AB364" s="20" t="s">
        <v>20</v>
      </c>
      <c r="AC364" s="20">
        <v>36825574</v>
      </c>
      <c r="AD364" s="20" t="s">
        <v>5681</v>
      </c>
      <c r="AF364" s="20">
        <v>20000701</v>
      </c>
      <c r="AH364" s="20">
        <v>8672731</v>
      </c>
      <c r="AI364" s="20" t="s">
        <v>24</v>
      </c>
      <c r="AJ364" s="20" t="b">
        <v>1</v>
      </c>
      <c r="AK364" s="21" t="s">
        <v>120</v>
      </c>
      <c r="AL364" s="20" t="s">
        <v>121</v>
      </c>
    </row>
    <row r="365" spans="1:38" x14ac:dyDescent="0.25">
      <c r="A365" s="20">
        <v>364</v>
      </c>
      <c r="B365" s="20" t="s">
        <v>2324</v>
      </c>
      <c r="C365" s="23">
        <v>320708100</v>
      </c>
      <c r="D365" s="23" t="str" cm="1">
        <f t="array" ref="D365">INDEX(Table2[Bracket Label], SUMPRODUCT(( 'Non-Lodger'!$C365 &gt;= Table2[Min Value]) * ( 'Non-Lodger'!$C365 &lt;= Table2[Max Value]) * ROW(Table2[Min Value]) ) - MIN(ROW(Table2[Min Value])) + 1)</f>
        <v>300-349M</v>
      </c>
      <c r="E365" s="23" t="str">
        <f t="shared" si="5"/>
        <v>LGE</v>
      </c>
      <c r="F365" s="21" t="s">
        <v>2325</v>
      </c>
      <c r="G365" s="20" t="s">
        <v>29</v>
      </c>
      <c r="H365" s="20" t="str">
        <f>IF(ISNUMBER(MATCH($F365,'ASX_Listed_Companies_26-08-2025'!B:B, 0)), "Yes", "No")</f>
        <v>No</v>
      </c>
      <c r="I365" s="20" t="str">
        <f>IF(ISNUMBER(MATCH($F365,'ASX300'!C:C, 0)), "Yes", "No")</f>
        <v>No</v>
      </c>
      <c r="J365" s="20" t="s">
        <v>2326</v>
      </c>
      <c r="K365" s="21" t="s">
        <v>2327</v>
      </c>
      <c r="L365" s="20">
        <v>160067</v>
      </c>
      <c r="M365" s="20" t="s">
        <v>15</v>
      </c>
      <c r="N365" s="20">
        <v>20000401</v>
      </c>
      <c r="Q365" s="21" t="s">
        <v>2328</v>
      </c>
      <c r="R365" s="21" t="s">
        <v>2329</v>
      </c>
      <c r="S365" s="21" t="s">
        <v>2330</v>
      </c>
      <c r="T365" s="20" t="s">
        <v>29</v>
      </c>
      <c r="U365" s="20" t="s">
        <v>2331</v>
      </c>
      <c r="V365" s="20" t="s">
        <v>20</v>
      </c>
      <c r="W365" s="20">
        <v>54128027</v>
      </c>
      <c r="X365" s="21" t="s">
        <v>2332</v>
      </c>
      <c r="Y365" s="21" t="s">
        <v>2333</v>
      </c>
      <c r="Z365" s="21" t="s">
        <v>2334</v>
      </c>
      <c r="AA365" s="20" t="s">
        <v>2335</v>
      </c>
      <c r="AB365" s="20" t="s">
        <v>20</v>
      </c>
      <c r="AC365" s="20">
        <v>71392206</v>
      </c>
      <c r="AD365" s="20" t="s">
        <v>2336</v>
      </c>
      <c r="AF365" s="20">
        <v>20000701</v>
      </c>
      <c r="AH365" s="20">
        <v>5032333</v>
      </c>
      <c r="AI365" s="20" t="s">
        <v>24</v>
      </c>
      <c r="AJ365" s="20" t="b">
        <v>1</v>
      </c>
      <c r="AK365" s="21" t="s">
        <v>58</v>
      </c>
      <c r="AL365" s="20" t="s">
        <v>59</v>
      </c>
    </row>
    <row r="366" spans="1:38" x14ac:dyDescent="0.25">
      <c r="A366" s="20">
        <v>365</v>
      </c>
      <c r="B366" s="20" t="s">
        <v>5266</v>
      </c>
      <c r="C366" s="23">
        <v>1222049875</v>
      </c>
      <c r="D366" s="23" t="str" cm="1">
        <f t="array" ref="D366">INDEX(Table2[Bracket Label], SUMPRODUCT(( 'Non-Lodger'!$C366 &gt;= Table2[Min Value]) * ( 'Non-Lodger'!$C366 &lt;= Table2[Max Value]) * ROW(Table2[Min Value]) ) - MIN(ROW(Table2[Min Value])) + 1)</f>
        <v>1Bn+</v>
      </c>
      <c r="E366" s="23" t="str">
        <f t="shared" si="5"/>
        <v>LGE</v>
      </c>
      <c r="F366" s="21" t="s">
        <v>5267</v>
      </c>
      <c r="G366" s="20" t="s">
        <v>12</v>
      </c>
      <c r="H366" s="20" t="str">
        <f>IF(ISNUMBER(MATCH($F366,'ASX_Listed_Companies_26-08-2025'!B:B, 0)), "Yes", "No")</f>
        <v>No</v>
      </c>
      <c r="I366" s="20" t="str">
        <f>IF(ISNUMBER(MATCH($F366,'ASX300'!C:C, 0)), "Yes", "No")</f>
        <v>No</v>
      </c>
      <c r="J366" s="20" t="s">
        <v>3911</v>
      </c>
      <c r="K366" s="21" t="s">
        <v>3912</v>
      </c>
      <c r="L366" s="20">
        <v>87133</v>
      </c>
      <c r="M366" s="20" t="s">
        <v>15</v>
      </c>
      <c r="N366" s="20">
        <v>19991101</v>
      </c>
      <c r="Q366" s="21" t="s">
        <v>5268</v>
      </c>
      <c r="S366" s="21" t="s">
        <v>2298</v>
      </c>
      <c r="T366" s="20" t="s">
        <v>12</v>
      </c>
      <c r="U366" s="20" t="s">
        <v>5269</v>
      </c>
      <c r="V366" s="20" t="s">
        <v>20</v>
      </c>
      <c r="W366" s="20">
        <v>58521297</v>
      </c>
      <c r="X366" s="21" t="s">
        <v>5270</v>
      </c>
      <c r="Z366" s="21" t="s">
        <v>5271</v>
      </c>
      <c r="AA366" s="20" t="s">
        <v>302</v>
      </c>
      <c r="AB366" s="20" t="s">
        <v>20</v>
      </c>
      <c r="AC366" s="20">
        <v>55539459</v>
      </c>
      <c r="AD366" s="20" t="s">
        <v>5272</v>
      </c>
      <c r="AF366" s="20">
        <v>20000701</v>
      </c>
      <c r="AH366" s="20">
        <v>172967</v>
      </c>
      <c r="AI366" s="20" t="s">
        <v>24</v>
      </c>
      <c r="AJ366" s="20" t="b">
        <v>1</v>
      </c>
      <c r="AK366" s="21" t="s">
        <v>174</v>
      </c>
      <c r="AL366" s="20" t="s">
        <v>175</v>
      </c>
    </row>
    <row r="367" spans="1:38" x14ac:dyDescent="0.25">
      <c r="A367" s="20">
        <v>366</v>
      </c>
      <c r="B367" s="20" t="s">
        <v>5322</v>
      </c>
      <c r="C367" s="23">
        <v>1152915321</v>
      </c>
      <c r="D367" s="23" t="str" cm="1">
        <f t="array" ref="D367">INDEX(Table2[Bracket Label], SUMPRODUCT(( 'Non-Lodger'!$C367 &gt;= Table2[Min Value]) * ( 'Non-Lodger'!$C367 &lt;= Table2[Max Value]) * ROW(Table2[Min Value]) ) - MIN(ROW(Table2[Min Value])) + 1)</f>
        <v>1Bn+</v>
      </c>
      <c r="E367" s="23" t="str">
        <f t="shared" si="5"/>
        <v>LGE</v>
      </c>
      <c r="F367" s="21" t="s">
        <v>5323</v>
      </c>
      <c r="G367" s="20" t="s">
        <v>29</v>
      </c>
      <c r="H367" s="20" t="str">
        <f>IF(ISNUMBER(MATCH($F367,'ASX_Listed_Companies_26-08-2025'!B:B, 0)), "Yes", "No")</f>
        <v>No</v>
      </c>
      <c r="I367" s="20" t="str">
        <f>IF(ISNUMBER(MATCH($F367,'ASX300'!C:C, 0)), "Yes", "No")</f>
        <v>No</v>
      </c>
      <c r="J367" s="20" t="s">
        <v>78</v>
      </c>
      <c r="K367" s="21" t="s">
        <v>79</v>
      </c>
      <c r="L367" s="20">
        <v>66480379</v>
      </c>
      <c r="M367" s="20" t="s">
        <v>15</v>
      </c>
      <c r="N367" s="20">
        <v>20181002</v>
      </c>
      <c r="Q367" s="21" t="s">
        <v>5324</v>
      </c>
      <c r="S367" s="21" t="s">
        <v>1939</v>
      </c>
      <c r="T367" s="20" t="s">
        <v>29</v>
      </c>
      <c r="U367" s="20" t="s">
        <v>1940</v>
      </c>
      <c r="V367" s="20" t="s">
        <v>20</v>
      </c>
      <c r="W367" s="20">
        <v>31452914</v>
      </c>
      <c r="X367" s="21" t="s">
        <v>5324</v>
      </c>
      <c r="Z367" s="21" t="s">
        <v>1939</v>
      </c>
      <c r="AA367" s="20" t="s">
        <v>1940</v>
      </c>
      <c r="AB367" s="20" t="s">
        <v>20</v>
      </c>
      <c r="AC367" s="20">
        <v>31452914</v>
      </c>
      <c r="AD367" s="20" t="s">
        <v>5325</v>
      </c>
      <c r="AF367" s="20">
        <v>20190101</v>
      </c>
      <c r="AH367" s="20">
        <v>629141699</v>
      </c>
      <c r="AI367" s="20" t="s">
        <v>24</v>
      </c>
      <c r="AJ367" s="20" t="b">
        <v>1</v>
      </c>
      <c r="AK367" s="21" t="s">
        <v>88</v>
      </c>
      <c r="AL367" s="20" t="s">
        <v>89</v>
      </c>
    </row>
    <row r="368" spans="1:38" x14ac:dyDescent="0.25">
      <c r="A368" s="20">
        <v>367</v>
      </c>
      <c r="B368" s="20" t="s">
        <v>6351</v>
      </c>
      <c r="C368" s="23">
        <v>105089214</v>
      </c>
      <c r="D368" s="23" t="str" cm="1">
        <f t="array" ref="D368">INDEX(Table2[Bracket Label], SUMPRODUCT(( 'Non-Lodger'!$C368 &gt;= Table2[Min Value]) * ( 'Non-Lodger'!$C368 &lt;= Table2[Max Value]) * ROW(Table2[Min Value]) ) - MIN(ROW(Table2[Min Value])) + 1)</f>
        <v>100-149M</v>
      </c>
      <c r="E368" s="23" t="str">
        <f t="shared" si="5"/>
        <v>MED</v>
      </c>
      <c r="F368" s="21" t="s">
        <v>6352</v>
      </c>
      <c r="G368" s="20" t="s">
        <v>29</v>
      </c>
      <c r="H368" s="20" t="str">
        <f>IF(ISNUMBER(MATCH($F368,'ASX_Listed_Companies_26-08-2025'!B:B, 0)), "Yes", "No")</f>
        <v>No</v>
      </c>
      <c r="I368" s="20" t="str">
        <f>IF(ISNUMBER(MATCH($F368,'ASX300'!C:C, 0)), "Yes", "No")</f>
        <v>No</v>
      </c>
      <c r="J368" s="20" t="s">
        <v>2387</v>
      </c>
      <c r="K368" s="21" t="s">
        <v>2388</v>
      </c>
      <c r="L368" s="20">
        <v>19593720</v>
      </c>
      <c r="M368" s="20" t="s">
        <v>4644</v>
      </c>
      <c r="N368" s="20">
        <v>20040701</v>
      </c>
      <c r="Q368" s="21" t="s">
        <v>6353</v>
      </c>
      <c r="S368" s="21" t="s">
        <v>3160</v>
      </c>
      <c r="T368" s="20" t="s">
        <v>29</v>
      </c>
      <c r="U368" s="20" t="s">
        <v>1110</v>
      </c>
      <c r="V368" s="20" t="s">
        <v>20</v>
      </c>
      <c r="W368" s="20">
        <v>79177499</v>
      </c>
      <c r="X368" s="21" t="s">
        <v>6354</v>
      </c>
      <c r="Y368" s="21" t="s">
        <v>6355</v>
      </c>
      <c r="Z368" s="21" t="s">
        <v>3160</v>
      </c>
      <c r="AA368" s="20" t="s">
        <v>1110</v>
      </c>
      <c r="AB368" s="20" t="s">
        <v>20</v>
      </c>
      <c r="AC368" s="20">
        <v>61500993</v>
      </c>
      <c r="AD368" s="20" t="s">
        <v>6356</v>
      </c>
      <c r="AF368" s="20">
        <v>20040701</v>
      </c>
      <c r="AH368" s="20">
        <v>108690384</v>
      </c>
      <c r="AI368" s="20" t="s">
        <v>24</v>
      </c>
      <c r="AJ368" s="20" t="b">
        <v>1</v>
      </c>
      <c r="AK368" s="21" t="s">
        <v>36</v>
      </c>
      <c r="AL368" s="20" t="s">
        <v>37</v>
      </c>
    </row>
    <row r="369" spans="1:38" x14ac:dyDescent="0.25">
      <c r="A369" s="20">
        <v>368</v>
      </c>
      <c r="B369" s="20" t="s">
        <v>7644</v>
      </c>
      <c r="C369" s="23">
        <v>112962447</v>
      </c>
      <c r="D369" s="23" t="str" cm="1">
        <f t="array" ref="D369">INDEX(Table2[Bracket Label], SUMPRODUCT(( 'Non-Lodger'!$C369 &gt;= Table2[Min Value]) * ( 'Non-Lodger'!$C369 &lt;= Table2[Max Value]) * ROW(Table2[Min Value]) ) - MIN(ROW(Table2[Min Value])) + 1)</f>
        <v>100-149M</v>
      </c>
      <c r="E369" s="23" t="str">
        <f t="shared" si="5"/>
        <v>MED</v>
      </c>
      <c r="F369" s="21" t="s">
        <v>7645</v>
      </c>
      <c r="G369" s="20" t="s">
        <v>77</v>
      </c>
      <c r="H369" s="20" t="str">
        <f>IF(ISNUMBER(MATCH($F369,'ASX_Listed_Companies_26-08-2025'!B:B, 0)), "Yes", "No")</f>
        <v>No</v>
      </c>
      <c r="I369" s="20" t="str">
        <f>IF(ISNUMBER(MATCH($F369,'ASX300'!C:C, 0)), "Yes", "No")</f>
        <v>No</v>
      </c>
      <c r="J369" s="20" t="s">
        <v>158</v>
      </c>
      <c r="K369" s="21" t="s">
        <v>159</v>
      </c>
      <c r="L369" s="20">
        <v>34019613</v>
      </c>
      <c r="M369" s="20" t="s">
        <v>15</v>
      </c>
      <c r="N369" s="20">
        <v>20071220</v>
      </c>
      <c r="P369" s="21" t="s">
        <v>7645</v>
      </c>
      <c r="Q369" s="21" t="s">
        <v>1265</v>
      </c>
      <c r="R369" s="21" t="s">
        <v>125</v>
      </c>
      <c r="S369" s="21" t="s">
        <v>126</v>
      </c>
      <c r="T369" s="20" t="s">
        <v>12</v>
      </c>
      <c r="U369" s="20" t="s">
        <v>127</v>
      </c>
      <c r="V369" s="20" t="s">
        <v>20</v>
      </c>
      <c r="W369" s="20">
        <v>0</v>
      </c>
      <c r="X369" s="21" t="s">
        <v>7646</v>
      </c>
      <c r="Z369" s="21" t="s">
        <v>141</v>
      </c>
      <c r="AA369" s="20" t="s">
        <v>142</v>
      </c>
      <c r="AB369" s="20" t="s">
        <v>20</v>
      </c>
      <c r="AD369" s="20" t="s">
        <v>7647</v>
      </c>
      <c r="AF369" s="20">
        <v>20071220</v>
      </c>
      <c r="AH369" s="20">
        <v>129002357</v>
      </c>
      <c r="AI369" s="20" t="s">
        <v>24</v>
      </c>
      <c r="AJ369" s="20" t="b">
        <v>1</v>
      </c>
      <c r="AK369" s="21" t="s">
        <v>120</v>
      </c>
      <c r="AL369" s="20" t="s">
        <v>121</v>
      </c>
    </row>
    <row r="370" spans="1:38" x14ac:dyDescent="0.25">
      <c r="A370" s="20">
        <v>369</v>
      </c>
      <c r="B370" s="20" t="s">
        <v>2938</v>
      </c>
      <c r="C370" s="23">
        <v>127167416</v>
      </c>
      <c r="D370" s="23" t="str" cm="1">
        <f t="array" ref="D370">INDEX(Table2[Bracket Label], SUMPRODUCT(( 'Non-Lodger'!$C370 &gt;= Table2[Min Value]) * ( 'Non-Lodger'!$C370 &lt;= Table2[Max Value]) * ROW(Table2[Min Value]) ) - MIN(ROW(Table2[Min Value])) + 1)</f>
        <v>100-149M</v>
      </c>
      <c r="E370" s="23" t="str">
        <f t="shared" si="5"/>
        <v>MED</v>
      </c>
      <c r="F370" s="21" t="s">
        <v>2939</v>
      </c>
      <c r="G370" s="20" t="s">
        <v>2940</v>
      </c>
      <c r="H370" s="20" t="str">
        <f>IF(ISNUMBER(MATCH($F370,'ASX_Listed_Companies_26-08-2025'!B:B, 0)), "Yes", "No")</f>
        <v>No</v>
      </c>
      <c r="I370" s="20" t="str">
        <f>IF(ISNUMBER(MATCH($F370,'ASX300'!C:C, 0)), "Yes", "No")</f>
        <v>No</v>
      </c>
      <c r="J370" s="20" t="s">
        <v>51</v>
      </c>
      <c r="K370" s="21" t="s">
        <v>52</v>
      </c>
      <c r="L370" s="20">
        <v>65083535</v>
      </c>
      <c r="M370" s="20" t="s">
        <v>15</v>
      </c>
      <c r="N370" s="20">
        <v>20180713</v>
      </c>
      <c r="Q370" s="21" t="s">
        <v>2941</v>
      </c>
      <c r="S370" s="21" t="s">
        <v>2092</v>
      </c>
      <c r="T370" s="20" t="s">
        <v>77</v>
      </c>
      <c r="U370" s="20" t="s">
        <v>2090</v>
      </c>
      <c r="V370" s="20" t="s">
        <v>20</v>
      </c>
      <c r="W370" s="20">
        <v>31670983</v>
      </c>
      <c r="X370" s="21" t="s">
        <v>2942</v>
      </c>
      <c r="Z370" s="21" t="s">
        <v>2943</v>
      </c>
      <c r="AA370" s="20" t="s">
        <v>2944</v>
      </c>
      <c r="AB370" s="20" t="s">
        <v>20</v>
      </c>
      <c r="AC370" s="20">
        <v>61272494</v>
      </c>
      <c r="AD370" s="20" t="s">
        <v>2093</v>
      </c>
      <c r="AF370" s="20">
        <v>20180713</v>
      </c>
      <c r="AH370" s="20">
        <v>627496431</v>
      </c>
      <c r="AI370" s="20" t="s">
        <v>24</v>
      </c>
      <c r="AJ370" s="20" t="b">
        <v>1</v>
      </c>
      <c r="AK370" s="21" t="s">
        <v>58</v>
      </c>
      <c r="AL370" s="20" t="s">
        <v>59</v>
      </c>
    </row>
    <row r="371" spans="1:38" x14ac:dyDescent="0.25">
      <c r="A371" s="20">
        <v>370</v>
      </c>
      <c r="B371" s="20" t="s">
        <v>3994</v>
      </c>
      <c r="C371" s="23">
        <v>2266122516</v>
      </c>
      <c r="D371" s="23" t="str" cm="1">
        <f t="array" ref="D371">INDEX(Table2[Bracket Label], SUMPRODUCT(( 'Non-Lodger'!$C371 &gt;= Table2[Min Value]) * ( 'Non-Lodger'!$C371 &lt;= Table2[Max Value]) * ROW(Table2[Min Value]) ) - MIN(ROW(Table2[Min Value])) + 1)</f>
        <v>1Bn+</v>
      </c>
      <c r="E371" s="23" t="str">
        <f t="shared" si="5"/>
        <v>LGE</v>
      </c>
      <c r="F371" s="21" t="s">
        <v>3995</v>
      </c>
      <c r="G371" s="20" t="s">
        <v>137</v>
      </c>
      <c r="H371" s="20" t="str">
        <f>IF(ISNUMBER(MATCH($F371,'ASX_Listed_Companies_26-08-2025'!B:B, 0)), "Yes", "No")</f>
        <v>No</v>
      </c>
      <c r="I371" s="20" t="str">
        <f>IF(ISNUMBER(MATCH($F371,'ASX300'!C:C, 0)), "Yes", "No")</f>
        <v>No</v>
      </c>
      <c r="J371" s="20" t="s">
        <v>2096</v>
      </c>
      <c r="K371" s="21" t="s">
        <v>2097</v>
      </c>
      <c r="L371" s="20">
        <v>371114</v>
      </c>
      <c r="M371" s="20" t="s">
        <v>15</v>
      </c>
      <c r="N371" s="20">
        <v>19991101</v>
      </c>
      <c r="Q371" s="21" t="s">
        <v>3996</v>
      </c>
      <c r="R371" s="21" t="s">
        <v>3997</v>
      </c>
      <c r="S371" s="21" t="s">
        <v>136</v>
      </c>
      <c r="T371" s="20" t="s">
        <v>137</v>
      </c>
      <c r="U371" s="20" t="s">
        <v>138</v>
      </c>
      <c r="V371" s="20" t="s">
        <v>20</v>
      </c>
      <c r="W371" s="20">
        <v>84647312</v>
      </c>
      <c r="X371" s="21" t="s">
        <v>3998</v>
      </c>
      <c r="Z371" s="21" t="s">
        <v>136</v>
      </c>
      <c r="AA371" s="20" t="s">
        <v>636</v>
      </c>
      <c r="AB371" s="20" t="s">
        <v>20</v>
      </c>
      <c r="AC371" s="20">
        <v>80231595</v>
      </c>
      <c r="AD371" s="20" t="s">
        <v>3999</v>
      </c>
      <c r="AF371" s="20">
        <v>20000701</v>
      </c>
      <c r="AH371" s="20">
        <v>85130981</v>
      </c>
      <c r="AI371" s="20" t="s">
        <v>24</v>
      </c>
      <c r="AJ371" s="20" t="b">
        <v>1</v>
      </c>
      <c r="AK371" s="21" t="s">
        <v>73</v>
      </c>
      <c r="AL371" s="20" t="s">
        <v>74</v>
      </c>
    </row>
    <row r="372" spans="1:38" x14ac:dyDescent="0.25">
      <c r="A372" s="20">
        <v>371</v>
      </c>
      <c r="B372" s="20" t="s">
        <v>5825</v>
      </c>
      <c r="C372" s="23">
        <v>136096503</v>
      </c>
      <c r="D372" s="23" t="str" cm="1">
        <f t="array" ref="D372">INDEX(Table2[Bracket Label], SUMPRODUCT(( 'Non-Lodger'!$C372 &gt;= Table2[Min Value]) * ( 'Non-Lodger'!$C372 &lt;= Table2[Max Value]) * ROW(Table2[Min Value]) ) - MIN(ROW(Table2[Min Value])) + 1)</f>
        <v>100-149M</v>
      </c>
      <c r="E372" s="23" t="str">
        <f t="shared" si="5"/>
        <v>MED</v>
      </c>
      <c r="F372" s="21" t="s">
        <v>5826</v>
      </c>
      <c r="G372" s="20" t="s">
        <v>12</v>
      </c>
      <c r="H372" s="20" t="str">
        <f>IF(ISNUMBER(MATCH($F372,'ASX_Listed_Companies_26-08-2025'!B:B, 0)), "Yes", "No")</f>
        <v>No</v>
      </c>
      <c r="I372" s="20" t="str">
        <f>IF(ISNUMBER(MATCH($F372,'ASX300'!C:C, 0)), "Yes", "No")</f>
        <v>No</v>
      </c>
      <c r="J372" s="20" t="s">
        <v>78</v>
      </c>
      <c r="K372" s="21" t="s">
        <v>79</v>
      </c>
      <c r="L372" s="20">
        <v>71917467</v>
      </c>
      <c r="M372" s="20" t="s">
        <v>15</v>
      </c>
      <c r="N372" s="20">
        <v>20210223</v>
      </c>
      <c r="Q372" s="21" t="s">
        <v>5827</v>
      </c>
      <c r="R372" s="21" t="s">
        <v>5320</v>
      </c>
      <c r="S372" s="21" t="s">
        <v>126</v>
      </c>
      <c r="T372" s="20" t="s">
        <v>12</v>
      </c>
      <c r="U372" s="20" t="s">
        <v>214</v>
      </c>
      <c r="V372" s="20" t="s">
        <v>20</v>
      </c>
      <c r="W372" s="20">
        <v>84020390</v>
      </c>
      <c r="X372" s="21" t="s">
        <v>5828</v>
      </c>
      <c r="Y372" s="21" t="s">
        <v>5829</v>
      </c>
      <c r="Z372" s="21" t="s">
        <v>126</v>
      </c>
      <c r="AA372" s="20" t="s">
        <v>214</v>
      </c>
      <c r="AB372" s="20" t="s">
        <v>20</v>
      </c>
      <c r="AC372" s="20">
        <v>59856824</v>
      </c>
      <c r="AD372" s="20" t="s">
        <v>5830</v>
      </c>
      <c r="AF372" s="20">
        <v>20211001</v>
      </c>
      <c r="AH372" s="20">
        <v>648162903</v>
      </c>
      <c r="AI372" s="20" t="s">
        <v>24</v>
      </c>
      <c r="AJ372" s="20" t="b">
        <v>1</v>
      </c>
      <c r="AK372" s="21" t="s">
        <v>88</v>
      </c>
      <c r="AL372" s="20" t="s">
        <v>89</v>
      </c>
    </row>
    <row r="373" spans="1:38" x14ac:dyDescent="0.25">
      <c r="A373" s="20">
        <v>372</v>
      </c>
      <c r="B373" s="20" t="s">
        <v>2629</v>
      </c>
      <c r="C373" s="23">
        <v>103035135</v>
      </c>
      <c r="D373" s="23" t="str" cm="1">
        <f t="array" ref="D373">INDEX(Table2[Bracket Label], SUMPRODUCT(( 'Non-Lodger'!$C373 &gt;= Table2[Min Value]) * ( 'Non-Lodger'!$C373 &lt;= Table2[Max Value]) * ROW(Table2[Min Value]) ) - MIN(ROW(Table2[Min Value])) + 1)</f>
        <v>100-149M</v>
      </c>
      <c r="E373" s="23" t="str">
        <f t="shared" si="5"/>
        <v>MED</v>
      </c>
      <c r="F373" s="21" t="s">
        <v>2630</v>
      </c>
      <c r="G373" s="20" t="s">
        <v>12</v>
      </c>
      <c r="H373" s="20" t="str">
        <f>IF(ISNUMBER(MATCH($F373,'ASX_Listed_Companies_26-08-2025'!B:B, 0)), "Yes", "No")</f>
        <v>No</v>
      </c>
      <c r="I373" s="20" t="str">
        <f>IF(ISNUMBER(MATCH($F373,'ASX300'!C:C, 0)), "Yes", "No")</f>
        <v>No</v>
      </c>
      <c r="J373" s="20" t="s">
        <v>2631</v>
      </c>
      <c r="K373" s="21" t="s">
        <v>2632</v>
      </c>
      <c r="L373" s="20">
        <v>38707774</v>
      </c>
      <c r="M373" s="20" t="s">
        <v>15</v>
      </c>
      <c r="N373" s="20">
        <v>20090310</v>
      </c>
      <c r="Q373" s="21" t="s">
        <v>2633</v>
      </c>
      <c r="S373" s="21" t="s">
        <v>2634</v>
      </c>
      <c r="T373" s="20" t="s">
        <v>12</v>
      </c>
      <c r="U373" s="20" t="s">
        <v>2635</v>
      </c>
      <c r="V373" s="20" t="s">
        <v>20</v>
      </c>
      <c r="W373" s="20">
        <v>51694059</v>
      </c>
      <c r="X373" s="21" t="s">
        <v>2636</v>
      </c>
      <c r="Z373" s="21" t="s">
        <v>2634</v>
      </c>
      <c r="AA373" s="20" t="s">
        <v>2635</v>
      </c>
      <c r="AB373" s="20" t="s">
        <v>20</v>
      </c>
      <c r="AC373" s="20">
        <v>86842703</v>
      </c>
      <c r="AD373" s="20" t="s">
        <v>2637</v>
      </c>
      <c r="AF373" s="20">
        <v>20090310</v>
      </c>
      <c r="AH373" s="20">
        <v>135751049</v>
      </c>
      <c r="AI373" s="20" t="s">
        <v>24</v>
      </c>
      <c r="AJ373" s="20" t="b">
        <v>1</v>
      </c>
      <c r="AK373" s="21" t="s">
        <v>47</v>
      </c>
      <c r="AL373" s="20" t="s">
        <v>48</v>
      </c>
    </row>
    <row r="374" spans="1:38" x14ac:dyDescent="0.25">
      <c r="A374" s="20">
        <v>373</v>
      </c>
      <c r="B374" s="20" t="s">
        <v>4764</v>
      </c>
      <c r="C374" s="23">
        <v>152591424</v>
      </c>
      <c r="D374" s="23" t="str" cm="1">
        <f t="array" ref="D374">INDEX(Table2[Bracket Label], SUMPRODUCT(( 'Non-Lodger'!$C374 &gt;= Table2[Min Value]) * ( 'Non-Lodger'!$C374 &lt;= Table2[Max Value]) * ROW(Table2[Min Value]) ) - MIN(ROW(Table2[Min Value])) + 1)</f>
        <v>150-199M</v>
      </c>
      <c r="E374" s="23" t="str">
        <f t="shared" si="5"/>
        <v>MED</v>
      </c>
      <c r="F374" s="21" t="s">
        <v>4765</v>
      </c>
      <c r="G374" s="20" t="s">
        <v>137</v>
      </c>
      <c r="H374" s="20" t="str">
        <f>IF(ISNUMBER(MATCH($F374,'ASX_Listed_Companies_26-08-2025'!B:B, 0)), "Yes", "No")</f>
        <v>No</v>
      </c>
      <c r="I374" s="20" t="str">
        <f>IF(ISNUMBER(MATCH($F374,'ASX300'!C:C, 0)), "Yes", "No")</f>
        <v>No</v>
      </c>
      <c r="J374" s="20" t="s">
        <v>78</v>
      </c>
      <c r="K374" s="21" t="s">
        <v>79</v>
      </c>
      <c r="L374" s="20">
        <v>71792119</v>
      </c>
      <c r="M374" s="20" t="s">
        <v>15</v>
      </c>
      <c r="N374" s="20">
        <v>20210415</v>
      </c>
      <c r="Q374" s="21" t="s">
        <v>4766</v>
      </c>
      <c r="S374" s="21" t="s">
        <v>4767</v>
      </c>
      <c r="T374" s="20" t="s">
        <v>137</v>
      </c>
      <c r="U374" s="20" t="s">
        <v>4389</v>
      </c>
      <c r="V374" s="20" t="s">
        <v>20</v>
      </c>
      <c r="W374" s="20">
        <v>38871534</v>
      </c>
      <c r="X374" s="21" t="s">
        <v>4766</v>
      </c>
      <c r="Z374" s="21" t="s">
        <v>4767</v>
      </c>
      <c r="AA374" s="20" t="s">
        <v>4389</v>
      </c>
      <c r="AB374" s="20" t="s">
        <v>20</v>
      </c>
      <c r="AC374" s="20">
        <v>38871534</v>
      </c>
      <c r="AD374" s="20" t="s">
        <v>4768</v>
      </c>
      <c r="AH374" s="20">
        <v>646762370</v>
      </c>
      <c r="AI374" s="20" t="s">
        <v>24</v>
      </c>
      <c r="AJ374" s="20" t="b">
        <v>1</v>
      </c>
      <c r="AK374" s="21" t="s">
        <v>88</v>
      </c>
      <c r="AL374" s="20" t="s">
        <v>89</v>
      </c>
    </row>
    <row r="375" spans="1:38" x14ac:dyDescent="0.25">
      <c r="A375" s="20">
        <v>374</v>
      </c>
      <c r="B375" s="20" t="s">
        <v>1788</v>
      </c>
      <c r="C375" s="23">
        <v>123842872</v>
      </c>
      <c r="D375" s="23" t="str" cm="1">
        <f t="array" ref="D375">INDEX(Table2[Bracket Label], SUMPRODUCT(( 'Non-Lodger'!$C375 &gt;= Table2[Min Value]) * ( 'Non-Lodger'!$C375 &lt;= Table2[Max Value]) * ROW(Table2[Min Value]) ) - MIN(ROW(Table2[Min Value])) + 1)</f>
        <v>100-149M</v>
      </c>
      <c r="E375" s="23" t="str">
        <f t="shared" si="5"/>
        <v>MED</v>
      </c>
      <c r="F375" s="21" t="s">
        <v>1789</v>
      </c>
      <c r="G375" s="20" t="s">
        <v>29</v>
      </c>
      <c r="H375" s="20" t="str">
        <f>IF(ISNUMBER(MATCH($F375,'ASX_Listed_Companies_26-08-2025'!B:B, 0)), "Yes", "No")</f>
        <v>No</v>
      </c>
      <c r="I375" s="20" t="str">
        <f>IF(ISNUMBER(MATCH($F375,'ASX300'!C:C, 0)), "Yes", "No")</f>
        <v>No</v>
      </c>
      <c r="J375" s="20" t="s">
        <v>1790</v>
      </c>
      <c r="K375" s="21" t="s">
        <v>1791</v>
      </c>
      <c r="L375" s="20">
        <v>31286573</v>
      </c>
      <c r="M375" s="20" t="s">
        <v>15</v>
      </c>
      <c r="N375" s="20">
        <v>20070319</v>
      </c>
      <c r="Q375" s="21" t="s">
        <v>1792</v>
      </c>
      <c r="S375" s="21" t="s">
        <v>205</v>
      </c>
      <c r="T375" s="20" t="s">
        <v>29</v>
      </c>
      <c r="U375" s="20" t="s">
        <v>206</v>
      </c>
      <c r="V375" s="20" t="s">
        <v>20</v>
      </c>
      <c r="W375" s="20">
        <v>51992680</v>
      </c>
      <c r="X375" s="21" t="s">
        <v>1793</v>
      </c>
      <c r="Z375" s="21" t="s">
        <v>1794</v>
      </c>
      <c r="AA375" s="20" t="s">
        <v>1795</v>
      </c>
      <c r="AB375" s="20" t="s">
        <v>20</v>
      </c>
      <c r="AC375" s="20">
        <v>62446772</v>
      </c>
      <c r="AF375" s="20">
        <v>20070319</v>
      </c>
      <c r="AH375" s="20">
        <v>123302036</v>
      </c>
      <c r="AI375" s="20" t="s">
        <v>24</v>
      </c>
      <c r="AJ375" s="20" t="b">
        <v>1</v>
      </c>
      <c r="AK375" s="21" t="s">
        <v>174</v>
      </c>
      <c r="AL375" s="20" t="s">
        <v>175</v>
      </c>
    </row>
    <row r="376" spans="1:38" x14ac:dyDescent="0.25">
      <c r="A376" s="20">
        <v>375</v>
      </c>
      <c r="B376" s="20" t="s">
        <v>8109</v>
      </c>
      <c r="C376" s="23">
        <v>919192399</v>
      </c>
      <c r="D376" s="23" t="str" cm="1">
        <f t="array" ref="D376">INDEX(Table2[Bracket Label], SUMPRODUCT(( 'Non-Lodger'!$C376 &gt;= Table2[Min Value]) * ( 'Non-Lodger'!$C376 &lt;= Table2[Max Value]) * ROW(Table2[Min Value]) ) - MIN(ROW(Table2[Min Value])) + 1)</f>
        <v>900-949M</v>
      </c>
      <c r="E376" s="23" t="str">
        <f t="shared" si="5"/>
        <v>LGE</v>
      </c>
      <c r="F376" s="21" t="s">
        <v>8110</v>
      </c>
      <c r="G376" s="20" t="s">
        <v>77</v>
      </c>
      <c r="H376" s="20" t="str">
        <f>IF(ISNUMBER(MATCH($F376,'ASX_Listed_Companies_26-08-2025'!B:B, 0)), "Yes", "No")</f>
        <v>No</v>
      </c>
      <c r="I376" s="20" t="str">
        <f>IF(ISNUMBER(MATCH($F376,'ASX300'!C:C, 0)), "Yes", "No")</f>
        <v>No</v>
      </c>
      <c r="J376" s="20" t="s">
        <v>581</v>
      </c>
      <c r="K376" s="21" t="s">
        <v>582</v>
      </c>
      <c r="L376" s="20">
        <v>1988764</v>
      </c>
      <c r="M376" s="20" t="s">
        <v>15</v>
      </c>
      <c r="N376" s="20">
        <v>20000122</v>
      </c>
      <c r="Q376" s="21" t="s">
        <v>8111</v>
      </c>
      <c r="S376" s="21" t="s">
        <v>4069</v>
      </c>
      <c r="T376" s="20" t="s">
        <v>77</v>
      </c>
      <c r="U376" s="20" t="s">
        <v>954</v>
      </c>
      <c r="V376" s="20" t="s">
        <v>20</v>
      </c>
      <c r="W376" s="20">
        <v>35734882</v>
      </c>
      <c r="X376" s="21" t="s">
        <v>8112</v>
      </c>
      <c r="Z376" s="21" t="s">
        <v>4069</v>
      </c>
      <c r="AA376" s="20" t="s">
        <v>954</v>
      </c>
      <c r="AB376" s="20" t="s">
        <v>20</v>
      </c>
      <c r="AC376" s="20">
        <v>0</v>
      </c>
      <c r="AD376" s="20" t="s">
        <v>8113</v>
      </c>
      <c r="AF376" s="20">
        <v>20000701</v>
      </c>
      <c r="AH376" s="20">
        <v>6986947</v>
      </c>
      <c r="AI376" s="20" t="s">
        <v>24</v>
      </c>
      <c r="AJ376" s="20" t="b">
        <v>1</v>
      </c>
      <c r="AK376" s="21" t="s">
        <v>245</v>
      </c>
      <c r="AL376" s="20" t="s">
        <v>246</v>
      </c>
    </row>
    <row r="377" spans="1:38" x14ac:dyDescent="0.25">
      <c r="A377" s="20">
        <v>376</v>
      </c>
      <c r="B377" s="20" t="s">
        <v>6727</v>
      </c>
      <c r="C377" s="23">
        <v>107922871</v>
      </c>
      <c r="D377" s="23" t="str" cm="1">
        <f t="array" ref="D377">INDEX(Table2[Bracket Label], SUMPRODUCT(( 'Non-Lodger'!$C377 &gt;= Table2[Min Value]) * ( 'Non-Lodger'!$C377 &lt;= Table2[Max Value]) * ROW(Table2[Min Value]) ) - MIN(ROW(Table2[Min Value])) + 1)</f>
        <v>100-149M</v>
      </c>
      <c r="E377" s="23" t="str">
        <f t="shared" si="5"/>
        <v>MED</v>
      </c>
      <c r="F377" s="21" t="s">
        <v>6728</v>
      </c>
      <c r="G377" s="20" t="s">
        <v>12</v>
      </c>
      <c r="H377" s="20" t="str">
        <f>IF(ISNUMBER(MATCH($F377,'ASX_Listed_Companies_26-08-2025'!B:B, 0)), "Yes", "No")</f>
        <v>No</v>
      </c>
      <c r="I377" s="20" t="str">
        <f>IF(ISNUMBER(MATCH($F377,'ASX300'!C:C, 0)), "Yes", "No")</f>
        <v>No</v>
      </c>
      <c r="J377" s="20" t="s">
        <v>1066</v>
      </c>
      <c r="K377" s="21" t="s">
        <v>1067</v>
      </c>
      <c r="L377" s="20">
        <v>880110</v>
      </c>
      <c r="M377" s="20" t="s">
        <v>15</v>
      </c>
      <c r="N377" s="20">
        <v>20000210</v>
      </c>
      <c r="P377" s="21" t="s">
        <v>6729</v>
      </c>
      <c r="Q377" s="21" t="s">
        <v>5823</v>
      </c>
      <c r="R377" s="21" t="s">
        <v>1970</v>
      </c>
      <c r="S377" s="21" t="s">
        <v>126</v>
      </c>
      <c r="T377" s="20" t="s">
        <v>12</v>
      </c>
      <c r="U377" s="20" t="s">
        <v>281</v>
      </c>
      <c r="V377" s="20" t="s">
        <v>20</v>
      </c>
      <c r="W377" s="20">
        <v>52054494</v>
      </c>
      <c r="X377" s="21" t="s">
        <v>6730</v>
      </c>
      <c r="Z377" s="21" t="s">
        <v>476</v>
      </c>
      <c r="AA377" s="20" t="s">
        <v>477</v>
      </c>
      <c r="AB377" s="20" t="s">
        <v>20</v>
      </c>
      <c r="AC377" s="20">
        <v>32103474</v>
      </c>
      <c r="AD377" s="20" t="s">
        <v>6731</v>
      </c>
      <c r="AF377" s="20">
        <v>20070901</v>
      </c>
      <c r="AH377" s="20">
        <v>10693713</v>
      </c>
      <c r="AI377" s="20" t="s">
        <v>24</v>
      </c>
      <c r="AJ377" s="20" t="b">
        <v>1</v>
      </c>
      <c r="AK377" s="21" t="s">
        <v>36</v>
      </c>
      <c r="AL377" s="20" t="s">
        <v>37</v>
      </c>
    </row>
    <row r="378" spans="1:38" x14ac:dyDescent="0.25">
      <c r="A378" s="20">
        <v>377</v>
      </c>
      <c r="B378" s="20" t="s">
        <v>8025</v>
      </c>
      <c r="C378" s="23">
        <v>173268522</v>
      </c>
      <c r="D378" s="23" t="str" cm="1">
        <f t="array" ref="D378">INDEX(Table2[Bracket Label], SUMPRODUCT(( 'Non-Lodger'!$C378 &gt;= Table2[Min Value]) * ( 'Non-Lodger'!$C378 &lt;= Table2[Max Value]) * ROW(Table2[Min Value]) ) - MIN(ROW(Table2[Min Value])) + 1)</f>
        <v>150-199M</v>
      </c>
      <c r="E378" s="23" t="str">
        <f t="shared" si="5"/>
        <v>MED</v>
      </c>
      <c r="F378" s="21" t="s">
        <v>8026</v>
      </c>
      <c r="G378" s="20" t="s">
        <v>2940</v>
      </c>
      <c r="H378" s="20" t="str">
        <f>IF(ISNUMBER(MATCH($F378,'ASX_Listed_Companies_26-08-2025'!B:B, 0)), "Yes", "No")</f>
        <v>No</v>
      </c>
      <c r="I378" s="20" t="str">
        <f>IF(ISNUMBER(MATCH($F378,'ASX300'!C:C, 0)), "Yes", "No")</f>
        <v>No</v>
      </c>
      <c r="J378" s="20" t="s">
        <v>519</v>
      </c>
      <c r="K378" s="21" t="s">
        <v>520</v>
      </c>
      <c r="L378" s="20">
        <v>5772396</v>
      </c>
      <c r="M378" s="20" t="s">
        <v>15</v>
      </c>
      <c r="N378" s="20">
        <v>20000615</v>
      </c>
      <c r="Q378" s="21" t="s">
        <v>8027</v>
      </c>
      <c r="S378" s="21" t="s">
        <v>4341</v>
      </c>
      <c r="T378" s="20" t="s">
        <v>2940</v>
      </c>
      <c r="U378" s="20" t="s">
        <v>4342</v>
      </c>
      <c r="V378" s="20" t="s">
        <v>20</v>
      </c>
      <c r="W378" s="20">
        <v>37588994</v>
      </c>
      <c r="X378" s="21" t="s">
        <v>8028</v>
      </c>
      <c r="Z378" s="21" t="s">
        <v>8029</v>
      </c>
      <c r="AA378" s="20" t="s">
        <v>8030</v>
      </c>
      <c r="AB378" s="20" t="s">
        <v>20</v>
      </c>
      <c r="AC378" s="20">
        <v>28007913</v>
      </c>
      <c r="AD378" s="20" t="s">
        <v>8031</v>
      </c>
      <c r="AF378" s="20">
        <v>20000701</v>
      </c>
      <c r="AH378" s="20">
        <v>92987463</v>
      </c>
      <c r="AI378" s="20" t="s">
        <v>24</v>
      </c>
      <c r="AJ378" s="20" t="b">
        <v>1</v>
      </c>
      <c r="AK378" s="21" t="s">
        <v>47</v>
      </c>
      <c r="AL378" s="20" t="s">
        <v>48</v>
      </c>
    </row>
    <row r="379" spans="1:38" x14ac:dyDescent="0.25">
      <c r="A379" s="20">
        <v>378</v>
      </c>
      <c r="B379" s="20" t="s">
        <v>3612</v>
      </c>
      <c r="C379" s="23">
        <v>164299752</v>
      </c>
      <c r="D379" s="23" t="str" cm="1">
        <f t="array" ref="D379">INDEX(Table2[Bracket Label], SUMPRODUCT(( 'Non-Lodger'!$C379 &gt;= Table2[Min Value]) * ( 'Non-Lodger'!$C379 &lt;= Table2[Max Value]) * ROW(Table2[Min Value]) ) - MIN(ROW(Table2[Min Value])) + 1)</f>
        <v>150-199M</v>
      </c>
      <c r="E379" s="23" t="str">
        <f t="shared" si="5"/>
        <v>MED</v>
      </c>
      <c r="F379" s="21" t="s">
        <v>3613</v>
      </c>
      <c r="G379" s="20" t="s">
        <v>77</v>
      </c>
      <c r="H379" s="20" t="str">
        <f>IF(ISNUMBER(MATCH($F379,'ASX_Listed_Companies_26-08-2025'!B:B, 0)), "Yes", "No")</f>
        <v>No</v>
      </c>
      <c r="I379" s="20" t="str">
        <f>IF(ISNUMBER(MATCH($F379,'ASX300'!C:C, 0)), "Yes", "No")</f>
        <v>No</v>
      </c>
      <c r="J379" s="20" t="s">
        <v>78</v>
      </c>
      <c r="K379" s="21" t="s">
        <v>79</v>
      </c>
      <c r="L379" s="20">
        <v>75331108</v>
      </c>
      <c r="M379" s="20" t="s">
        <v>15</v>
      </c>
      <c r="N379" s="20">
        <v>20220521</v>
      </c>
      <c r="Q379" s="21" t="s">
        <v>3614</v>
      </c>
      <c r="S379" s="21" t="s">
        <v>82</v>
      </c>
      <c r="T379" s="20" t="s">
        <v>77</v>
      </c>
      <c r="U379" s="20" t="s">
        <v>83</v>
      </c>
      <c r="V379" s="20" t="s">
        <v>20</v>
      </c>
      <c r="W379" s="20">
        <v>91440176</v>
      </c>
      <c r="X379" s="21" t="s">
        <v>3615</v>
      </c>
      <c r="Z379" s="21" t="s">
        <v>2132</v>
      </c>
      <c r="AA379" s="20" t="s">
        <v>2133</v>
      </c>
      <c r="AB379" s="20" t="s">
        <v>20</v>
      </c>
      <c r="AC379" s="20">
        <v>49699960</v>
      </c>
      <c r="AD379" s="20" t="s">
        <v>3616</v>
      </c>
      <c r="AH379" s="20">
        <v>659585065</v>
      </c>
      <c r="AI379" s="20" t="s">
        <v>24</v>
      </c>
      <c r="AJ379" s="20" t="b">
        <v>1</v>
      </c>
      <c r="AK379" s="21" t="s">
        <v>88</v>
      </c>
      <c r="AL379" s="20" t="s">
        <v>89</v>
      </c>
    </row>
    <row r="380" spans="1:38" x14ac:dyDescent="0.25">
      <c r="A380" s="20">
        <v>379</v>
      </c>
      <c r="B380" s="20" t="s">
        <v>4186</v>
      </c>
      <c r="C380" s="23">
        <v>368727982</v>
      </c>
      <c r="D380" s="23" t="str" cm="1">
        <f t="array" ref="D380">INDEX(Table2[Bracket Label], SUMPRODUCT(( 'Non-Lodger'!$C380 &gt;= Table2[Min Value]) * ( 'Non-Lodger'!$C380 &lt;= Table2[Max Value]) * ROW(Table2[Min Value]) ) - MIN(ROW(Table2[Min Value])) + 1)</f>
        <v>350-399M</v>
      </c>
      <c r="E380" s="23" t="str">
        <f t="shared" si="5"/>
        <v>LGE</v>
      </c>
      <c r="F380" s="21" t="s">
        <v>4187</v>
      </c>
      <c r="G380" s="20" t="s">
        <v>12</v>
      </c>
      <c r="H380" s="20" t="str">
        <f>IF(ISNUMBER(MATCH($F380,'ASX_Listed_Companies_26-08-2025'!B:B, 0)), "Yes", "No")</f>
        <v>No</v>
      </c>
      <c r="I380" s="20" t="str">
        <f>IF(ISNUMBER(MATCH($F380,'ASX300'!C:C, 0)), "Yes", "No")</f>
        <v>No</v>
      </c>
      <c r="J380" s="20" t="s">
        <v>4188</v>
      </c>
      <c r="K380" s="21" t="s">
        <v>4189</v>
      </c>
      <c r="L380" s="20">
        <v>28186206</v>
      </c>
      <c r="M380" s="20" t="s">
        <v>15</v>
      </c>
      <c r="N380" s="20">
        <v>20060830</v>
      </c>
      <c r="Q380" s="21" t="s">
        <v>4190</v>
      </c>
      <c r="S380" s="21" t="s">
        <v>4191</v>
      </c>
      <c r="T380" s="20" t="s">
        <v>12</v>
      </c>
      <c r="U380" s="20" t="s">
        <v>4192</v>
      </c>
      <c r="V380" s="20" t="s">
        <v>20</v>
      </c>
      <c r="W380" s="20">
        <v>43365071</v>
      </c>
      <c r="X380" s="21" t="s">
        <v>4193</v>
      </c>
      <c r="Z380" s="21" t="s">
        <v>1052</v>
      </c>
      <c r="AA380" s="20" t="s">
        <v>1053</v>
      </c>
      <c r="AB380" s="20" t="s">
        <v>20</v>
      </c>
      <c r="AC380" s="20">
        <v>87189168</v>
      </c>
      <c r="AD380" s="20" t="s">
        <v>4194</v>
      </c>
      <c r="AF380" s="20">
        <v>20160701</v>
      </c>
      <c r="AH380" s="20">
        <v>121488202</v>
      </c>
      <c r="AI380" s="20" t="s">
        <v>24</v>
      </c>
      <c r="AJ380" s="20" t="b">
        <v>1</v>
      </c>
      <c r="AK380" s="21" t="s">
        <v>174</v>
      </c>
      <c r="AL380" s="20" t="s">
        <v>175</v>
      </c>
    </row>
    <row r="381" spans="1:38" x14ac:dyDescent="0.25">
      <c r="A381" s="20">
        <v>380</v>
      </c>
      <c r="B381" s="20" t="s">
        <v>6605</v>
      </c>
      <c r="C381" s="23">
        <v>259739278</v>
      </c>
      <c r="D381" s="23" t="str" cm="1">
        <f t="array" ref="D381">INDEX(Table2[Bracket Label], SUMPRODUCT(( 'Non-Lodger'!$C381 &gt;= Table2[Min Value]) * ( 'Non-Lodger'!$C381 &lt;= Table2[Max Value]) * ROW(Table2[Min Value]) ) - MIN(ROW(Table2[Min Value])) + 1)</f>
        <v>250-299M</v>
      </c>
      <c r="E381" s="23" t="str">
        <f t="shared" si="5"/>
        <v>LGE</v>
      </c>
      <c r="F381" s="21" t="s">
        <v>6606</v>
      </c>
      <c r="G381" s="20" t="s">
        <v>62</v>
      </c>
      <c r="H381" s="20" t="str">
        <f>IF(ISNUMBER(MATCH($F381,'ASX_Listed_Companies_26-08-2025'!B:B, 0)), "Yes", "No")</f>
        <v>No</v>
      </c>
      <c r="I381" s="20" t="str">
        <f>IF(ISNUMBER(MATCH($F381,'ASX300'!C:C, 0)), "Yes", "No")</f>
        <v>No</v>
      </c>
      <c r="J381" s="20" t="s">
        <v>930</v>
      </c>
      <c r="K381" s="21" t="s">
        <v>931</v>
      </c>
      <c r="L381" s="20">
        <v>37602084</v>
      </c>
      <c r="M381" s="20" t="s">
        <v>15</v>
      </c>
      <c r="N381" s="20">
        <v>20081121</v>
      </c>
      <c r="Q381" s="21" t="s">
        <v>3664</v>
      </c>
      <c r="S381" s="21" t="s">
        <v>6607</v>
      </c>
      <c r="T381" s="20" t="s">
        <v>62</v>
      </c>
      <c r="U381" s="20" t="s">
        <v>3259</v>
      </c>
      <c r="V381" s="20" t="s">
        <v>20</v>
      </c>
      <c r="W381" s="20">
        <v>40829009</v>
      </c>
      <c r="X381" s="21" t="s">
        <v>6608</v>
      </c>
      <c r="Z381" s="21" t="s">
        <v>67</v>
      </c>
      <c r="AA381" s="20" t="s">
        <v>171</v>
      </c>
      <c r="AB381" s="20" t="s">
        <v>20</v>
      </c>
      <c r="AC381" s="20">
        <v>35672895</v>
      </c>
      <c r="AD381" s="20" t="s">
        <v>6609</v>
      </c>
      <c r="AF381" s="20">
        <v>20081121</v>
      </c>
      <c r="AH381" s="20">
        <v>134279977</v>
      </c>
      <c r="AI381" s="20" t="s">
        <v>24</v>
      </c>
      <c r="AJ381" s="20" t="b">
        <v>1</v>
      </c>
      <c r="AK381" s="21" t="s">
        <v>36</v>
      </c>
      <c r="AL381" s="20" t="s">
        <v>37</v>
      </c>
    </row>
    <row r="382" spans="1:38" x14ac:dyDescent="0.25">
      <c r="A382" s="20">
        <v>381</v>
      </c>
      <c r="B382" s="20" t="s">
        <v>6966</v>
      </c>
      <c r="C382" s="23">
        <v>369854192</v>
      </c>
      <c r="D382" s="23" t="str" cm="1">
        <f t="array" ref="D382">INDEX(Table2[Bracket Label], SUMPRODUCT(( 'Non-Lodger'!$C382 &gt;= Table2[Min Value]) * ( 'Non-Lodger'!$C382 &lt;= Table2[Max Value]) * ROW(Table2[Min Value]) ) - MIN(ROW(Table2[Min Value])) + 1)</f>
        <v>350-399M</v>
      </c>
      <c r="E382" s="23" t="str">
        <f t="shared" si="5"/>
        <v>LGE</v>
      </c>
      <c r="F382" s="21" t="s">
        <v>6967</v>
      </c>
      <c r="G382" s="20" t="s">
        <v>29</v>
      </c>
      <c r="H382" s="20" t="str">
        <f>IF(ISNUMBER(MATCH($F382,'ASX_Listed_Companies_26-08-2025'!B:B, 0)), "Yes", "No")</f>
        <v>No</v>
      </c>
      <c r="I382" s="20" t="str">
        <f>IF(ISNUMBER(MATCH($F382,'ASX300'!C:C, 0)), "Yes", "No")</f>
        <v>No</v>
      </c>
      <c r="J382" s="20" t="s">
        <v>78</v>
      </c>
      <c r="K382" s="21" t="s">
        <v>79</v>
      </c>
      <c r="L382" s="20">
        <v>2857399</v>
      </c>
      <c r="M382" s="20" t="s">
        <v>15</v>
      </c>
      <c r="N382" s="20">
        <v>20000528</v>
      </c>
      <c r="Q382" s="21" t="s">
        <v>6968</v>
      </c>
      <c r="S382" s="21" t="s">
        <v>3992</v>
      </c>
      <c r="T382" s="20" t="s">
        <v>29</v>
      </c>
      <c r="U382" s="20" t="s">
        <v>3990</v>
      </c>
      <c r="V382" s="20" t="s">
        <v>20</v>
      </c>
      <c r="W382" s="20">
        <v>0</v>
      </c>
      <c r="X382" s="21" t="s">
        <v>6969</v>
      </c>
      <c r="Z382" s="21" t="s">
        <v>6970</v>
      </c>
      <c r="AA382" s="20" t="s">
        <v>6971</v>
      </c>
      <c r="AB382" s="20" t="s">
        <v>20</v>
      </c>
      <c r="AC382" s="20">
        <v>35528834</v>
      </c>
      <c r="AD382" s="20" t="s">
        <v>6972</v>
      </c>
      <c r="AF382" s="20">
        <v>20000701</v>
      </c>
      <c r="AH382" s="20">
        <v>5518258</v>
      </c>
      <c r="AI382" s="20" t="s">
        <v>24</v>
      </c>
      <c r="AJ382" s="20" t="b">
        <v>1</v>
      </c>
      <c r="AK382" s="21" t="s">
        <v>88</v>
      </c>
      <c r="AL382" s="20" t="s">
        <v>89</v>
      </c>
    </row>
    <row r="383" spans="1:38" x14ac:dyDescent="0.25">
      <c r="A383" s="20">
        <v>382</v>
      </c>
      <c r="B383" s="20" t="s">
        <v>5718</v>
      </c>
      <c r="C383" s="23">
        <v>327678884</v>
      </c>
      <c r="D383" s="23" t="str" cm="1">
        <f t="array" ref="D383">INDEX(Table2[Bracket Label], SUMPRODUCT(( 'Non-Lodger'!$C383 &gt;= Table2[Min Value]) * ( 'Non-Lodger'!$C383 &lt;= Table2[Max Value]) * ROW(Table2[Min Value]) ) - MIN(ROW(Table2[Min Value])) + 1)</f>
        <v>300-349M</v>
      </c>
      <c r="E383" s="23" t="str">
        <f t="shared" si="5"/>
        <v>LGE</v>
      </c>
      <c r="F383" s="21" t="s">
        <v>5719</v>
      </c>
      <c r="G383" s="20" t="s">
        <v>29</v>
      </c>
      <c r="H383" s="20" t="str">
        <f>IF(ISNUMBER(MATCH($F383,'ASX_Listed_Companies_26-08-2025'!B:B, 0)), "Yes", "No")</f>
        <v>No</v>
      </c>
      <c r="I383" s="20" t="str">
        <f>IF(ISNUMBER(MATCH($F383,'ASX300'!C:C, 0)), "Yes", "No")</f>
        <v>No</v>
      </c>
      <c r="J383" s="20" t="s">
        <v>78</v>
      </c>
      <c r="K383" s="21" t="s">
        <v>79</v>
      </c>
      <c r="L383" s="20">
        <v>57648853</v>
      </c>
      <c r="M383" s="20" t="s">
        <v>15</v>
      </c>
      <c r="N383" s="20">
        <v>20150518</v>
      </c>
      <c r="Q383" s="21" t="s">
        <v>5720</v>
      </c>
      <c r="S383" s="21" t="s">
        <v>5721</v>
      </c>
      <c r="T383" s="20" t="s">
        <v>29</v>
      </c>
      <c r="U383" s="20" t="s">
        <v>5722</v>
      </c>
      <c r="V383" s="20" t="s">
        <v>20</v>
      </c>
      <c r="W383" s="20">
        <v>52139726</v>
      </c>
      <c r="X383" s="21" t="s">
        <v>5720</v>
      </c>
      <c r="Z383" s="21" t="s">
        <v>5721</v>
      </c>
      <c r="AA383" s="20" t="s">
        <v>5722</v>
      </c>
      <c r="AB383" s="20" t="s">
        <v>20</v>
      </c>
      <c r="AC383" s="20">
        <v>52139726</v>
      </c>
      <c r="AD383" s="20" t="s">
        <v>5723</v>
      </c>
      <c r="AF383" s="20">
        <v>20160601</v>
      </c>
      <c r="AH383" s="20">
        <v>605630144</v>
      </c>
      <c r="AI383" s="20" t="s">
        <v>24</v>
      </c>
      <c r="AJ383" s="20" t="b">
        <v>1</v>
      </c>
      <c r="AK383" s="21" t="s">
        <v>88</v>
      </c>
      <c r="AL383" s="20" t="s">
        <v>89</v>
      </c>
    </row>
    <row r="384" spans="1:38" x14ac:dyDescent="0.25">
      <c r="A384" s="20">
        <v>383</v>
      </c>
      <c r="B384" s="20" t="s">
        <v>3757</v>
      </c>
      <c r="C384" s="23">
        <v>107602140</v>
      </c>
      <c r="D384" s="23" t="str" cm="1">
        <f t="array" ref="D384">INDEX(Table2[Bracket Label], SUMPRODUCT(( 'Non-Lodger'!$C384 &gt;= Table2[Min Value]) * ( 'Non-Lodger'!$C384 &lt;= Table2[Max Value]) * ROW(Table2[Min Value]) ) - MIN(ROW(Table2[Min Value])) + 1)</f>
        <v>100-149M</v>
      </c>
      <c r="E384" s="23" t="str">
        <f t="shared" si="5"/>
        <v>MED</v>
      </c>
      <c r="F384" s="21" t="s">
        <v>3758</v>
      </c>
      <c r="G384" s="20" t="s">
        <v>12</v>
      </c>
      <c r="H384" s="20" t="str">
        <f>IF(ISNUMBER(MATCH($F384,'ASX_Listed_Companies_26-08-2025'!B:B, 0)), "Yes", "No")</f>
        <v>No</v>
      </c>
      <c r="I384" s="20" t="str">
        <f>IF(ISNUMBER(MATCH($F384,'ASX300'!C:C, 0)), "Yes", "No")</f>
        <v>No</v>
      </c>
      <c r="J384" s="20" t="s">
        <v>798</v>
      </c>
      <c r="K384" s="21" t="s">
        <v>799</v>
      </c>
      <c r="L384" s="20">
        <v>282270</v>
      </c>
      <c r="M384" s="20" t="s">
        <v>15</v>
      </c>
      <c r="N384" s="20">
        <v>20000427</v>
      </c>
      <c r="P384" s="21" t="s">
        <v>3759</v>
      </c>
      <c r="Q384" s="21" t="s">
        <v>3760</v>
      </c>
      <c r="R384" s="21" t="s">
        <v>3761</v>
      </c>
      <c r="S384" s="21" t="s">
        <v>3762</v>
      </c>
      <c r="T384" s="20" t="s">
        <v>12</v>
      </c>
      <c r="U384" s="20" t="s">
        <v>3763</v>
      </c>
      <c r="V384" s="20" t="s">
        <v>20</v>
      </c>
      <c r="W384" s="20">
        <v>42162157</v>
      </c>
      <c r="X384" s="21" t="s">
        <v>3764</v>
      </c>
      <c r="Z384" s="21" t="s">
        <v>3765</v>
      </c>
      <c r="AA384" s="20" t="s">
        <v>3763</v>
      </c>
      <c r="AB384" s="20" t="s">
        <v>20</v>
      </c>
      <c r="AC384" s="20">
        <v>92462875</v>
      </c>
      <c r="AD384" s="20" t="s">
        <v>3766</v>
      </c>
      <c r="AF384" s="20">
        <v>20000701</v>
      </c>
      <c r="AH384" s="20">
        <v>60434871</v>
      </c>
      <c r="AI384" s="20" t="s">
        <v>24</v>
      </c>
      <c r="AJ384" s="20" t="b">
        <v>1</v>
      </c>
      <c r="AK384" s="21" t="s">
        <v>195</v>
      </c>
      <c r="AL384" s="20" t="s">
        <v>196</v>
      </c>
    </row>
    <row r="385" spans="1:38" x14ac:dyDescent="0.25">
      <c r="A385" s="20">
        <v>384</v>
      </c>
      <c r="B385" s="20" t="s">
        <v>5161</v>
      </c>
      <c r="C385" s="23">
        <v>264975388</v>
      </c>
      <c r="D385" s="23" t="str" cm="1">
        <f t="array" ref="D385">INDEX(Table2[Bracket Label], SUMPRODUCT(( 'Non-Lodger'!$C385 &gt;= Table2[Min Value]) * ( 'Non-Lodger'!$C385 &lt;= Table2[Max Value]) * ROW(Table2[Min Value]) ) - MIN(ROW(Table2[Min Value])) + 1)</f>
        <v>250-299M</v>
      </c>
      <c r="E385" s="23" t="str">
        <f t="shared" si="5"/>
        <v>LGE</v>
      </c>
      <c r="F385" s="21" t="s">
        <v>5162</v>
      </c>
      <c r="G385" s="20" t="s">
        <v>29</v>
      </c>
      <c r="H385" s="20" t="str">
        <f>IF(ISNUMBER(MATCH($F385,'ASX_Listed_Companies_26-08-2025'!B:B, 0)), "Yes", "No")</f>
        <v>No</v>
      </c>
      <c r="I385" s="20" t="str">
        <f>IF(ISNUMBER(MATCH($F385,'ASX300'!C:C, 0)), "Yes", "No")</f>
        <v>No</v>
      </c>
      <c r="J385" s="20" t="s">
        <v>78</v>
      </c>
      <c r="K385" s="21" t="s">
        <v>79</v>
      </c>
      <c r="L385" s="20">
        <v>45527603</v>
      </c>
      <c r="M385" s="20" t="s">
        <v>15</v>
      </c>
      <c r="N385" s="20">
        <v>20101118</v>
      </c>
      <c r="P385" s="21" t="s">
        <v>5163</v>
      </c>
      <c r="Q385" s="21" t="s">
        <v>5164</v>
      </c>
      <c r="R385" s="21" t="s">
        <v>5165</v>
      </c>
      <c r="S385" s="21" t="s">
        <v>942</v>
      </c>
      <c r="T385" s="20" t="s">
        <v>29</v>
      </c>
      <c r="U385" s="20" t="s">
        <v>943</v>
      </c>
      <c r="V385" s="20" t="s">
        <v>20</v>
      </c>
      <c r="X385" s="21" t="s">
        <v>5164</v>
      </c>
      <c r="Y385" s="21" t="s">
        <v>5165</v>
      </c>
      <c r="Z385" s="21" t="s">
        <v>942</v>
      </c>
      <c r="AA385" s="20" t="s">
        <v>943</v>
      </c>
      <c r="AB385" s="20" t="s">
        <v>20</v>
      </c>
      <c r="AD385" s="20" t="s">
        <v>5166</v>
      </c>
      <c r="AF385" s="20">
        <v>20101118</v>
      </c>
      <c r="AH385" s="20">
        <v>147301700</v>
      </c>
      <c r="AI385" s="20" t="s">
        <v>24</v>
      </c>
      <c r="AJ385" s="20" t="b">
        <v>1</v>
      </c>
      <c r="AK385" s="21" t="s">
        <v>88</v>
      </c>
      <c r="AL385" s="20" t="s">
        <v>89</v>
      </c>
    </row>
    <row r="386" spans="1:38" x14ac:dyDescent="0.25">
      <c r="A386" s="20">
        <v>385</v>
      </c>
      <c r="B386" s="20" t="s">
        <v>3929</v>
      </c>
      <c r="C386" s="23">
        <v>170450771</v>
      </c>
      <c r="D386" s="23" t="str" cm="1">
        <f t="array" ref="D386">INDEX(Table2[Bracket Label], SUMPRODUCT(( 'Non-Lodger'!$C386 &gt;= Table2[Min Value]) * ( 'Non-Lodger'!$C386 &lt;= Table2[Max Value]) * ROW(Table2[Min Value]) ) - MIN(ROW(Table2[Min Value])) + 1)</f>
        <v>150-199M</v>
      </c>
      <c r="E386" s="23" t="str">
        <f t="shared" si="5"/>
        <v>MED</v>
      </c>
      <c r="F386" s="21" t="s">
        <v>3930</v>
      </c>
      <c r="G386" s="20" t="s">
        <v>103</v>
      </c>
      <c r="H386" s="20" t="str">
        <f>IF(ISNUMBER(MATCH($F386,'ASX_Listed_Companies_26-08-2025'!B:B, 0)), "Yes", "No")</f>
        <v>No</v>
      </c>
      <c r="I386" s="20" t="str">
        <f>IF(ISNUMBER(MATCH($F386,'ASX300'!C:C, 0)), "Yes", "No")</f>
        <v>No</v>
      </c>
      <c r="J386" s="20" t="s">
        <v>78</v>
      </c>
      <c r="K386" s="21" t="s">
        <v>79</v>
      </c>
      <c r="L386" s="20">
        <v>55443187</v>
      </c>
      <c r="M386" s="20" t="s">
        <v>15</v>
      </c>
      <c r="N386" s="20">
        <v>20131127</v>
      </c>
      <c r="Q386" s="21" t="s">
        <v>2060</v>
      </c>
      <c r="S386" s="21" t="s">
        <v>116</v>
      </c>
      <c r="T386" s="20" t="s">
        <v>103</v>
      </c>
      <c r="U386" s="20" t="s">
        <v>117</v>
      </c>
      <c r="V386" s="20" t="s">
        <v>20</v>
      </c>
      <c r="W386" s="20">
        <v>94960656</v>
      </c>
      <c r="X386" s="21" t="s">
        <v>2061</v>
      </c>
      <c r="Y386" s="21" t="s">
        <v>2062</v>
      </c>
      <c r="Z386" s="21" t="s">
        <v>2063</v>
      </c>
      <c r="AA386" s="20" t="s">
        <v>2064</v>
      </c>
      <c r="AB386" s="20" t="s">
        <v>20</v>
      </c>
      <c r="AC386" s="20">
        <v>60474521</v>
      </c>
      <c r="AD386" s="20" t="s">
        <v>2065</v>
      </c>
      <c r="AF386" s="20">
        <v>20140401</v>
      </c>
      <c r="AH386" s="20">
        <v>166966114</v>
      </c>
      <c r="AI386" s="20" t="s">
        <v>24</v>
      </c>
      <c r="AJ386" s="20" t="b">
        <v>1</v>
      </c>
      <c r="AK386" s="21" t="s">
        <v>88</v>
      </c>
      <c r="AL386" s="20" t="s">
        <v>89</v>
      </c>
    </row>
    <row r="387" spans="1:38" x14ac:dyDescent="0.25">
      <c r="A387" s="20">
        <v>386</v>
      </c>
      <c r="B387" s="20" t="s">
        <v>1358</v>
      </c>
      <c r="C387" s="23">
        <v>127872677</v>
      </c>
      <c r="D387" s="23" t="str" cm="1">
        <f t="array" ref="D387">INDEX(Table2[Bracket Label], SUMPRODUCT(( 'Non-Lodger'!$C387 &gt;= Table2[Min Value]) * ( 'Non-Lodger'!$C387 &lt;= Table2[Max Value]) * ROW(Table2[Min Value]) ) - MIN(ROW(Table2[Min Value])) + 1)</f>
        <v>100-149M</v>
      </c>
      <c r="E387" s="23" t="str">
        <f t="shared" ref="E387:E450" si="6">IF($C387&gt;250000000, "LGE", "MED")</f>
        <v>MED</v>
      </c>
      <c r="F387" s="21" t="s">
        <v>1359</v>
      </c>
      <c r="G387" s="20" t="s">
        <v>12</v>
      </c>
      <c r="H387" s="20" t="str">
        <f>IF(ISNUMBER(MATCH($F387,'ASX_Listed_Companies_26-08-2025'!B:B, 0)), "Yes", "No")</f>
        <v>No</v>
      </c>
      <c r="I387" s="20" t="str">
        <f>IF(ISNUMBER(MATCH($F387,'ASX300'!C:C, 0)), "Yes", "No")</f>
        <v>No</v>
      </c>
      <c r="J387" s="20" t="s">
        <v>78</v>
      </c>
      <c r="K387" s="21" t="s">
        <v>79</v>
      </c>
      <c r="L387" s="20">
        <v>29170460</v>
      </c>
      <c r="M387" s="20" t="s">
        <v>15</v>
      </c>
      <c r="N387" s="20">
        <v>20061201</v>
      </c>
      <c r="Q387" s="21" t="s">
        <v>1360</v>
      </c>
      <c r="S387" s="21" t="s">
        <v>126</v>
      </c>
      <c r="T387" s="20" t="s">
        <v>12</v>
      </c>
      <c r="U387" s="20" t="s">
        <v>214</v>
      </c>
      <c r="V387" s="20" t="s">
        <v>20</v>
      </c>
      <c r="W387" s="20">
        <v>30800475</v>
      </c>
      <c r="X387" s="21" t="s">
        <v>1360</v>
      </c>
      <c r="Z387" s="21" t="s">
        <v>126</v>
      </c>
      <c r="AA387" s="20" t="s">
        <v>214</v>
      </c>
      <c r="AB387" s="20" t="s">
        <v>20</v>
      </c>
      <c r="AC387" s="20">
        <v>30800475</v>
      </c>
      <c r="AD387" s="20" t="s">
        <v>1361</v>
      </c>
      <c r="AF387" s="20">
        <v>20061201</v>
      </c>
      <c r="AH387" s="20">
        <v>122620884</v>
      </c>
      <c r="AI387" s="20" t="s">
        <v>24</v>
      </c>
      <c r="AJ387" s="20" t="b">
        <v>1</v>
      </c>
      <c r="AK387" s="21" t="s">
        <v>88</v>
      </c>
      <c r="AL387" s="20" t="s">
        <v>89</v>
      </c>
    </row>
    <row r="388" spans="1:38" x14ac:dyDescent="0.25">
      <c r="A388" s="20">
        <v>387</v>
      </c>
      <c r="B388" s="20" t="s">
        <v>2117</v>
      </c>
      <c r="C388" s="23">
        <v>117463646</v>
      </c>
      <c r="D388" s="23" t="str" cm="1">
        <f t="array" ref="D388">INDEX(Table2[Bracket Label], SUMPRODUCT(( 'Non-Lodger'!$C388 &gt;= Table2[Min Value]) * ( 'Non-Lodger'!$C388 &lt;= Table2[Max Value]) * ROW(Table2[Min Value]) ) - MIN(ROW(Table2[Min Value])) + 1)</f>
        <v>100-149M</v>
      </c>
      <c r="E388" s="23" t="str">
        <f t="shared" si="6"/>
        <v>MED</v>
      </c>
      <c r="F388" s="21" t="s">
        <v>2118</v>
      </c>
      <c r="G388" s="20" t="s">
        <v>12</v>
      </c>
      <c r="H388" s="20" t="str">
        <f>IF(ISNUMBER(MATCH($F388,'ASX_Listed_Companies_26-08-2025'!B:B, 0)), "Yes", "No")</f>
        <v>No</v>
      </c>
      <c r="I388" s="20" t="str">
        <f>IF(ISNUMBER(MATCH($F388,'ASX300'!C:C, 0)), "Yes", "No")</f>
        <v>No</v>
      </c>
      <c r="J388" s="20" t="s">
        <v>78</v>
      </c>
      <c r="K388" s="21" t="s">
        <v>79</v>
      </c>
      <c r="L388" s="20">
        <v>34884551</v>
      </c>
      <c r="M388" s="20" t="s">
        <v>15</v>
      </c>
      <c r="N388" s="20">
        <v>20080229</v>
      </c>
      <c r="P388" s="21" t="s">
        <v>2119</v>
      </c>
      <c r="Q388" s="21" t="s">
        <v>2120</v>
      </c>
      <c r="R388" s="21" t="s">
        <v>2121</v>
      </c>
      <c r="S388" s="21" t="s">
        <v>126</v>
      </c>
      <c r="T388" s="20" t="s">
        <v>12</v>
      </c>
      <c r="U388" s="20" t="s">
        <v>1159</v>
      </c>
      <c r="V388" s="20" t="s">
        <v>20</v>
      </c>
      <c r="W388" s="20">
        <v>0</v>
      </c>
      <c r="X388" s="21" t="s">
        <v>2122</v>
      </c>
      <c r="Z388" s="21" t="s">
        <v>126</v>
      </c>
      <c r="AA388" s="20" t="s">
        <v>214</v>
      </c>
      <c r="AB388" s="20" t="s">
        <v>20</v>
      </c>
      <c r="AC388" s="20">
        <v>67266212</v>
      </c>
      <c r="AD388" s="20" t="s">
        <v>2123</v>
      </c>
      <c r="AH388" s="20">
        <v>129932887</v>
      </c>
      <c r="AI388" s="20" t="s">
        <v>24</v>
      </c>
      <c r="AJ388" s="20" t="b">
        <v>1</v>
      </c>
      <c r="AK388" s="21" t="s">
        <v>88</v>
      </c>
      <c r="AL388" s="20" t="s">
        <v>89</v>
      </c>
    </row>
    <row r="389" spans="1:38" x14ac:dyDescent="0.25">
      <c r="A389" s="20">
        <v>388</v>
      </c>
      <c r="B389" s="20" t="s">
        <v>1291</v>
      </c>
      <c r="C389" s="23">
        <v>113822248</v>
      </c>
      <c r="D389" s="23" t="str" cm="1">
        <f t="array" ref="D389">INDEX(Table2[Bracket Label], SUMPRODUCT(( 'Non-Lodger'!$C389 &gt;= Table2[Min Value]) * ( 'Non-Lodger'!$C389 &lt;= Table2[Max Value]) * ROW(Table2[Min Value]) ) - MIN(ROW(Table2[Min Value])) + 1)</f>
        <v>100-149M</v>
      </c>
      <c r="E389" s="23" t="str">
        <f t="shared" si="6"/>
        <v>MED</v>
      </c>
      <c r="F389" s="21" t="s">
        <v>1292</v>
      </c>
      <c r="G389" s="20" t="s">
        <v>29</v>
      </c>
      <c r="H389" s="20" t="str">
        <f>IF(ISNUMBER(MATCH($F389,'ASX_Listed_Companies_26-08-2025'!B:B, 0)), "Yes", "No")</f>
        <v>No</v>
      </c>
      <c r="I389" s="20" t="str">
        <f>IF(ISNUMBER(MATCH($F389,'ASX300'!C:C, 0)), "Yes", "No")</f>
        <v>No</v>
      </c>
      <c r="J389" s="20" t="s">
        <v>78</v>
      </c>
      <c r="K389" s="21" t="s">
        <v>79</v>
      </c>
      <c r="L389" s="20">
        <v>75655424</v>
      </c>
      <c r="M389" s="20" t="s">
        <v>15</v>
      </c>
      <c r="N389" s="20">
        <v>20220308</v>
      </c>
      <c r="Q389" s="21" t="s">
        <v>1293</v>
      </c>
      <c r="S389" s="21" t="s">
        <v>162</v>
      </c>
      <c r="T389" s="20" t="s">
        <v>29</v>
      </c>
      <c r="U389" s="20" t="s">
        <v>163</v>
      </c>
      <c r="V389" s="20" t="s">
        <v>20</v>
      </c>
      <c r="W389" s="20">
        <v>84063773</v>
      </c>
      <c r="X389" s="21" t="s">
        <v>1293</v>
      </c>
      <c r="Z389" s="21" t="s">
        <v>162</v>
      </c>
      <c r="AA389" s="20" t="s">
        <v>163</v>
      </c>
      <c r="AB389" s="20" t="s">
        <v>20</v>
      </c>
      <c r="AC389" s="20">
        <v>84063773</v>
      </c>
      <c r="AD389" s="20" t="s">
        <v>1294</v>
      </c>
      <c r="AH389" s="20">
        <v>657873811</v>
      </c>
      <c r="AI389" s="20" t="s">
        <v>24</v>
      </c>
      <c r="AJ389" s="20" t="b">
        <v>1</v>
      </c>
      <c r="AK389" s="21" t="s">
        <v>88</v>
      </c>
      <c r="AL389" s="20" t="s">
        <v>89</v>
      </c>
    </row>
    <row r="390" spans="1:38" x14ac:dyDescent="0.25">
      <c r="A390" s="20">
        <v>389</v>
      </c>
      <c r="B390" s="20" t="s">
        <v>7723</v>
      </c>
      <c r="C390" s="23">
        <v>172531877</v>
      </c>
      <c r="D390" s="23" t="str" cm="1">
        <f t="array" ref="D390">INDEX(Table2[Bracket Label], SUMPRODUCT(( 'Non-Lodger'!$C390 &gt;= Table2[Min Value]) * ( 'Non-Lodger'!$C390 &lt;= Table2[Max Value]) * ROW(Table2[Min Value]) ) - MIN(ROW(Table2[Min Value])) + 1)</f>
        <v>150-199M</v>
      </c>
      <c r="E390" s="23" t="str">
        <f t="shared" si="6"/>
        <v>MED</v>
      </c>
      <c r="F390" s="21" t="s">
        <v>7724</v>
      </c>
      <c r="G390" s="20" t="s">
        <v>62</v>
      </c>
      <c r="H390" s="20" t="str">
        <f>IF(ISNUMBER(MATCH($F390,'ASX_Listed_Companies_26-08-2025'!B:B, 0)), "Yes", "No")</f>
        <v>No</v>
      </c>
      <c r="I390" s="20" t="str">
        <f>IF(ISNUMBER(MATCH($F390,'ASX300'!C:C, 0)), "Yes", "No")</f>
        <v>No</v>
      </c>
      <c r="J390" s="20" t="s">
        <v>178</v>
      </c>
      <c r="K390" s="21" t="s">
        <v>179</v>
      </c>
      <c r="L390" s="20">
        <v>1085499</v>
      </c>
      <c r="M390" s="20" t="s">
        <v>1099</v>
      </c>
      <c r="N390" s="20">
        <v>19991101</v>
      </c>
      <c r="P390" s="21" t="s">
        <v>7725</v>
      </c>
      <c r="Q390" s="21" t="s">
        <v>7726</v>
      </c>
      <c r="S390" s="21" t="s">
        <v>7727</v>
      </c>
      <c r="T390" s="20" t="s">
        <v>62</v>
      </c>
      <c r="U390" s="20" t="s">
        <v>71</v>
      </c>
      <c r="V390" s="20" t="s">
        <v>20</v>
      </c>
      <c r="W390" s="20">
        <v>66075424</v>
      </c>
      <c r="X390" s="21" t="s">
        <v>7728</v>
      </c>
      <c r="Y390" s="21" t="s">
        <v>7729</v>
      </c>
      <c r="Z390" s="21" t="s">
        <v>7730</v>
      </c>
      <c r="AA390" s="20" t="s">
        <v>7731</v>
      </c>
      <c r="AB390" s="20" t="s">
        <v>20</v>
      </c>
      <c r="AC390" s="20">
        <v>53594416</v>
      </c>
      <c r="AD390" s="20" t="s">
        <v>7732</v>
      </c>
      <c r="AF390" s="20">
        <v>20000701</v>
      </c>
      <c r="AH390" s="20">
        <v>50122051</v>
      </c>
      <c r="AI390" s="20" t="s">
        <v>24</v>
      </c>
      <c r="AJ390" s="20" t="b">
        <v>1</v>
      </c>
      <c r="AK390" s="21" t="s">
        <v>73</v>
      </c>
      <c r="AL390" s="20" t="s">
        <v>74</v>
      </c>
    </row>
    <row r="391" spans="1:38" x14ac:dyDescent="0.25">
      <c r="A391" s="20">
        <v>390</v>
      </c>
      <c r="B391" s="20" t="s">
        <v>5668</v>
      </c>
      <c r="C391" s="23">
        <v>108860142</v>
      </c>
      <c r="D391" s="23" t="str" cm="1">
        <f t="array" ref="D391">INDEX(Table2[Bracket Label], SUMPRODUCT(( 'Non-Lodger'!$C391 &gt;= Table2[Min Value]) * ( 'Non-Lodger'!$C391 &lt;= Table2[Max Value]) * ROW(Table2[Min Value]) ) - MIN(ROW(Table2[Min Value])) + 1)</f>
        <v>100-149M</v>
      </c>
      <c r="E391" s="23" t="str">
        <f t="shared" si="6"/>
        <v>MED</v>
      </c>
      <c r="F391" s="21" t="s">
        <v>5669</v>
      </c>
      <c r="G391" s="20" t="s">
        <v>12</v>
      </c>
      <c r="H391" s="20" t="str">
        <f>IF(ISNUMBER(MATCH($F391,'ASX_Listed_Companies_26-08-2025'!B:B, 0)), "Yes", "No")</f>
        <v>No</v>
      </c>
      <c r="I391" s="20" t="str">
        <f>IF(ISNUMBER(MATCH($F391,'ASX300'!C:C, 0)), "Yes", "No")</f>
        <v>No</v>
      </c>
      <c r="J391" s="20" t="s">
        <v>78</v>
      </c>
      <c r="K391" s="21" t="s">
        <v>79</v>
      </c>
      <c r="L391" s="20">
        <v>64033139</v>
      </c>
      <c r="M391" s="20" t="s">
        <v>15</v>
      </c>
      <c r="N391" s="20">
        <v>20180220</v>
      </c>
      <c r="Q391" s="21" t="s">
        <v>5670</v>
      </c>
      <c r="S391" s="21" t="s">
        <v>126</v>
      </c>
      <c r="T391" s="20" t="s">
        <v>12</v>
      </c>
      <c r="U391" s="20" t="s">
        <v>214</v>
      </c>
      <c r="V391" s="20" t="s">
        <v>20</v>
      </c>
      <c r="W391" s="20">
        <v>64873827</v>
      </c>
      <c r="X391" s="21" t="s">
        <v>5671</v>
      </c>
      <c r="Z391" s="21" t="s">
        <v>126</v>
      </c>
      <c r="AA391" s="20" t="s">
        <v>214</v>
      </c>
      <c r="AB391" s="20" t="s">
        <v>20</v>
      </c>
      <c r="AC391" s="20">
        <v>0</v>
      </c>
      <c r="AD391" s="20" t="s">
        <v>5672</v>
      </c>
      <c r="AF391" s="20">
        <v>20181001</v>
      </c>
      <c r="AH391" s="20">
        <v>624547397</v>
      </c>
      <c r="AI391" s="20" t="s">
        <v>24</v>
      </c>
      <c r="AJ391" s="20" t="b">
        <v>1</v>
      </c>
      <c r="AK391" s="21" t="s">
        <v>88</v>
      </c>
      <c r="AL391" s="20" t="s">
        <v>89</v>
      </c>
    </row>
    <row r="392" spans="1:38" x14ac:dyDescent="0.25">
      <c r="A392" s="20">
        <v>391</v>
      </c>
      <c r="B392" s="20" t="s">
        <v>7814</v>
      </c>
      <c r="C392" s="23">
        <v>220372273</v>
      </c>
      <c r="D392" s="23" t="str" cm="1">
        <f t="array" ref="D392">INDEX(Table2[Bracket Label], SUMPRODUCT(( 'Non-Lodger'!$C392 &gt;= Table2[Min Value]) * ( 'Non-Lodger'!$C392 &lt;= Table2[Max Value]) * ROW(Table2[Min Value]) ) - MIN(ROW(Table2[Min Value])) + 1)</f>
        <v>200-249M</v>
      </c>
      <c r="E392" s="23" t="str">
        <f t="shared" si="6"/>
        <v>MED</v>
      </c>
      <c r="F392" s="21" t="s">
        <v>7815</v>
      </c>
      <c r="G392" s="20" t="s">
        <v>12</v>
      </c>
      <c r="H392" s="20" t="str">
        <f>IF(ISNUMBER(MATCH($F392,'ASX_Listed_Companies_26-08-2025'!B:B, 0)), "Yes", "No")</f>
        <v>No</v>
      </c>
      <c r="I392" s="20" t="str">
        <f>IF(ISNUMBER(MATCH($F392,'ASX300'!C:C, 0)), "Yes", "No")</f>
        <v>No</v>
      </c>
      <c r="J392" s="20" t="s">
        <v>7816</v>
      </c>
      <c r="K392" s="21" t="s">
        <v>7817</v>
      </c>
      <c r="L392" s="20">
        <v>29087881</v>
      </c>
      <c r="M392" s="20" t="s">
        <v>15</v>
      </c>
      <c r="N392" s="20">
        <v>20061123</v>
      </c>
      <c r="P392" s="21" t="s">
        <v>7815</v>
      </c>
      <c r="Q392" s="21" t="s">
        <v>1970</v>
      </c>
      <c r="S392" s="21" t="s">
        <v>126</v>
      </c>
      <c r="T392" s="20" t="s">
        <v>12</v>
      </c>
      <c r="U392" s="20" t="s">
        <v>281</v>
      </c>
      <c r="V392" s="20" t="s">
        <v>20</v>
      </c>
      <c r="W392" s="20">
        <v>52054494</v>
      </c>
      <c r="X392" s="21" t="s">
        <v>7818</v>
      </c>
      <c r="Z392" s="21" t="s">
        <v>7819</v>
      </c>
      <c r="AA392" s="20" t="s">
        <v>7820</v>
      </c>
      <c r="AB392" s="20" t="s">
        <v>20</v>
      </c>
      <c r="AC392" s="20">
        <v>55104758</v>
      </c>
      <c r="AD392" s="20" t="s">
        <v>7821</v>
      </c>
      <c r="AF392" s="20">
        <v>20061123</v>
      </c>
      <c r="AH392" s="20">
        <v>122703806</v>
      </c>
      <c r="AI392" s="20" t="s">
        <v>24</v>
      </c>
      <c r="AJ392" s="20" t="b">
        <v>1</v>
      </c>
      <c r="AK392" s="21" t="s">
        <v>58</v>
      </c>
      <c r="AL392" s="20" t="s">
        <v>59</v>
      </c>
    </row>
    <row r="393" spans="1:38" x14ac:dyDescent="0.25">
      <c r="A393" s="20">
        <v>392</v>
      </c>
      <c r="B393" s="20" t="s">
        <v>4320</v>
      </c>
      <c r="C393" s="23">
        <v>140920989</v>
      </c>
      <c r="D393" s="23" t="str" cm="1">
        <f t="array" ref="D393">INDEX(Table2[Bracket Label], SUMPRODUCT(( 'Non-Lodger'!$C393 &gt;= Table2[Min Value]) * ( 'Non-Lodger'!$C393 &lt;= Table2[Max Value]) * ROW(Table2[Min Value]) ) - MIN(ROW(Table2[Min Value])) + 1)</f>
        <v>100-149M</v>
      </c>
      <c r="E393" s="23" t="str">
        <f t="shared" si="6"/>
        <v>MED</v>
      </c>
      <c r="F393" s="21" t="s">
        <v>4321</v>
      </c>
      <c r="G393" s="20" t="s">
        <v>77</v>
      </c>
      <c r="H393" s="20" t="str">
        <f>IF(ISNUMBER(MATCH($F393,'ASX_Listed_Companies_26-08-2025'!B:B, 0)), "Yes", "No")</f>
        <v>No</v>
      </c>
      <c r="I393" s="20" t="str">
        <f>IF(ISNUMBER(MATCH($F393,'ASX300'!C:C, 0)), "Yes", "No")</f>
        <v>No</v>
      </c>
      <c r="J393" s="20" t="s">
        <v>4322</v>
      </c>
      <c r="K393" s="21" t="s">
        <v>4323</v>
      </c>
      <c r="L393" s="20">
        <v>46653687</v>
      </c>
      <c r="M393" s="20" t="s">
        <v>15</v>
      </c>
      <c r="N393" s="20">
        <v>20100801</v>
      </c>
      <c r="Q393" s="21" t="s">
        <v>4324</v>
      </c>
      <c r="S393" s="21" t="s">
        <v>2265</v>
      </c>
      <c r="T393" s="20" t="s">
        <v>77</v>
      </c>
      <c r="U393" s="20" t="s">
        <v>1496</v>
      </c>
      <c r="V393" s="20" t="s">
        <v>20</v>
      </c>
      <c r="W393" s="20">
        <v>65351285</v>
      </c>
      <c r="X393" s="21" t="s">
        <v>4324</v>
      </c>
      <c r="Z393" s="21" t="s">
        <v>2265</v>
      </c>
      <c r="AA393" s="20" t="s">
        <v>1496</v>
      </c>
      <c r="AB393" s="20" t="s">
        <v>20</v>
      </c>
      <c r="AC393" s="20">
        <v>65351285</v>
      </c>
      <c r="AD393" s="20" t="s">
        <v>4325</v>
      </c>
      <c r="AF393" s="20">
        <v>20120401</v>
      </c>
      <c r="AH393" s="20">
        <v>145464660</v>
      </c>
      <c r="AI393" s="20" t="s">
        <v>24</v>
      </c>
      <c r="AJ393" s="20" t="b">
        <v>1</v>
      </c>
      <c r="AK393" s="21" t="s">
        <v>2210</v>
      </c>
      <c r="AL393" s="20" t="s">
        <v>2211</v>
      </c>
    </row>
    <row r="394" spans="1:38" x14ac:dyDescent="0.25">
      <c r="A394" s="20">
        <v>393</v>
      </c>
      <c r="B394" s="20" t="s">
        <v>4195</v>
      </c>
      <c r="C394" s="23">
        <v>181954294</v>
      </c>
      <c r="D394" s="23" t="str" cm="1">
        <f t="array" ref="D394">INDEX(Table2[Bracket Label], SUMPRODUCT(( 'Non-Lodger'!$C394 &gt;= Table2[Min Value]) * ( 'Non-Lodger'!$C394 &lt;= Table2[Max Value]) * ROW(Table2[Min Value]) ) - MIN(ROW(Table2[Min Value])) + 1)</f>
        <v>150-199M</v>
      </c>
      <c r="E394" s="23" t="str">
        <f t="shared" si="6"/>
        <v>MED</v>
      </c>
      <c r="F394" s="21" t="s">
        <v>4196</v>
      </c>
      <c r="G394" s="20" t="s">
        <v>29</v>
      </c>
      <c r="H394" s="20" t="str">
        <f>IF(ISNUMBER(MATCH($F394,'ASX_Listed_Companies_26-08-2025'!B:B, 0)), "Yes", "No")</f>
        <v>No</v>
      </c>
      <c r="I394" s="20" t="str">
        <f>IF(ISNUMBER(MATCH($F394,'ASX300'!C:C, 0)), "Yes", "No")</f>
        <v>No</v>
      </c>
      <c r="J394" s="20" t="s">
        <v>1851</v>
      </c>
      <c r="K394" s="21" t="s">
        <v>1852</v>
      </c>
      <c r="L394" s="20">
        <v>33600163</v>
      </c>
      <c r="M394" s="20" t="s">
        <v>15</v>
      </c>
      <c r="N394" s="20">
        <v>20071001</v>
      </c>
      <c r="P394" s="21" t="s">
        <v>4196</v>
      </c>
      <c r="Q394" s="21" t="s">
        <v>4197</v>
      </c>
      <c r="S394" s="21" t="s">
        <v>1837</v>
      </c>
      <c r="T394" s="20" t="s">
        <v>29</v>
      </c>
      <c r="U394" s="20" t="s">
        <v>1838</v>
      </c>
      <c r="V394" s="20" t="s">
        <v>20</v>
      </c>
      <c r="X394" s="21" t="s">
        <v>4197</v>
      </c>
      <c r="Z394" s="21" t="s">
        <v>1837</v>
      </c>
      <c r="AA394" s="20" t="s">
        <v>1838</v>
      </c>
      <c r="AB394" s="20" t="s">
        <v>20</v>
      </c>
      <c r="AD394" s="20" t="s">
        <v>4198</v>
      </c>
      <c r="AF394" s="20">
        <v>20090701</v>
      </c>
      <c r="AH394" s="20">
        <v>126066322</v>
      </c>
      <c r="AI394" s="20" t="s">
        <v>24</v>
      </c>
      <c r="AJ394" s="20" t="b">
        <v>1</v>
      </c>
      <c r="AK394" s="21" t="s">
        <v>36</v>
      </c>
      <c r="AL394" s="20" t="s">
        <v>37</v>
      </c>
    </row>
    <row r="395" spans="1:38" x14ac:dyDescent="0.25">
      <c r="A395" s="20">
        <v>394</v>
      </c>
      <c r="B395" s="20" t="s">
        <v>758</v>
      </c>
      <c r="C395" s="23">
        <v>101285355</v>
      </c>
      <c r="D395" s="23" t="str" cm="1">
        <f t="array" ref="D395">INDEX(Table2[Bracket Label], SUMPRODUCT(( 'Non-Lodger'!$C395 &gt;= Table2[Min Value]) * ( 'Non-Lodger'!$C395 &lt;= Table2[Max Value]) * ROW(Table2[Min Value]) ) - MIN(ROW(Table2[Min Value])) + 1)</f>
        <v>100-149M</v>
      </c>
      <c r="E395" s="23" t="str">
        <f t="shared" si="6"/>
        <v>MED</v>
      </c>
      <c r="F395" s="21" t="s">
        <v>759</v>
      </c>
      <c r="G395" s="20" t="s">
        <v>12</v>
      </c>
      <c r="H395" s="20" t="str">
        <f>IF(ISNUMBER(MATCH($F395,'ASX_Listed_Companies_26-08-2025'!B:B, 0)), "Yes", "No")</f>
        <v>No</v>
      </c>
      <c r="I395" s="20" t="str">
        <f>IF(ISNUMBER(MATCH($F395,'ASX300'!C:C, 0)), "Yes", "No")</f>
        <v>No</v>
      </c>
      <c r="J395" s="20" t="s">
        <v>760</v>
      </c>
      <c r="K395" s="21" t="s">
        <v>761</v>
      </c>
      <c r="L395" s="20">
        <v>2740676</v>
      </c>
      <c r="M395" s="20" t="s">
        <v>15</v>
      </c>
      <c r="N395" s="20">
        <v>20000108</v>
      </c>
      <c r="Q395" s="21" t="s">
        <v>762</v>
      </c>
      <c r="S395" s="21" t="s">
        <v>763</v>
      </c>
      <c r="T395" s="20" t="s">
        <v>12</v>
      </c>
      <c r="U395" s="20" t="s">
        <v>764</v>
      </c>
      <c r="V395" s="20" t="s">
        <v>20</v>
      </c>
      <c r="W395" s="20">
        <v>97667173</v>
      </c>
      <c r="X395" s="21" t="s">
        <v>765</v>
      </c>
      <c r="Z395" s="21" t="s">
        <v>766</v>
      </c>
      <c r="AA395" s="20" t="s">
        <v>767</v>
      </c>
      <c r="AB395" s="20" t="s">
        <v>20</v>
      </c>
      <c r="AC395" s="20">
        <v>0</v>
      </c>
      <c r="AD395" s="20" t="s">
        <v>768</v>
      </c>
      <c r="AF395" s="20">
        <v>20000701</v>
      </c>
      <c r="AH395" s="20">
        <v>56793830</v>
      </c>
      <c r="AI395" s="20" t="s">
        <v>24</v>
      </c>
      <c r="AJ395" s="20" t="b">
        <v>1</v>
      </c>
      <c r="AK395" s="21" t="s">
        <v>47</v>
      </c>
      <c r="AL395" s="20" t="s">
        <v>48</v>
      </c>
    </row>
    <row r="396" spans="1:38" x14ac:dyDescent="0.25">
      <c r="A396" s="20">
        <v>395</v>
      </c>
      <c r="B396" s="20" t="s">
        <v>2903</v>
      </c>
      <c r="C396" s="23">
        <v>103407324</v>
      </c>
      <c r="D396" s="23" t="str" cm="1">
        <f t="array" ref="D396">INDEX(Table2[Bracket Label], SUMPRODUCT(( 'Non-Lodger'!$C396 &gt;= Table2[Min Value]) * ( 'Non-Lodger'!$C396 &lt;= Table2[Max Value]) * ROW(Table2[Min Value]) ) - MIN(ROW(Table2[Min Value])) + 1)</f>
        <v>100-149M</v>
      </c>
      <c r="E396" s="23" t="str">
        <f t="shared" si="6"/>
        <v>MED</v>
      </c>
      <c r="F396" s="21" t="s">
        <v>2904</v>
      </c>
      <c r="G396" s="20" t="s">
        <v>12</v>
      </c>
      <c r="H396" s="20" t="str">
        <f>IF(ISNUMBER(MATCH($F396,'ASX_Listed_Companies_26-08-2025'!B:B, 0)), "Yes", "No")</f>
        <v>No</v>
      </c>
      <c r="I396" s="20" t="str">
        <f>IF(ISNUMBER(MATCH($F396,'ASX300'!C:C, 0)), "Yes", "No")</f>
        <v>No</v>
      </c>
      <c r="J396" s="20" t="s">
        <v>961</v>
      </c>
      <c r="K396" s="21" t="s">
        <v>962</v>
      </c>
      <c r="L396" s="20">
        <v>68943827</v>
      </c>
      <c r="M396" s="20" t="s">
        <v>15</v>
      </c>
      <c r="N396" s="20">
        <v>20190724</v>
      </c>
      <c r="Q396" s="21" t="s">
        <v>2905</v>
      </c>
      <c r="S396" s="21" t="s">
        <v>677</v>
      </c>
      <c r="T396" s="20" t="s">
        <v>12</v>
      </c>
      <c r="U396" s="20" t="s">
        <v>678</v>
      </c>
      <c r="V396" s="20" t="s">
        <v>20</v>
      </c>
      <c r="W396" s="20">
        <v>77604455</v>
      </c>
      <c r="X396" s="21" t="s">
        <v>2905</v>
      </c>
      <c r="Z396" s="21" t="s">
        <v>677</v>
      </c>
      <c r="AA396" s="20" t="s">
        <v>678</v>
      </c>
      <c r="AB396" s="20" t="s">
        <v>20</v>
      </c>
      <c r="AC396" s="20">
        <v>77604455</v>
      </c>
      <c r="AD396" s="20" t="s">
        <v>2906</v>
      </c>
      <c r="AF396" s="20">
        <v>20190724</v>
      </c>
      <c r="AH396" s="20">
        <v>635064229</v>
      </c>
      <c r="AI396" s="20" t="s">
        <v>24</v>
      </c>
      <c r="AJ396" s="20" t="b">
        <v>1</v>
      </c>
      <c r="AK396" s="21" t="s">
        <v>58</v>
      </c>
      <c r="AL396" s="20" t="s">
        <v>59</v>
      </c>
    </row>
    <row r="397" spans="1:38" x14ac:dyDescent="0.25">
      <c r="A397" s="20">
        <v>396</v>
      </c>
      <c r="B397" s="20" t="s">
        <v>8086</v>
      </c>
      <c r="C397" s="23">
        <v>179682955</v>
      </c>
      <c r="D397" s="23" t="str" cm="1">
        <f t="array" ref="D397">INDEX(Table2[Bracket Label], SUMPRODUCT(( 'Non-Lodger'!$C397 &gt;= Table2[Min Value]) * ( 'Non-Lodger'!$C397 &lt;= Table2[Max Value]) * ROW(Table2[Min Value]) ) - MIN(ROW(Table2[Min Value])) + 1)</f>
        <v>150-199M</v>
      </c>
      <c r="E397" s="23" t="str">
        <f t="shared" si="6"/>
        <v>MED</v>
      </c>
      <c r="F397" s="21" t="s">
        <v>8087</v>
      </c>
      <c r="G397" s="20" t="s">
        <v>103</v>
      </c>
      <c r="H397" s="20" t="str">
        <f>IF(ISNUMBER(MATCH($F397,'ASX_Listed_Companies_26-08-2025'!B:B, 0)), "Yes", "No")</f>
        <v>No</v>
      </c>
      <c r="I397" s="20" t="str">
        <f>IF(ISNUMBER(MATCH($F397,'ASX300'!C:C, 0)), "Yes", "No")</f>
        <v>No</v>
      </c>
      <c r="J397" s="20" t="s">
        <v>78</v>
      </c>
      <c r="K397" s="21" t="s">
        <v>79</v>
      </c>
      <c r="L397" s="20">
        <v>52712621</v>
      </c>
      <c r="M397" s="20" t="s">
        <v>15</v>
      </c>
      <c r="N397" s="20">
        <v>20111108</v>
      </c>
      <c r="Q397" s="21" t="s">
        <v>8088</v>
      </c>
      <c r="S397" s="21" t="s">
        <v>116</v>
      </c>
      <c r="T397" s="20" t="s">
        <v>103</v>
      </c>
      <c r="U397" s="20" t="s">
        <v>117</v>
      </c>
      <c r="V397" s="20" t="s">
        <v>20</v>
      </c>
      <c r="W397" s="20">
        <v>32041626</v>
      </c>
      <c r="X397" s="21" t="s">
        <v>8089</v>
      </c>
      <c r="Z397" s="21" t="s">
        <v>7605</v>
      </c>
      <c r="AA397" s="20" t="s">
        <v>1876</v>
      </c>
      <c r="AB397" s="20" t="s">
        <v>20</v>
      </c>
      <c r="AC397" s="20">
        <v>45800401</v>
      </c>
      <c r="AD397" s="20" t="s">
        <v>8090</v>
      </c>
      <c r="AF397" s="20">
        <v>20180801</v>
      </c>
      <c r="AH397" s="20">
        <v>154139189</v>
      </c>
      <c r="AI397" s="20" t="s">
        <v>24</v>
      </c>
      <c r="AJ397" s="20" t="b">
        <v>1</v>
      </c>
      <c r="AK397" s="21" t="s">
        <v>88</v>
      </c>
      <c r="AL397" s="20" t="s">
        <v>89</v>
      </c>
    </row>
    <row r="398" spans="1:38" x14ac:dyDescent="0.25">
      <c r="A398" s="20">
        <v>397</v>
      </c>
      <c r="B398" s="20" t="s">
        <v>5526</v>
      </c>
      <c r="C398" s="23">
        <v>101110083</v>
      </c>
      <c r="D398" s="23" t="str" cm="1">
        <f t="array" ref="D398">INDEX(Table2[Bracket Label], SUMPRODUCT(( 'Non-Lodger'!$C398 &gt;= Table2[Min Value]) * ( 'Non-Lodger'!$C398 &lt;= Table2[Max Value]) * ROW(Table2[Min Value]) ) - MIN(ROW(Table2[Min Value])) + 1)</f>
        <v>100-149M</v>
      </c>
      <c r="E398" s="23" t="str">
        <f t="shared" si="6"/>
        <v>MED</v>
      </c>
      <c r="F398" s="21" t="s">
        <v>5527</v>
      </c>
      <c r="G398" s="20" t="s">
        <v>29</v>
      </c>
      <c r="H398" s="20" t="str">
        <f>IF(ISNUMBER(MATCH($F398,'ASX_Listed_Companies_26-08-2025'!B:B, 0)), "Yes", "No")</f>
        <v>No</v>
      </c>
      <c r="I398" s="20" t="str">
        <f>IF(ISNUMBER(MATCH($F398,'ASX300'!C:C, 0)), "Yes", "No")</f>
        <v>No</v>
      </c>
      <c r="J398" s="20" t="s">
        <v>798</v>
      </c>
      <c r="K398" s="21" t="s">
        <v>799</v>
      </c>
      <c r="L398" s="20">
        <v>1662008</v>
      </c>
      <c r="M398" s="20" t="s">
        <v>15</v>
      </c>
      <c r="N398" s="20">
        <v>20000309</v>
      </c>
      <c r="Q398" s="21" t="s">
        <v>1177</v>
      </c>
      <c r="S398" s="21" t="s">
        <v>5528</v>
      </c>
      <c r="T398" s="20" t="s">
        <v>29</v>
      </c>
      <c r="U398" s="20" t="s">
        <v>5529</v>
      </c>
      <c r="V398" s="20" t="s">
        <v>20</v>
      </c>
      <c r="W398" s="20">
        <v>88253769</v>
      </c>
      <c r="X398" s="21" t="s">
        <v>5530</v>
      </c>
      <c r="Z398" s="21" t="s">
        <v>5528</v>
      </c>
      <c r="AA398" s="20" t="s">
        <v>5529</v>
      </c>
      <c r="AB398" s="20" t="s">
        <v>20</v>
      </c>
      <c r="AC398" s="20">
        <v>0</v>
      </c>
      <c r="AD398" s="20" t="s">
        <v>5531</v>
      </c>
      <c r="AF398" s="20">
        <v>20000701</v>
      </c>
      <c r="AH398" s="20">
        <v>4659161</v>
      </c>
      <c r="AI398" s="20" t="s">
        <v>24</v>
      </c>
      <c r="AJ398" s="20" t="b">
        <v>1</v>
      </c>
      <c r="AK398" s="21" t="s">
        <v>195</v>
      </c>
      <c r="AL398" s="20" t="s">
        <v>196</v>
      </c>
    </row>
    <row r="399" spans="1:38" x14ac:dyDescent="0.25">
      <c r="A399" s="20">
        <v>398</v>
      </c>
      <c r="B399" s="20" t="s">
        <v>6880</v>
      </c>
      <c r="C399" s="23">
        <v>248158489</v>
      </c>
      <c r="D399" s="23" t="str" cm="1">
        <f t="array" ref="D399">INDEX(Table2[Bracket Label], SUMPRODUCT(( 'Non-Lodger'!$C399 &gt;= Table2[Min Value]) * ( 'Non-Lodger'!$C399 &lt;= Table2[Max Value]) * ROW(Table2[Min Value]) ) - MIN(ROW(Table2[Min Value])) + 1)</f>
        <v>200-249M</v>
      </c>
      <c r="E399" s="23" t="str">
        <f t="shared" si="6"/>
        <v>MED</v>
      </c>
      <c r="F399" s="21" t="s">
        <v>6881</v>
      </c>
      <c r="G399" s="20" t="s">
        <v>12</v>
      </c>
      <c r="H399" s="20" t="str">
        <f>IF(ISNUMBER(MATCH($F399,'ASX_Listed_Companies_26-08-2025'!B:B, 0)), "Yes", "No")</f>
        <v>No</v>
      </c>
      <c r="I399" s="20" t="str">
        <f>IF(ISNUMBER(MATCH($F399,'ASX300'!C:C, 0)), "Yes", "No")</f>
        <v>No</v>
      </c>
      <c r="J399" s="20" t="s">
        <v>6882</v>
      </c>
      <c r="K399" s="21" t="s">
        <v>6883</v>
      </c>
      <c r="L399" s="20">
        <v>6963468</v>
      </c>
      <c r="M399" s="20" t="s">
        <v>15</v>
      </c>
      <c r="N399" s="20">
        <v>19991101</v>
      </c>
      <c r="P399" s="21" t="s">
        <v>6881</v>
      </c>
      <c r="Q399" s="21" t="s">
        <v>1315</v>
      </c>
      <c r="S399" s="21" t="s">
        <v>476</v>
      </c>
      <c r="T399" s="20" t="s">
        <v>12</v>
      </c>
      <c r="U399" s="20" t="s">
        <v>477</v>
      </c>
      <c r="V399" s="20" t="s">
        <v>20</v>
      </c>
      <c r="W399" s="20">
        <v>82478755</v>
      </c>
      <c r="X399" s="21" t="s">
        <v>1315</v>
      </c>
      <c r="Z399" s="21" t="s">
        <v>476</v>
      </c>
      <c r="AA399" s="20" t="s">
        <v>477</v>
      </c>
      <c r="AB399" s="20" t="s">
        <v>20</v>
      </c>
      <c r="AC399" s="20">
        <v>82478755</v>
      </c>
      <c r="AD399" s="20" t="s">
        <v>1319</v>
      </c>
      <c r="AF399" s="20">
        <v>20200204</v>
      </c>
      <c r="AH399" s="20">
        <v>3775139</v>
      </c>
      <c r="AI399" s="20" t="s">
        <v>24</v>
      </c>
      <c r="AJ399" s="20" t="b">
        <v>1</v>
      </c>
      <c r="AK399" s="21" t="s">
        <v>174</v>
      </c>
      <c r="AL399" s="20" t="s">
        <v>175</v>
      </c>
    </row>
    <row r="400" spans="1:38" x14ac:dyDescent="0.25">
      <c r="A400" s="20">
        <v>399</v>
      </c>
      <c r="B400" s="20" t="s">
        <v>6246</v>
      </c>
      <c r="C400" s="23">
        <v>130011388</v>
      </c>
      <c r="D400" s="23" t="str" cm="1">
        <f t="array" ref="D400">INDEX(Table2[Bracket Label], SUMPRODUCT(( 'Non-Lodger'!$C400 &gt;= Table2[Min Value]) * ( 'Non-Lodger'!$C400 &lt;= Table2[Max Value]) * ROW(Table2[Min Value]) ) - MIN(ROW(Table2[Min Value])) + 1)</f>
        <v>100-149M</v>
      </c>
      <c r="E400" s="23" t="str">
        <f t="shared" si="6"/>
        <v>MED</v>
      </c>
      <c r="F400" s="21" t="s">
        <v>6247</v>
      </c>
      <c r="G400" s="20" t="s">
        <v>12</v>
      </c>
      <c r="H400" s="20" t="str">
        <f>IF(ISNUMBER(MATCH($F400,'ASX_Listed_Companies_26-08-2025'!B:B, 0)), "Yes", "No")</f>
        <v>No</v>
      </c>
      <c r="I400" s="20" t="str">
        <f>IF(ISNUMBER(MATCH($F400,'ASX300'!C:C, 0)), "Yes", "No")</f>
        <v>No</v>
      </c>
      <c r="J400" s="20" t="s">
        <v>6248</v>
      </c>
      <c r="K400" s="21" t="s">
        <v>6249</v>
      </c>
      <c r="L400" s="20">
        <v>2136373</v>
      </c>
      <c r="M400" s="20" t="s">
        <v>15</v>
      </c>
      <c r="N400" s="20">
        <v>20000526</v>
      </c>
      <c r="P400" s="21" t="s">
        <v>6250</v>
      </c>
      <c r="Q400" s="21" t="s">
        <v>6251</v>
      </c>
      <c r="S400" s="21" t="s">
        <v>924</v>
      </c>
      <c r="T400" s="20" t="s">
        <v>12</v>
      </c>
      <c r="U400" s="20" t="s">
        <v>925</v>
      </c>
      <c r="V400" s="20" t="s">
        <v>20</v>
      </c>
      <c r="W400" s="20">
        <v>0</v>
      </c>
      <c r="X400" s="21" t="s">
        <v>6252</v>
      </c>
      <c r="Z400" s="21" t="s">
        <v>677</v>
      </c>
      <c r="AA400" s="20" t="s">
        <v>678</v>
      </c>
      <c r="AB400" s="20" t="s">
        <v>20</v>
      </c>
      <c r="AC400" s="20">
        <v>32704008</v>
      </c>
      <c r="AD400" s="20" t="s">
        <v>6253</v>
      </c>
      <c r="AF400" s="20">
        <v>20000701</v>
      </c>
      <c r="AH400" s="20">
        <v>76987007</v>
      </c>
      <c r="AI400" s="20" t="s">
        <v>24</v>
      </c>
      <c r="AJ400" s="20" t="b">
        <v>1</v>
      </c>
      <c r="AK400" s="21" t="s">
        <v>2210</v>
      </c>
      <c r="AL400" s="20" t="s">
        <v>2211</v>
      </c>
    </row>
    <row r="401" spans="1:38" x14ac:dyDescent="0.25">
      <c r="A401" s="20">
        <v>400</v>
      </c>
      <c r="B401" s="20" t="s">
        <v>6181</v>
      </c>
      <c r="C401" s="23">
        <v>129262935</v>
      </c>
      <c r="D401" s="23" t="str" cm="1">
        <f t="array" ref="D401">INDEX(Table2[Bracket Label], SUMPRODUCT(( 'Non-Lodger'!$C401 &gt;= Table2[Min Value]) * ( 'Non-Lodger'!$C401 &lt;= Table2[Max Value]) * ROW(Table2[Min Value]) ) - MIN(ROW(Table2[Min Value])) + 1)</f>
        <v>100-149M</v>
      </c>
      <c r="E401" s="23" t="str">
        <f t="shared" si="6"/>
        <v>MED</v>
      </c>
      <c r="F401" s="21" t="s">
        <v>6182</v>
      </c>
      <c r="G401" s="20" t="s">
        <v>29</v>
      </c>
      <c r="H401" s="20" t="str">
        <f>IF(ISNUMBER(MATCH($F401,'ASX_Listed_Companies_26-08-2025'!B:B, 0)), "Yes", "No")</f>
        <v>No</v>
      </c>
      <c r="I401" s="20" t="str">
        <f>IF(ISNUMBER(MATCH($F401,'ASX300'!C:C, 0)), "Yes", "No")</f>
        <v>No</v>
      </c>
      <c r="J401" s="20" t="s">
        <v>363</v>
      </c>
      <c r="K401" s="21" t="s">
        <v>364</v>
      </c>
      <c r="L401" s="20">
        <v>4759287</v>
      </c>
      <c r="M401" s="20" t="s">
        <v>15</v>
      </c>
      <c r="N401" s="20">
        <v>20001231</v>
      </c>
      <c r="P401" s="21" t="s">
        <v>6182</v>
      </c>
      <c r="Q401" s="21" t="s">
        <v>6183</v>
      </c>
      <c r="S401" s="21" t="s">
        <v>6184</v>
      </c>
      <c r="T401" s="20" t="s">
        <v>29</v>
      </c>
      <c r="U401" s="20" t="s">
        <v>6185</v>
      </c>
      <c r="V401" s="20" t="s">
        <v>20</v>
      </c>
      <c r="W401" s="20">
        <v>57221544</v>
      </c>
      <c r="X401" s="21" t="s">
        <v>6186</v>
      </c>
      <c r="Z401" s="21" t="s">
        <v>6187</v>
      </c>
      <c r="AA401" s="20" t="s">
        <v>6188</v>
      </c>
      <c r="AB401" s="20" t="s">
        <v>20</v>
      </c>
      <c r="AC401" s="20">
        <v>91680096</v>
      </c>
      <c r="AD401" s="20" t="s">
        <v>6189</v>
      </c>
      <c r="AF401" s="20">
        <v>20001231</v>
      </c>
      <c r="AH401" s="20">
        <v>92246501</v>
      </c>
      <c r="AI401" s="20" t="s">
        <v>24</v>
      </c>
      <c r="AJ401" s="20" t="b">
        <v>1</v>
      </c>
      <c r="AK401" s="21" t="s">
        <v>88</v>
      </c>
      <c r="AL401" s="20" t="s">
        <v>89</v>
      </c>
    </row>
    <row r="402" spans="1:38" x14ac:dyDescent="0.25">
      <c r="A402" s="20">
        <v>401</v>
      </c>
      <c r="B402" s="20" t="s">
        <v>5157</v>
      </c>
      <c r="C402" s="23">
        <v>246261643</v>
      </c>
      <c r="D402" s="23" t="str" cm="1">
        <f t="array" ref="D402">INDEX(Table2[Bracket Label], SUMPRODUCT(( 'Non-Lodger'!$C402 &gt;= Table2[Min Value]) * ( 'Non-Lodger'!$C402 &lt;= Table2[Max Value]) * ROW(Table2[Min Value]) ) - MIN(ROW(Table2[Min Value])) + 1)</f>
        <v>200-249M</v>
      </c>
      <c r="E402" s="23" t="str">
        <f t="shared" si="6"/>
        <v>MED</v>
      </c>
      <c r="F402" s="21" t="s">
        <v>5158</v>
      </c>
      <c r="G402" s="20" t="s">
        <v>77</v>
      </c>
      <c r="H402" s="20" t="str">
        <f>IF(ISNUMBER(MATCH($F402,'ASX_Listed_Companies_26-08-2025'!B:B, 0)), "Yes", "No")</f>
        <v>No</v>
      </c>
      <c r="I402" s="20" t="str">
        <f>IF(ISNUMBER(MATCH($F402,'ASX300'!C:C, 0)), "Yes", "No")</f>
        <v>No</v>
      </c>
      <c r="J402" s="20" t="s">
        <v>2138</v>
      </c>
      <c r="K402" s="21" t="s">
        <v>2139</v>
      </c>
      <c r="L402" s="20">
        <v>39788933</v>
      </c>
      <c r="M402" s="20" t="s">
        <v>15</v>
      </c>
      <c r="N402" s="20">
        <v>20090710</v>
      </c>
      <c r="Q402" s="21" t="s">
        <v>5159</v>
      </c>
      <c r="R402" s="21" t="s">
        <v>856</v>
      </c>
      <c r="S402" s="21" t="s">
        <v>82</v>
      </c>
      <c r="T402" s="20" t="s">
        <v>77</v>
      </c>
      <c r="U402" s="20" t="s">
        <v>83</v>
      </c>
      <c r="V402" s="20" t="s">
        <v>20</v>
      </c>
      <c r="W402" s="20">
        <v>81936178</v>
      </c>
      <c r="X402" s="21" t="s">
        <v>857</v>
      </c>
      <c r="Z402" s="21" t="s">
        <v>141</v>
      </c>
      <c r="AA402" s="20" t="s">
        <v>142</v>
      </c>
      <c r="AB402" s="20" t="s">
        <v>20</v>
      </c>
      <c r="AC402" s="20">
        <v>44119329</v>
      </c>
      <c r="AD402" s="20" t="s">
        <v>5160</v>
      </c>
      <c r="AF402" s="20">
        <v>20090710</v>
      </c>
      <c r="AH402" s="20">
        <v>138221600</v>
      </c>
      <c r="AI402" s="20" t="s">
        <v>24</v>
      </c>
      <c r="AJ402" s="20" t="b">
        <v>1</v>
      </c>
      <c r="AK402" s="21" t="s">
        <v>73</v>
      </c>
      <c r="AL402" s="20" t="s">
        <v>74</v>
      </c>
    </row>
    <row r="403" spans="1:38" x14ac:dyDescent="0.25">
      <c r="A403" s="20">
        <v>402</v>
      </c>
      <c r="B403" s="20" t="s">
        <v>2447</v>
      </c>
      <c r="C403" s="23">
        <v>155347927</v>
      </c>
      <c r="D403" s="23" t="str" cm="1">
        <f t="array" ref="D403">INDEX(Table2[Bracket Label], SUMPRODUCT(( 'Non-Lodger'!$C403 &gt;= Table2[Min Value]) * ( 'Non-Lodger'!$C403 &lt;= Table2[Max Value]) * ROW(Table2[Min Value]) ) - MIN(ROW(Table2[Min Value])) + 1)</f>
        <v>150-199M</v>
      </c>
      <c r="E403" s="23" t="str">
        <f t="shared" si="6"/>
        <v>MED</v>
      </c>
      <c r="F403" s="21" t="s">
        <v>2448</v>
      </c>
      <c r="G403" s="20" t="s">
        <v>77</v>
      </c>
      <c r="H403" s="20" t="str">
        <f>IF(ISNUMBER(MATCH($F403,'ASX_Listed_Companies_26-08-2025'!B:B, 0)), "Yes", "No")</f>
        <v>No</v>
      </c>
      <c r="I403" s="20" t="str">
        <f>IF(ISNUMBER(MATCH($F403,'ASX300'!C:C, 0)), "Yes", "No")</f>
        <v>No</v>
      </c>
      <c r="J403" s="20" t="s">
        <v>743</v>
      </c>
      <c r="K403" s="21" t="s">
        <v>744</v>
      </c>
      <c r="L403" s="20">
        <v>69566408</v>
      </c>
      <c r="M403" s="20" t="s">
        <v>15</v>
      </c>
      <c r="N403" s="20">
        <v>20200616</v>
      </c>
      <c r="Q403" s="21" t="s">
        <v>2449</v>
      </c>
      <c r="S403" s="21" t="s">
        <v>563</v>
      </c>
      <c r="T403" s="20" t="s">
        <v>77</v>
      </c>
      <c r="U403" s="20" t="s">
        <v>564</v>
      </c>
      <c r="V403" s="20" t="s">
        <v>20</v>
      </c>
      <c r="W403" s="20">
        <v>65253246</v>
      </c>
      <c r="X403" s="21" t="s">
        <v>2450</v>
      </c>
      <c r="Z403" s="21" t="s">
        <v>2451</v>
      </c>
      <c r="AA403" s="20" t="s">
        <v>2452</v>
      </c>
      <c r="AB403" s="20" t="s">
        <v>20</v>
      </c>
      <c r="AC403" s="20">
        <v>0</v>
      </c>
      <c r="AD403" s="20" t="s">
        <v>2453</v>
      </c>
      <c r="AF403" s="20">
        <v>20200701</v>
      </c>
      <c r="AH403" s="20">
        <v>641777513</v>
      </c>
      <c r="AI403" s="20" t="s">
        <v>24</v>
      </c>
      <c r="AJ403" s="20" t="b">
        <v>1</v>
      </c>
      <c r="AK403" s="21" t="s">
        <v>617</v>
      </c>
      <c r="AL403" s="20" t="s">
        <v>618</v>
      </c>
    </row>
    <row r="404" spans="1:38" x14ac:dyDescent="0.25">
      <c r="A404" s="20">
        <v>403</v>
      </c>
      <c r="B404" s="20" t="s">
        <v>4039</v>
      </c>
      <c r="C404" s="23">
        <v>104564293</v>
      </c>
      <c r="D404" s="23" t="str" cm="1">
        <f t="array" ref="D404">INDEX(Table2[Bracket Label], SUMPRODUCT(( 'Non-Lodger'!$C404 &gt;= Table2[Min Value]) * ( 'Non-Lodger'!$C404 &lt;= Table2[Max Value]) * ROW(Table2[Min Value]) ) - MIN(ROW(Table2[Min Value])) + 1)</f>
        <v>100-149M</v>
      </c>
      <c r="E404" s="23" t="str">
        <f t="shared" si="6"/>
        <v>MED</v>
      </c>
      <c r="F404" s="21" t="s">
        <v>4040</v>
      </c>
      <c r="G404" s="20" t="s">
        <v>29</v>
      </c>
      <c r="H404" s="20" t="str">
        <f>IF(ISNUMBER(MATCH($F404,'ASX_Listed_Companies_26-08-2025'!B:B, 0)), "Yes", "No")</f>
        <v>No</v>
      </c>
      <c r="I404" s="20" t="str">
        <f>IF(ISNUMBER(MATCH($F404,'ASX300'!C:C, 0)), "Yes", "No")</f>
        <v>No</v>
      </c>
      <c r="J404" s="20" t="s">
        <v>798</v>
      </c>
      <c r="K404" s="21" t="s">
        <v>799</v>
      </c>
      <c r="L404" s="20">
        <v>53051173</v>
      </c>
      <c r="M404" s="20" t="s">
        <v>15</v>
      </c>
      <c r="N404" s="20">
        <v>20130130</v>
      </c>
      <c r="Q404" s="21" t="s">
        <v>261</v>
      </c>
      <c r="R404" s="21" t="s">
        <v>262</v>
      </c>
      <c r="S404" s="21" t="s">
        <v>162</v>
      </c>
      <c r="T404" s="20" t="s">
        <v>29</v>
      </c>
      <c r="U404" s="20" t="s">
        <v>263</v>
      </c>
      <c r="V404" s="20" t="s">
        <v>20</v>
      </c>
      <c r="W404" s="20">
        <v>32239342</v>
      </c>
      <c r="X404" s="21" t="s">
        <v>4041</v>
      </c>
      <c r="Z404" s="21" t="s">
        <v>4042</v>
      </c>
      <c r="AA404" s="20" t="s">
        <v>4043</v>
      </c>
      <c r="AB404" s="20" t="s">
        <v>20</v>
      </c>
      <c r="AC404" s="20">
        <v>36789964</v>
      </c>
      <c r="AD404" s="20" t="s">
        <v>4044</v>
      </c>
      <c r="AF404" s="20">
        <v>20130130</v>
      </c>
      <c r="AH404" s="20">
        <v>162126703</v>
      </c>
      <c r="AI404" s="20" t="s">
        <v>24</v>
      </c>
      <c r="AJ404" s="20" t="b">
        <v>1</v>
      </c>
      <c r="AK404" s="21" t="s">
        <v>195</v>
      </c>
      <c r="AL404" s="20" t="s">
        <v>196</v>
      </c>
    </row>
    <row r="405" spans="1:38" x14ac:dyDescent="0.25">
      <c r="A405" s="20">
        <v>404</v>
      </c>
      <c r="B405" s="20" t="s">
        <v>7335</v>
      </c>
      <c r="C405" s="23">
        <v>1075233169</v>
      </c>
      <c r="D405" s="23" t="str" cm="1">
        <f t="array" ref="D405">INDEX(Table2[Bracket Label], SUMPRODUCT(( 'Non-Lodger'!$C405 &gt;= Table2[Min Value]) * ( 'Non-Lodger'!$C405 &lt;= Table2[Max Value]) * ROW(Table2[Min Value]) ) - MIN(ROW(Table2[Min Value])) + 1)</f>
        <v>1Bn+</v>
      </c>
      <c r="E405" s="23" t="str">
        <f t="shared" si="6"/>
        <v>LGE</v>
      </c>
      <c r="F405" s="21" t="s">
        <v>7336</v>
      </c>
      <c r="G405" s="20" t="s">
        <v>29</v>
      </c>
      <c r="H405" s="20" t="str">
        <f>IF(ISNUMBER(MATCH($F405,'ASX_Listed_Companies_26-08-2025'!B:B, 0)), "Yes", "No")</f>
        <v>No</v>
      </c>
      <c r="I405" s="20" t="str">
        <f>IF(ISNUMBER(MATCH($F405,'ASX300'!C:C, 0)), "Yes", "No")</f>
        <v>No</v>
      </c>
      <c r="J405" s="20" t="s">
        <v>158</v>
      </c>
      <c r="K405" s="21" t="s">
        <v>159</v>
      </c>
      <c r="L405" s="20">
        <v>15561460</v>
      </c>
      <c r="M405" s="20" t="s">
        <v>15</v>
      </c>
      <c r="N405" s="20">
        <v>20030505</v>
      </c>
      <c r="Q405" s="21" t="s">
        <v>7337</v>
      </c>
      <c r="R405" s="21" t="s">
        <v>7338</v>
      </c>
      <c r="S405" s="21" t="s">
        <v>162</v>
      </c>
      <c r="T405" s="20" t="s">
        <v>29</v>
      </c>
      <c r="U405" s="20" t="s">
        <v>263</v>
      </c>
      <c r="V405" s="20" t="s">
        <v>20</v>
      </c>
      <c r="W405" s="20">
        <v>0</v>
      </c>
      <c r="X405" s="21" t="s">
        <v>7339</v>
      </c>
      <c r="Z405" s="21" t="s">
        <v>273</v>
      </c>
      <c r="AA405" s="20" t="s">
        <v>276</v>
      </c>
      <c r="AB405" s="20" t="s">
        <v>20</v>
      </c>
      <c r="AC405" s="20">
        <v>54115386</v>
      </c>
      <c r="AH405" s="20">
        <v>104614422</v>
      </c>
      <c r="AI405" s="20" t="s">
        <v>24</v>
      </c>
      <c r="AJ405" s="20" t="b">
        <v>1</v>
      </c>
      <c r="AK405" s="21" t="s">
        <v>120</v>
      </c>
      <c r="AL405" s="20" t="s">
        <v>121</v>
      </c>
    </row>
    <row r="406" spans="1:38" x14ac:dyDescent="0.25">
      <c r="A406" s="20">
        <v>405</v>
      </c>
      <c r="B406" s="20" t="s">
        <v>4925</v>
      </c>
      <c r="C406" s="23">
        <v>150259167</v>
      </c>
      <c r="D406" s="23" t="str" cm="1">
        <f t="array" ref="D406">INDEX(Table2[Bracket Label], SUMPRODUCT(( 'Non-Lodger'!$C406 &gt;= Table2[Min Value]) * ( 'Non-Lodger'!$C406 &lt;= Table2[Max Value]) * ROW(Table2[Min Value]) ) - MIN(ROW(Table2[Min Value])) + 1)</f>
        <v>150-199M</v>
      </c>
      <c r="E406" s="23" t="str">
        <f t="shared" si="6"/>
        <v>MED</v>
      </c>
      <c r="F406" s="21" t="s">
        <v>4926</v>
      </c>
      <c r="G406" s="20" t="s">
        <v>12</v>
      </c>
      <c r="H406" s="20" t="str">
        <f>IF(ISNUMBER(MATCH($F406,'ASX_Listed_Companies_26-08-2025'!B:B, 0)), "Yes", "No")</f>
        <v>No</v>
      </c>
      <c r="I406" s="20" t="str">
        <f>IF(ISNUMBER(MATCH($F406,'ASX300'!C:C, 0)), "Yes", "No")</f>
        <v>No</v>
      </c>
      <c r="J406" s="20" t="s">
        <v>78</v>
      </c>
      <c r="K406" s="21" t="s">
        <v>79</v>
      </c>
      <c r="L406" s="20">
        <v>2179645</v>
      </c>
      <c r="M406" s="20" t="s">
        <v>15</v>
      </c>
      <c r="N406" s="20">
        <v>20000101</v>
      </c>
      <c r="Q406" s="21" t="s">
        <v>4927</v>
      </c>
      <c r="S406" s="21" t="s">
        <v>4928</v>
      </c>
      <c r="T406" s="20" t="s">
        <v>12</v>
      </c>
      <c r="U406" s="20" t="s">
        <v>4929</v>
      </c>
      <c r="V406" s="20" t="s">
        <v>20</v>
      </c>
      <c r="W406" s="20">
        <v>93908593</v>
      </c>
      <c r="X406" s="21" t="s">
        <v>4930</v>
      </c>
      <c r="Y406" s="21" t="s">
        <v>4931</v>
      </c>
      <c r="Z406" s="21" t="s">
        <v>1481</v>
      </c>
      <c r="AA406" s="20" t="s">
        <v>2858</v>
      </c>
      <c r="AB406" s="20" t="s">
        <v>20</v>
      </c>
      <c r="AC406" s="20">
        <v>0</v>
      </c>
      <c r="AD406" s="20" t="s">
        <v>4932</v>
      </c>
      <c r="AF406" s="20">
        <v>20000701</v>
      </c>
      <c r="AH406" s="20">
        <v>84956525</v>
      </c>
      <c r="AI406" s="20" t="s">
        <v>24</v>
      </c>
      <c r="AJ406" s="20" t="b">
        <v>1</v>
      </c>
      <c r="AK406" s="21" t="s">
        <v>88</v>
      </c>
      <c r="AL406" s="20" t="s">
        <v>89</v>
      </c>
    </row>
    <row r="407" spans="1:38" x14ac:dyDescent="0.25">
      <c r="A407" s="20">
        <v>406</v>
      </c>
      <c r="B407" s="20" t="s">
        <v>1303</v>
      </c>
      <c r="C407" s="23">
        <v>107753307</v>
      </c>
      <c r="D407" s="23" t="str" cm="1">
        <f t="array" ref="D407">INDEX(Table2[Bracket Label], SUMPRODUCT(( 'Non-Lodger'!$C407 &gt;= Table2[Min Value]) * ( 'Non-Lodger'!$C407 &lt;= Table2[Max Value]) * ROW(Table2[Min Value]) ) - MIN(ROW(Table2[Min Value])) + 1)</f>
        <v>100-149M</v>
      </c>
      <c r="E407" s="23" t="str">
        <f t="shared" si="6"/>
        <v>MED</v>
      </c>
      <c r="F407" s="21" t="s">
        <v>1304</v>
      </c>
      <c r="G407" s="20" t="s">
        <v>12</v>
      </c>
      <c r="H407" s="20" t="str">
        <f>IF(ISNUMBER(MATCH($F407,'ASX_Listed_Companies_26-08-2025'!B:B, 0)), "Yes", "No")</f>
        <v>No</v>
      </c>
      <c r="I407" s="20" t="str">
        <f>IF(ISNUMBER(MATCH($F407,'ASX300'!C:C, 0)), "Yes", "No")</f>
        <v>No</v>
      </c>
      <c r="J407" s="20" t="s">
        <v>1082</v>
      </c>
      <c r="K407" s="21" t="s">
        <v>1083</v>
      </c>
      <c r="L407" s="20">
        <v>699740</v>
      </c>
      <c r="M407" s="20" t="s">
        <v>15</v>
      </c>
      <c r="N407" s="20">
        <v>20000406</v>
      </c>
      <c r="P407" s="21" t="s">
        <v>1305</v>
      </c>
      <c r="Q407" s="21" t="s">
        <v>125</v>
      </c>
      <c r="R407" s="21" t="s">
        <v>1306</v>
      </c>
      <c r="S407" s="21" t="s">
        <v>1091</v>
      </c>
      <c r="T407" s="20" t="s">
        <v>12</v>
      </c>
      <c r="U407" s="20" t="s">
        <v>127</v>
      </c>
      <c r="V407" s="20" t="s">
        <v>20</v>
      </c>
      <c r="W407" s="20">
        <v>0</v>
      </c>
      <c r="X407" s="21" t="s">
        <v>1307</v>
      </c>
      <c r="Z407" s="21" t="s">
        <v>1061</v>
      </c>
      <c r="AA407" s="20" t="s">
        <v>1308</v>
      </c>
      <c r="AB407" s="20" t="s">
        <v>20</v>
      </c>
      <c r="AC407" s="20">
        <v>41868853</v>
      </c>
      <c r="AD407" s="20" t="s">
        <v>1309</v>
      </c>
      <c r="AF407" s="20">
        <v>20000701</v>
      </c>
      <c r="AH407" s="20">
        <v>3552056</v>
      </c>
      <c r="AI407" s="20" t="s">
        <v>24</v>
      </c>
      <c r="AJ407" s="20" t="b">
        <v>1</v>
      </c>
      <c r="AK407" s="21" t="s">
        <v>58</v>
      </c>
      <c r="AL407" s="20" t="s">
        <v>59</v>
      </c>
    </row>
    <row r="408" spans="1:38" x14ac:dyDescent="0.25">
      <c r="A408" s="20">
        <v>407</v>
      </c>
      <c r="B408" s="20" t="s">
        <v>7439</v>
      </c>
      <c r="C408" s="23">
        <v>167518189</v>
      </c>
      <c r="D408" s="23" t="str" cm="1">
        <f t="array" ref="D408">INDEX(Table2[Bracket Label], SUMPRODUCT(( 'Non-Lodger'!$C408 &gt;= Table2[Min Value]) * ( 'Non-Lodger'!$C408 &lt;= Table2[Max Value]) * ROW(Table2[Min Value]) ) - MIN(ROW(Table2[Min Value])) + 1)</f>
        <v>150-199M</v>
      </c>
      <c r="E408" s="23" t="str">
        <f t="shared" si="6"/>
        <v>MED</v>
      </c>
      <c r="F408" s="21" t="s">
        <v>7440</v>
      </c>
      <c r="G408" s="20" t="s">
        <v>12</v>
      </c>
      <c r="H408" s="20" t="str">
        <f>IF(ISNUMBER(MATCH($F408,'ASX_Listed_Companies_26-08-2025'!B:B, 0)), "Yes", "No")</f>
        <v>No</v>
      </c>
      <c r="I408" s="20" t="str">
        <f>IF(ISNUMBER(MATCH($F408,'ASX300'!C:C, 0)), "Yes", "No")</f>
        <v>No</v>
      </c>
      <c r="J408" s="20" t="s">
        <v>78</v>
      </c>
      <c r="K408" s="21" t="s">
        <v>79</v>
      </c>
      <c r="L408" s="20">
        <v>71589882</v>
      </c>
      <c r="M408" s="20" t="s">
        <v>15</v>
      </c>
      <c r="N408" s="20">
        <v>20210108</v>
      </c>
      <c r="Q408" s="21" t="s">
        <v>2029</v>
      </c>
      <c r="S408" s="21" t="s">
        <v>82</v>
      </c>
      <c r="T408" s="20" t="s">
        <v>77</v>
      </c>
      <c r="U408" s="20" t="s">
        <v>83</v>
      </c>
      <c r="V408" s="20" t="s">
        <v>20</v>
      </c>
      <c r="W408" s="20">
        <v>43073557</v>
      </c>
      <c r="X408" s="21" t="s">
        <v>7441</v>
      </c>
      <c r="Z408" s="21" t="s">
        <v>126</v>
      </c>
      <c r="AA408" s="20" t="s">
        <v>214</v>
      </c>
      <c r="AB408" s="20" t="s">
        <v>20</v>
      </c>
      <c r="AC408" s="20">
        <v>65404737</v>
      </c>
      <c r="AD408" s="20" t="s">
        <v>7442</v>
      </c>
      <c r="AF408" s="20">
        <v>20210108</v>
      </c>
      <c r="AG408" s="20">
        <v>20250102</v>
      </c>
      <c r="AH408" s="20">
        <v>646897412</v>
      </c>
      <c r="AI408" s="20" t="s">
        <v>24</v>
      </c>
      <c r="AJ408" s="20" t="b">
        <v>1</v>
      </c>
      <c r="AK408" s="21" t="s">
        <v>88</v>
      </c>
      <c r="AL408" s="20" t="s">
        <v>89</v>
      </c>
    </row>
    <row r="409" spans="1:38" x14ac:dyDescent="0.25">
      <c r="A409" s="20">
        <v>408</v>
      </c>
      <c r="B409" s="20" t="s">
        <v>2731</v>
      </c>
      <c r="C409" s="23">
        <v>238708028</v>
      </c>
      <c r="D409" s="23" t="str" cm="1">
        <f t="array" ref="D409">INDEX(Table2[Bracket Label], SUMPRODUCT(( 'Non-Lodger'!$C409 &gt;= Table2[Min Value]) * ( 'Non-Lodger'!$C409 &lt;= Table2[Max Value]) * ROW(Table2[Min Value]) ) - MIN(ROW(Table2[Min Value])) + 1)</f>
        <v>200-249M</v>
      </c>
      <c r="E409" s="23" t="str">
        <f t="shared" si="6"/>
        <v>MED</v>
      </c>
      <c r="F409" s="21" t="s">
        <v>2732</v>
      </c>
      <c r="G409" s="20" t="s">
        <v>12</v>
      </c>
      <c r="H409" s="20" t="str">
        <f>IF(ISNUMBER(MATCH($F409,'ASX_Listed_Companies_26-08-2025'!B:B, 0)), "Yes", "No")</f>
        <v>No</v>
      </c>
      <c r="I409" s="20" t="str">
        <f>IF(ISNUMBER(MATCH($F409,'ASX300'!C:C, 0)), "Yes", "No")</f>
        <v>No</v>
      </c>
      <c r="J409" s="20" t="s">
        <v>1953</v>
      </c>
      <c r="K409" s="21" t="s">
        <v>1954</v>
      </c>
      <c r="L409" s="20">
        <v>5798556</v>
      </c>
      <c r="M409" s="20" t="s">
        <v>15</v>
      </c>
      <c r="N409" s="20">
        <v>20010701</v>
      </c>
      <c r="P409" s="21" t="s">
        <v>2733</v>
      </c>
      <c r="Q409" s="21" t="s">
        <v>2734</v>
      </c>
      <c r="R409" s="21" t="s">
        <v>2735</v>
      </c>
      <c r="S409" s="21" t="s">
        <v>2736</v>
      </c>
      <c r="T409" s="20" t="s">
        <v>12</v>
      </c>
      <c r="U409" s="20" t="s">
        <v>2737</v>
      </c>
      <c r="V409" s="20" t="s">
        <v>20</v>
      </c>
      <c r="W409" s="20">
        <v>74310506</v>
      </c>
      <c r="X409" s="21" t="s">
        <v>2738</v>
      </c>
      <c r="Z409" s="21" t="s">
        <v>2736</v>
      </c>
      <c r="AA409" s="20" t="s">
        <v>2737</v>
      </c>
      <c r="AB409" s="20" t="s">
        <v>20</v>
      </c>
      <c r="AC409" s="20">
        <v>74310506</v>
      </c>
      <c r="AD409" s="20" t="s">
        <v>2739</v>
      </c>
      <c r="AF409" s="20">
        <v>20010701</v>
      </c>
      <c r="AH409" s="20">
        <v>97246921</v>
      </c>
      <c r="AI409" s="20" t="s">
        <v>24</v>
      </c>
      <c r="AJ409" s="20" t="b">
        <v>1</v>
      </c>
      <c r="AK409" s="21" t="s">
        <v>174</v>
      </c>
      <c r="AL409" s="20" t="s">
        <v>175</v>
      </c>
    </row>
    <row r="410" spans="1:38" x14ac:dyDescent="0.25">
      <c r="A410" s="20">
        <v>409</v>
      </c>
      <c r="B410" s="20" t="s">
        <v>8250</v>
      </c>
      <c r="C410" s="23">
        <v>138143736</v>
      </c>
      <c r="D410" s="23" t="str" cm="1">
        <f t="array" ref="D410">INDEX(Table2[Bracket Label], SUMPRODUCT(( 'Non-Lodger'!$C410 &gt;= Table2[Min Value]) * ( 'Non-Lodger'!$C410 &lt;= Table2[Max Value]) * ROW(Table2[Min Value]) ) - MIN(ROW(Table2[Min Value])) + 1)</f>
        <v>100-149M</v>
      </c>
      <c r="E410" s="23" t="str">
        <f t="shared" si="6"/>
        <v>MED</v>
      </c>
      <c r="F410" s="21" t="s">
        <v>8251</v>
      </c>
      <c r="G410" s="20" t="s">
        <v>77</v>
      </c>
      <c r="H410" s="20" t="str">
        <f>IF(ISNUMBER(MATCH($F410,'ASX_Listed_Companies_26-08-2025'!B:B, 0)), "Yes", "No")</f>
        <v>No</v>
      </c>
      <c r="I410" s="20" t="str">
        <f>IF(ISNUMBER(MATCH($F410,'ASX300'!C:C, 0)), "Yes", "No")</f>
        <v>No</v>
      </c>
      <c r="J410" s="20" t="s">
        <v>8252</v>
      </c>
      <c r="K410" s="21" t="s">
        <v>8253</v>
      </c>
      <c r="L410" s="20">
        <v>52760645</v>
      </c>
      <c r="M410" s="20" t="s">
        <v>15</v>
      </c>
      <c r="N410" s="20">
        <v>20121121</v>
      </c>
      <c r="Q410" s="21" t="s">
        <v>8254</v>
      </c>
      <c r="S410" s="21" t="s">
        <v>8255</v>
      </c>
      <c r="T410" s="20" t="s">
        <v>77</v>
      </c>
      <c r="U410" s="20" t="s">
        <v>8256</v>
      </c>
      <c r="V410" s="20" t="s">
        <v>20</v>
      </c>
      <c r="W410" s="20">
        <v>85848112</v>
      </c>
      <c r="X410" s="21" t="s">
        <v>8257</v>
      </c>
      <c r="Z410" s="21" t="s">
        <v>8258</v>
      </c>
      <c r="AA410" s="20" t="s">
        <v>8259</v>
      </c>
      <c r="AB410" s="20" t="s">
        <v>20</v>
      </c>
      <c r="AC410" s="20">
        <v>84920408</v>
      </c>
      <c r="AD410" s="20" t="s">
        <v>8260</v>
      </c>
      <c r="AF410" s="20">
        <v>20121121</v>
      </c>
      <c r="AH410" s="20">
        <v>161333991</v>
      </c>
      <c r="AI410" s="20" t="s">
        <v>24</v>
      </c>
      <c r="AJ410" s="20" t="b">
        <v>1</v>
      </c>
      <c r="AK410" s="21" t="s">
        <v>47</v>
      </c>
      <c r="AL410" s="20" t="s">
        <v>48</v>
      </c>
    </row>
    <row r="411" spans="1:38" x14ac:dyDescent="0.25">
      <c r="A411" s="20">
        <v>410</v>
      </c>
      <c r="B411" s="20" t="s">
        <v>1768</v>
      </c>
      <c r="C411" s="23">
        <v>212600646</v>
      </c>
      <c r="D411" s="23" t="str" cm="1">
        <f t="array" ref="D411">INDEX(Table2[Bracket Label], SUMPRODUCT(( 'Non-Lodger'!$C411 &gt;= Table2[Min Value]) * ( 'Non-Lodger'!$C411 &lt;= Table2[Max Value]) * ROW(Table2[Min Value]) ) - MIN(ROW(Table2[Min Value])) + 1)</f>
        <v>200-249M</v>
      </c>
      <c r="E411" s="23" t="str">
        <f t="shared" si="6"/>
        <v>MED</v>
      </c>
      <c r="F411" s="21" t="s">
        <v>1769</v>
      </c>
      <c r="G411" s="20" t="s">
        <v>77</v>
      </c>
      <c r="H411" s="20" t="str">
        <f>IF(ISNUMBER(MATCH($F411,'ASX_Listed_Companies_26-08-2025'!B:B, 0)), "Yes", "No")</f>
        <v>No</v>
      </c>
      <c r="I411" s="20" t="str">
        <f>IF(ISNUMBER(MATCH($F411,'ASX300'!C:C, 0)), "Yes", "No")</f>
        <v>No</v>
      </c>
      <c r="J411" s="20" t="s">
        <v>210</v>
      </c>
      <c r="K411" s="21" t="s">
        <v>211</v>
      </c>
      <c r="L411" s="20">
        <v>2812877</v>
      </c>
      <c r="M411" s="20" t="s">
        <v>15</v>
      </c>
      <c r="N411" s="20">
        <v>20000225</v>
      </c>
      <c r="P411" s="21" t="s">
        <v>1770</v>
      </c>
      <c r="Q411" s="21" t="s">
        <v>1771</v>
      </c>
      <c r="S411" s="21" t="s">
        <v>1382</v>
      </c>
      <c r="T411" s="20" t="s">
        <v>77</v>
      </c>
      <c r="U411" s="20" t="s">
        <v>1383</v>
      </c>
      <c r="V411" s="20" t="s">
        <v>20</v>
      </c>
      <c r="W411" s="20">
        <v>90502231</v>
      </c>
      <c r="X411" s="21" t="s">
        <v>1771</v>
      </c>
      <c r="Z411" s="21" t="s">
        <v>1382</v>
      </c>
      <c r="AA411" s="20" t="s">
        <v>1383</v>
      </c>
      <c r="AB411" s="20" t="s">
        <v>20</v>
      </c>
      <c r="AC411" s="20">
        <v>90502231</v>
      </c>
      <c r="AD411" s="20" t="s">
        <v>1772</v>
      </c>
      <c r="AF411" s="20">
        <v>20000701</v>
      </c>
      <c r="AH411" s="20">
        <v>64793862</v>
      </c>
      <c r="AI411" s="20" t="s">
        <v>24</v>
      </c>
      <c r="AJ411" s="20" t="b">
        <v>1</v>
      </c>
      <c r="AK411" s="21" t="s">
        <v>36</v>
      </c>
      <c r="AL411" s="20" t="s">
        <v>37</v>
      </c>
    </row>
    <row r="412" spans="1:38" x14ac:dyDescent="0.25">
      <c r="A412" s="20">
        <v>411</v>
      </c>
      <c r="B412" s="20" t="s">
        <v>7934</v>
      </c>
      <c r="C412" s="23">
        <v>177137247</v>
      </c>
      <c r="D412" s="23" t="str" cm="1">
        <f t="array" ref="D412">INDEX(Table2[Bracket Label], SUMPRODUCT(( 'Non-Lodger'!$C412 &gt;= Table2[Min Value]) * ( 'Non-Lodger'!$C412 &lt;= Table2[Max Value]) * ROW(Table2[Min Value]) ) - MIN(ROW(Table2[Min Value])) + 1)</f>
        <v>150-199M</v>
      </c>
      <c r="E412" s="23" t="str">
        <f t="shared" si="6"/>
        <v>MED</v>
      </c>
      <c r="F412" s="21" t="s">
        <v>7935</v>
      </c>
      <c r="G412" s="20" t="s">
        <v>77</v>
      </c>
      <c r="H412" s="20" t="str">
        <f>IF(ISNUMBER(MATCH($F412,'ASX_Listed_Companies_26-08-2025'!B:B, 0)), "Yes", "No")</f>
        <v>No</v>
      </c>
      <c r="I412" s="20" t="str">
        <f>IF(ISNUMBER(MATCH($F412,'ASX300'!C:C, 0)), "Yes", "No")</f>
        <v>No</v>
      </c>
      <c r="J412" s="20" t="s">
        <v>51</v>
      </c>
      <c r="K412" s="21" t="s">
        <v>52</v>
      </c>
      <c r="L412" s="20">
        <v>53156115</v>
      </c>
      <c r="M412" s="20" t="s">
        <v>15</v>
      </c>
      <c r="N412" s="20">
        <v>20130214</v>
      </c>
      <c r="O412" s="20">
        <v>20241015</v>
      </c>
      <c r="Q412" s="21" t="s">
        <v>7936</v>
      </c>
      <c r="S412" s="21" t="s">
        <v>3068</v>
      </c>
      <c r="T412" s="20" t="s">
        <v>29</v>
      </c>
      <c r="U412" s="20" t="s">
        <v>3069</v>
      </c>
      <c r="V412" s="20" t="s">
        <v>20</v>
      </c>
      <c r="W412" s="20">
        <v>46879163</v>
      </c>
      <c r="X412" s="21" t="s">
        <v>7937</v>
      </c>
      <c r="Z412" s="21" t="s">
        <v>7938</v>
      </c>
      <c r="AA412" s="20" t="s">
        <v>3872</v>
      </c>
      <c r="AB412" s="20" t="s">
        <v>20</v>
      </c>
      <c r="AC412" s="20">
        <v>37503433</v>
      </c>
      <c r="AD412" s="20" t="s">
        <v>7939</v>
      </c>
      <c r="AF412" s="20">
        <v>20130501</v>
      </c>
      <c r="AG412" s="20">
        <v>20241016</v>
      </c>
      <c r="AH412" s="20">
        <v>162382050</v>
      </c>
      <c r="AI412" s="20" t="s">
        <v>24</v>
      </c>
      <c r="AJ412" s="20" t="b">
        <v>1</v>
      </c>
      <c r="AK412" s="21" t="s">
        <v>58</v>
      </c>
      <c r="AL412" s="20" t="s">
        <v>59</v>
      </c>
    </row>
    <row r="413" spans="1:38" x14ac:dyDescent="0.25">
      <c r="A413" s="20">
        <v>412</v>
      </c>
      <c r="B413" s="20" t="s">
        <v>1339</v>
      </c>
      <c r="C413" s="23">
        <v>123572323</v>
      </c>
      <c r="D413" s="23" t="str" cm="1">
        <f t="array" ref="D413">INDEX(Table2[Bracket Label], SUMPRODUCT(( 'Non-Lodger'!$C413 &gt;= Table2[Min Value]) * ( 'Non-Lodger'!$C413 &lt;= Table2[Max Value]) * ROW(Table2[Min Value]) ) - MIN(ROW(Table2[Min Value])) + 1)</f>
        <v>100-149M</v>
      </c>
      <c r="E413" s="23" t="str">
        <f t="shared" si="6"/>
        <v>MED</v>
      </c>
      <c r="F413" s="21" t="s">
        <v>1340</v>
      </c>
      <c r="G413" s="20" t="s">
        <v>29</v>
      </c>
      <c r="H413" s="20" t="str">
        <f>IF(ISNUMBER(MATCH($F413,'ASX_Listed_Companies_26-08-2025'!B:B, 0)), "Yes", "No")</f>
        <v>No</v>
      </c>
      <c r="I413" s="20" t="str">
        <f>IF(ISNUMBER(MATCH($F413,'ASX300'!C:C, 0)), "Yes", "No")</f>
        <v>No</v>
      </c>
      <c r="J413" s="20" t="s">
        <v>1341</v>
      </c>
      <c r="K413" s="21" t="s">
        <v>1342</v>
      </c>
      <c r="L413" s="20">
        <v>949007</v>
      </c>
      <c r="M413" s="20" t="s">
        <v>15</v>
      </c>
      <c r="N413" s="20">
        <v>20000324</v>
      </c>
      <c r="P413" s="21" t="s">
        <v>1340</v>
      </c>
      <c r="Q413" s="21" t="s">
        <v>1343</v>
      </c>
      <c r="S413" s="21" t="s">
        <v>514</v>
      </c>
      <c r="T413" s="20" t="s">
        <v>29</v>
      </c>
      <c r="U413" s="20" t="s">
        <v>34</v>
      </c>
      <c r="V413" s="20" t="s">
        <v>20</v>
      </c>
      <c r="W413" s="20">
        <v>88416197</v>
      </c>
      <c r="X413" s="21" t="s">
        <v>1344</v>
      </c>
      <c r="Z413" s="21" t="s">
        <v>33</v>
      </c>
      <c r="AA413" s="20" t="s">
        <v>34</v>
      </c>
      <c r="AB413" s="20" t="s">
        <v>20</v>
      </c>
      <c r="AC413" s="20">
        <v>37452019</v>
      </c>
      <c r="AD413" s="20" t="s">
        <v>1345</v>
      </c>
      <c r="AF413" s="20">
        <v>20000701</v>
      </c>
      <c r="AH413" s="20">
        <v>50238474</v>
      </c>
      <c r="AI413" s="20" t="s">
        <v>24</v>
      </c>
      <c r="AJ413" s="20" t="b">
        <v>1</v>
      </c>
      <c r="AK413" s="21" t="s">
        <v>36</v>
      </c>
      <c r="AL413" s="20" t="s">
        <v>37</v>
      </c>
    </row>
    <row r="414" spans="1:38" x14ac:dyDescent="0.25">
      <c r="A414" s="20">
        <v>413</v>
      </c>
      <c r="B414" s="20" t="s">
        <v>4586</v>
      </c>
      <c r="C414" s="23">
        <v>457499675</v>
      </c>
      <c r="D414" s="23" t="str" cm="1">
        <f t="array" ref="D414">INDEX(Table2[Bracket Label], SUMPRODUCT(( 'Non-Lodger'!$C414 &gt;= Table2[Min Value]) * ( 'Non-Lodger'!$C414 &lt;= Table2[Max Value]) * ROW(Table2[Min Value]) ) - MIN(ROW(Table2[Min Value])) + 1)</f>
        <v>450-499M</v>
      </c>
      <c r="E414" s="23" t="str">
        <f t="shared" si="6"/>
        <v>LGE</v>
      </c>
      <c r="F414" s="21" t="s">
        <v>4587</v>
      </c>
      <c r="G414" s="20" t="s">
        <v>12</v>
      </c>
      <c r="H414" s="20" t="str">
        <f>IF(ISNUMBER(MATCH($F414,'ASX_Listed_Companies_26-08-2025'!B:B, 0)), "Yes", "No")</f>
        <v>No</v>
      </c>
      <c r="I414" s="20" t="str">
        <f>IF(ISNUMBER(MATCH($F414,'ASX300'!C:C, 0)), "Yes", "No")</f>
        <v>No</v>
      </c>
      <c r="J414" s="20" t="s">
        <v>694</v>
      </c>
      <c r="K414" s="21" t="s">
        <v>695</v>
      </c>
      <c r="L414" s="20">
        <v>48520885</v>
      </c>
      <c r="M414" s="20" t="s">
        <v>15</v>
      </c>
      <c r="N414" s="20">
        <v>20110812</v>
      </c>
      <c r="Q414" s="21" t="s">
        <v>4588</v>
      </c>
      <c r="S414" s="21" t="s">
        <v>3830</v>
      </c>
      <c r="T414" s="20" t="s">
        <v>12</v>
      </c>
      <c r="U414" s="20" t="s">
        <v>3831</v>
      </c>
      <c r="V414" s="20" t="s">
        <v>20</v>
      </c>
      <c r="W414" s="20">
        <v>42298524</v>
      </c>
      <c r="X414" s="21" t="s">
        <v>4589</v>
      </c>
      <c r="Z414" s="21" t="s">
        <v>1481</v>
      </c>
      <c r="AA414" s="20" t="s">
        <v>2858</v>
      </c>
      <c r="AB414" s="20" t="s">
        <v>20</v>
      </c>
      <c r="AC414" s="20">
        <v>96093507</v>
      </c>
      <c r="AD414" s="20" t="s">
        <v>4590</v>
      </c>
      <c r="AF414" s="20">
        <v>20110812</v>
      </c>
      <c r="AH414" s="20">
        <v>152647311</v>
      </c>
      <c r="AI414" s="20" t="s">
        <v>24</v>
      </c>
      <c r="AJ414" s="20" t="b">
        <v>1</v>
      </c>
      <c r="AK414" s="21" t="s">
        <v>58</v>
      </c>
      <c r="AL414" s="20" t="s">
        <v>59</v>
      </c>
    </row>
    <row r="415" spans="1:38" x14ac:dyDescent="0.25">
      <c r="A415" s="20">
        <v>414</v>
      </c>
      <c r="B415" s="20" t="s">
        <v>4245</v>
      </c>
      <c r="C415" s="23">
        <v>236904069</v>
      </c>
      <c r="D415" s="23" t="str" cm="1">
        <f t="array" ref="D415">INDEX(Table2[Bracket Label], SUMPRODUCT(( 'Non-Lodger'!$C415 &gt;= Table2[Min Value]) * ( 'Non-Lodger'!$C415 &lt;= Table2[Max Value]) * ROW(Table2[Min Value]) ) - MIN(ROW(Table2[Min Value])) + 1)</f>
        <v>200-249M</v>
      </c>
      <c r="E415" s="23" t="str">
        <f t="shared" si="6"/>
        <v>MED</v>
      </c>
      <c r="F415" s="21" t="s">
        <v>4246</v>
      </c>
      <c r="G415" s="20" t="s">
        <v>12</v>
      </c>
      <c r="H415" s="20" t="str">
        <f>IF(ISNUMBER(MATCH($F415,'ASX_Listed_Companies_26-08-2025'!B:B, 0)), "Yes", "No")</f>
        <v>No</v>
      </c>
      <c r="I415" s="20" t="str">
        <f>IF(ISNUMBER(MATCH($F415,'ASX300'!C:C, 0)), "Yes", "No")</f>
        <v>No</v>
      </c>
      <c r="J415" s="20" t="s">
        <v>4247</v>
      </c>
      <c r="K415" s="21" t="s">
        <v>4248</v>
      </c>
      <c r="L415" s="20">
        <v>71237470</v>
      </c>
      <c r="M415" s="20" t="s">
        <v>15</v>
      </c>
      <c r="N415" s="20">
        <v>20210101</v>
      </c>
      <c r="Q415" s="21" t="s">
        <v>4249</v>
      </c>
      <c r="S415" s="21" t="s">
        <v>677</v>
      </c>
      <c r="T415" s="20" t="s">
        <v>12</v>
      </c>
      <c r="U415" s="20" t="s">
        <v>678</v>
      </c>
      <c r="V415" s="20" t="s">
        <v>20</v>
      </c>
      <c r="W415" s="20">
        <v>81021207</v>
      </c>
      <c r="X415" s="21" t="s">
        <v>4249</v>
      </c>
      <c r="Z415" s="21" t="s">
        <v>677</v>
      </c>
      <c r="AA415" s="20" t="s">
        <v>678</v>
      </c>
      <c r="AB415" s="20" t="s">
        <v>20</v>
      </c>
      <c r="AC415" s="20">
        <v>81021207</v>
      </c>
      <c r="AD415" s="20" t="s">
        <v>4250</v>
      </c>
      <c r="AF415" s="20">
        <v>20210101</v>
      </c>
      <c r="AH415" s="20">
        <v>645699261</v>
      </c>
      <c r="AI415" s="20" t="s">
        <v>24</v>
      </c>
      <c r="AJ415" s="20" t="b">
        <v>1</v>
      </c>
      <c r="AK415" s="21" t="s">
        <v>1468</v>
      </c>
      <c r="AL415" s="20" t="s">
        <v>1469</v>
      </c>
    </row>
    <row r="416" spans="1:38" x14ac:dyDescent="0.25">
      <c r="A416" s="20">
        <v>415</v>
      </c>
      <c r="B416" s="20" t="s">
        <v>5548</v>
      </c>
      <c r="C416" s="23">
        <v>335875286</v>
      </c>
      <c r="D416" s="23" t="str" cm="1">
        <f t="array" ref="D416">INDEX(Table2[Bracket Label], SUMPRODUCT(( 'Non-Lodger'!$C416 &gt;= Table2[Min Value]) * ( 'Non-Lodger'!$C416 &lt;= Table2[Max Value]) * ROW(Table2[Min Value]) ) - MIN(ROW(Table2[Min Value])) + 1)</f>
        <v>300-349M</v>
      </c>
      <c r="E416" s="23" t="str">
        <f t="shared" si="6"/>
        <v>LGE</v>
      </c>
      <c r="F416" s="21" t="s">
        <v>5549</v>
      </c>
      <c r="G416" s="20" t="s">
        <v>12</v>
      </c>
      <c r="H416" s="20" t="str">
        <f>IF(ISNUMBER(MATCH($F416,'ASX_Listed_Companies_26-08-2025'!B:B, 0)), "Yes", "No")</f>
        <v>No</v>
      </c>
      <c r="I416" s="20" t="str">
        <f>IF(ISNUMBER(MATCH($F416,'ASX300'!C:C, 0)), "Yes", "No")</f>
        <v>No</v>
      </c>
      <c r="J416" s="20" t="s">
        <v>1134</v>
      </c>
      <c r="K416" s="21" t="s">
        <v>1135</v>
      </c>
      <c r="L416" s="20">
        <v>1234321</v>
      </c>
      <c r="M416" s="20" t="s">
        <v>15</v>
      </c>
      <c r="N416" s="20">
        <v>19991101</v>
      </c>
      <c r="P416" s="21" t="s">
        <v>5550</v>
      </c>
      <c r="Q416" s="21" t="s">
        <v>5551</v>
      </c>
      <c r="S416" s="21" t="s">
        <v>5552</v>
      </c>
      <c r="T416" s="20" t="s">
        <v>12</v>
      </c>
      <c r="U416" s="20" t="s">
        <v>5553</v>
      </c>
      <c r="V416" s="20" t="s">
        <v>20</v>
      </c>
      <c r="W416" s="20">
        <v>86566034</v>
      </c>
      <c r="X416" s="21" t="s">
        <v>5554</v>
      </c>
      <c r="Z416" s="21" t="s">
        <v>5555</v>
      </c>
      <c r="AA416" s="20" t="s">
        <v>5556</v>
      </c>
      <c r="AB416" s="20" t="s">
        <v>20</v>
      </c>
      <c r="AC416" s="20">
        <v>31392244</v>
      </c>
      <c r="AD416" s="20" t="s">
        <v>5557</v>
      </c>
      <c r="AF416" s="20">
        <v>20000701</v>
      </c>
      <c r="AH416" s="20">
        <v>89892713</v>
      </c>
      <c r="AI416" s="20" t="s">
        <v>24</v>
      </c>
      <c r="AJ416" s="20" t="b">
        <v>1</v>
      </c>
      <c r="AK416" s="21" t="s">
        <v>36</v>
      </c>
      <c r="AL416" s="20" t="s">
        <v>37</v>
      </c>
    </row>
    <row r="417" spans="1:38" x14ac:dyDescent="0.25">
      <c r="A417" s="20">
        <v>416</v>
      </c>
      <c r="B417" s="20" t="s">
        <v>2566</v>
      </c>
      <c r="C417" s="23">
        <v>106846189</v>
      </c>
      <c r="D417" s="23" t="str" cm="1">
        <f t="array" ref="D417">INDEX(Table2[Bracket Label], SUMPRODUCT(( 'Non-Lodger'!$C417 &gt;= Table2[Min Value]) * ( 'Non-Lodger'!$C417 &lt;= Table2[Max Value]) * ROW(Table2[Min Value]) ) - MIN(ROW(Table2[Min Value])) + 1)</f>
        <v>100-149M</v>
      </c>
      <c r="E417" s="23" t="str">
        <f t="shared" si="6"/>
        <v>MED</v>
      </c>
      <c r="F417" s="21" t="s">
        <v>2567</v>
      </c>
      <c r="G417" s="20" t="s">
        <v>29</v>
      </c>
      <c r="H417" s="20" t="str">
        <f>IF(ISNUMBER(MATCH($F417,'ASX_Listed_Companies_26-08-2025'!B:B, 0)), "Yes", "No")</f>
        <v>No</v>
      </c>
      <c r="I417" s="20" t="str">
        <f>IF(ISNUMBER(MATCH($F417,'ASX300'!C:C, 0)), "Yes", "No")</f>
        <v>No</v>
      </c>
      <c r="J417" s="20" t="s">
        <v>363</v>
      </c>
      <c r="K417" s="21" t="s">
        <v>364</v>
      </c>
      <c r="L417" s="20">
        <v>70185838</v>
      </c>
      <c r="M417" s="20" t="s">
        <v>15</v>
      </c>
      <c r="N417" s="20">
        <v>20200828</v>
      </c>
      <c r="Q417" s="21" t="s">
        <v>2568</v>
      </c>
      <c r="S417" s="21" t="s">
        <v>162</v>
      </c>
      <c r="T417" s="20" t="s">
        <v>29</v>
      </c>
      <c r="U417" s="20" t="s">
        <v>163</v>
      </c>
      <c r="V417" s="20" t="s">
        <v>20</v>
      </c>
      <c r="W417" s="20">
        <v>55008228</v>
      </c>
      <c r="X417" s="21" t="s">
        <v>2569</v>
      </c>
      <c r="Z417" s="21" t="s">
        <v>162</v>
      </c>
      <c r="AA417" s="20" t="s">
        <v>163</v>
      </c>
      <c r="AB417" s="20" t="s">
        <v>20</v>
      </c>
      <c r="AC417" s="20">
        <v>30459907</v>
      </c>
      <c r="AD417" s="20" t="s">
        <v>2570</v>
      </c>
      <c r="AF417" s="20">
        <v>20240701</v>
      </c>
      <c r="AH417" s="20">
        <v>643881967</v>
      </c>
      <c r="AI417" s="20" t="s">
        <v>24</v>
      </c>
      <c r="AJ417" s="20" t="b">
        <v>1</v>
      </c>
      <c r="AK417" s="21" t="s">
        <v>88</v>
      </c>
      <c r="AL417" s="20" t="s">
        <v>89</v>
      </c>
    </row>
    <row r="418" spans="1:38" x14ac:dyDescent="0.25">
      <c r="A418" s="20">
        <v>417</v>
      </c>
      <c r="B418" s="20" t="s">
        <v>318</v>
      </c>
      <c r="C418" s="23">
        <v>267833415</v>
      </c>
      <c r="D418" s="23" t="str" cm="1">
        <f t="array" ref="D418">INDEX(Table2[Bracket Label], SUMPRODUCT(( 'Non-Lodger'!$C418 &gt;= Table2[Min Value]) * ( 'Non-Lodger'!$C418 &lt;= Table2[Max Value]) * ROW(Table2[Min Value]) ) - MIN(ROW(Table2[Min Value])) + 1)</f>
        <v>250-299M</v>
      </c>
      <c r="E418" s="23" t="str">
        <f t="shared" si="6"/>
        <v>LGE</v>
      </c>
      <c r="F418" s="21" t="s">
        <v>319</v>
      </c>
      <c r="G418" s="20" t="s">
        <v>29</v>
      </c>
      <c r="H418" s="20" t="str">
        <f>IF(ISNUMBER(MATCH($F418,'ASX_Listed_Companies_26-08-2025'!B:B, 0)), "Yes", "No")</f>
        <v>No</v>
      </c>
      <c r="I418" s="20" t="str">
        <f>IF(ISNUMBER(MATCH($F418,'ASX300'!C:C, 0)), "Yes", "No")</f>
        <v>No</v>
      </c>
      <c r="J418" s="20" t="s">
        <v>78</v>
      </c>
      <c r="K418" s="21" t="s">
        <v>79</v>
      </c>
      <c r="L418" s="20">
        <v>53866743</v>
      </c>
      <c r="M418" s="20" t="s">
        <v>15</v>
      </c>
      <c r="N418" s="20">
        <v>20130402</v>
      </c>
      <c r="Q418" s="21" t="s">
        <v>320</v>
      </c>
      <c r="S418" s="21" t="s">
        <v>321</v>
      </c>
      <c r="T418" s="20" t="s">
        <v>29</v>
      </c>
      <c r="U418" s="20" t="s">
        <v>322</v>
      </c>
      <c r="V418" s="20" t="s">
        <v>20</v>
      </c>
      <c r="W418" s="20">
        <v>30397817</v>
      </c>
      <c r="X418" s="21" t="s">
        <v>323</v>
      </c>
      <c r="Z418" s="21" t="s">
        <v>33</v>
      </c>
      <c r="AA418" s="20" t="s">
        <v>34</v>
      </c>
      <c r="AB418" s="20" t="s">
        <v>20</v>
      </c>
      <c r="AC418" s="20">
        <v>35112589</v>
      </c>
      <c r="AD418" s="20" t="s">
        <v>324</v>
      </c>
      <c r="AF418" s="20">
        <v>20130402</v>
      </c>
      <c r="AH418" s="20">
        <v>163099885</v>
      </c>
      <c r="AI418" s="20" t="s">
        <v>24</v>
      </c>
      <c r="AJ418" s="20" t="b">
        <v>1</v>
      </c>
      <c r="AK418" s="21" t="s">
        <v>88</v>
      </c>
      <c r="AL418" s="20" t="s">
        <v>89</v>
      </c>
    </row>
    <row r="419" spans="1:38" x14ac:dyDescent="0.25">
      <c r="A419" s="20">
        <v>418</v>
      </c>
      <c r="B419" s="20" t="s">
        <v>2300</v>
      </c>
      <c r="C419" s="23">
        <v>246640937</v>
      </c>
      <c r="D419" s="23" t="str" cm="1">
        <f t="array" ref="D419">INDEX(Table2[Bracket Label], SUMPRODUCT(( 'Non-Lodger'!$C419 &gt;= Table2[Min Value]) * ( 'Non-Lodger'!$C419 &lt;= Table2[Max Value]) * ROW(Table2[Min Value]) ) - MIN(ROW(Table2[Min Value])) + 1)</f>
        <v>200-249M</v>
      </c>
      <c r="E419" s="23" t="str">
        <f t="shared" si="6"/>
        <v>MED</v>
      </c>
      <c r="F419" s="21" t="s">
        <v>2301</v>
      </c>
      <c r="G419" s="20" t="s">
        <v>12</v>
      </c>
      <c r="H419" s="20" t="str">
        <f>IF(ISNUMBER(MATCH($F419,'ASX_Listed_Companies_26-08-2025'!B:B, 0)), "Yes", "No")</f>
        <v>No</v>
      </c>
      <c r="I419" s="20" t="str">
        <f>IF(ISNUMBER(MATCH($F419,'ASX300'!C:C, 0)), "Yes", "No")</f>
        <v>No</v>
      </c>
      <c r="J419" s="20" t="s">
        <v>253</v>
      </c>
      <c r="K419" s="21" t="s">
        <v>254</v>
      </c>
      <c r="L419" s="20">
        <v>1904216</v>
      </c>
      <c r="M419" s="20" t="s">
        <v>15</v>
      </c>
      <c r="N419" s="20">
        <v>20000214</v>
      </c>
      <c r="P419" s="21" t="s">
        <v>2302</v>
      </c>
      <c r="Q419" s="21" t="s">
        <v>2303</v>
      </c>
      <c r="S419" s="21" t="s">
        <v>2304</v>
      </c>
      <c r="T419" s="20" t="s">
        <v>12</v>
      </c>
      <c r="U419" s="20" t="s">
        <v>2305</v>
      </c>
      <c r="V419" s="20" t="s">
        <v>20</v>
      </c>
      <c r="W419" s="20">
        <v>72252936</v>
      </c>
      <c r="X419" s="21" t="s">
        <v>2306</v>
      </c>
      <c r="Y419" s="21" t="s">
        <v>2307</v>
      </c>
      <c r="Z419" s="21" t="s">
        <v>2304</v>
      </c>
      <c r="AA419" s="20" t="s">
        <v>2305</v>
      </c>
      <c r="AB419" s="20" t="s">
        <v>20</v>
      </c>
      <c r="AC419" s="20">
        <v>0</v>
      </c>
      <c r="AD419" s="20" t="s">
        <v>2308</v>
      </c>
      <c r="AF419" s="20">
        <v>20000701</v>
      </c>
      <c r="AH419" s="20">
        <v>87347</v>
      </c>
      <c r="AI419" s="20" t="s">
        <v>24</v>
      </c>
      <c r="AJ419" s="20" t="b">
        <v>1</v>
      </c>
      <c r="AK419" s="21" t="s">
        <v>36</v>
      </c>
      <c r="AL419" s="20" t="s">
        <v>37</v>
      </c>
    </row>
    <row r="420" spans="1:38" x14ac:dyDescent="0.25">
      <c r="A420" s="20">
        <v>419</v>
      </c>
      <c r="B420" s="20" t="s">
        <v>2853</v>
      </c>
      <c r="C420" s="23">
        <v>450551680</v>
      </c>
      <c r="D420" s="23" t="str" cm="1">
        <f t="array" ref="D420">INDEX(Table2[Bracket Label], SUMPRODUCT(( 'Non-Lodger'!$C420 &gt;= Table2[Min Value]) * ( 'Non-Lodger'!$C420 &lt;= Table2[Max Value]) * ROW(Table2[Min Value]) ) - MIN(ROW(Table2[Min Value])) + 1)</f>
        <v>450-499M</v>
      </c>
      <c r="E420" s="23" t="str">
        <f t="shared" si="6"/>
        <v>LGE</v>
      </c>
      <c r="F420" s="21" t="s">
        <v>2854</v>
      </c>
      <c r="G420" s="20" t="s">
        <v>12</v>
      </c>
      <c r="H420" s="20" t="str">
        <f>IF(ISNUMBER(MATCH($F420,'ASX_Listed_Companies_26-08-2025'!B:B, 0)), "Yes", "No")</f>
        <v>No</v>
      </c>
      <c r="I420" s="20" t="str">
        <f>IF(ISNUMBER(MATCH($F420,'ASX300'!C:C, 0)), "Yes", "No")</f>
        <v>No</v>
      </c>
      <c r="J420" s="20" t="s">
        <v>78</v>
      </c>
      <c r="K420" s="21" t="s">
        <v>79</v>
      </c>
      <c r="L420" s="20">
        <v>43622928</v>
      </c>
      <c r="M420" s="20" t="s">
        <v>15</v>
      </c>
      <c r="N420" s="20">
        <v>20100512</v>
      </c>
      <c r="P420" s="21" t="s">
        <v>2854</v>
      </c>
      <c r="Q420" s="21" t="s">
        <v>2855</v>
      </c>
      <c r="S420" s="21" t="s">
        <v>1481</v>
      </c>
      <c r="T420" s="20" t="s">
        <v>12</v>
      </c>
      <c r="U420" s="20" t="s">
        <v>1482</v>
      </c>
      <c r="V420" s="20" t="s">
        <v>20</v>
      </c>
      <c r="W420" s="20">
        <v>34178909</v>
      </c>
      <c r="X420" s="21" t="s">
        <v>2856</v>
      </c>
      <c r="Y420" s="21" t="s">
        <v>2857</v>
      </c>
      <c r="Z420" s="21" t="s">
        <v>1481</v>
      </c>
      <c r="AA420" s="20" t="s">
        <v>2858</v>
      </c>
      <c r="AB420" s="20" t="s">
        <v>20</v>
      </c>
      <c r="AC420" s="20">
        <v>0</v>
      </c>
      <c r="AD420" s="20" t="s">
        <v>2859</v>
      </c>
      <c r="AF420" s="20">
        <v>20100601</v>
      </c>
      <c r="AH420" s="20">
        <v>143603123</v>
      </c>
      <c r="AI420" s="20" t="s">
        <v>24</v>
      </c>
      <c r="AJ420" s="20" t="b">
        <v>1</v>
      </c>
      <c r="AK420" s="21" t="s">
        <v>88</v>
      </c>
      <c r="AL420" s="20" t="s">
        <v>89</v>
      </c>
    </row>
    <row r="421" spans="1:38" x14ac:dyDescent="0.25">
      <c r="A421" s="20">
        <v>420</v>
      </c>
      <c r="B421" s="20" t="s">
        <v>2454</v>
      </c>
      <c r="C421" s="23">
        <v>203465719</v>
      </c>
      <c r="D421" s="23" t="str" cm="1">
        <f t="array" ref="D421">INDEX(Table2[Bracket Label], SUMPRODUCT(( 'Non-Lodger'!$C421 &gt;= Table2[Min Value]) * ( 'Non-Lodger'!$C421 &lt;= Table2[Max Value]) * ROW(Table2[Min Value]) ) - MIN(ROW(Table2[Min Value])) + 1)</f>
        <v>200-249M</v>
      </c>
      <c r="E421" s="23" t="str">
        <f t="shared" si="6"/>
        <v>MED</v>
      </c>
      <c r="F421" s="21" t="s">
        <v>2455</v>
      </c>
      <c r="G421" s="20" t="s">
        <v>12</v>
      </c>
      <c r="H421" s="20" t="str">
        <f>IF(ISNUMBER(MATCH($F421,'ASX_Listed_Companies_26-08-2025'!B:B, 0)), "Yes", "No")</f>
        <v>No</v>
      </c>
      <c r="I421" s="20" t="str">
        <f>IF(ISNUMBER(MATCH($F421,'ASX300'!C:C, 0)), "Yes", "No")</f>
        <v>No</v>
      </c>
      <c r="J421" s="20" t="s">
        <v>913</v>
      </c>
      <c r="K421" s="21" t="s">
        <v>914</v>
      </c>
      <c r="L421" s="20">
        <v>974937</v>
      </c>
      <c r="M421" s="20" t="s">
        <v>15</v>
      </c>
      <c r="N421" s="20">
        <v>20000615</v>
      </c>
      <c r="Q421" s="21" t="s">
        <v>2456</v>
      </c>
      <c r="R421" s="21" t="s">
        <v>2457</v>
      </c>
      <c r="S421" s="21" t="s">
        <v>126</v>
      </c>
      <c r="T421" s="20" t="s">
        <v>12</v>
      </c>
      <c r="U421" s="20" t="s">
        <v>214</v>
      </c>
      <c r="V421" s="20" t="s">
        <v>20</v>
      </c>
      <c r="W421" s="20">
        <v>50979498</v>
      </c>
      <c r="X421" s="21" t="s">
        <v>2458</v>
      </c>
      <c r="Z421" s="21" t="s">
        <v>2459</v>
      </c>
      <c r="AA421" s="20" t="s">
        <v>2460</v>
      </c>
      <c r="AB421" s="20" t="s">
        <v>20</v>
      </c>
      <c r="AC421" s="20">
        <v>91109282</v>
      </c>
      <c r="AH421" s="20">
        <v>2668028</v>
      </c>
      <c r="AI421" s="20" t="s">
        <v>24</v>
      </c>
      <c r="AJ421" s="20" t="b">
        <v>1</v>
      </c>
      <c r="AK421" s="21" t="s">
        <v>120</v>
      </c>
      <c r="AL421" s="20" t="s">
        <v>121</v>
      </c>
    </row>
    <row r="422" spans="1:38" x14ac:dyDescent="0.25">
      <c r="A422" s="20">
        <v>421</v>
      </c>
      <c r="B422" s="20" t="s">
        <v>6499</v>
      </c>
      <c r="C422" s="23">
        <v>876222852</v>
      </c>
      <c r="D422" s="23" t="str" cm="1">
        <f t="array" ref="D422">INDEX(Table2[Bracket Label], SUMPRODUCT(( 'Non-Lodger'!$C422 &gt;= Table2[Min Value]) * ( 'Non-Lodger'!$C422 &lt;= Table2[Max Value]) * ROW(Table2[Min Value]) ) - MIN(ROW(Table2[Min Value])) + 1)</f>
        <v>850-899M</v>
      </c>
      <c r="E422" s="23" t="str">
        <f t="shared" si="6"/>
        <v>LGE</v>
      </c>
      <c r="F422" s="21" t="s">
        <v>6500</v>
      </c>
      <c r="G422" s="20" t="s">
        <v>29</v>
      </c>
      <c r="H422" s="20" t="str">
        <f>IF(ISNUMBER(MATCH($F422,'ASX_Listed_Companies_26-08-2025'!B:B, 0)), "Yes", "No")</f>
        <v>No</v>
      </c>
      <c r="I422" s="20" t="str">
        <f>IF(ISNUMBER(MATCH($F422,'ASX300'!C:C, 0)), "Yes", "No")</f>
        <v>No</v>
      </c>
      <c r="J422" s="20" t="s">
        <v>938</v>
      </c>
      <c r="K422" s="21" t="s">
        <v>939</v>
      </c>
      <c r="L422" s="20">
        <v>35682630</v>
      </c>
      <c r="M422" s="20" t="s">
        <v>15</v>
      </c>
      <c r="N422" s="20">
        <v>20080605</v>
      </c>
      <c r="P422" s="21" t="s">
        <v>6501</v>
      </c>
      <c r="Q422" s="21" t="s">
        <v>6502</v>
      </c>
      <c r="R422" s="21" t="s">
        <v>6503</v>
      </c>
      <c r="S422" s="21" t="s">
        <v>162</v>
      </c>
      <c r="T422" s="20" t="s">
        <v>29</v>
      </c>
      <c r="U422" s="20" t="s">
        <v>163</v>
      </c>
      <c r="V422" s="20" t="s">
        <v>20</v>
      </c>
      <c r="W422" s="20">
        <v>42346794</v>
      </c>
      <c r="X422" s="21" t="s">
        <v>6502</v>
      </c>
      <c r="Y422" s="21" t="s">
        <v>6503</v>
      </c>
      <c r="Z422" s="21" t="s">
        <v>162</v>
      </c>
      <c r="AA422" s="20" t="s">
        <v>163</v>
      </c>
      <c r="AB422" s="20" t="s">
        <v>20</v>
      </c>
      <c r="AC422" s="20">
        <v>42346794</v>
      </c>
      <c r="AD422" s="20" t="s">
        <v>6504</v>
      </c>
      <c r="AF422" s="20">
        <v>20080605</v>
      </c>
      <c r="AH422" s="20">
        <v>131473679</v>
      </c>
      <c r="AI422" s="20" t="s">
        <v>24</v>
      </c>
      <c r="AJ422" s="20" t="b">
        <v>1</v>
      </c>
      <c r="AK422" s="21" t="s">
        <v>718</v>
      </c>
      <c r="AL422" s="20" t="s">
        <v>719</v>
      </c>
    </row>
    <row r="423" spans="1:38" x14ac:dyDescent="0.25">
      <c r="A423" s="20">
        <v>422</v>
      </c>
      <c r="B423" s="20" t="s">
        <v>3816</v>
      </c>
      <c r="C423" s="23">
        <v>141592822</v>
      </c>
      <c r="D423" s="23" t="str" cm="1">
        <f t="array" ref="D423">INDEX(Table2[Bracket Label], SUMPRODUCT(( 'Non-Lodger'!$C423 &gt;= Table2[Min Value]) * ( 'Non-Lodger'!$C423 &lt;= Table2[Max Value]) * ROW(Table2[Min Value]) ) - MIN(ROW(Table2[Min Value])) + 1)</f>
        <v>100-149M</v>
      </c>
      <c r="E423" s="23" t="str">
        <f t="shared" si="6"/>
        <v>MED</v>
      </c>
      <c r="F423" s="21" t="s">
        <v>3817</v>
      </c>
      <c r="G423" s="20" t="s">
        <v>29</v>
      </c>
      <c r="H423" s="20" t="str">
        <f>IF(ISNUMBER(MATCH($F423,'ASX_Listed_Companies_26-08-2025'!B:B, 0)), "Yes", "No")</f>
        <v>No</v>
      </c>
      <c r="I423" s="20" t="str">
        <f>IF(ISNUMBER(MATCH($F423,'ASX300'!C:C, 0)), "Yes", "No")</f>
        <v>No</v>
      </c>
      <c r="J423" s="20" t="s">
        <v>1606</v>
      </c>
      <c r="K423" s="21" t="s">
        <v>1607</v>
      </c>
      <c r="L423" s="20">
        <v>57869636</v>
      </c>
      <c r="M423" s="20" t="s">
        <v>15</v>
      </c>
      <c r="N423" s="20">
        <v>20150526</v>
      </c>
      <c r="Q423" s="21" t="s">
        <v>3818</v>
      </c>
      <c r="R423" s="21" t="s">
        <v>2068</v>
      </c>
      <c r="S423" s="21" t="s">
        <v>772</v>
      </c>
      <c r="T423" s="20" t="s">
        <v>29</v>
      </c>
      <c r="U423" s="20" t="s">
        <v>773</v>
      </c>
      <c r="V423" s="20" t="s">
        <v>20</v>
      </c>
      <c r="W423" s="20">
        <v>84844300</v>
      </c>
      <c r="X423" s="21" t="s">
        <v>3819</v>
      </c>
      <c r="Z423" s="21" t="s">
        <v>3820</v>
      </c>
      <c r="AA423" s="20" t="s">
        <v>3821</v>
      </c>
      <c r="AB423" s="20" t="s">
        <v>20</v>
      </c>
      <c r="AC423" s="20">
        <v>44678412</v>
      </c>
      <c r="AD423" s="20" t="s">
        <v>3822</v>
      </c>
      <c r="AF423" s="20">
        <v>20150526</v>
      </c>
      <c r="AH423" s="20">
        <v>606055305</v>
      </c>
      <c r="AI423" s="20" t="s">
        <v>24</v>
      </c>
      <c r="AJ423" s="20" t="b">
        <v>1</v>
      </c>
      <c r="AK423" s="21" t="s">
        <v>36</v>
      </c>
      <c r="AL423" s="20" t="s">
        <v>37</v>
      </c>
    </row>
    <row r="424" spans="1:38" x14ac:dyDescent="0.25">
      <c r="A424" s="20">
        <v>423</v>
      </c>
      <c r="B424" s="20" t="s">
        <v>7991</v>
      </c>
      <c r="C424" s="23">
        <v>1065308627</v>
      </c>
      <c r="D424" s="23" t="str" cm="1">
        <f t="array" ref="D424">INDEX(Table2[Bracket Label], SUMPRODUCT(( 'Non-Lodger'!$C424 &gt;= Table2[Min Value]) * ( 'Non-Lodger'!$C424 &lt;= Table2[Max Value]) * ROW(Table2[Min Value]) ) - MIN(ROW(Table2[Min Value])) + 1)</f>
        <v>1Bn+</v>
      </c>
      <c r="E424" s="23" t="str">
        <f t="shared" si="6"/>
        <v>LGE</v>
      </c>
      <c r="F424" s="21" t="s">
        <v>7992</v>
      </c>
      <c r="G424" s="20" t="s">
        <v>29</v>
      </c>
      <c r="H424" s="20" t="str">
        <f>IF(ISNUMBER(MATCH($F424,'ASX_Listed_Companies_26-08-2025'!B:B, 0)), "Yes", "No")</f>
        <v>No</v>
      </c>
      <c r="I424" s="20" t="str">
        <f>IF(ISNUMBER(MATCH($F424,'ASX300'!C:C, 0)), "Yes", "No")</f>
        <v>No</v>
      </c>
      <c r="J424" s="20" t="s">
        <v>78</v>
      </c>
      <c r="K424" s="21" t="s">
        <v>79</v>
      </c>
      <c r="L424" s="20">
        <v>48684203</v>
      </c>
      <c r="M424" s="20" t="s">
        <v>15</v>
      </c>
      <c r="N424" s="20">
        <v>20110701</v>
      </c>
      <c r="P424" s="21" t="s">
        <v>7993</v>
      </c>
      <c r="Q424" s="21" t="s">
        <v>7994</v>
      </c>
      <c r="S424" s="21" t="s">
        <v>1420</v>
      </c>
      <c r="T424" s="20" t="s">
        <v>29</v>
      </c>
      <c r="U424" s="20" t="s">
        <v>943</v>
      </c>
      <c r="V424" s="20" t="s">
        <v>20</v>
      </c>
      <c r="W424" s="20">
        <v>47939754</v>
      </c>
      <c r="X424" s="21" t="s">
        <v>2281</v>
      </c>
      <c r="Z424" s="21" t="s">
        <v>162</v>
      </c>
      <c r="AA424" s="20" t="s">
        <v>163</v>
      </c>
      <c r="AB424" s="20" t="s">
        <v>20</v>
      </c>
      <c r="AC424" s="20">
        <v>63702998</v>
      </c>
      <c r="AD424" s="20" t="s">
        <v>7995</v>
      </c>
      <c r="AF424" s="20">
        <v>20110701</v>
      </c>
      <c r="AH424" s="20">
        <v>151868772</v>
      </c>
      <c r="AI424" s="20" t="s">
        <v>24</v>
      </c>
      <c r="AJ424" s="20" t="b">
        <v>1</v>
      </c>
      <c r="AK424" s="21" t="s">
        <v>88</v>
      </c>
      <c r="AL424" s="20" t="s">
        <v>89</v>
      </c>
    </row>
    <row r="425" spans="1:38" x14ac:dyDescent="0.25">
      <c r="A425" s="20">
        <v>424</v>
      </c>
      <c r="B425" s="20" t="s">
        <v>1555</v>
      </c>
      <c r="C425" s="23">
        <v>310651952</v>
      </c>
      <c r="D425" s="23" t="str" cm="1">
        <f t="array" ref="D425">INDEX(Table2[Bracket Label], SUMPRODUCT(( 'Non-Lodger'!$C425 &gt;= Table2[Min Value]) * ( 'Non-Lodger'!$C425 &lt;= Table2[Max Value]) * ROW(Table2[Min Value]) ) - MIN(ROW(Table2[Min Value])) + 1)</f>
        <v>300-349M</v>
      </c>
      <c r="E425" s="23" t="str">
        <f t="shared" si="6"/>
        <v>LGE</v>
      </c>
      <c r="F425" s="21" t="s">
        <v>1556</v>
      </c>
      <c r="G425" s="20" t="s">
        <v>12</v>
      </c>
      <c r="H425" s="20" t="str">
        <f>IF(ISNUMBER(MATCH($F425,'ASX_Listed_Companies_26-08-2025'!B:B, 0)), "Yes", "No")</f>
        <v>No</v>
      </c>
      <c r="I425" s="20" t="str">
        <f>IF(ISNUMBER(MATCH($F425,'ASX300'!C:C, 0)), "Yes", "No")</f>
        <v>No</v>
      </c>
      <c r="J425" s="20" t="s">
        <v>581</v>
      </c>
      <c r="K425" s="21" t="s">
        <v>582</v>
      </c>
      <c r="L425" s="20">
        <v>62383798</v>
      </c>
      <c r="M425" s="20" t="s">
        <v>15</v>
      </c>
      <c r="N425" s="20">
        <v>20170516</v>
      </c>
      <c r="Q425" s="21" t="s">
        <v>1005</v>
      </c>
      <c r="R425" s="21" t="s">
        <v>1006</v>
      </c>
      <c r="S425" s="21" t="s">
        <v>1007</v>
      </c>
      <c r="T425" s="20" t="s">
        <v>12</v>
      </c>
      <c r="U425" s="20" t="s">
        <v>1008</v>
      </c>
      <c r="V425" s="20" t="s">
        <v>20</v>
      </c>
      <c r="W425" s="20">
        <v>88644726</v>
      </c>
      <c r="X425" s="21" t="s">
        <v>1009</v>
      </c>
      <c r="Z425" s="21" t="s">
        <v>442</v>
      </c>
      <c r="AA425" s="20" t="s">
        <v>1010</v>
      </c>
      <c r="AB425" s="20" t="s">
        <v>20</v>
      </c>
      <c r="AC425" s="20">
        <v>43774740</v>
      </c>
      <c r="AD425" s="20" t="s">
        <v>1557</v>
      </c>
      <c r="AF425" s="20">
        <v>20170516</v>
      </c>
      <c r="AH425" s="20">
        <v>617221495</v>
      </c>
      <c r="AI425" s="20" t="s">
        <v>24</v>
      </c>
      <c r="AJ425" s="20" t="b">
        <v>1</v>
      </c>
      <c r="AK425" s="21" t="s">
        <v>245</v>
      </c>
      <c r="AL425" s="20" t="s">
        <v>246</v>
      </c>
    </row>
    <row r="426" spans="1:38" x14ac:dyDescent="0.25">
      <c r="A426" s="20">
        <v>425</v>
      </c>
      <c r="B426" s="20" t="s">
        <v>5480</v>
      </c>
      <c r="C426" s="23">
        <v>233489111</v>
      </c>
      <c r="D426" s="23" t="str" cm="1">
        <f t="array" ref="D426">INDEX(Table2[Bracket Label], SUMPRODUCT(( 'Non-Lodger'!$C426 &gt;= Table2[Min Value]) * ( 'Non-Lodger'!$C426 &lt;= Table2[Max Value]) * ROW(Table2[Min Value]) ) - MIN(ROW(Table2[Min Value])) + 1)</f>
        <v>200-249M</v>
      </c>
      <c r="E426" s="23" t="str">
        <f t="shared" si="6"/>
        <v>MED</v>
      </c>
      <c r="F426" s="21" t="s">
        <v>5481</v>
      </c>
      <c r="G426" s="20" t="s">
        <v>12</v>
      </c>
      <c r="H426" s="20" t="str">
        <f>IF(ISNUMBER(MATCH($F426,'ASX_Listed_Companies_26-08-2025'!B:B, 0)), "Yes", "No")</f>
        <v>No</v>
      </c>
      <c r="I426" s="20" t="str">
        <f>IF(ISNUMBER(MATCH($F426,'ASX300'!C:C, 0)), "Yes", "No")</f>
        <v>No</v>
      </c>
      <c r="J426" s="20" t="s">
        <v>297</v>
      </c>
      <c r="K426" s="21" t="s">
        <v>298</v>
      </c>
      <c r="L426" s="20">
        <v>58556922</v>
      </c>
      <c r="M426" s="20" t="s">
        <v>15</v>
      </c>
      <c r="N426" s="20">
        <v>20150902</v>
      </c>
      <c r="Q426" s="21" t="s">
        <v>5482</v>
      </c>
      <c r="S426" s="21" t="s">
        <v>5483</v>
      </c>
      <c r="T426" s="20" t="s">
        <v>12</v>
      </c>
      <c r="U426" s="20" t="s">
        <v>5484</v>
      </c>
      <c r="V426" s="20" t="s">
        <v>20</v>
      </c>
      <c r="W426" s="20">
        <v>60878120</v>
      </c>
      <c r="X426" s="21" t="s">
        <v>5485</v>
      </c>
      <c r="Z426" s="21" t="s">
        <v>5099</v>
      </c>
      <c r="AA426" s="20" t="s">
        <v>5100</v>
      </c>
      <c r="AB426" s="20" t="s">
        <v>20</v>
      </c>
      <c r="AC426" s="20">
        <v>0</v>
      </c>
      <c r="AD426" s="20" t="s">
        <v>5486</v>
      </c>
      <c r="AF426" s="20">
        <v>20190701</v>
      </c>
      <c r="AH426" s="20">
        <v>117854243</v>
      </c>
      <c r="AI426" s="20" t="s">
        <v>24</v>
      </c>
      <c r="AJ426" s="20" t="b">
        <v>1</v>
      </c>
      <c r="AK426" s="21" t="s">
        <v>36</v>
      </c>
      <c r="AL426" s="20" t="s">
        <v>37</v>
      </c>
    </row>
    <row r="427" spans="1:38" x14ac:dyDescent="0.25">
      <c r="A427" s="20">
        <v>426</v>
      </c>
      <c r="B427" s="20" t="s">
        <v>2162</v>
      </c>
      <c r="C427" s="23">
        <v>425398299</v>
      </c>
      <c r="D427" s="23" t="str" cm="1">
        <f t="array" ref="D427">INDEX(Table2[Bracket Label], SUMPRODUCT(( 'Non-Lodger'!$C427 &gt;= Table2[Min Value]) * ( 'Non-Lodger'!$C427 &lt;= Table2[Max Value]) * ROW(Table2[Min Value]) ) - MIN(ROW(Table2[Min Value])) + 1)</f>
        <v>400-449M</v>
      </c>
      <c r="E427" s="23" t="str">
        <f t="shared" si="6"/>
        <v>LGE</v>
      </c>
      <c r="F427" s="21" t="s">
        <v>2163</v>
      </c>
      <c r="G427" s="20" t="s">
        <v>29</v>
      </c>
      <c r="H427" s="20" t="str">
        <f>IF(ISNUMBER(MATCH($F427,'ASX_Listed_Companies_26-08-2025'!B:B, 0)), "Yes", "No")</f>
        <v>No</v>
      </c>
      <c r="I427" s="20" t="str">
        <f>IF(ISNUMBER(MATCH($F427,'ASX300'!C:C, 0)), "Yes", "No")</f>
        <v>No</v>
      </c>
      <c r="J427" s="20" t="s">
        <v>1134</v>
      </c>
      <c r="K427" s="21" t="s">
        <v>1135</v>
      </c>
      <c r="L427" s="20">
        <v>62915216</v>
      </c>
      <c r="M427" s="20" t="s">
        <v>15</v>
      </c>
      <c r="N427" s="20">
        <v>20170811</v>
      </c>
      <c r="Q427" s="21" t="s">
        <v>2164</v>
      </c>
      <c r="S427" s="21" t="s">
        <v>1122</v>
      </c>
      <c r="T427" s="20" t="s">
        <v>29</v>
      </c>
      <c r="U427" s="20" t="s">
        <v>276</v>
      </c>
      <c r="V427" s="20" t="s">
        <v>20</v>
      </c>
      <c r="W427" s="20">
        <v>0</v>
      </c>
      <c r="X427" s="21" t="s">
        <v>2165</v>
      </c>
      <c r="Z427" s="21" t="s">
        <v>2166</v>
      </c>
      <c r="AA427" s="20" t="s">
        <v>2167</v>
      </c>
      <c r="AB427" s="20" t="s">
        <v>20</v>
      </c>
      <c r="AC427" s="20">
        <v>63161089</v>
      </c>
      <c r="AD427" s="20" t="s">
        <v>2168</v>
      </c>
      <c r="AF427" s="20">
        <v>20170811</v>
      </c>
      <c r="AH427" s="20">
        <v>621014293</v>
      </c>
      <c r="AI427" s="20" t="s">
        <v>24</v>
      </c>
      <c r="AJ427" s="20" t="b">
        <v>1</v>
      </c>
      <c r="AK427" s="21" t="s">
        <v>36</v>
      </c>
      <c r="AL427" s="20" t="s">
        <v>37</v>
      </c>
    </row>
    <row r="428" spans="1:38" x14ac:dyDescent="0.25">
      <c r="A428" s="20">
        <v>427</v>
      </c>
      <c r="B428" s="20" t="s">
        <v>4419</v>
      </c>
      <c r="C428" s="23">
        <v>130166191</v>
      </c>
      <c r="D428" s="23" t="str" cm="1">
        <f t="array" ref="D428">INDEX(Table2[Bracket Label], SUMPRODUCT(( 'Non-Lodger'!$C428 &gt;= Table2[Min Value]) * ( 'Non-Lodger'!$C428 &lt;= Table2[Max Value]) * ROW(Table2[Min Value]) ) - MIN(ROW(Table2[Min Value])) + 1)</f>
        <v>100-149M</v>
      </c>
      <c r="E428" s="23" t="str">
        <f t="shared" si="6"/>
        <v>MED</v>
      </c>
      <c r="F428" s="21" t="s">
        <v>4420</v>
      </c>
      <c r="G428" s="20" t="s">
        <v>12</v>
      </c>
      <c r="H428" s="20" t="str">
        <f>IF(ISNUMBER(MATCH($F428,'ASX_Listed_Companies_26-08-2025'!B:B, 0)), "Yes", "No")</f>
        <v>No</v>
      </c>
      <c r="I428" s="20" t="str">
        <f>IF(ISNUMBER(MATCH($F428,'ASX300'!C:C, 0)), "Yes", "No")</f>
        <v>No</v>
      </c>
      <c r="J428" s="20" t="s">
        <v>4421</v>
      </c>
      <c r="K428" s="21" t="s">
        <v>4422</v>
      </c>
      <c r="L428" s="20">
        <v>14378271</v>
      </c>
      <c r="M428" s="20" t="s">
        <v>15</v>
      </c>
      <c r="N428" s="20">
        <v>20030226</v>
      </c>
      <c r="Q428" s="21" t="s">
        <v>4423</v>
      </c>
      <c r="S428" s="21" t="s">
        <v>1007</v>
      </c>
      <c r="T428" s="20" t="s">
        <v>12</v>
      </c>
      <c r="U428" s="20" t="s">
        <v>2239</v>
      </c>
      <c r="V428" s="20" t="s">
        <v>20</v>
      </c>
      <c r="W428" s="20">
        <v>36837912</v>
      </c>
      <c r="X428" s="21" t="s">
        <v>4423</v>
      </c>
      <c r="Z428" s="21" t="s">
        <v>1007</v>
      </c>
      <c r="AA428" s="20" t="s">
        <v>2239</v>
      </c>
      <c r="AB428" s="20" t="s">
        <v>20</v>
      </c>
      <c r="AC428" s="20">
        <v>36837912</v>
      </c>
      <c r="AD428" s="20" t="s">
        <v>4424</v>
      </c>
      <c r="AF428" s="20">
        <v>20030324</v>
      </c>
      <c r="AH428" s="20">
        <v>103740290</v>
      </c>
      <c r="AI428" s="20" t="s">
        <v>24</v>
      </c>
      <c r="AJ428" s="20" t="b">
        <v>1</v>
      </c>
      <c r="AK428" s="21" t="s">
        <v>36</v>
      </c>
      <c r="AL428" s="20" t="s">
        <v>37</v>
      </c>
    </row>
    <row r="429" spans="1:38" x14ac:dyDescent="0.25">
      <c r="A429" s="20">
        <v>428</v>
      </c>
      <c r="B429" s="20" t="s">
        <v>5108</v>
      </c>
      <c r="C429" s="23">
        <v>136463120</v>
      </c>
      <c r="D429" s="23" t="str" cm="1">
        <f t="array" ref="D429">INDEX(Table2[Bracket Label], SUMPRODUCT(( 'Non-Lodger'!$C429 &gt;= Table2[Min Value]) * ( 'Non-Lodger'!$C429 &lt;= Table2[Max Value]) * ROW(Table2[Min Value]) ) - MIN(ROW(Table2[Min Value])) + 1)</f>
        <v>100-149M</v>
      </c>
      <c r="E429" s="23" t="str">
        <f t="shared" si="6"/>
        <v>MED</v>
      </c>
      <c r="F429" s="21" t="s">
        <v>5109</v>
      </c>
      <c r="G429" s="20" t="s">
        <v>29</v>
      </c>
      <c r="H429" s="20" t="str">
        <f>IF(ISNUMBER(MATCH($F429,'ASX_Listed_Companies_26-08-2025'!B:B, 0)), "Yes", "No")</f>
        <v>No</v>
      </c>
      <c r="I429" s="20" t="str">
        <f>IF(ISNUMBER(MATCH($F429,'ASX300'!C:C, 0)), "Yes", "No")</f>
        <v>No</v>
      </c>
      <c r="J429" s="20" t="s">
        <v>2279</v>
      </c>
      <c r="K429" s="21" t="s">
        <v>2280</v>
      </c>
      <c r="L429" s="20">
        <v>62012558</v>
      </c>
      <c r="M429" s="20" t="s">
        <v>15</v>
      </c>
      <c r="N429" s="20">
        <v>20170329</v>
      </c>
      <c r="Q429" s="21" t="s">
        <v>5110</v>
      </c>
      <c r="S429" s="21" t="s">
        <v>1336</v>
      </c>
      <c r="T429" s="20" t="s">
        <v>29</v>
      </c>
      <c r="U429" s="20" t="s">
        <v>1337</v>
      </c>
      <c r="V429" s="20" t="s">
        <v>20</v>
      </c>
      <c r="W429" s="20">
        <v>59037401</v>
      </c>
      <c r="X429" s="21" t="s">
        <v>5110</v>
      </c>
      <c r="Z429" s="21" t="s">
        <v>1336</v>
      </c>
      <c r="AA429" s="20" t="s">
        <v>1337</v>
      </c>
      <c r="AB429" s="20" t="s">
        <v>20</v>
      </c>
      <c r="AC429" s="20">
        <v>59037401</v>
      </c>
      <c r="AD429" s="20" t="s">
        <v>5111</v>
      </c>
      <c r="AF429" s="20">
        <v>20170522</v>
      </c>
      <c r="AH429" s="20">
        <v>615753574</v>
      </c>
      <c r="AI429" s="20" t="s">
        <v>24</v>
      </c>
      <c r="AJ429" s="20" t="b">
        <v>1</v>
      </c>
      <c r="AK429" s="21" t="s">
        <v>1468</v>
      </c>
      <c r="AL429" s="20" t="s">
        <v>1469</v>
      </c>
    </row>
    <row r="430" spans="1:38" x14ac:dyDescent="0.25">
      <c r="A430" s="20">
        <v>429</v>
      </c>
      <c r="B430" s="20" t="s">
        <v>6738</v>
      </c>
      <c r="C430" s="23">
        <v>229763583</v>
      </c>
      <c r="D430" s="23" t="str" cm="1">
        <f t="array" ref="D430">INDEX(Table2[Bracket Label], SUMPRODUCT(( 'Non-Lodger'!$C430 &gt;= Table2[Min Value]) * ( 'Non-Lodger'!$C430 &lt;= Table2[Max Value]) * ROW(Table2[Min Value]) ) - MIN(ROW(Table2[Min Value])) + 1)</f>
        <v>200-249M</v>
      </c>
      <c r="E430" s="23" t="str">
        <f t="shared" si="6"/>
        <v>MED</v>
      </c>
      <c r="F430" s="21" t="s">
        <v>6739</v>
      </c>
      <c r="G430" s="20" t="s">
        <v>62</v>
      </c>
      <c r="H430" s="20" t="str">
        <f>IF(ISNUMBER(MATCH($F430,'ASX_Listed_Companies_26-08-2025'!B:B, 0)), "Yes", "No")</f>
        <v>No</v>
      </c>
      <c r="I430" s="20" t="str">
        <f>IF(ISNUMBER(MATCH($F430,'ASX300'!C:C, 0)), "Yes", "No")</f>
        <v>No</v>
      </c>
      <c r="J430" s="20" t="s">
        <v>178</v>
      </c>
      <c r="K430" s="21" t="s">
        <v>179</v>
      </c>
      <c r="L430" s="20">
        <v>11107441</v>
      </c>
      <c r="M430" s="20" t="s">
        <v>15</v>
      </c>
      <c r="N430" s="20">
        <v>20020601</v>
      </c>
      <c r="Q430" s="21" t="s">
        <v>6740</v>
      </c>
      <c r="S430" s="21" t="s">
        <v>2561</v>
      </c>
      <c r="T430" s="20" t="s">
        <v>62</v>
      </c>
      <c r="U430" s="20" t="s">
        <v>2562</v>
      </c>
      <c r="V430" s="20" t="s">
        <v>20</v>
      </c>
      <c r="W430" s="20">
        <v>96054541</v>
      </c>
      <c r="X430" s="21" t="s">
        <v>6741</v>
      </c>
      <c r="Z430" s="21" t="s">
        <v>182</v>
      </c>
      <c r="AA430" s="20" t="s">
        <v>183</v>
      </c>
      <c r="AB430" s="20" t="s">
        <v>20</v>
      </c>
      <c r="AC430" s="20">
        <v>68443748</v>
      </c>
      <c r="AD430" s="20" t="s">
        <v>6742</v>
      </c>
      <c r="AF430" s="20">
        <v>20020601</v>
      </c>
      <c r="AH430" s="20">
        <v>100601634</v>
      </c>
      <c r="AI430" s="20" t="s">
        <v>24</v>
      </c>
      <c r="AJ430" s="20" t="b">
        <v>1</v>
      </c>
      <c r="AK430" s="21" t="s">
        <v>73</v>
      </c>
      <c r="AL430" s="20" t="s">
        <v>74</v>
      </c>
    </row>
    <row r="431" spans="1:38" x14ac:dyDescent="0.25">
      <c r="A431" s="20">
        <v>430</v>
      </c>
      <c r="B431" s="20" t="s">
        <v>4611</v>
      </c>
      <c r="C431" s="23">
        <v>101658212</v>
      </c>
      <c r="D431" s="23" t="str" cm="1">
        <f t="array" ref="D431">INDEX(Table2[Bracket Label], SUMPRODUCT(( 'Non-Lodger'!$C431 &gt;= Table2[Min Value]) * ( 'Non-Lodger'!$C431 &lt;= Table2[Max Value]) * ROW(Table2[Min Value]) ) - MIN(ROW(Table2[Min Value])) + 1)</f>
        <v>100-149M</v>
      </c>
      <c r="E431" s="23" t="str">
        <f t="shared" si="6"/>
        <v>MED</v>
      </c>
      <c r="F431" s="21" t="s">
        <v>4612</v>
      </c>
      <c r="G431" s="20" t="s">
        <v>29</v>
      </c>
      <c r="H431" s="20" t="str">
        <f>IF(ISNUMBER(MATCH($F431,'ASX_Listed_Companies_26-08-2025'!B:B, 0)), "Yes", "No")</f>
        <v>No</v>
      </c>
      <c r="I431" s="20" t="str">
        <f>IF(ISNUMBER(MATCH($F431,'ASX300'!C:C, 0)), "Yes", "No")</f>
        <v>No</v>
      </c>
      <c r="J431" s="20" t="s">
        <v>861</v>
      </c>
      <c r="K431" s="21" t="s">
        <v>862</v>
      </c>
      <c r="L431" s="20">
        <v>67284554</v>
      </c>
      <c r="M431" s="20" t="s">
        <v>15</v>
      </c>
      <c r="N431" s="20">
        <v>20190719</v>
      </c>
      <c r="Q431" s="21" t="s">
        <v>1923</v>
      </c>
      <c r="R431" s="21" t="s">
        <v>1924</v>
      </c>
      <c r="S431" s="21" t="s">
        <v>162</v>
      </c>
      <c r="T431" s="20" t="s">
        <v>29</v>
      </c>
      <c r="U431" s="20" t="s">
        <v>263</v>
      </c>
      <c r="V431" s="20" t="s">
        <v>20</v>
      </c>
      <c r="W431" s="20">
        <v>36396866</v>
      </c>
      <c r="X431" s="21" t="s">
        <v>4613</v>
      </c>
      <c r="Z431" s="21" t="s">
        <v>235</v>
      </c>
      <c r="AA431" s="20" t="s">
        <v>236</v>
      </c>
      <c r="AB431" s="20" t="s">
        <v>20</v>
      </c>
      <c r="AC431" s="20">
        <v>75256211</v>
      </c>
      <c r="AD431" s="20" t="s">
        <v>4361</v>
      </c>
      <c r="AF431" s="20">
        <v>20210201</v>
      </c>
      <c r="AH431" s="20">
        <v>634099684</v>
      </c>
      <c r="AI431" s="20" t="s">
        <v>24</v>
      </c>
      <c r="AJ431" s="20" t="b">
        <v>1</v>
      </c>
      <c r="AK431" s="21" t="s">
        <v>245</v>
      </c>
      <c r="AL431" s="20" t="s">
        <v>246</v>
      </c>
    </row>
    <row r="432" spans="1:38" x14ac:dyDescent="0.25">
      <c r="A432" s="20">
        <v>431</v>
      </c>
      <c r="B432" s="20" t="s">
        <v>8362</v>
      </c>
      <c r="C432" s="23">
        <v>115945576</v>
      </c>
      <c r="D432" s="23" t="str" cm="1">
        <f t="array" ref="D432">INDEX(Table2[Bracket Label], SUMPRODUCT(( 'Non-Lodger'!$C432 &gt;= Table2[Min Value]) * ( 'Non-Lodger'!$C432 &lt;= Table2[Max Value]) * ROW(Table2[Min Value]) ) - MIN(ROW(Table2[Min Value])) + 1)</f>
        <v>100-149M</v>
      </c>
      <c r="E432" s="23" t="str">
        <f t="shared" si="6"/>
        <v>MED</v>
      </c>
      <c r="F432" s="21" t="s">
        <v>8363</v>
      </c>
      <c r="G432" s="20" t="s">
        <v>29</v>
      </c>
      <c r="H432" s="20" t="str">
        <f>IF(ISNUMBER(MATCH($F432,'ASX_Listed_Companies_26-08-2025'!B:B, 0)), "Yes", "No")</f>
        <v>No</v>
      </c>
      <c r="I432" s="20" t="str">
        <f>IF(ISNUMBER(MATCH($F432,'ASX300'!C:C, 0)), "Yes", "No")</f>
        <v>No</v>
      </c>
      <c r="J432" s="20" t="s">
        <v>439</v>
      </c>
      <c r="K432" s="21" t="s">
        <v>440</v>
      </c>
      <c r="L432" s="20">
        <v>27752587</v>
      </c>
      <c r="M432" s="20" t="s">
        <v>15</v>
      </c>
      <c r="N432" s="20">
        <v>20060608</v>
      </c>
      <c r="P432" s="21" t="s">
        <v>8363</v>
      </c>
      <c r="Q432" s="21" t="s">
        <v>8364</v>
      </c>
      <c r="R432" s="21" t="s">
        <v>8365</v>
      </c>
      <c r="S432" s="21" t="s">
        <v>340</v>
      </c>
      <c r="T432" s="20" t="s">
        <v>29</v>
      </c>
      <c r="U432" s="20" t="s">
        <v>341</v>
      </c>
      <c r="V432" s="20" t="s">
        <v>20</v>
      </c>
      <c r="W432" s="20">
        <v>73680169</v>
      </c>
      <c r="X432" s="21" t="s">
        <v>8364</v>
      </c>
      <c r="Y432" s="21" t="s">
        <v>8365</v>
      </c>
      <c r="Z432" s="21" t="s">
        <v>340</v>
      </c>
      <c r="AA432" s="20" t="s">
        <v>341</v>
      </c>
      <c r="AB432" s="20" t="s">
        <v>20</v>
      </c>
      <c r="AC432" s="20">
        <v>73680169</v>
      </c>
      <c r="AD432" s="20" t="s">
        <v>8366</v>
      </c>
      <c r="AF432" s="20">
        <v>20060608</v>
      </c>
      <c r="AH432" s="20">
        <v>120104083</v>
      </c>
      <c r="AI432" s="20" t="s">
        <v>24</v>
      </c>
      <c r="AJ432" s="20" t="b">
        <v>1</v>
      </c>
      <c r="AK432" s="21" t="s">
        <v>36</v>
      </c>
      <c r="AL432" s="20" t="s">
        <v>37</v>
      </c>
    </row>
    <row r="433" spans="1:38" x14ac:dyDescent="0.25">
      <c r="A433" s="20">
        <v>432</v>
      </c>
      <c r="B433" s="20" t="s">
        <v>8122</v>
      </c>
      <c r="C433" s="23">
        <v>110946792</v>
      </c>
      <c r="D433" s="23" t="str" cm="1">
        <f t="array" ref="D433">INDEX(Table2[Bracket Label], SUMPRODUCT(( 'Non-Lodger'!$C433 &gt;= Table2[Min Value]) * ( 'Non-Lodger'!$C433 &lt;= Table2[Max Value]) * ROW(Table2[Min Value]) ) - MIN(ROW(Table2[Min Value])) + 1)</f>
        <v>100-149M</v>
      </c>
      <c r="E433" s="23" t="str">
        <f t="shared" si="6"/>
        <v>MED</v>
      </c>
      <c r="F433" s="21" t="s">
        <v>8123</v>
      </c>
      <c r="G433" s="20" t="s">
        <v>29</v>
      </c>
      <c r="H433" s="20" t="str">
        <f>IF(ISNUMBER(MATCH($F433,'ASX_Listed_Companies_26-08-2025'!B:B, 0)), "Yes", "No")</f>
        <v>No</v>
      </c>
      <c r="I433" s="20" t="str">
        <f>IF(ISNUMBER(MATCH($F433,'ASX300'!C:C, 0)), "Yes", "No")</f>
        <v>No</v>
      </c>
      <c r="J433" s="20" t="s">
        <v>8124</v>
      </c>
      <c r="K433" s="21" t="s">
        <v>8125</v>
      </c>
      <c r="L433" s="20">
        <v>49446787</v>
      </c>
      <c r="M433" s="20" t="s">
        <v>15</v>
      </c>
      <c r="N433" s="20">
        <v>20111026</v>
      </c>
      <c r="Q433" s="21" t="s">
        <v>8126</v>
      </c>
      <c r="S433" s="21" t="s">
        <v>2174</v>
      </c>
      <c r="T433" s="20" t="s">
        <v>29</v>
      </c>
      <c r="U433" s="20" t="s">
        <v>2175</v>
      </c>
      <c r="V433" s="20" t="s">
        <v>20</v>
      </c>
      <c r="W433" s="20">
        <v>66983380</v>
      </c>
      <c r="X433" s="21" t="s">
        <v>3671</v>
      </c>
      <c r="Y433" s="21" t="s">
        <v>8127</v>
      </c>
      <c r="Z433" s="21" t="s">
        <v>2174</v>
      </c>
      <c r="AA433" s="20" t="s">
        <v>2175</v>
      </c>
      <c r="AB433" s="20" t="s">
        <v>20</v>
      </c>
      <c r="AC433" s="20">
        <v>49369612</v>
      </c>
      <c r="AD433" s="20" t="s">
        <v>8128</v>
      </c>
      <c r="AF433" s="20">
        <v>20111026</v>
      </c>
      <c r="AH433" s="20">
        <v>153936273</v>
      </c>
      <c r="AI433" s="20" t="s">
        <v>24</v>
      </c>
      <c r="AJ433" s="20" t="b">
        <v>1</v>
      </c>
      <c r="AK433" s="21" t="s">
        <v>1468</v>
      </c>
      <c r="AL433" s="20" t="s">
        <v>1469</v>
      </c>
    </row>
    <row r="434" spans="1:38" x14ac:dyDescent="0.25">
      <c r="A434" s="20">
        <v>433</v>
      </c>
      <c r="B434" s="20" t="s">
        <v>7399</v>
      </c>
      <c r="C434" s="23">
        <v>871478958</v>
      </c>
      <c r="D434" s="23" t="str" cm="1">
        <f t="array" ref="D434">INDEX(Table2[Bracket Label], SUMPRODUCT(( 'Non-Lodger'!$C434 &gt;= Table2[Min Value]) * ( 'Non-Lodger'!$C434 &lt;= Table2[Max Value]) * ROW(Table2[Min Value]) ) - MIN(ROW(Table2[Min Value])) + 1)</f>
        <v>850-899M</v>
      </c>
      <c r="E434" s="23" t="str">
        <f t="shared" si="6"/>
        <v>LGE</v>
      </c>
      <c r="F434" s="21" t="s">
        <v>7400</v>
      </c>
      <c r="G434" s="20" t="s">
        <v>62</v>
      </c>
      <c r="H434" s="20" t="str">
        <f>IF(ISNUMBER(MATCH($F434,'ASX_Listed_Companies_26-08-2025'!B:B, 0)), "Yes", "No")</f>
        <v>No</v>
      </c>
      <c r="I434" s="20" t="str">
        <f>IF(ISNUMBER(MATCH($F434,'ASX300'!C:C, 0)), "Yes", "No")</f>
        <v>No</v>
      </c>
      <c r="J434" s="20" t="s">
        <v>78</v>
      </c>
      <c r="K434" s="21" t="s">
        <v>79</v>
      </c>
      <c r="L434" s="20">
        <v>17496799</v>
      </c>
      <c r="M434" s="20" t="s">
        <v>15</v>
      </c>
      <c r="N434" s="20">
        <v>20031212</v>
      </c>
      <c r="Q434" s="21" t="s">
        <v>7401</v>
      </c>
      <c r="S434" s="21" t="s">
        <v>3726</v>
      </c>
      <c r="T434" s="20" t="s">
        <v>62</v>
      </c>
      <c r="U434" s="20" t="s">
        <v>3727</v>
      </c>
      <c r="V434" s="20" t="s">
        <v>20</v>
      </c>
      <c r="W434" s="20">
        <v>74629882</v>
      </c>
      <c r="X434" s="21" t="s">
        <v>7401</v>
      </c>
      <c r="Z434" s="21" t="s">
        <v>3726</v>
      </c>
      <c r="AA434" s="20" t="s">
        <v>3727</v>
      </c>
      <c r="AB434" s="20" t="s">
        <v>20</v>
      </c>
      <c r="AC434" s="20">
        <v>74629882</v>
      </c>
      <c r="AD434" s="20" t="s">
        <v>7402</v>
      </c>
      <c r="AF434" s="20">
        <v>20031212</v>
      </c>
      <c r="AH434" s="20">
        <v>107374550</v>
      </c>
      <c r="AI434" s="20" t="s">
        <v>24</v>
      </c>
      <c r="AJ434" s="20" t="b">
        <v>1</v>
      </c>
      <c r="AK434" s="21" t="s">
        <v>88</v>
      </c>
      <c r="AL434" s="20" t="s">
        <v>89</v>
      </c>
    </row>
    <row r="435" spans="1:38" x14ac:dyDescent="0.25">
      <c r="A435" s="20">
        <v>434</v>
      </c>
      <c r="B435" s="20" t="s">
        <v>595</v>
      </c>
      <c r="C435" s="23">
        <v>165665728</v>
      </c>
      <c r="D435" s="23" t="str" cm="1">
        <f t="array" ref="D435">INDEX(Table2[Bracket Label], SUMPRODUCT(( 'Non-Lodger'!$C435 &gt;= Table2[Min Value]) * ( 'Non-Lodger'!$C435 &lt;= Table2[Max Value]) * ROW(Table2[Min Value]) ) - MIN(ROW(Table2[Min Value])) + 1)</f>
        <v>150-199M</v>
      </c>
      <c r="E435" s="23" t="str">
        <f t="shared" si="6"/>
        <v>MED</v>
      </c>
      <c r="F435" s="21" t="s">
        <v>596</v>
      </c>
      <c r="G435" s="20" t="s">
        <v>12</v>
      </c>
      <c r="H435" s="20" t="str">
        <f>IF(ISNUMBER(MATCH($F435,'ASX_Listed_Companies_26-08-2025'!B:B, 0)), "Yes", "No")</f>
        <v>No</v>
      </c>
      <c r="I435" s="20" t="str">
        <f>IF(ISNUMBER(MATCH($F435,'ASX300'!C:C, 0)), "Yes", "No")</f>
        <v>No</v>
      </c>
      <c r="J435" s="20" t="s">
        <v>78</v>
      </c>
      <c r="K435" s="21" t="s">
        <v>79</v>
      </c>
      <c r="L435" s="20">
        <v>70164192</v>
      </c>
      <c r="M435" s="20" t="s">
        <v>15</v>
      </c>
      <c r="N435" s="20">
        <v>20200227</v>
      </c>
      <c r="Q435" s="21" t="s">
        <v>597</v>
      </c>
      <c r="S435" s="21" t="s">
        <v>126</v>
      </c>
      <c r="T435" s="20" t="s">
        <v>12</v>
      </c>
      <c r="U435" s="20" t="s">
        <v>214</v>
      </c>
      <c r="V435" s="20" t="s">
        <v>20</v>
      </c>
      <c r="W435" s="20">
        <v>83520868</v>
      </c>
      <c r="X435" s="21" t="s">
        <v>597</v>
      </c>
      <c r="Z435" s="21" t="s">
        <v>126</v>
      </c>
      <c r="AA435" s="20" t="s">
        <v>214</v>
      </c>
      <c r="AB435" s="20" t="s">
        <v>20</v>
      </c>
      <c r="AC435" s="20">
        <v>83520868</v>
      </c>
      <c r="AD435" s="20" t="s">
        <v>598</v>
      </c>
      <c r="AF435" s="20">
        <v>20200227</v>
      </c>
      <c r="AH435" s="20">
        <v>638785387</v>
      </c>
      <c r="AI435" s="20" t="s">
        <v>24</v>
      </c>
      <c r="AJ435" s="20" t="b">
        <v>1</v>
      </c>
      <c r="AK435" s="21" t="s">
        <v>88</v>
      </c>
      <c r="AL435" s="20" t="s">
        <v>89</v>
      </c>
    </row>
    <row r="436" spans="1:38" x14ac:dyDescent="0.25">
      <c r="A436" s="20">
        <v>435</v>
      </c>
      <c r="B436" s="20" t="s">
        <v>6190</v>
      </c>
      <c r="C436" s="23">
        <v>124468692</v>
      </c>
      <c r="D436" s="23" t="str" cm="1">
        <f t="array" ref="D436">INDEX(Table2[Bracket Label], SUMPRODUCT(( 'Non-Lodger'!$C436 &gt;= Table2[Min Value]) * ( 'Non-Lodger'!$C436 &lt;= Table2[Max Value]) * ROW(Table2[Min Value]) ) - MIN(ROW(Table2[Min Value])) + 1)</f>
        <v>100-149M</v>
      </c>
      <c r="E436" s="23" t="str">
        <f t="shared" si="6"/>
        <v>MED</v>
      </c>
      <c r="F436" s="21" t="s">
        <v>6191</v>
      </c>
      <c r="G436" s="20" t="s">
        <v>29</v>
      </c>
      <c r="H436" s="20" t="str">
        <f>IF(ISNUMBER(MATCH($F436,'ASX_Listed_Companies_26-08-2025'!B:B, 0)), "Yes", "No")</f>
        <v>No</v>
      </c>
      <c r="I436" s="20" t="str">
        <f>IF(ISNUMBER(MATCH($F436,'ASX300'!C:C, 0)), "Yes", "No")</f>
        <v>No</v>
      </c>
      <c r="J436" s="20" t="s">
        <v>6192</v>
      </c>
      <c r="K436" s="21" t="s">
        <v>6193</v>
      </c>
      <c r="L436" s="20">
        <v>22507159</v>
      </c>
      <c r="M436" s="20" t="s">
        <v>15</v>
      </c>
      <c r="N436" s="20">
        <v>20050701</v>
      </c>
      <c r="Q436" s="21" t="s">
        <v>6194</v>
      </c>
      <c r="S436" s="21" t="s">
        <v>136</v>
      </c>
      <c r="T436" s="20" t="s">
        <v>137</v>
      </c>
      <c r="U436" s="20" t="s">
        <v>138</v>
      </c>
      <c r="V436" s="20" t="s">
        <v>20</v>
      </c>
      <c r="W436" s="20">
        <v>55356324</v>
      </c>
      <c r="X436" s="21" t="s">
        <v>6195</v>
      </c>
      <c r="Z436" s="21" t="s">
        <v>33</v>
      </c>
      <c r="AA436" s="20" t="s">
        <v>34</v>
      </c>
      <c r="AB436" s="20" t="s">
        <v>20</v>
      </c>
      <c r="AC436" s="20">
        <v>50416377</v>
      </c>
      <c r="AD436" s="20" t="s">
        <v>6196</v>
      </c>
      <c r="AF436" s="20">
        <v>20050401</v>
      </c>
      <c r="AH436" s="20">
        <v>113065973</v>
      </c>
      <c r="AI436" s="20" t="s">
        <v>24</v>
      </c>
      <c r="AJ436" s="20" t="b">
        <v>1</v>
      </c>
      <c r="AK436" s="21" t="s">
        <v>58</v>
      </c>
      <c r="AL436" s="20" t="s">
        <v>59</v>
      </c>
    </row>
    <row r="437" spans="1:38" x14ac:dyDescent="0.25">
      <c r="A437" s="20">
        <v>436</v>
      </c>
      <c r="B437" s="20" t="s">
        <v>6082</v>
      </c>
      <c r="C437" s="23">
        <v>749033833</v>
      </c>
      <c r="D437" s="23" t="str" cm="1">
        <f t="array" ref="D437">INDEX(Table2[Bracket Label], SUMPRODUCT(( 'Non-Lodger'!$C437 &gt;= Table2[Min Value]) * ( 'Non-Lodger'!$C437 &lt;= Table2[Max Value]) * ROW(Table2[Min Value]) ) - MIN(ROW(Table2[Min Value])) + 1)</f>
        <v>700-749M</v>
      </c>
      <c r="E437" s="23" t="str">
        <f t="shared" si="6"/>
        <v>LGE</v>
      </c>
      <c r="F437" s="21" t="s">
        <v>6083</v>
      </c>
      <c r="G437" s="20" t="s">
        <v>77</v>
      </c>
      <c r="H437" s="20" t="str">
        <f>IF(ISNUMBER(MATCH($F437,'ASX_Listed_Companies_26-08-2025'!B:B, 0)), "Yes", "No")</f>
        <v>No</v>
      </c>
      <c r="I437" s="20" t="str">
        <f>IF(ISNUMBER(MATCH($F437,'ASX300'!C:C, 0)), "Yes", "No")</f>
        <v>No</v>
      </c>
      <c r="J437" s="20" t="s">
        <v>930</v>
      </c>
      <c r="K437" s="21" t="s">
        <v>931</v>
      </c>
      <c r="L437" s="20">
        <v>70328812</v>
      </c>
      <c r="M437" s="20" t="s">
        <v>15</v>
      </c>
      <c r="N437" s="20">
        <v>20200923</v>
      </c>
      <c r="Q437" s="21" t="s">
        <v>6084</v>
      </c>
      <c r="S437" s="21" t="s">
        <v>563</v>
      </c>
      <c r="T437" s="20" t="s">
        <v>77</v>
      </c>
      <c r="U437" s="20" t="s">
        <v>564</v>
      </c>
      <c r="V437" s="20" t="s">
        <v>20</v>
      </c>
      <c r="W437" s="20">
        <v>42459825</v>
      </c>
      <c r="X437" s="21" t="s">
        <v>6085</v>
      </c>
      <c r="Z437" s="21" t="s">
        <v>567</v>
      </c>
      <c r="AA437" s="20" t="s">
        <v>564</v>
      </c>
      <c r="AB437" s="20" t="s">
        <v>20</v>
      </c>
      <c r="AD437" s="20" t="s">
        <v>6086</v>
      </c>
      <c r="AF437" s="20">
        <v>20200923</v>
      </c>
      <c r="AH437" s="20">
        <v>643241329</v>
      </c>
      <c r="AI437" s="20" t="s">
        <v>24</v>
      </c>
      <c r="AJ437" s="20" t="b">
        <v>1</v>
      </c>
      <c r="AK437" s="21" t="s">
        <v>36</v>
      </c>
      <c r="AL437" s="20" t="s">
        <v>37</v>
      </c>
    </row>
    <row r="438" spans="1:38" x14ac:dyDescent="0.25">
      <c r="A438" s="20">
        <v>437</v>
      </c>
      <c r="B438" s="20" t="s">
        <v>3316</v>
      </c>
      <c r="C438" s="23">
        <v>222743000</v>
      </c>
      <c r="D438" s="23" t="str" cm="1">
        <f t="array" ref="D438">INDEX(Table2[Bracket Label], SUMPRODUCT(( 'Non-Lodger'!$C438 &gt;= Table2[Min Value]) * ( 'Non-Lodger'!$C438 &lt;= Table2[Max Value]) * ROW(Table2[Min Value]) ) - MIN(ROW(Table2[Min Value])) + 1)</f>
        <v>200-249M</v>
      </c>
      <c r="E438" s="23" t="str">
        <f t="shared" si="6"/>
        <v>MED</v>
      </c>
      <c r="F438" s="21" t="s">
        <v>3317</v>
      </c>
      <c r="G438" s="20" t="s">
        <v>12</v>
      </c>
      <c r="H438" s="20" t="str">
        <f>IF(ISNUMBER(MATCH($F438,'ASX_Listed_Companies_26-08-2025'!B:B, 0)), "Yes", "No")</f>
        <v>No</v>
      </c>
      <c r="I438" s="20" t="str">
        <f>IF(ISNUMBER(MATCH($F438,'ASX300'!C:C, 0)), "Yes", "No")</f>
        <v>No</v>
      </c>
      <c r="J438" s="20" t="s">
        <v>1097</v>
      </c>
      <c r="K438" s="21" t="s">
        <v>1098</v>
      </c>
      <c r="L438" s="20">
        <v>29670801</v>
      </c>
      <c r="M438" s="20" t="s">
        <v>1099</v>
      </c>
      <c r="N438" s="20">
        <v>20070115</v>
      </c>
      <c r="Q438" s="21" t="s">
        <v>3318</v>
      </c>
      <c r="S438" s="21" t="s">
        <v>126</v>
      </c>
      <c r="T438" s="20" t="s">
        <v>12</v>
      </c>
      <c r="U438" s="20" t="s">
        <v>214</v>
      </c>
      <c r="V438" s="20" t="s">
        <v>20</v>
      </c>
      <c r="W438" s="20">
        <v>41569111</v>
      </c>
      <c r="X438" s="21" t="s">
        <v>3318</v>
      </c>
      <c r="Z438" s="21" t="s">
        <v>126</v>
      </c>
      <c r="AA438" s="20" t="s">
        <v>214</v>
      </c>
      <c r="AB438" s="20" t="s">
        <v>20</v>
      </c>
      <c r="AC438" s="20">
        <v>41569111</v>
      </c>
      <c r="AD438" s="20" t="s">
        <v>3319</v>
      </c>
      <c r="AF438" s="20">
        <v>20070115</v>
      </c>
      <c r="AH438" s="20">
        <v>123078688</v>
      </c>
      <c r="AI438" s="20" t="s">
        <v>24</v>
      </c>
      <c r="AJ438" s="20" t="b">
        <v>1</v>
      </c>
      <c r="AK438" s="21" t="s">
        <v>195</v>
      </c>
      <c r="AL438" s="20" t="s">
        <v>196</v>
      </c>
    </row>
    <row r="439" spans="1:38" x14ac:dyDescent="0.25">
      <c r="A439" s="20">
        <v>438</v>
      </c>
      <c r="B439" s="20" t="s">
        <v>3859</v>
      </c>
      <c r="C439" s="23">
        <v>226011870</v>
      </c>
      <c r="D439" s="23" t="str" cm="1">
        <f t="array" ref="D439">INDEX(Table2[Bracket Label], SUMPRODUCT(( 'Non-Lodger'!$C439 &gt;= Table2[Min Value]) * ( 'Non-Lodger'!$C439 &lt;= Table2[Max Value]) * ROW(Table2[Min Value]) ) - MIN(ROW(Table2[Min Value])) + 1)</f>
        <v>200-249M</v>
      </c>
      <c r="E439" s="23" t="str">
        <f t="shared" si="6"/>
        <v>MED</v>
      </c>
      <c r="F439" s="21" t="s">
        <v>3860</v>
      </c>
      <c r="G439" s="20" t="s">
        <v>12</v>
      </c>
      <c r="H439" s="20" t="str">
        <f>IF(ISNUMBER(MATCH($F439,'ASX_Listed_Companies_26-08-2025'!B:B, 0)), "Yes", "No")</f>
        <v>No</v>
      </c>
      <c r="I439" s="20" t="str">
        <f>IF(ISNUMBER(MATCH($F439,'ASX300'!C:C, 0)), "Yes", "No")</f>
        <v>No</v>
      </c>
      <c r="J439" s="20" t="s">
        <v>930</v>
      </c>
      <c r="K439" s="21" t="s">
        <v>931</v>
      </c>
      <c r="L439" s="20">
        <v>1249790</v>
      </c>
      <c r="M439" s="20" t="s">
        <v>15</v>
      </c>
      <c r="N439" s="20">
        <v>20000221</v>
      </c>
      <c r="Q439" s="21" t="s">
        <v>601</v>
      </c>
      <c r="S439" s="21" t="s">
        <v>126</v>
      </c>
      <c r="T439" s="20" t="s">
        <v>12</v>
      </c>
      <c r="U439" s="20" t="s">
        <v>214</v>
      </c>
      <c r="V439" s="20" t="s">
        <v>20</v>
      </c>
      <c r="W439" s="20">
        <v>75743653</v>
      </c>
      <c r="X439" s="21" t="s">
        <v>3861</v>
      </c>
      <c r="Z439" s="21" t="s">
        <v>1484</v>
      </c>
      <c r="AA439" s="20" t="s">
        <v>1485</v>
      </c>
      <c r="AB439" s="20" t="s">
        <v>20</v>
      </c>
      <c r="AC439" s="20">
        <v>93319801</v>
      </c>
      <c r="AD439" s="20" t="s">
        <v>3862</v>
      </c>
      <c r="AF439" s="20">
        <v>20000701</v>
      </c>
      <c r="AH439" s="20">
        <v>2837390</v>
      </c>
      <c r="AI439" s="20" t="s">
        <v>24</v>
      </c>
      <c r="AJ439" s="20" t="b">
        <v>1</v>
      </c>
      <c r="AK439" s="21" t="s">
        <v>36</v>
      </c>
      <c r="AL439" s="20" t="s">
        <v>37</v>
      </c>
    </row>
    <row r="440" spans="1:38" x14ac:dyDescent="0.25">
      <c r="A440" s="20">
        <v>439</v>
      </c>
      <c r="B440" s="20" t="s">
        <v>2351</v>
      </c>
      <c r="C440" s="23">
        <v>205886231</v>
      </c>
      <c r="D440" s="23" t="str" cm="1">
        <f t="array" ref="D440">INDEX(Table2[Bracket Label], SUMPRODUCT(( 'Non-Lodger'!$C440 &gt;= Table2[Min Value]) * ( 'Non-Lodger'!$C440 &lt;= Table2[Max Value]) * ROW(Table2[Min Value]) ) - MIN(ROW(Table2[Min Value])) + 1)</f>
        <v>200-249M</v>
      </c>
      <c r="E440" s="23" t="str">
        <f t="shared" si="6"/>
        <v>MED</v>
      </c>
      <c r="F440" s="21" t="s">
        <v>2352</v>
      </c>
      <c r="G440" s="20" t="s">
        <v>137</v>
      </c>
      <c r="H440" s="20" t="str">
        <f>IF(ISNUMBER(MATCH($F440,'ASX_Listed_Companies_26-08-2025'!B:B, 0)), "Yes", "No")</f>
        <v>No</v>
      </c>
      <c r="I440" s="20" t="str">
        <f>IF(ISNUMBER(MATCH($F440,'ASX300'!C:C, 0)), "Yes", "No")</f>
        <v>No</v>
      </c>
      <c r="J440" s="20" t="s">
        <v>1082</v>
      </c>
      <c r="K440" s="21" t="s">
        <v>1083</v>
      </c>
      <c r="L440" s="20">
        <v>979404</v>
      </c>
      <c r="M440" s="20" t="s">
        <v>65</v>
      </c>
      <c r="N440" s="20">
        <v>20000510</v>
      </c>
      <c r="Q440" s="21" t="s">
        <v>2353</v>
      </c>
      <c r="S440" s="21" t="s">
        <v>1691</v>
      </c>
      <c r="T440" s="20" t="s">
        <v>137</v>
      </c>
      <c r="U440" s="20" t="s">
        <v>1692</v>
      </c>
      <c r="V440" s="20" t="s">
        <v>20</v>
      </c>
      <c r="W440" s="20">
        <v>63387823</v>
      </c>
      <c r="X440" s="21" t="s">
        <v>2354</v>
      </c>
      <c r="Y440" s="21" t="s">
        <v>2355</v>
      </c>
      <c r="Z440" s="21" t="s">
        <v>455</v>
      </c>
      <c r="AA440" s="20" t="s">
        <v>456</v>
      </c>
      <c r="AB440" s="20" t="s">
        <v>20</v>
      </c>
      <c r="AD440" s="20" t="s">
        <v>2356</v>
      </c>
      <c r="AF440" s="20">
        <v>20000701</v>
      </c>
      <c r="AH440" s="20">
        <v>8222188</v>
      </c>
      <c r="AI440" s="20" t="s">
        <v>24</v>
      </c>
      <c r="AJ440" s="20" t="b">
        <v>1</v>
      </c>
      <c r="AK440" s="21" t="s">
        <v>58</v>
      </c>
      <c r="AL440" s="20" t="s">
        <v>59</v>
      </c>
    </row>
    <row r="441" spans="1:38" x14ac:dyDescent="0.25">
      <c r="A441" s="20">
        <v>440</v>
      </c>
      <c r="B441" s="20" t="s">
        <v>6111</v>
      </c>
      <c r="C441" s="23">
        <v>282153327</v>
      </c>
      <c r="D441" s="23" t="str" cm="1">
        <f t="array" ref="D441">INDEX(Table2[Bracket Label], SUMPRODUCT(( 'Non-Lodger'!$C441 &gt;= Table2[Min Value]) * ( 'Non-Lodger'!$C441 &lt;= Table2[Max Value]) * ROW(Table2[Min Value]) ) - MIN(ROW(Table2[Min Value])) + 1)</f>
        <v>250-299M</v>
      </c>
      <c r="E441" s="23" t="str">
        <f t="shared" si="6"/>
        <v>LGE</v>
      </c>
      <c r="F441" s="21" t="s">
        <v>6112</v>
      </c>
      <c r="G441" s="20" t="s">
        <v>29</v>
      </c>
      <c r="H441" s="20" t="str">
        <f>IF(ISNUMBER(MATCH($F441,'ASX_Listed_Companies_26-08-2025'!B:B, 0)), "Yes", "No")</f>
        <v>No</v>
      </c>
      <c r="I441" s="20" t="str">
        <f>IF(ISNUMBER(MATCH($F441,'ASX300'!C:C, 0)), "Yes", "No")</f>
        <v>No</v>
      </c>
      <c r="J441" s="20" t="s">
        <v>78</v>
      </c>
      <c r="K441" s="21" t="s">
        <v>79</v>
      </c>
      <c r="L441" s="20">
        <v>35481605</v>
      </c>
      <c r="M441" s="20" t="s">
        <v>15</v>
      </c>
      <c r="N441" s="20">
        <v>20080422</v>
      </c>
      <c r="Q441" s="21" t="s">
        <v>2909</v>
      </c>
      <c r="R441" s="21" t="s">
        <v>1624</v>
      </c>
      <c r="S441" s="21" t="s">
        <v>1625</v>
      </c>
      <c r="T441" s="20" t="s">
        <v>12</v>
      </c>
      <c r="U441" s="20" t="s">
        <v>1159</v>
      </c>
      <c r="V441" s="20" t="s">
        <v>20</v>
      </c>
      <c r="W441" s="20">
        <v>30420086</v>
      </c>
      <c r="X441" s="21" t="s">
        <v>6113</v>
      </c>
      <c r="Z441" s="21" t="s">
        <v>1834</v>
      </c>
      <c r="AA441" s="20" t="s">
        <v>1835</v>
      </c>
      <c r="AB441" s="20" t="s">
        <v>20</v>
      </c>
      <c r="AC441" s="20">
        <v>69472524</v>
      </c>
      <c r="AD441" s="20" t="s">
        <v>6114</v>
      </c>
      <c r="AF441" s="20">
        <v>20080422</v>
      </c>
      <c r="AH441" s="20">
        <v>130750640</v>
      </c>
      <c r="AI441" s="20" t="s">
        <v>24</v>
      </c>
      <c r="AJ441" s="20" t="b">
        <v>1</v>
      </c>
      <c r="AK441" s="21" t="s">
        <v>88</v>
      </c>
      <c r="AL441" s="20" t="s">
        <v>89</v>
      </c>
    </row>
    <row r="442" spans="1:38" x14ac:dyDescent="0.25">
      <c r="A442" s="20">
        <v>441</v>
      </c>
      <c r="B442" s="20" t="s">
        <v>1145</v>
      </c>
      <c r="C442" s="23">
        <v>162373964</v>
      </c>
      <c r="D442" s="23" t="str" cm="1">
        <f t="array" ref="D442">INDEX(Table2[Bracket Label], SUMPRODUCT(( 'Non-Lodger'!$C442 &gt;= Table2[Min Value]) * ( 'Non-Lodger'!$C442 &lt;= Table2[Max Value]) * ROW(Table2[Min Value]) ) - MIN(ROW(Table2[Min Value])) + 1)</f>
        <v>150-199M</v>
      </c>
      <c r="E442" s="23" t="str">
        <f t="shared" si="6"/>
        <v>MED</v>
      </c>
      <c r="F442" s="21" t="s">
        <v>1146</v>
      </c>
      <c r="G442" s="20" t="s">
        <v>12</v>
      </c>
      <c r="H442" s="20" t="str">
        <f>IF(ISNUMBER(MATCH($F442,'ASX_Listed_Companies_26-08-2025'!B:B, 0)), "Yes", "No")</f>
        <v>No</v>
      </c>
      <c r="I442" s="20" t="str">
        <f>IF(ISNUMBER(MATCH($F442,'ASX300'!C:C, 0)), "Yes", "No")</f>
        <v>No</v>
      </c>
      <c r="J442" s="20" t="s">
        <v>78</v>
      </c>
      <c r="K442" s="21" t="s">
        <v>79</v>
      </c>
      <c r="L442" s="20">
        <v>62814755</v>
      </c>
      <c r="M442" s="20" t="s">
        <v>15</v>
      </c>
      <c r="N442" s="20">
        <v>20170721</v>
      </c>
      <c r="Q442" s="21" t="s">
        <v>1147</v>
      </c>
      <c r="R442" s="21" t="s">
        <v>125</v>
      </c>
      <c r="S442" s="21" t="s">
        <v>1091</v>
      </c>
      <c r="T442" s="20" t="s">
        <v>12</v>
      </c>
      <c r="U442" s="20" t="s">
        <v>127</v>
      </c>
      <c r="V442" s="20" t="s">
        <v>20</v>
      </c>
      <c r="W442" s="20">
        <v>0</v>
      </c>
      <c r="X442" s="21" t="s">
        <v>1148</v>
      </c>
      <c r="Z442" s="21" t="s">
        <v>1149</v>
      </c>
      <c r="AA442" s="20" t="s">
        <v>1150</v>
      </c>
      <c r="AB442" s="20" t="s">
        <v>20</v>
      </c>
      <c r="AC442" s="20">
        <v>58433150</v>
      </c>
      <c r="AD442" s="20" t="s">
        <v>1151</v>
      </c>
      <c r="AH442" s="20">
        <v>620606840</v>
      </c>
      <c r="AI442" s="20" t="s">
        <v>24</v>
      </c>
      <c r="AJ442" s="20" t="b">
        <v>1</v>
      </c>
      <c r="AK442" s="21" t="s">
        <v>88</v>
      </c>
      <c r="AL442" s="20" t="s">
        <v>89</v>
      </c>
    </row>
    <row r="443" spans="1:38" x14ac:dyDescent="0.25">
      <c r="A443" s="20">
        <v>442</v>
      </c>
      <c r="B443" s="20" t="s">
        <v>3776</v>
      </c>
      <c r="C443" s="23">
        <v>102535652</v>
      </c>
      <c r="D443" s="23" t="str" cm="1">
        <f t="array" ref="D443">INDEX(Table2[Bracket Label], SUMPRODUCT(( 'Non-Lodger'!$C443 &gt;= Table2[Min Value]) * ( 'Non-Lodger'!$C443 &lt;= Table2[Max Value]) * ROW(Table2[Min Value]) ) - MIN(ROW(Table2[Min Value])) + 1)</f>
        <v>100-149M</v>
      </c>
      <c r="E443" s="23" t="str">
        <f t="shared" si="6"/>
        <v>MED</v>
      </c>
      <c r="F443" s="21" t="s">
        <v>3777</v>
      </c>
      <c r="G443" s="20" t="s">
        <v>12</v>
      </c>
      <c r="H443" s="20" t="str">
        <f>IF(ISNUMBER(MATCH($F443,'ASX_Listed_Companies_26-08-2025'!B:B, 0)), "Yes", "No")</f>
        <v>No</v>
      </c>
      <c r="I443" s="20" t="str">
        <f>IF(ISNUMBER(MATCH($F443,'ASX300'!C:C, 0)), "Yes", "No")</f>
        <v>No</v>
      </c>
      <c r="J443" s="20" t="s">
        <v>3778</v>
      </c>
      <c r="K443" s="21" t="s">
        <v>3779</v>
      </c>
      <c r="L443" s="20">
        <v>42512297</v>
      </c>
      <c r="M443" s="20" t="s">
        <v>15</v>
      </c>
      <c r="N443" s="20">
        <v>20100224</v>
      </c>
      <c r="Q443" s="21" t="s">
        <v>3780</v>
      </c>
      <c r="S443" s="21" t="s">
        <v>3781</v>
      </c>
      <c r="T443" s="20" t="s">
        <v>12</v>
      </c>
      <c r="U443" s="20" t="s">
        <v>3782</v>
      </c>
      <c r="V443" s="20" t="s">
        <v>20</v>
      </c>
      <c r="W443" s="20">
        <v>42117027</v>
      </c>
      <c r="X443" s="21" t="s">
        <v>3783</v>
      </c>
      <c r="Y443" s="21" t="s">
        <v>3784</v>
      </c>
      <c r="Z443" s="21" t="s">
        <v>3781</v>
      </c>
      <c r="AA443" s="20" t="s">
        <v>3782</v>
      </c>
      <c r="AB443" s="20" t="s">
        <v>20</v>
      </c>
      <c r="AC443" s="20">
        <v>72555465</v>
      </c>
      <c r="AD443" s="20" t="s">
        <v>3785</v>
      </c>
      <c r="AF443" s="20">
        <v>20100224</v>
      </c>
      <c r="AH443" s="20">
        <v>142232273</v>
      </c>
      <c r="AI443" s="20" t="s">
        <v>24</v>
      </c>
      <c r="AJ443" s="20" t="b">
        <v>1</v>
      </c>
      <c r="AK443" s="21" t="s">
        <v>195</v>
      </c>
      <c r="AL443" s="20" t="s">
        <v>196</v>
      </c>
    </row>
    <row r="444" spans="1:38" x14ac:dyDescent="0.25">
      <c r="A444" s="20">
        <v>443</v>
      </c>
      <c r="B444" s="20" t="s">
        <v>8180</v>
      </c>
      <c r="C444" s="23">
        <v>104915193</v>
      </c>
      <c r="D444" s="23" t="str" cm="1">
        <f t="array" ref="D444">INDEX(Table2[Bracket Label], SUMPRODUCT(( 'Non-Lodger'!$C444 &gt;= Table2[Min Value]) * ( 'Non-Lodger'!$C444 &lt;= Table2[Max Value]) * ROW(Table2[Min Value]) ) - MIN(ROW(Table2[Min Value])) + 1)</f>
        <v>100-149M</v>
      </c>
      <c r="E444" s="23" t="str">
        <f t="shared" si="6"/>
        <v>MED</v>
      </c>
      <c r="F444" s="21" t="s">
        <v>8181</v>
      </c>
      <c r="G444" s="20" t="s">
        <v>12</v>
      </c>
      <c r="H444" s="20" t="str">
        <f>IF(ISNUMBER(MATCH($F444,'ASX_Listed_Companies_26-08-2025'!B:B, 0)), "Yes", "No")</f>
        <v>Yes</v>
      </c>
      <c r="I444" s="20" t="str">
        <f>IF(ISNUMBER(MATCH($F444,'ASX300'!C:C, 0)), "Yes", "No")</f>
        <v>No</v>
      </c>
      <c r="J444" s="20" t="s">
        <v>8182</v>
      </c>
      <c r="K444" s="21" t="s">
        <v>8183</v>
      </c>
      <c r="L444" s="20">
        <v>550771</v>
      </c>
      <c r="M444" s="20" t="s">
        <v>65</v>
      </c>
      <c r="N444" s="20">
        <v>20000301</v>
      </c>
      <c r="P444" s="21" t="s">
        <v>8184</v>
      </c>
      <c r="Q444" s="21" t="s">
        <v>8185</v>
      </c>
      <c r="R444" s="21" t="s">
        <v>8186</v>
      </c>
      <c r="S444" s="21" t="s">
        <v>126</v>
      </c>
      <c r="T444" s="20" t="s">
        <v>12</v>
      </c>
      <c r="U444" s="20" t="s">
        <v>214</v>
      </c>
      <c r="V444" s="20" t="s">
        <v>20</v>
      </c>
      <c r="W444" s="20">
        <v>0</v>
      </c>
      <c r="X444" s="21" t="s">
        <v>8185</v>
      </c>
      <c r="Y444" s="21" t="s">
        <v>8186</v>
      </c>
      <c r="Z444" s="21" t="s">
        <v>126</v>
      </c>
      <c r="AA444" s="20" t="s">
        <v>214</v>
      </c>
      <c r="AB444" s="20" t="s">
        <v>20</v>
      </c>
      <c r="AC444" s="20">
        <v>0</v>
      </c>
      <c r="AD444" s="20" t="s">
        <v>8187</v>
      </c>
      <c r="AF444" s="20">
        <v>20000701</v>
      </c>
      <c r="AH444" s="20">
        <v>50542553</v>
      </c>
      <c r="AI444" s="20" t="s">
        <v>24</v>
      </c>
      <c r="AJ444" s="20" t="b">
        <v>1</v>
      </c>
      <c r="AK444" s="21" t="s">
        <v>174</v>
      </c>
      <c r="AL444" s="20" t="s">
        <v>175</v>
      </c>
    </row>
    <row r="445" spans="1:38" x14ac:dyDescent="0.25">
      <c r="A445" s="20">
        <v>444</v>
      </c>
      <c r="B445" s="20" t="s">
        <v>1915</v>
      </c>
      <c r="C445" s="23">
        <v>165275672</v>
      </c>
      <c r="D445" s="23" t="str" cm="1">
        <f t="array" ref="D445">INDEX(Table2[Bracket Label], SUMPRODUCT(( 'Non-Lodger'!$C445 &gt;= Table2[Min Value]) * ( 'Non-Lodger'!$C445 &lt;= Table2[Max Value]) * ROW(Table2[Min Value]) ) - MIN(ROW(Table2[Min Value])) + 1)</f>
        <v>150-199M</v>
      </c>
      <c r="E445" s="23" t="str">
        <f t="shared" si="6"/>
        <v>MED</v>
      </c>
      <c r="F445" s="21" t="s">
        <v>1916</v>
      </c>
      <c r="G445" s="20" t="s">
        <v>12</v>
      </c>
      <c r="H445" s="20" t="str">
        <f>IF(ISNUMBER(MATCH($F445,'ASX_Listed_Companies_26-08-2025'!B:B, 0)), "Yes", "No")</f>
        <v>No</v>
      </c>
      <c r="I445" s="20" t="str">
        <f>IF(ISNUMBER(MATCH($F445,'ASX300'!C:C, 0)), "Yes", "No")</f>
        <v>No</v>
      </c>
      <c r="J445" s="20" t="s">
        <v>210</v>
      </c>
      <c r="K445" s="21" t="s">
        <v>211</v>
      </c>
      <c r="L445" s="20">
        <v>13118672</v>
      </c>
      <c r="M445" s="20" t="s">
        <v>15</v>
      </c>
      <c r="N445" s="20">
        <v>20021118</v>
      </c>
      <c r="Q445" s="21" t="s">
        <v>1917</v>
      </c>
      <c r="S445" s="21" t="s">
        <v>505</v>
      </c>
      <c r="T445" s="20" t="s">
        <v>12</v>
      </c>
      <c r="U445" s="20" t="s">
        <v>506</v>
      </c>
      <c r="V445" s="20" t="s">
        <v>20</v>
      </c>
      <c r="W445" s="20">
        <v>98343276</v>
      </c>
      <c r="X445" s="21" t="s">
        <v>1917</v>
      </c>
      <c r="Z445" s="21" t="s">
        <v>505</v>
      </c>
      <c r="AA445" s="20" t="s">
        <v>506</v>
      </c>
      <c r="AB445" s="20" t="s">
        <v>20</v>
      </c>
      <c r="AC445" s="20">
        <v>98343276</v>
      </c>
      <c r="AD445" s="20" t="s">
        <v>1918</v>
      </c>
      <c r="AF445" s="20">
        <v>20021118</v>
      </c>
      <c r="AH445" s="20">
        <v>102858542</v>
      </c>
      <c r="AI445" s="20" t="s">
        <v>24</v>
      </c>
      <c r="AJ445" s="20" t="b">
        <v>1</v>
      </c>
      <c r="AK445" s="21" t="s">
        <v>36</v>
      </c>
      <c r="AL445" s="20" t="s">
        <v>37</v>
      </c>
    </row>
    <row r="446" spans="1:38" x14ac:dyDescent="0.25">
      <c r="A446" s="20">
        <v>445</v>
      </c>
      <c r="B446" s="20" t="s">
        <v>238</v>
      </c>
      <c r="C446" s="23">
        <v>163465876</v>
      </c>
      <c r="D446" s="23" t="str" cm="1">
        <f t="array" ref="D446">INDEX(Table2[Bracket Label], SUMPRODUCT(( 'Non-Lodger'!$C446 &gt;= Table2[Min Value]) * ( 'Non-Lodger'!$C446 &lt;= Table2[Max Value]) * ROW(Table2[Min Value]) ) - MIN(ROW(Table2[Min Value])) + 1)</f>
        <v>150-199M</v>
      </c>
      <c r="E446" s="23" t="str">
        <f t="shared" si="6"/>
        <v>MED</v>
      </c>
      <c r="F446" s="21" t="s">
        <v>239</v>
      </c>
      <c r="G446" s="20" t="s">
        <v>12</v>
      </c>
      <c r="H446" s="20" t="str">
        <f>IF(ISNUMBER(MATCH($F446,'ASX_Listed_Companies_26-08-2025'!B:B, 0)), "Yes", "No")</f>
        <v>No</v>
      </c>
      <c r="I446" s="20" t="str">
        <f>IF(ISNUMBER(MATCH($F446,'ASX300'!C:C, 0)), "Yes", "No")</f>
        <v>No</v>
      </c>
      <c r="J446" s="20" t="s">
        <v>240</v>
      </c>
      <c r="K446" s="21" t="s">
        <v>241</v>
      </c>
      <c r="L446" s="20">
        <v>12125587</v>
      </c>
      <c r="M446" s="20" t="s">
        <v>15</v>
      </c>
      <c r="N446" s="20">
        <v>20020814</v>
      </c>
      <c r="Q446" s="21" t="s">
        <v>242</v>
      </c>
      <c r="S446" s="21" t="s">
        <v>126</v>
      </c>
      <c r="T446" s="20" t="s">
        <v>12</v>
      </c>
      <c r="U446" s="20" t="s">
        <v>214</v>
      </c>
      <c r="V446" s="20" t="s">
        <v>20</v>
      </c>
      <c r="W446" s="20">
        <v>41526226</v>
      </c>
      <c r="X446" s="21" t="s">
        <v>243</v>
      </c>
      <c r="Z446" s="21" t="s">
        <v>126</v>
      </c>
      <c r="AA446" s="20" t="s">
        <v>214</v>
      </c>
      <c r="AB446" s="20" t="s">
        <v>20</v>
      </c>
      <c r="AC446" s="20">
        <v>68060473</v>
      </c>
      <c r="AD446" s="20" t="s">
        <v>244</v>
      </c>
      <c r="AF446" s="20">
        <v>20020814</v>
      </c>
      <c r="AH446" s="20">
        <v>101694946</v>
      </c>
      <c r="AI446" s="20" t="s">
        <v>24</v>
      </c>
      <c r="AJ446" s="20" t="b">
        <v>1</v>
      </c>
      <c r="AK446" s="21" t="s">
        <v>245</v>
      </c>
      <c r="AL446" s="20" t="s">
        <v>246</v>
      </c>
    </row>
    <row r="447" spans="1:38" x14ac:dyDescent="0.25">
      <c r="A447" s="20">
        <v>446</v>
      </c>
      <c r="B447" s="20" t="s">
        <v>7838</v>
      </c>
      <c r="C447" s="23">
        <v>264172442</v>
      </c>
      <c r="D447" s="23" t="str" cm="1">
        <f t="array" ref="D447">INDEX(Table2[Bracket Label], SUMPRODUCT(( 'Non-Lodger'!$C447 &gt;= Table2[Min Value]) * ( 'Non-Lodger'!$C447 &lt;= Table2[Max Value]) * ROW(Table2[Min Value]) ) - MIN(ROW(Table2[Min Value])) + 1)</f>
        <v>250-299M</v>
      </c>
      <c r="E447" s="23" t="str">
        <f t="shared" si="6"/>
        <v>LGE</v>
      </c>
      <c r="F447" s="21" t="s">
        <v>7839</v>
      </c>
      <c r="G447" s="20" t="s">
        <v>77</v>
      </c>
      <c r="H447" s="20" t="str">
        <f>IF(ISNUMBER(MATCH($F447,'ASX_Listed_Companies_26-08-2025'!B:B, 0)), "Yes", "No")</f>
        <v>No</v>
      </c>
      <c r="I447" s="20" t="str">
        <f>IF(ISNUMBER(MATCH($F447,'ASX300'!C:C, 0)), "Yes", "No")</f>
        <v>No</v>
      </c>
      <c r="J447" s="20" t="s">
        <v>930</v>
      </c>
      <c r="K447" s="21" t="s">
        <v>931</v>
      </c>
      <c r="L447" s="20">
        <v>55143669</v>
      </c>
      <c r="M447" s="20" t="s">
        <v>15</v>
      </c>
      <c r="N447" s="20">
        <v>20140218</v>
      </c>
      <c r="Q447" s="21" t="s">
        <v>7840</v>
      </c>
      <c r="S447" s="21" t="s">
        <v>7841</v>
      </c>
      <c r="T447" s="20" t="s">
        <v>77</v>
      </c>
      <c r="U447" s="20" t="s">
        <v>7150</v>
      </c>
      <c r="V447" s="20" t="s">
        <v>20</v>
      </c>
      <c r="W447" s="20">
        <v>75755622</v>
      </c>
      <c r="X447" s="21" t="s">
        <v>7842</v>
      </c>
      <c r="Y447" s="21" t="s">
        <v>7840</v>
      </c>
      <c r="Z447" s="21" t="s">
        <v>7841</v>
      </c>
      <c r="AA447" s="20" t="s">
        <v>7150</v>
      </c>
      <c r="AB447" s="20" t="s">
        <v>20</v>
      </c>
      <c r="AC447" s="20">
        <v>43371843</v>
      </c>
      <c r="AD447" s="20" t="s">
        <v>7843</v>
      </c>
      <c r="AF447" s="20">
        <v>20140218</v>
      </c>
      <c r="AH447" s="20">
        <v>168116041</v>
      </c>
      <c r="AI447" s="20" t="s">
        <v>24</v>
      </c>
      <c r="AJ447" s="20" t="b">
        <v>1</v>
      </c>
      <c r="AK447" s="21" t="s">
        <v>36</v>
      </c>
      <c r="AL447" s="20" t="s">
        <v>37</v>
      </c>
    </row>
    <row r="448" spans="1:38" x14ac:dyDescent="0.25">
      <c r="A448" s="20">
        <v>447</v>
      </c>
      <c r="B448" s="20" t="s">
        <v>8290</v>
      </c>
      <c r="C448" s="23">
        <v>147452955</v>
      </c>
      <c r="D448" s="23" t="str" cm="1">
        <f t="array" ref="D448">INDEX(Table2[Bracket Label], SUMPRODUCT(( 'Non-Lodger'!$C448 &gt;= Table2[Min Value]) * ( 'Non-Lodger'!$C448 &lt;= Table2[Max Value]) * ROW(Table2[Min Value]) ) - MIN(ROW(Table2[Min Value])) + 1)</f>
        <v>100-149M</v>
      </c>
      <c r="E448" s="23" t="str">
        <f t="shared" si="6"/>
        <v>MED</v>
      </c>
      <c r="F448" s="21" t="s">
        <v>8291</v>
      </c>
      <c r="G448" s="20" t="s">
        <v>12</v>
      </c>
      <c r="H448" s="20" t="str">
        <f>IF(ISNUMBER(MATCH($F448,'ASX_Listed_Companies_26-08-2025'!B:B, 0)), "Yes", "No")</f>
        <v>No</v>
      </c>
      <c r="I448" s="20" t="str">
        <f>IF(ISNUMBER(MATCH($F448,'ASX300'!C:C, 0)), "Yes", "No")</f>
        <v>No</v>
      </c>
      <c r="J448" s="20" t="s">
        <v>78</v>
      </c>
      <c r="K448" s="21" t="s">
        <v>79</v>
      </c>
      <c r="L448" s="20">
        <v>72828726</v>
      </c>
      <c r="M448" s="20" t="s">
        <v>15</v>
      </c>
      <c r="N448" s="20">
        <v>20210701</v>
      </c>
      <c r="Q448" s="21" t="s">
        <v>762</v>
      </c>
      <c r="S448" s="21" t="s">
        <v>763</v>
      </c>
      <c r="T448" s="20" t="s">
        <v>12</v>
      </c>
      <c r="U448" s="20" t="s">
        <v>764</v>
      </c>
      <c r="V448" s="20" t="s">
        <v>20</v>
      </c>
      <c r="W448" s="20">
        <v>97667173</v>
      </c>
      <c r="X448" s="21" t="s">
        <v>8292</v>
      </c>
      <c r="Z448" s="21" t="s">
        <v>8293</v>
      </c>
      <c r="AA448" s="20" t="s">
        <v>8294</v>
      </c>
      <c r="AB448" s="20" t="s">
        <v>20</v>
      </c>
      <c r="AC448" s="20">
        <v>60575426</v>
      </c>
      <c r="AD448" s="20" t="s">
        <v>8295</v>
      </c>
      <c r="AF448" s="20">
        <v>20210701</v>
      </c>
      <c r="AH448" s="20">
        <v>651132017</v>
      </c>
      <c r="AI448" s="20" t="s">
        <v>24</v>
      </c>
      <c r="AJ448" s="20" t="b">
        <v>1</v>
      </c>
      <c r="AK448" s="21" t="s">
        <v>88</v>
      </c>
      <c r="AL448" s="20" t="s">
        <v>89</v>
      </c>
    </row>
    <row r="449" spans="1:38" x14ac:dyDescent="0.25">
      <c r="A449" s="20">
        <v>448</v>
      </c>
      <c r="B449" s="20" t="s">
        <v>2874</v>
      </c>
      <c r="C449" s="23">
        <v>199609459</v>
      </c>
      <c r="D449" s="23" t="str" cm="1">
        <f t="array" ref="D449">INDEX(Table2[Bracket Label], SUMPRODUCT(( 'Non-Lodger'!$C449 &gt;= Table2[Min Value]) * ( 'Non-Lodger'!$C449 &lt;= Table2[Max Value]) * ROW(Table2[Min Value]) ) - MIN(ROW(Table2[Min Value])) + 1)</f>
        <v>150-199M</v>
      </c>
      <c r="E449" s="23" t="str">
        <f t="shared" si="6"/>
        <v>MED</v>
      </c>
      <c r="F449" s="21" t="s">
        <v>2875</v>
      </c>
      <c r="G449" s="20" t="s">
        <v>12</v>
      </c>
      <c r="H449" s="20" t="str">
        <f>IF(ISNUMBER(MATCH($F449,'ASX_Listed_Companies_26-08-2025'!B:B, 0)), "Yes", "No")</f>
        <v>No</v>
      </c>
      <c r="I449" s="20" t="str">
        <f>IF(ISNUMBER(MATCH($F449,'ASX300'!C:C, 0)), "Yes", "No")</f>
        <v>No</v>
      </c>
      <c r="J449" s="20" t="s">
        <v>2876</v>
      </c>
      <c r="K449" s="21" t="s">
        <v>2877</v>
      </c>
      <c r="L449" s="20">
        <v>57407450</v>
      </c>
      <c r="M449" s="20" t="s">
        <v>15</v>
      </c>
      <c r="N449" s="20">
        <v>20150227</v>
      </c>
      <c r="Q449" s="21" t="s">
        <v>2878</v>
      </c>
      <c r="S449" s="21" t="s">
        <v>126</v>
      </c>
      <c r="T449" s="20" t="s">
        <v>12</v>
      </c>
      <c r="U449" s="20" t="s">
        <v>214</v>
      </c>
      <c r="V449" s="20" t="s">
        <v>20</v>
      </c>
      <c r="W449" s="20">
        <v>71165661</v>
      </c>
      <c r="X449" s="21" t="s">
        <v>2878</v>
      </c>
      <c r="Z449" s="21" t="s">
        <v>126</v>
      </c>
      <c r="AA449" s="20" t="s">
        <v>214</v>
      </c>
      <c r="AB449" s="20" t="s">
        <v>20</v>
      </c>
      <c r="AC449" s="20">
        <v>71165661</v>
      </c>
      <c r="AD449" s="20" t="s">
        <v>2879</v>
      </c>
      <c r="AF449" s="20">
        <v>20160701</v>
      </c>
      <c r="AH449" s="20">
        <v>604477009</v>
      </c>
      <c r="AI449" s="20" t="s">
        <v>24</v>
      </c>
      <c r="AJ449" s="20" t="b">
        <v>1</v>
      </c>
      <c r="AK449" s="21" t="s">
        <v>245</v>
      </c>
      <c r="AL449" s="20" t="s">
        <v>246</v>
      </c>
    </row>
    <row r="450" spans="1:38" x14ac:dyDescent="0.25">
      <c r="A450" s="20">
        <v>449</v>
      </c>
      <c r="B450" s="20" t="s">
        <v>3226</v>
      </c>
      <c r="C450" s="23">
        <v>103659037</v>
      </c>
      <c r="D450" s="23" t="str" cm="1">
        <f t="array" ref="D450">INDEX(Table2[Bracket Label], SUMPRODUCT(( 'Non-Lodger'!$C450 &gt;= Table2[Min Value]) * ( 'Non-Lodger'!$C450 &lt;= Table2[Max Value]) * ROW(Table2[Min Value]) ) - MIN(ROW(Table2[Min Value])) + 1)</f>
        <v>100-149M</v>
      </c>
      <c r="E450" s="23" t="str">
        <f t="shared" si="6"/>
        <v>MED</v>
      </c>
      <c r="F450" s="21" t="s">
        <v>3227</v>
      </c>
      <c r="G450" s="20" t="s">
        <v>77</v>
      </c>
      <c r="H450" s="20" t="str">
        <f>IF(ISNUMBER(MATCH($F450,'ASX_Listed_Companies_26-08-2025'!B:B, 0)), "Yes", "No")</f>
        <v>No</v>
      </c>
      <c r="I450" s="20" t="str">
        <f>IF(ISNUMBER(MATCH($F450,'ASX300'!C:C, 0)), "Yes", "No")</f>
        <v>No</v>
      </c>
      <c r="J450" s="20" t="s">
        <v>113</v>
      </c>
      <c r="K450" s="21" t="s">
        <v>114</v>
      </c>
      <c r="L450" s="20">
        <v>34652178</v>
      </c>
      <c r="M450" s="20" t="s">
        <v>15</v>
      </c>
      <c r="N450" s="20">
        <v>20080301</v>
      </c>
      <c r="Q450" s="21" t="s">
        <v>3228</v>
      </c>
      <c r="R450" s="21" t="s">
        <v>3229</v>
      </c>
      <c r="S450" s="21" t="s">
        <v>563</v>
      </c>
      <c r="T450" s="20" t="s">
        <v>77</v>
      </c>
      <c r="U450" s="20" t="s">
        <v>564</v>
      </c>
      <c r="V450" s="20" t="s">
        <v>20</v>
      </c>
      <c r="W450" s="20">
        <v>26043632</v>
      </c>
      <c r="X450" s="21" t="s">
        <v>3230</v>
      </c>
      <c r="Z450" s="21" t="s">
        <v>1913</v>
      </c>
      <c r="AA450" s="20" t="s">
        <v>564</v>
      </c>
      <c r="AB450" s="20" t="s">
        <v>20</v>
      </c>
      <c r="AC450" s="20">
        <v>98753257</v>
      </c>
      <c r="AD450" s="20" t="s">
        <v>3231</v>
      </c>
      <c r="AF450" s="20">
        <v>20080301</v>
      </c>
      <c r="AH450" s="20">
        <v>129600308</v>
      </c>
      <c r="AI450" s="20" t="s">
        <v>24</v>
      </c>
      <c r="AJ450" s="20" t="b">
        <v>1</v>
      </c>
      <c r="AK450" s="21" t="s">
        <v>120</v>
      </c>
      <c r="AL450" s="20" t="s">
        <v>121</v>
      </c>
    </row>
    <row r="451" spans="1:38" x14ac:dyDescent="0.25">
      <c r="A451" s="20">
        <v>450</v>
      </c>
      <c r="B451" s="20" t="s">
        <v>7966</v>
      </c>
      <c r="C451" s="23">
        <v>106951574</v>
      </c>
      <c r="D451" s="23" t="str" cm="1">
        <f t="array" ref="D451">INDEX(Table2[Bracket Label], SUMPRODUCT(( 'Non-Lodger'!$C451 &gt;= Table2[Min Value]) * ( 'Non-Lodger'!$C451 &lt;= Table2[Max Value]) * ROW(Table2[Min Value]) ) - MIN(ROW(Table2[Min Value])) + 1)</f>
        <v>100-149M</v>
      </c>
      <c r="E451" s="23" t="str">
        <f t="shared" ref="E451:E514" si="7">IF($C451&gt;250000000, "LGE", "MED")</f>
        <v>MED</v>
      </c>
      <c r="F451" s="21" t="s">
        <v>7967</v>
      </c>
      <c r="G451" s="20" t="s">
        <v>137</v>
      </c>
      <c r="H451" s="20" t="str">
        <f>IF(ISNUMBER(MATCH($F451,'ASX_Listed_Companies_26-08-2025'!B:B, 0)), "Yes", "No")</f>
        <v>No</v>
      </c>
      <c r="I451" s="20" t="str">
        <f>IF(ISNUMBER(MATCH($F451,'ASX300'!C:C, 0)), "Yes", "No")</f>
        <v>No</v>
      </c>
      <c r="J451" s="20" t="s">
        <v>396</v>
      </c>
      <c r="K451" s="21" t="s">
        <v>397</v>
      </c>
      <c r="L451" s="20">
        <v>236115</v>
      </c>
      <c r="M451" s="20" t="s">
        <v>15</v>
      </c>
      <c r="N451" s="20">
        <v>20000310</v>
      </c>
      <c r="P451" s="21" t="s">
        <v>7968</v>
      </c>
      <c r="Q451" s="21" t="s">
        <v>7969</v>
      </c>
      <c r="S451" s="21" t="s">
        <v>7970</v>
      </c>
      <c r="T451" s="20" t="s">
        <v>137</v>
      </c>
      <c r="U451" s="20" t="s">
        <v>7971</v>
      </c>
      <c r="V451" s="20" t="s">
        <v>20</v>
      </c>
      <c r="W451" s="20">
        <v>62257092</v>
      </c>
      <c r="X451" s="21" t="s">
        <v>7972</v>
      </c>
      <c r="Z451" s="21" t="s">
        <v>7973</v>
      </c>
      <c r="AA451" s="20" t="s">
        <v>7974</v>
      </c>
      <c r="AB451" s="20" t="s">
        <v>20</v>
      </c>
      <c r="AC451" s="20">
        <v>40708228</v>
      </c>
      <c r="AD451" s="20" t="s">
        <v>7975</v>
      </c>
      <c r="AF451" s="20">
        <v>20000701</v>
      </c>
      <c r="AH451" s="20">
        <v>7519833</v>
      </c>
      <c r="AI451" s="20" t="s">
        <v>24</v>
      </c>
      <c r="AJ451" s="20" t="b">
        <v>1</v>
      </c>
      <c r="AK451" s="21" t="s">
        <v>174</v>
      </c>
      <c r="AL451" s="20" t="s">
        <v>175</v>
      </c>
    </row>
    <row r="452" spans="1:38" x14ac:dyDescent="0.25">
      <c r="A452" s="20">
        <v>451</v>
      </c>
      <c r="B452" s="20" t="s">
        <v>448</v>
      </c>
      <c r="C452" s="23">
        <v>121544462</v>
      </c>
      <c r="D452" s="23" t="str" cm="1">
        <f t="array" ref="D452">INDEX(Table2[Bracket Label], SUMPRODUCT(( 'Non-Lodger'!$C452 &gt;= Table2[Min Value]) * ( 'Non-Lodger'!$C452 &lt;= Table2[Max Value]) * ROW(Table2[Min Value]) ) - MIN(ROW(Table2[Min Value])) + 1)</f>
        <v>100-149M</v>
      </c>
      <c r="E452" s="23" t="str">
        <f t="shared" si="7"/>
        <v>MED</v>
      </c>
      <c r="F452" s="21" t="s">
        <v>449</v>
      </c>
      <c r="G452" s="20" t="s">
        <v>137</v>
      </c>
      <c r="H452" s="20" t="str">
        <f>IF(ISNUMBER(MATCH($F452,'ASX_Listed_Companies_26-08-2025'!B:B, 0)), "Yes", "No")</f>
        <v>No</v>
      </c>
      <c r="I452" s="20" t="str">
        <f>IF(ISNUMBER(MATCH($F452,'ASX300'!C:C, 0)), "Yes", "No")</f>
        <v>No</v>
      </c>
      <c r="J452" s="20" t="s">
        <v>450</v>
      </c>
      <c r="K452" s="21" t="s">
        <v>451</v>
      </c>
      <c r="L452" s="20">
        <v>58790576</v>
      </c>
      <c r="M452" s="20" t="s">
        <v>15</v>
      </c>
      <c r="N452" s="20">
        <v>20151105</v>
      </c>
      <c r="Q452" s="21" t="s">
        <v>452</v>
      </c>
      <c r="R452" s="21" t="s">
        <v>453</v>
      </c>
      <c r="S452" s="21" t="s">
        <v>136</v>
      </c>
      <c r="T452" s="20" t="s">
        <v>137</v>
      </c>
      <c r="U452" s="20" t="s">
        <v>138</v>
      </c>
      <c r="V452" s="20" t="s">
        <v>20</v>
      </c>
      <c r="W452" s="20">
        <v>31344609</v>
      </c>
      <c r="X452" s="21" t="s">
        <v>454</v>
      </c>
      <c r="Z452" s="21" t="s">
        <v>455</v>
      </c>
      <c r="AA452" s="20" t="s">
        <v>456</v>
      </c>
      <c r="AB452" s="20" t="s">
        <v>20</v>
      </c>
      <c r="AC452" s="20">
        <v>71415913</v>
      </c>
      <c r="AD452" s="20" t="s">
        <v>457</v>
      </c>
      <c r="AF452" s="20">
        <v>20151201</v>
      </c>
      <c r="AH452" s="20">
        <v>609132363</v>
      </c>
      <c r="AI452" s="20" t="s">
        <v>24</v>
      </c>
      <c r="AJ452" s="20" t="b">
        <v>1</v>
      </c>
      <c r="AK452" s="21" t="s">
        <v>47</v>
      </c>
      <c r="AL452" s="20" t="s">
        <v>48</v>
      </c>
    </row>
    <row r="453" spans="1:38" x14ac:dyDescent="0.25">
      <c r="A453" s="20">
        <v>452</v>
      </c>
      <c r="B453" s="20" t="s">
        <v>1930</v>
      </c>
      <c r="C453" s="23">
        <v>166555848</v>
      </c>
      <c r="D453" s="23" t="str" cm="1">
        <f t="array" ref="D453">INDEX(Table2[Bracket Label], SUMPRODUCT(( 'Non-Lodger'!$C453 &gt;= Table2[Min Value]) * ( 'Non-Lodger'!$C453 &lt;= Table2[Max Value]) * ROW(Table2[Min Value]) ) - MIN(ROW(Table2[Min Value])) + 1)</f>
        <v>150-199M</v>
      </c>
      <c r="E453" s="23" t="str">
        <f t="shared" si="7"/>
        <v>MED</v>
      </c>
      <c r="F453" s="21" t="s">
        <v>1931</v>
      </c>
      <c r="G453" s="20" t="s">
        <v>137</v>
      </c>
      <c r="H453" s="20" t="str">
        <f>IF(ISNUMBER(MATCH($F453,'ASX_Listed_Companies_26-08-2025'!B:B, 0)), "Yes", "No")</f>
        <v>No</v>
      </c>
      <c r="I453" s="20" t="str">
        <f>IF(ISNUMBER(MATCH($F453,'ASX300'!C:C, 0)), "Yes", "No")</f>
        <v>No</v>
      </c>
      <c r="J453" s="20" t="s">
        <v>40</v>
      </c>
      <c r="K453" s="21" t="s">
        <v>41</v>
      </c>
      <c r="L453" s="20">
        <v>20697368</v>
      </c>
      <c r="M453" s="20" t="s">
        <v>15</v>
      </c>
      <c r="N453" s="20">
        <v>20041001</v>
      </c>
      <c r="P453" s="21" t="s">
        <v>1932</v>
      </c>
      <c r="Q453" s="21" t="s">
        <v>513</v>
      </c>
      <c r="S453" s="21" t="s">
        <v>1691</v>
      </c>
      <c r="T453" s="20" t="s">
        <v>137</v>
      </c>
      <c r="U453" s="20" t="s">
        <v>1692</v>
      </c>
      <c r="V453" s="20" t="s">
        <v>20</v>
      </c>
      <c r="W453" s="20">
        <v>73134329</v>
      </c>
      <c r="X453" s="21" t="s">
        <v>454</v>
      </c>
      <c r="Z453" s="21" t="s">
        <v>455</v>
      </c>
      <c r="AA453" s="20" t="s">
        <v>456</v>
      </c>
      <c r="AB453" s="20" t="s">
        <v>20</v>
      </c>
      <c r="AC453" s="20">
        <v>71415913</v>
      </c>
      <c r="AD453" s="20" t="s">
        <v>457</v>
      </c>
      <c r="AF453" s="20">
        <v>20041001</v>
      </c>
      <c r="AH453" s="20">
        <v>110542553</v>
      </c>
      <c r="AI453" s="20" t="s">
        <v>24</v>
      </c>
      <c r="AJ453" s="20" t="b">
        <v>1</v>
      </c>
      <c r="AK453" s="21" t="s">
        <v>47</v>
      </c>
      <c r="AL453" s="20" t="s">
        <v>48</v>
      </c>
    </row>
    <row r="454" spans="1:38" ht="30" x14ac:dyDescent="0.25">
      <c r="A454" s="20">
        <v>453</v>
      </c>
      <c r="B454" s="20" t="s">
        <v>8300</v>
      </c>
      <c r="C454" s="23">
        <v>167399524</v>
      </c>
      <c r="D454" s="23" t="str" cm="1">
        <f t="array" ref="D454">INDEX(Table2[Bracket Label], SUMPRODUCT(( 'Non-Lodger'!$C454 &gt;= Table2[Min Value]) * ( 'Non-Lodger'!$C454 &lt;= Table2[Max Value]) * ROW(Table2[Min Value]) ) - MIN(ROW(Table2[Min Value])) + 1)</f>
        <v>150-199M</v>
      </c>
      <c r="E454" s="23" t="str">
        <f t="shared" si="7"/>
        <v>MED</v>
      </c>
      <c r="F454" s="22" t="s">
        <v>13331</v>
      </c>
      <c r="G454" s="20" t="s">
        <v>12</v>
      </c>
      <c r="H454" s="20" t="str">
        <f>IF(ISNUMBER(MATCH($F454,'ASX_Listed_Companies_26-08-2025'!B:B, 0)), "Yes", "No")</f>
        <v>No</v>
      </c>
      <c r="I454" s="20" t="str">
        <f>IF(ISNUMBER(MATCH($F454,'ASX300'!C:C, 0)), "Yes", "No")</f>
        <v>No</v>
      </c>
      <c r="J454" s="20" t="s">
        <v>158</v>
      </c>
      <c r="K454" s="21" t="s">
        <v>159</v>
      </c>
      <c r="L454" s="20">
        <v>16044120</v>
      </c>
      <c r="M454" s="20" t="s">
        <v>731</v>
      </c>
      <c r="N454" s="20">
        <v>20011112</v>
      </c>
      <c r="P454" s="21" t="s">
        <v>8302</v>
      </c>
      <c r="Q454" s="21" t="s">
        <v>6230</v>
      </c>
      <c r="S454" s="21" t="s">
        <v>2697</v>
      </c>
      <c r="T454" s="20" t="s">
        <v>12</v>
      </c>
      <c r="U454" s="20" t="s">
        <v>1150</v>
      </c>
      <c r="V454" s="20" t="s">
        <v>20</v>
      </c>
      <c r="W454" s="20">
        <v>80788656</v>
      </c>
      <c r="X454" s="21" t="s">
        <v>2332</v>
      </c>
      <c r="Y454" s="21" t="s">
        <v>6231</v>
      </c>
      <c r="Z454" s="21" t="s">
        <v>1238</v>
      </c>
      <c r="AA454" s="20" t="s">
        <v>1239</v>
      </c>
      <c r="AB454" s="20" t="s">
        <v>20</v>
      </c>
      <c r="AC454" s="20">
        <v>37000845</v>
      </c>
      <c r="AD454" s="20" t="s">
        <v>8303</v>
      </c>
      <c r="AF454" s="20">
        <v>20011112</v>
      </c>
      <c r="AI454" s="20" t="s">
        <v>24</v>
      </c>
      <c r="AJ454" s="20" t="b">
        <v>1</v>
      </c>
      <c r="AK454" s="21" t="s">
        <v>120</v>
      </c>
      <c r="AL454" s="20" t="s">
        <v>121</v>
      </c>
    </row>
    <row r="455" spans="1:38" x14ac:dyDescent="0.25">
      <c r="A455" s="20">
        <v>454</v>
      </c>
      <c r="B455" s="20" t="s">
        <v>6795</v>
      </c>
      <c r="C455" s="23">
        <v>133940937</v>
      </c>
      <c r="D455" s="23" t="str" cm="1">
        <f t="array" ref="D455">INDEX(Table2[Bracket Label], SUMPRODUCT(( 'Non-Lodger'!$C455 &gt;= Table2[Min Value]) * ( 'Non-Lodger'!$C455 &lt;= Table2[Max Value]) * ROW(Table2[Min Value]) ) - MIN(ROW(Table2[Min Value])) + 1)</f>
        <v>100-149M</v>
      </c>
      <c r="E455" s="23" t="str">
        <f t="shared" si="7"/>
        <v>MED</v>
      </c>
      <c r="F455" s="21" t="s">
        <v>6796</v>
      </c>
      <c r="G455" s="20" t="s">
        <v>29</v>
      </c>
      <c r="H455" s="20" t="str">
        <f>IF(ISNUMBER(MATCH($F455,'ASX_Listed_Companies_26-08-2025'!B:B, 0)), "Yes", "No")</f>
        <v>No</v>
      </c>
      <c r="I455" s="20" t="str">
        <f>IF(ISNUMBER(MATCH($F455,'ASX300'!C:C, 0)), "Yes", "No")</f>
        <v>No</v>
      </c>
      <c r="J455" s="20" t="s">
        <v>78</v>
      </c>
      <c r="K455" s="21" t="s">
        <v>79</v>
      </c>
      <c r="L455" s="20">
        <v>710594</v>
      </c>
      <c r="M455" s="20" t="s">
        <v>15</v>
      </c>
      <c r="N455" s="20">
        <v>20000401</v>
      </c>
      <c r="P455" s="21" t="s">
        <v>6797</v>
      </c>
      <c r="Q455" s="21" t="s">
        <v>6798</v>
      </c>
      <c r="S455" s="21" t="s">
        <v>162</v>
      </c>
      <c r="T455" s="20" t="s">
        <v>29</v>
      </c>
      <c r="U455" s="20" t="s">
        <v>1193</v>
      </c>
      <c r="V455" s="20" t="s">
        <v>20</v>
      </c>
      <c r="W455" s="20">
        <v>93321946</v>
      </c>
      <c r="X455" s="21" t="s">
        <v>139</v>
      </c>
      <c r="Y455" s="21" t="s">
        <v>6799</v>
      </c>
      <c r="Z455" s="21" t="s">
        <v>162</v>
      </c>
      <c r="AA455" s="20" t="s">
        <v>1193</v>
      </c>
      <c r="AB455" s="20" t="s">
        <v>20</v>
      </c>
      <c r="AC455" s="20">
        <v>70025108</v>
      </c>
      <c r="AD455" s="20" t="s">
        <v>6800</v>
      </c>
      <c r="AF455" s="20">
        <v>20000701</v>
      </c>
      <c r="AH455" s="20">
        <v>62878880</v>
      </c>
      <c r="AI455" s="20" t="s">
        <v>24</v>
      </c>
      <c r="AJ455" s="20" t="b">
        <v>1</v>
      </c>
      <c r="AK455" s="21" t="s">
        <v>88</v>
      </c>
      <c r="AL455" s="20" t="s">
        <v>89</v>
      </c>
    </row>
    <row r="456" spans="1:38" x14ac:dyDescent="0.25">
      <c r="A456" s="20">
        <v>455</v>
      </c>
      <c r="B456" s="20" t="s">
        <v>3551</v>
      </c>
      <c r="C456" s="23">
        <v>214920205</v>
      </c>
      <c r="D456" s="23" t="str" cm="1">
        <f t="array" ref="D456">INDEX(Table2[Bracket Label], SUMPRODUCT(( 'Non-Lodger'!$C456 &gt;= Table2[Min Value]) * ( 'Non-Lodger'!$C456 &lt;= Table2[Max Value]) * ROW(Table2[Min Value]) ) - MIN(ROW(Table2[Min Value])) + 1)</f>
        <v>200-249M</v>
      </c>
      <c r="E456" s="23" t="str">
        <f t="shared" si="7"/>
        <v>MED</v>
      </c>
      <c r="F456" s="21" t="s">
        <v>3552</v>
      </c>
      <c r="G456" s="20" t="s">
        <v>29</v>
      </c>
      <c r="H456" s="20" t="str">
        <f>IF(ISNUMBER(MATCH($F456,'ASX_Listed_Companies_26-08-2025'!B:B, 0)), "Yes", "No")</f>
        <v>No</v>
      </c>
      <c r="I456" s="20" t="str">
        <f>IF(ISNUMBER(MATCH($F456,'ASX300'!C:C, 0)), "Yes", "No")</f>
        <v>No</v>
      </c>
      <c r="J456" s="20" t="s">
        <v>78</v>
      </c>
      <c r="K456" s="21" t="s">
        <v>79</v>
      </c>
      <c r="L456" s="20">
        <v>2793502</v>
      </c>
      <c r="M456" s="20" t="s">
        <v>15</v>
      </c>
      <c r="N456" s="20">
        <v>20000501</v>
      </c>
      <c r="Q456" s="21" t="s">
        <v>3553</v>
      </c>
      <c r="R456" s="21" t="s">
        <v>3554</v>
      </c>
      <c r="S456" s="21" t="s">
        <v>522</v>
      </c>
      <c r="T456" s="20" t="s">
        <v>29</v>
      </c>
      <c r="U456" s="20" t="s">
        <v>523</v>
      </c>
      <c r="V456" s="20" t="s">
        <v>20</v>
      </c>
      <c r="W456" s="20">
        <v>66129937</v>
      </c>
      <c r="X456" s="21" t="s">
        <v>3555</v>
      </c>
      <c r="Z456" s="21" t="s">
        <v>3556</v>
      </c>
      <c r="AA456" s="20" t="s">
        <v>526</v>
      </c>
      <c r="AB456" s="20" t="s">
        <v>20</v>
      </c>
      <c r="AC456" s="20">
        <v>93861546</v>
      </c>
      <c r="AD456" s="20" t="s">
        <v>3557</v>
      </c>
      <c r="AF456" s="20">
        <v>20100101</v>
      </c>
      <c r="AH456" s="20">
        <v>5419652</v>
      </c>
      <c r="AI456" s="20" t="s">
        <v>24</v>
      </c>
      <c r="AJ456" s="20" t="b">
        <v>1</v>
      </c>
      <c r="AK456" s="21" t="s">
        <v>88</v>
      </c>
      <c r="AL456" s="20" t="s">
        <v>89</v>
      </c>
    </row>
    <row r="457" spans="1:38" x14ac:dyDescent="0.25">
      <c r="A457" s="20">
        <v>456</v>
      </c>
      <c r="B457" s="20" t="s">
        <v>4132</v>
      </c>
      <c r="C457" s="23">
        <v>118172980</v>
      </c>
      <c r="D457" s="23" t="str" cm="1">
        <f t="array" ref="D457">INDEX(Table2[Bracket Label], SUMPRODUCT(( 'Non-Lodger'!$C457 &gt;= Table2[Min Value]) * ( 'Non-Lodger'!$C457 &lt;= Table2[Max Value]) * ROW(Table2[Min Value]) ) - MIN(ROW(Table2[Min Value])) + 1)</f>
        <v>100-149M</v>
      </c>
      <c r="E457" s="23" t="str">
        <f t="shared" si="7"/>
        <v>MED</v>
      </c>
      <c r="F457" s="21" t="s">
        <v>4133</v>
      </c>
      <c r="G457" s="20" t="s">
        <v>77</v>
      </c>
      <c r="H457" s="20" t="str">
        <f>IF(ISNUMBER(MATCH($F457,'ASX_Listed_Companies_26-08-2025'!B:B, 0)), "Yes", "No")</f>
        <v>No</v>
      </c>
      <c r="I457" s="20" t="str">
        <f>IF(ISNUMBER(MATCH($F457,'ASX300'!C:C, 0)), "Yes", "No")</f>
        <v>No</v>
      </c>
      <c r="J457" s="20" t="s">
        <v>51</v>
      </c>
      <c r="K457" s="21" t="s">
        <v>52</v>
      </c>
      <c r="L457" s="20">
        <v>74149255</v>
      </c>
      <c r="M457" s="20" t="s">
        <v>15</v>
      </c>
      <c r="N457" s="20">
        <v>20220203</v>
      </c>
      <c r="Q457" s="21" t="s">
        <v>4134</v>
      </c>
      <c r="S457" s="21" t="s">
        <v>4135</v>
      </c>
      <c r="T457" s="20" t="s">
        <v>77</v>
      </c>
      <c r="U457" s="20" t="s">
        <v>4136</v>
      </c>
      <c r="V457" s="20" t="s">
        <v>20</v>
      </c>
      <c r="W457" s="20">
        <v>34790471</v>
      </c>
      <c r="X457" s="21" t="s">
        <v>4137</v>
      </c>
      <c r="Z457" s="21" t="s">
        <v>4138</v>
      </c>
      <c r="AA457" s="20" t="s">
        <v>4139</v>
      </c>
      <c r="AB457" s="20" t="s">
        <v>20</v>
      </c>
      <c r="AC457" s="20">
        <v>80700983</v>
      </c>
      <c r="AD457" s="20" t="s">
        <v>4140</v>
      </c>
      <c r="AF457" s="20">
        <v>20220207</v>
      </c>
      <c r="AH457" s="20">
        <v>657022592</v>
      </c>
      <c r="AI457" s="20" t="s">
        <v>24</v>
      </c>
      <c r="AJ457" s="20" t="b">
        <v>1</v>
      </c>
      <c r="AK457" s="21" t="s">
        <v>58</v>
      </c>
      <c r="AL457" s="20" t="s">
        <v>59</v>
      </c>
    </row>
    <row r="458" spans="1:38" x14ac:dyDescent="0.25">
      <c r="A458" s="20">
        <v>457</v>
      </c>
      <c r="B458" s="20" t="s">
        <v>7251</v>
      </c>
      <c r="C458" s="23">
        <v>1284100016</v>
      </c>
      <c r="D458" s="23" t="str" cm="1">
        <f t="array" ref="D458">INDEX(Table2[Bracket Label], SUMPRODUCT(( 'Non-Lodger'!$C458 &gt;= Table2[Min Value]) * ( 'Non-Lodger'!$C458 &lt;= Table2[Max Value]) * ROW(Table2[Min Value]) ) - MIN(ROW(Table2[Min Value])) + 1)</f>
        <v>1Bn+</v>
      </c>
      <c r="E458" s="23" t="str">
        <f t="shared" si="7"/>
        <v>LGE</v>
      </c>
      <c r="F458" s="21" t="s">
        <v>7252</v>
      </c>
      <c r="G458" s="20" t="s">
        <v>12</v>
      </c>
      <c r="H458" s="20" t="str">
        <f>IF(ISNUMBER(MATCH($F458,'ASX_Listed_Companies_26-08-2025'!B:B, 0)), "Yes", "No")</f>
        <v>No</v>
      </c>
      <c r="I458" s="20" t="str">
        <f>IF(ISNUMBER(MATCH($F458,'ASX300'!C:C, 0)), "Yes", "No")</f>
        <v>No</v>
      </c>
      <c r="J458" s="20" t="s">
        <v>519</v>
      </c>
      <c r="K458" s="21" t="s">
        <v>520</v>
      </c>
      <c r="L458" s="20">
        <v>70487466</v>
      </c>
      <c r="M458" s="20" t="s">
        <v>15</v>
      </c>
      <c r="N458" s="20">
        <v>20201016</v>
      </c>
      <c r="Q458" s="21" t="s">
        <v>3754</v>
      </c>
      <c r="S458" s="21" t="s">
        <v>1189</v>
      </c>
      <c r="T458" s="20" t="s">
        <v>12</v>
      </c>
      <c r="U458" s="20" t="s">
        <v>1190</v>
      </c>
      <c r="V458" s="20" t="s">
        <v>20</v>
      </c>
      <c r="W458" s="20">
        <v>78837509</v>
      </c>
      <c r="X458" s="21" t="s">
        <v>7253</v>
      </c>
      <c r="Z458" s="21" t="s">
        <v>7254</v>
      </c>
      <c r="AA458" s="20" t="s">
        <v>4686</v>
      </c>
      <c r="AB458" s="20" t="s">
        <v>20</v>
      </c>
      <c r="AC458" s="20">
        <v>30086758</v>
      </c>
      <c r="AD458" s="20" t="s">
        <v>7255</v>
      </c>
      <c r="AH458" s="20">
        <v>644030759</v>
      </c>
      <c r="AI458" s="20" t="s">
        <v>24</v>
      </c>
      <c r="AJ458" s="20" t="b">
        <v>1</v>
      </c>
      <c r="AK458" s="21" t="s">
        <v>47</v>
      </c>
      <c r="AL458" s="20" t="s">
        <v>48</v>
      </c>
    </row>
    <row r="459" spans="1:38" x14ac:dyDescent="0.25">
      <c r="A459" s="20">
        <v>458</v>
      </c>
      <c r="B459" s="20" t="s">
        <v>4073</v>
      </c>
      <c r="C459" s="23">
        <v>527456844</v>
      </c>
      <c r="D459" s="23" t="str" cm="1">
        <f t="array" ref="D459">INDEX(Table2[Bracket Label], SUMPRODUCT(( 'Non-Lodger'!$C459 &gt;= Table2[Min Value]) * ( 'Non-Lodger'!$C459 &lt;= Table2[Max Value]) * ROW(Table2[Min Value]) ) - MIN(ROW(Table2[Min Value])) + 1)</f>
        <v>500-549M</v>
      </c>
      <c r="E459" s="23" t="str">
        <f t="shared" si="7"/>
        <v>LGE</v>
      </c>
      <c r="F459" s="21" t="s">
        <v>4074</v>
      </c>
      <c r="G459" s="20" t="s">
        <v>29</v>
      </c>
      <c r="H459" s="20" t="str">
        <f>IF(ISNUMBER(MATCH($F459,'ASX_Listed_Companies_26-08-2025'!B:B, 0)), "Yes", "No")</f>
        <v>No</v>
      </c>
      <c r="I459" s="20" t="str">
        <f>IF(ISNUMBER(MATCH($F459,'ASX300'!C:C, 0)), "Yes", "No")</f>
        <v>No</v>
      </c>
      <c r="J459" s="20" t="s">
        <v>4075</v>
      </c>
      <c r="K459" s="21" t="s">
        <v>4076</v>
      </c>
      <c r="L459" s="20">
        <v>1678429</v>
      </c>
      <c r="M459" s="20" t="s">
        <v>15</v>
      </c>
      <c r="N459" s="20">
        <v>20000503</v>
      </c>
      <c r="P459" s="21" t="s">
        <v>4077</v>
      </c>
      <c r="Q459" s="21" t="s">
        <v>4078</v>
      </c>
      <c r="S459" s="21" t="s">
        <v>4079</v>
      </c>
      <c r="T459" s="20" t="s">
        <v>29</v>
      </c>
      <c r="U459" s="20" t="s">
        <v>471</v>
      </c>
      <c r="V459" s="20" t="s">
        <v>20</v>
      </c>
      <c r="W459" s="20">
        <v>86063208</v>
      </c>
      <c r="X459" s="21" t="s">
        <v>4078</v>
      </c>
      <c r="Z459" s="21" t="s">
        <v>4079</v>
      </c>
      <c r="AA459" s="20" t="s">
        <v>471</v>
      </c>
      <c r="AB459" s="20" t="s">
        <v>20</v>
      </c>
      <c r="AC459" s="20">
        <v>86063208</v>
      </c>
      <c r="AD459" s="20" t="s">
        <v>4080</v>
      </c>
      <c r="AF459" s="20">
        <v>20000701</v>
      </c>
      <c r="AH459" s="20">
        <v>231532</v>
      </c>
      <c r="AI459" s="20" t="s">
        <v>24</v>
      </c>
      <c r="AJ459" s="20" t="b">
        <v>1</v>
      </c>
      <c r="AK459" s="21" t="s">
        <v>174</v>
      </c>
      <c r="AL459" s="20" t="s">
        <v>175</v>
      </c>
    </row>
    <row r="460" spans="1:38" x14ac:dyDescent="0.25">
      <c r="A460" s="20">
        <v>459</v>
      </c>
      <c r="B460" s="20" t="s">
        <v>6838</v>
      </c>
      <c r="C460" s="23">
        <v>117329541</v>
      </c>
      <c r="D460" s="23" t="str" cm="1">
        <f t="array" ref="D460">INDEX(Table2[Bracket Label], SUMPRODUCT(( 'Non-Lodger'!$C460 &gt;= Table2[Min Value]) * ( 'Non-Lodger'!$C460 &lt;= Table2[Max Value]) * ROW(Table2[Min Value]) ) - MIN(ROW(Table2[Min Value])) + 1)</f>
        <v>100-149M</v>
      </c>
      <c r="E460" s="23" t="str">
        <f t="shared" si="7"/>
        <v>MED</v>
      </c>
      <c r="F460" s="21" t="s">
        <v>6839</v>
      </c>
      <c r="G460" s="20" t="s">
        <v>12</v>
      </c>
      <c r="H460" s="20" t="str">
        <f>IF(ISNUMBER(MATCH($F460,'ASX_Listed_Companies_26-08-2025'!B:B, 0)), "Yes", "No")</f>
        <v>No</v>
      </c>
      <c r="I460" s="20" t="str">
        <f>IF(ISNUMBER(MATCH($F460,'ASX300'!C:C, 0)), "Yes", "No")</f>
        <v>No</v>
      </c>
      <c r="J460" s="20" t="s">
        <v>5114</v>
      </c>
      <c r="K460" s="21" t="s">
        <v>5115</v>
      </c>
      <c r="L460" s="20">
        <v>52782108</v>
      </c>
      <c r="M460" s="20" t="s">
        <v>15</v>
      </c>
      <c r="N460" s="20">
        <v>20121127</v>
      </c>
      <c r="Q460" s="21" t="s">
        <v>6840</v>
      </c>
      <c r="S460" s="21" t="s">
        <v>3903</v>
      </c>
      <c r="T460" s="20" t="s">
        <v>12</v>
      </c>
      <c r="U460" s="20" t="s">
        <v>3904</v>
      </c>
      <c r="V460" s="20" t="s">
        <v>20</v>
      </c>
      <c r="W460" s="20">
        <v>82288986</v>
      </c>
      <c r="X460" s="21" t="s">
        <v>6841</v>
      </c>
      <c r="Z460" s="21" t="s">
        <v>3903</v>
      </c>
      <c r="AA460" s="20" t="s">
        <v>3904</v>
      </c>
      <c r="AB460" s="20" t="s">
        <v>20</v>
      </c>
      <c r="AC460" s="20">
        <v>65652122</v>
      </c>
      <c r="AF460" s="20">
        <v>20130101</v>
      </c>
      <c r="AH460" s="20">
        <v>154645762</v>
      </c>
      <c r="AI460" s="20" t="s">
        <v>24</v>
      </c>
      <c r="AJ460" s="20" t="b">
        <v>1</v>
      </c>
      <c r="AK460" s="21" t="s">
        <v>36</v>
      </c>
      <c r="AL460" s="20" t="s">
        <v>37</v>
      </c>
    </row>
    <row r="461" spans="1:38" x14ac:dyDescent="0.25">
      <c r="A461" s="20">
        <v>460</v>
      </c>
      <c r="B461" s="20" t="s">
        <v>7012</v>
      </c>
      <c r="C461" s="23">
        <v>138183845</v>
      </c>
      <c r="D461" s="23" t="str" cm="1">
        <f t="array" ref="D461">INDEX(Table2[Bracket Label], SUMPRODUCT(( 'Non-Lodger'!$C461 &gt;= Table2[Min Value]) * ( 'Non-Lodger'!$C461 &lt;= Table2[Max Value]) * ROW(Table2[Min Value]) ) - MIN(ROW(Table2[Min Value])) + 1)</f>
        <v>100-149M</v>
      </c>
      <c r="E461" s="23" t="str">
        <f t="shared" si="7"/>
        <v>MED</v>
      </c>
      <c r="F461" s="21" t="s">
        <v>7013</v>
      </c>
      <c r="G461" s="20" t="s">
        <v>29</v>
      </c>
      <c r="H461" s="20" t="str">
        <f>IF(ISNUMBER(MATCH($F461,'ASX_Listed_Companies_26-08-2025'!B:B, 0)), "Yes", "No")</f>
        <v>No</v>
      </c>
      <c r="I461" s="20" t="str">
        <f>IF(ISNUMBER(MATCH($F461,'ASX300'!C:C, 0)), "Yes", "No")</f>
        <v>No</v>
      </c>
      <c r="J461" s="20" t="s">
        <v>51</v>
      </c>
      <c r="K461" s="21" t="s">
        <v>52</v>
      </c>
      <c r="L461" s="20">
        <v>51024398</v>
      </c>
      <c r="M461" s="20" t="s">
        <v>15</v>
      </c>
      <c r="N461" s="20">
        <v>20120601</v>
      </c>
      <c r="P461" s="21" t="s">
        <v>7013</v>
      </c>
      <c r="Q461" s="21" t="s">
        <v>7014</v>
      </c>
      <c r="S461" s="21" t="s">
        <v>162</v>
      </c>
      <c r="T461" s="20" t="s">
        <v>29</v>
      </c>
      <c r="U461" s="20" t="s">
        <v>163</v>
      </c>
      <c r="V461" s="20" t="s">
        <v>20</v>
      </c>
      <c r="W461" s="20">
        <v>75643534</v>
      </c>
      <c r="X461" s="21" t="s">
        <v>7015</v>
      </c>
      <c r="Z461" s="21" t="s">
        <v>6054</v>
      </c>
      <c r="AA461" s="20" t="s">
        <v>6055</v>
      </c>
      <c r="AB461" s="20" t="s">
        <v>20</v>
      </c>
      <c r="AC461" s="20">
        <v>85675230</v>
      </c>
      <c r="AD461" s="20" t="s">
        <v>7016</v>
      </c>
      <c r="AF461" s="20">
        <v>20120601</v>
      </c>
      <c r="AH461" s="20">
        <v>156564224</v>
      </c>
      <c r="AI461" s="20" t="s">
        <v>24</v>
      </c>
      <c r="AJ461" s="20" t="b">
        <v>1</v>
      </c>
      <c r="AK461" s="21" t="s">
        <v>58</v>
      </c>
      <c r="AL461" s="20" t="s">
        <v>59</v>
      </c>
    </row>
    <row r="462" spans="1:38" x14ac:dyDescent="0.25">
      <c r="A462" s="20">
        <v>461</v>
      </c>
      <c r="B462" s="20" t="s">
        <v>7665</v>
      </c>
      <c r="C462" s="23">
        <v>130034072</v>
      </c>
      <c r="D462" s="23" t="str" cm="1">
        <f t="array" ref="D462">INDEX(Table2[Bracket Label], SUMPRODUCT(( 'Non-Lodger'!$C462 &gt;= Table2[Min Value]) * ( 'Non-Lodger'!$C462 &lt;= Table2[Max Value]) * ROW(Table2[Min Value]) ) - MIN(ROW(Table2[Min Value])) + 1)</f>
        <v>100-149M</v>
      </c>
      <c r="E462" s="23" t="str">
        <f t="shared" si="7"/>
        <v>MED</v>
      </c>
      <c r="F462" s="21" t="s">
        <v>7666</v>
      </c>
      <c r="G462" s="20" t="s">
        <v>12</v>
      </c>
      <c r="H462" s="20" t="str">
        <f>IF(ISNUMBER(MATCH($F462,'ASX_Listed_Companies_26-08-2025'!B:B, 0)), "Yes", "No")</f>
        <v>No</v>
      </c>
      <c r="I462" s="20" t="str">
        <f>IF(ISNUMBER(MATCH($F462,'ASX300'!C:C, 0)), "Yes", "No")</f>
        <v>No</v>
      </c>
      <c r="J462" s="20" t="s">
        <v>1593</v>
      </c>
      <c r="K462" s="21" t="s">
        <v>1594</v>
      </c>
      <c r="L462" s="20">
        <v>52839909</v>
      </c>
      <c r="M462" s="20" t="s">
        <v>15</v>
      </c>
      <c r="N462" s="20">
        <v>20121010</v>
      </c>
      <c r="Q462" s="21" t="s">
        <v>7667</v>
      </c>
      <c r="S462" s="21" t="s">
        <v>126</v>
      </c>
      <c r="T462" s="20" t="s">
        <v>12</v>
      </c>
      <c r="U462" s="20" t="s">
        <v>214</v>
      </c>
      <c r="V462" s="20" t="s">
        <v>20</v>
      </c>
      <c r="W462" s="20">
        <v>48441757</v>
      </c>
      <c r="X462" s="21" t="s">
        <v>7667</v>
      </c>
      <c r="Z462" s="21" t="s">
        <v>126</v>
      </c>
      <c r="AA462" s="20" t="s">
        <v>214</v>
      </c>
      <c r="AB462" s="20" t="s">
        <v>20</v>
      </c>
      <c r="AC462" s="20">
        <v>48441757</v>
      </c>
      <c r="AF462" s="20">
        <v>20121010</v>
      </c>
      <c r="AH462" s="20">
        <v>160706141</v>
      </c>
      <c r="AI462" s="20" t="s">
        <v>24</v>
      </c>
      <c r="AJ462" s="20" t="b">
        <v>1</v>
      </c>
      <c r="AK462" s="21" t="s">
        <v>36</v>
      </c>
      <c r="AL462" s="20" t="s">
        <v>37</v>
      </c>
    </row>
    <row r="463" spans="1:38" x14ac:dyDescent="0.25">
      <c r="A463" s="20">
        <v>462</v>
      </c>
      <c r="B463" s="20" t="s">
        <v>361</v>
      </c>
      <c r="C463" s="23">
        <v>212500269</v>
      </c>
      <c r="D463" s="23" t="str" cm="1">
        <f t="array" ref="D463">INDEX(Table2[Bracket Label], SUMPRODUCT(( 'Non-Lodger'!$C463 &gt;= Table2[Min Value]) * ( 'Non-Lodger'!$C463 &lt;= Table2[Max Value]) * ROW(Table2[Min Value]) ) - MIN(ROW(Table2[Min Value])) + 1)</f>
        <v>200-249M</v>
      </c>
      <c r="E463" s="23" t="str">
        <f t="shared" si="7"/>
        <v>MED</v>
      </c>
      <c r="F463" s="21" t="s">
        <v>362</v>
      </c>
      <c r="G463" s="20" t="s">
        <v>12</v>
      </c>
      <c r="H463" s="20" t="str">
        <f>IF(ISNUMBER(MATCH($F463,'ASX_Listed_Companies_26-08-2025'!B:B, 0)), "Yes", "No")</f>
        <v>No</v>
      </c>
      <c r="I463" s="20" t="str">
        <f>IF(ISNUMBER(MATCH($F463,'ASX300'!C:C, 0)), "Yes", "No")</f>
        <v>No</v>
      </c>
      <c r="J463" s="20" t="s">
        <v>363</v>
      </c>
      <c r="K463" s="21" t="s">
        <v>364</v>
      </c>
      <c r="L463" s="20">
        <v>73140695</v>
      </c>
      <c r="M463" s="20" t="s">
        <v>15</v>
      </c>
      <c r="N463" s="20">
        <v>20210618</v>
      </c>
      <c r="Q463" s="21" t="s">
        <v>365</v>
      </c>
      <c r="S463" s="21" t="s">
        <v>366</v>
      </c>
      <c r="T463" s="20" t="s">
        <v>137</v>
      </c>
      <c r="U463" s="20" t="s">
        <v>367</v>
      </c>
      <c r="V463" s="20" t="s">
        <v>20</v>
      </c>
      <c r="W463" s="20">
        <v>56704011</v>
      </c>
      <c r="X463" s="21" t="s">
        <v>368</v>
      </c>
      <c r="Z463" s="21" t="s">
        <v>126</v>
      </c>
      <c r="AA463" s="20" t="s">
        <v>214</v>
      </c>
      <c r="AB463" s="20" t="s">
        <v>20</v>
      </c>
      <c r="AC463" s="20">
        <v>53861625</v>
      </c>
      <c r="AD463" s="20" t="s">
        <v>369</v>
      </c>
      <c r="AF463" s="20">
        <v>20210618</v>
      </c>
      <c r="AH463" s="20">
        <v>651158404</v>
      </c>
      <c r="AI463" s="20" t="s">
        <v>24</v>
      </c>
      <c r="AJ463" s="20" t="b">
        <v>1</v>
      </c>
      <c r="AK463" s="21" t="s">
        <v>88</v>
      </c>
      <c r="AL463" s="20" t="s">
        <v>89</v>
      </c>
    </row>
    <row r="464" spans="1:38" x14ac:dyDescent="0.25">
      <c r="A464" s="20">
        <v>463</v>
      </c>
      <c r="B464" s="20" t="s">
        <v>5898</v>
      </c>
      <c r="C464" s="23">
        <v>117262430</v>
      </c>
      <c r="D464" s="23" t="str" cm="1">
        <f t="array" ref="D464">INDEX(Table2[Bracket Label], SUMPRODUCT(( 'Non-Lodger'!$C464 &gt;= Table2[Min Value]) * ( 'Non-Lodger'!$C464 &lt;= Table2[Max Value]) * ROW(Table2[Min Value]) ) - MIN(ROW(Table2[Min Value])) + 1)</f>
        <v>100-149M</v>
      </c>
      <c r="E464" s="23" t="str">
        <f t="shared" si="7"/>
        <v>MED</v>
      </c>
      <c r="F464" s="21" t="s">
        <v>5899</v>
      </c>
      <c r="G464" s="20" t="s">
        <v>77</v>
      </c>
      <c r="H464" s="20" t="str">
        <f>IF(ISNUMBER(MATCH($F464,'ASX_Listed_Companies_26-08-2025'!B:B, 0)), "Yes", "No")</f>
        <v>No</v>
      </c>
      <c r="I464" s="20" t="str">
        <f>IF(ISNUMBER(MATCH($F464,'ASX300'!C:C, 0)), "Yes", "No")</f>
        <v>No</v>
      </c>
      <c r="J464" s="20" t="s">
        <v>78</v>
      </c>
      <c r="K464" s="21" t="s">
        <v>79</v>
      </c>
      <c r="L464" s="20">
        <v>26539359</v>
      </c>
      <c r="M464" s="20" t="s">
        <v>15</v>
      </c>
      <c r="N464" s="20">
        <v>20050301</v>
      </c>
      <c r="Q464" s="21" t="s">
        <v>5900</v>
      </c>
      <c r="R464" s="21" t="s">
        <v>5901</v>
      </c>
      <c r="S464" s="21" t="s">
        <v>425</v>
      </c>
      <c r="T464" s="20" t="s">
        <v>77</v>
      </c>
      <c r="U464" s="20" t="s">
        <v>426</v>
      </c>
      <c r="V464" s="20" t="s">
        <v>20</v>
      </c>
      <c r="W464" s="20">
        <v>51362698</v>
      </c>
      <c r="X464" s="21" t="s">
        <v>5900</v>
      </c>
      <c r="Y464" s="21" t="s">
        <v>5901</v>
      </c>
      <c r="Z464" s="21" t="s">
        <v>425</v>
      </c>
      <c r="AA464" s="20" t="s">
        <v>426</v>
      </c>
      <c r="AB464" s="20" t="s">
        <v>20</v>
      </c>
      <c r="AC464" s="20">
        <v>51362698</v>
      </c>
      <c r="AD464" s="20" t="s">
        <v>5902</v>
      </c>
      <c r="AF464" s="20">
        <v>20070914</v>
      </c>
      <c r="AG464" s="20">
        <v>20100901</v>
      </c>
      <c r="AH464" s="20">
        <v>112971132</v>
      </c>
      <c r="AI464" s="20" t="s">
        <v>24</v>
      </c>
      <c r="AJ464" s="20" t="b">
        <v>1</v>
      </c>
      <c r="AK464" s="21" t="s">
        <v>88</v>
      </c>
      <c r="AL464" s="20" t="s">
        <v>89</v>
      </c>
    </row>
    <row r="465" spans="1:38" x14ac:dyDescent="0.25">
      <c r="A465" s="20">
        <v>464</v>
      </c>
      <c r="B465" s="20" t="s">
        <v>3320</v>
      </c>
      <c r="C465" s="23">
        <v>394150355</v>
      </c>
      <c r="D465" s="23" t="str" cm="1">
        <f t="array" ref="D465">INDEX(Table2[Bracket Label], SUMPRODUCT(( 'Non-Lodger'!$C465 &gt;= Table2[Min Value]) * ( 'Non-Lodger'!$C465 &lt;= Table2[Max Value]) * ROW(Table2[Min Value]) ) - MIN(ROW(Table2[Min Value])) + 1)</f>
        <v>350-399M</v>
      </c>
      <c r="E465" s="23" t="str">
        <f t="shared" si="7"/>
        <v>LGE</v>
      </c>
      <c r="F465" s="21" t="s">
        <v>3321</v>
      </c>
      <c r="G465" s="20" t="s">
        <v>29</v>
      </c>
      <c r="H465" s="20" t="str">
        <f>IF(ISNUMBER(MATCH($F465,'ASX_Listed_Companies_26-08-2025'!B:B, 0)), "Yes", "No")</f>
        <v>No</v>
      </c>
      <c r="I465" s="20" t="str">
        <f>IF(ISNUMBER(MATCH($F465,'ASX300'!C:C, 0)), "Yes", "No")</f>
        <v>No</v>
      </c>
      <c r="J465" s="20" t="s">
        <v>78</v>
      </c>
      <c r="K465" s="21" t="s">
        <v>79</v>
      </c>
      <c r="L465" s="20">
        <v>33633730</v>
      </c>
      <c r="M465" s="20" t="s">
        <v>65</v>
      </c>
      <c r="N465" s="20">
        <v>20071122</v>
      </c>
      <c r="Q465" s="21" t="s">
        <v>601</v>
      </c>
      <c r="S465" s="21" t="s">
        <v>126</v>
      </c>
      <c r="T465" s="20" t="s">
        <v>12</v>
      </c>
      <c r="U465" s="20" t="s">
        <v>214</v>
      </c>
      <c r="V465" s="20" t="s">
        <v>20</v>
      </c>
      <c r="W465" s="20">
        <v>75743653</v>
      </c>
      <c r="X465" s="21" t="s">
        <v>3322</v>
      </c>
      <c r="Z465" s="21" t="s">
        <v>162</v>
      </c>
      <c r="AA465" s="20" t="s">
        <v>163</v>
      </c>
      <c r="AB465" s="20" t="s">
        <v>20</v>
      </c>
      <c r="AC465" s="20">
        <v>84994940</v>
      </c>
      <c r="AD465" s="20" t="s">
        <v>3323</v>
      </c>
      <c r="AF465" s="20">
        <v>20071122</v>
      </c>
      <c r="AH465" s="20">
        <v>128588714</v>
      </c>
      <c r="AI465" s="20" t="s">
        <v>24</v>
      </c>
      <c r="AJ465" s="20" t="b">
        <v>1</v>
      </c>
      <c r="AK465" s="21" t="s">
        <v>88</v>
      </c>
      <c r="AL465" s="20" t="s">
        <v>89</v>
      </c>
    </row>
    <row r="466" spans="1:38" x14ac:dyDescent="0.25">
      <c r="A466" s="20">
        <v>465</v>
      </c>
      <c r="B466" s="20" t="s">
        <v>4384</v>
      </c>
      <c r="C466" s="23">
        <v>103206077</v>
      </c>
      <c r="D466" s="23" t="str" cm="1">
        <f t="array" ref="D466">INDEX(Table2[Bracket Label], SUMPRODUCT(( 'Non-Lodger'!$C466 &gt;= Table2[Min Value]) * ( 'Non-Lodger'!$C466 &lt;= Table2[Max Value]) * ROW(Table2[Min Value]) ) - MIN(ROW(Table2[Min Value])) + 1)</f>
        <v>100-149M</v>
      </c>
      <c r="E466" s="23" t="str">
        <f t="shared" si="7"/>
        <v>MED</v>
      </c>
      <c r="F466" s="21" t="s">
        <v>4385</v>
      </c>
      <c r="G466" s="20" t="s">
        <v>137</v>
      </c>
      <c r="H466" s="20" t="str">
        <f>IF(ISNUMBER(MATCH($F466,'ASX_Listed_Companies_26-08-2025'!B:B, 0)), "Yes", "No")</f>
        <v>No</v>
      </c>
      <c r="I466" s="20" t="str">
        <f>IF(ISNUMBER(MATCH($F466,'ASX300'!C:C, 0)), "Yes", "No")</f>
        <v>No</v>
      </c>
      <c r="J466" s="20" t="s">
        <v>4386</v>
      </c>
      <c r="K466" s="21" t="s">
        <v>4387</v>
      </c>
      <c r="L466" s="20">
        <v>768732</v>
      </c>
      <c r="M466" s="20" t="s">
        <v>15</v>
      </c>
      <c r="N466" s="20">
        <v>20000226</v>
      </c>
      <c r="P466" s="21" t="s">
        <v>4385</v>
      </c>
      <c r="Q466" s="21" t="s">
        <v>1517</v>
      </c>
      <c r="S466" s="21" t="s">
        <v>4388</v>
      </c>
      <c r="T466" s="20" t="s">
        <v>137</v>
      </c>
      <c r="U466" s="20" t="s">
        <v>4389</v>
      </c>
      <c r="V466" s="20" t="s">
        <v>20</v>
      </c>
      <c r="W466" s="20">
        <v>56928447</v>
      </c>
      <c r="X466" s="21" t="s">
        <v>4390</v>
      </c>
      <c r="Z466" s="21" t="s">
        <v>4391</v>
      </c>
      <c r="AA466" s="20" t="s">
        <v>2112</v>
      </c>
      <c r="AB466" s="20" t="s">
        <v>20</v>
      </c>
      <c r="AC466" s="20">
        <v>45217013</v>
      </c>
      <c r="AD466" s="20" t="s">
        <v>4392</v>
      </c>
      <c r="AF466" s="20">
        <v>20000701</v>
      </c>
      <c r="AH466" s="20">
        <v>7743151</v>
      </c>
      <c r="AI466" s="20" t="s">
        <v>24</v>
      </c>
      <c r="AJ466" s="20" t="b">
        <v>1</v>
      </c>
      <c r="AK466" s="21" t="s">
        <v>174</v>
      </c>
      <c r="AL466" s="20" t="s">
        <v>175</v>
      </c>
    </row>
    <row r="467" spans="1:38" x14ac:dyDescent="0.25">
      <c r="A467" s="20">
        <v>466</v>
      </c>
      <c r="B467" s="20" t="s">
        <v>60</v>
      </c>
      <c r="C467" s="23">
        <v>642907609</v>
      </c>
      <c r="D467" s="23" t="str" cm="1">
        <f t="array" ref="D467">INDEX(Table2[Bracket Label], SUMPRODUCT(( 'Non-Lodger'!$C467 &gt;= Table2[Min Value]) * ( 'Non-Lodger'!$C467 &lt;= Table2[Max Value]) * ROW(Table2[Min Value]) ) - MIN(ROW(Table2[Min Value])) + 1)</f>
        <v>600-649M</v>
      </c>
      <c r="E467" s="23" t="str">
        <f t="shared" si="7"/>
        <v>LGE</v>
      </c>
      <c r="F467" s="21" t="s">
        <v>61</v>
      </c>
      <c r="G467" s="20" t="s">
        <v>62</v>
      </c>
      <c r="H467" s="20" t="str">
        <f>IF(ISNUMBER(MATCH($F467,'ASX_Listed_Companies_26-08-2025'!B:B, 0)), "Yes", "No")</f>
        <v>No</v>
      </c>
      <c r="I467" s="20" t="str">
        <f>IF(ISNUMBER(MATCH($F467,'ASX300'!C:C, 0)), "Yes", "No")</f>
        <v>No</v>
      </c>
      <c r="J467" s="20" t="s">
        <v>63</v>
      </c>
      <c r="K467" s="21" t="s">
        <v>64</v>
      </c>
      <c r="L467" s="20">
        <v>23624940</v>
      </c>
      <c r="M467" s="20" t="s">
        <v>65</v>
      </c>
      <c r="N467" s="20">
        <v>20050421</v>
      </c>
      <c r="Q467" s="21" t="s">
        <v>66</v>
      </c>
      <c r="S467" s="21" t="s">
        <v>67</v>
      </c>
      <c r="T467" s="20" t="s">
        <v>62</v>
      </c>
      <c r="U467" s="20" t="s">
        <v>68</v>
      </c>
      <c r="V467" s="20" t="s">
        <v>20</v>
      </c>
      <c r="W467" s="20">
        <v>38480717</v>
      </c>
      <c r="X467" s="21" t="s">
        <v>69</v>
      </c>
      <c r="Z467" s="21" t="s">
        <v>70</v>
      </c>
      <c r="AA467" s="20" t="s">
        <v>71</v>
      </c>
      <c r="AB467" s="20" t="s">
        <v>20</v>
      </c>
      <c r="AC467" s="20">
        <v>50469995</v>
      </c>
      <c r="AD467" s="20" t="s">
        <v>72</v>
      </c>
      <c r="AF467" s="20">
        <v>20050421</v>
      </c>
      <c r="AH467" s="20">
        <v>113931105</v>
      </c>
      <c r="AI467" s="20" t="s">
        <v>24</v>
      </c>
      <c r="AJ467" s="20" t="b">
        <v>1</v>
      </c>
      <c r="AK467" s="21" t="s">
        <v>73</v>
      </c>
      <c r="AL467" s="20" t="s">
        <v>74</v>
      </c>
    </row>
    <row r="468" spans="1:38" x14ac:dyDescent="0.25">
      <c r="A468" s="20">
        <v>467</v>
      </c>
      <c r="B468" s="20" t="s">
        <v>5061</v>
      </c>
      <c r="C468" s="23">
        <v>108501161</v>
      </c>
      <c r="D468" s="23" t="str" cm="1">
        <f t="array" ref="D468">INDEX(Table2[Bracket Label], SUMPRODUCT(( 'Non-Lodger'!$C468 &gt;= Table2[Min Value]) * ( 'Non-Lodger'!$C468 &lt;= Table2[Max Value]) * ROW(Table2[Min Value]) ) - MIN(ROW(Table2[Min Value])) + 1)</f>
        <v>100-149M</v>
      </c>
      <c r="E468" s="23" t="str">
        <f t="shared" si="7"/>
        <v>MED</v>
      </c>
      <c r="F468" s="21" t="s">
        <v>5062</v>
      </c>
      <c r="G468" s="20" t="s">
        <v>12</v>
      </c>
      <c r="H468" s="20" t="str">
        <f>IF(ISNUMBER(MATCH($F468,'ASX_Listed_Companies_26-08-2025'!B:B, 0)), "Yes", "No")</f>
        <v>No</v>
      </c>
      <c r="I468" s="20" t="str">
        <f>IF(ISNUMBER(MATCH($F468,'ASX300'!C:C, 0)), "Yes", "No")</f>
        <v>No</v>
      </c>
      <c r="J468" s="20" t="s">
        <v>40</v>
      </c>
      <c r="K468" s="21" t="s">
        <v>41</v>
      </c>
      <c r="L468" s="20">
        <v>2014977</v>
      </c>
      <c r="M468" s="20" t="s">
        <v>15</v>
      </c>
      <c r="N468" s="20">
        <v>19991101</v>
      </c>
      <c r="Q468" s="21" t="s">
        <v>5063</v>
      </c>
      <c r="R468" s="21" t="s">
        <v>5064</v>
      </c>
      <c r="S468" s="21" t="s">
        <v>442</v>
      </c>
      <c r="T468" s="20" t="s">
        <v>12</v>
      </c>
      <c r="U468" s="20" t="s">
        <v>443</v>
      </c>
      <c r="V468" s="20" t="s">
        <v>20</v>
      </c>
      <c r="W468" s="20">
        <v>47820812</v>
      </c>
      <c r="X468" s="21" t="s">
        <v>5065</v>
      </c>
      <c r="Y468" s="21" t="s">
        <v>5066</v>
      </c>
      <c r="Z468" s="21" t="s">
        <v>5067</v>
      </c>
      <c r="AA468" s="20" t="s">
        <v>302</v>
      </c>
      <c r="AB468" s="20" t="s">
        <v>20</v>
      </c>
      <c r="AD468" s="20" t="s">
        <v>5068</v>
      </c>
      <c r="AF468" s="20">
        <v>20000701</v>
      </c>
      <c r="AH468" s="20">
        <v>87773779</v>
      </c>
      <c r="AI468" s="20" t="s">
        <v>24</v>
      </c>
      <c r="AJ468" s="20" t="b">
        <v>1</v>
      </c>
      <c r="AK468" s="21" t="s">
        <v>47</v>
      </c>
      <c r="AL468" s="20" t="s">
        <v>48</v>
      </c>
    </row>
    <row r="469" spans="1:38" x14ac:dyDescent="0.25">
      <c r="A469" s="20">
        <v>468</v>
      </c>
      <c r="B469" s="20" t="s">
        <v>4231</v>
      </c>
      <c r="C469" s="23">
        <v>481696263</v>
      </c>
      <c r="D469" s="23" t="str" cm="1">
        <f t="array" ref="D469">INDEX(Table2[Bracket Label], SUMPRODUCT(( 'Non-Lodger'!$C469 &gt;= Table2[Min Value]) * ( 'Non-Lodger'!$C469 &lt;= Table2[Max Value]) * ROW(Table2[Min Value]) ) - MIN(ROW(Table2[Min Value])) + 1)</f>
        <v>450-499M</v>
      </c>
      <c r="E469" s="23" t="str">
        <f t="shared" si="7"/>
        <v>LGE</v>
      </c>
      <c r="F469" s="21" t="s">
        <v>4232</v>
      </c>
      <c r="G469" s="20" t="s">
        <v>77</v>
      </c>
      <c r="H469" s="20" t="str">
        <f>IF(ISNUMBER(MATCH($F469,'ASX_Listed_Companies_26-08-2025'!B:B, 0)), "Yes", "No")</f>
        <v>No</v>
      </c>
      <c r="I469" s="20" t="str">
        <f>IF(ISNUMBER(MATCH($F469,'ASX300'!C:C, 0)), "Yes", "No")</f>
        <v>No</v>
      </c>
      <c r="J469" s="20" t="s">
        <v>363</v>
      </c>
      <c r="K469" s="21" t="s">
        <v>364</v>
      </c>
      <c r="L469" s="20">
        <v>60643226</v>
      </c>
      <c r="M469" s="20" t="s">
        <v>15</v>
      </c>
      <c r="N469" s="20">
        <v>20160812</v>
      </c>
      <c r="Q469" s="21" t="s">
        <v>4233</v>
      </c>
      <c r="S469" s="21" t="s">
        <v>973</v>
      </c>
      <c r="T469" s="20" t="s">
        <v>77</v>
      </c>
      <c r="U469" s="20" t="s">
        <v>974</v>
      </c>
      <c r="V469" s="20" t="s">
        <v>20</v>
      </c>
      <c r="W469" s="20">
        <v>36461012</v>
      </c>
      <c r="X469" s="21" t="s">
        <v>4233</v>
      </c>
      <c r="Z469" s="21" t="s">
        <v>973</v>
      </c>
      <c r="AA469" s="20" t="s">
        <v>974</v>
      </c>
      <c r="AB469" s="20" t="s">
        <v>20</v>
      </c>
      <c r="AC469" s="20">
        <v>36461012</v>
      </c>
      <c r="AD469" s="20" t="s">
        <v>4234</v>
      </c>
      <c r="AF469" s="20">
        <v>20160812</v>
      </c>
      <c r="AH469" s="20">
        <v>614113192</v>
      </c>
      <c r="AI469" s="20" t="s">
        <v>24</v>
      </c>
      <c r="AJ469" s="20" t="b">
        <v>1</v>
      </c>
      <c r="AK469" s="21" t="s">
        <v>88</v>
      </c>
      <c r="AL469" s="20" t="s">
        <v>89</v>
      </c>
    </row>
    <row r="470" spans="1:38" x14ac:dyDescent="0.25">
      <c r="A470" s="20">
        <v>469</v>
      </c>
      <c r="B470" s="20" t="s">
        <v>579</v>
      </c>
      <c r="C470" s="23">
        <v>1109237626</v>
      </c>
      <c r="D470" s="23" t="str" cm="1">
        <f t="array" ref="D470">INDEX(Table2[Bracket Label], SUMPRODUCT(( 'Non-Lodger'!$C470 &gt;= Table2[Min Value]) * ( 'Non-Lodger'!$C470 &lt;= Table2[Max Value]) * ROW(Table2[Min Value]) ) - MIN(ROW(Table2[Min Value])) + 1)</f>
        <v>1Bn+</v>
      </c>
      <c r="E470" s="23" t="str">
        <f t="shared" si="7"/>
        <v>LGE</v>
      </c>
      <c r="F470" s="21" t="s">
        <v>580</v>
      </c>
      <c r="G470" s="20" t="s">
        <v>77</v>
      </c>
      <c r="H470" s="20" t="str">
        <f>IF(ISNUMBER(MATCH($F470,'ASX_Listed_Companies_26-08-2025'!B:B, 0)), "Yes", "No")</f>
        <v>No</v>
      </c>
      <c r="I470" s="20" t="str">
        <f>IF(ISNUMBER(MATCH($F470,'ASX300'!C:C, 0)), "Yes", "No")</f>
        <v>No</v>
      </c>
      <c r="J470" s="20" t="s">
        <v>581</v>
      </c>
      <c r="K470" s="21" t="s">
        <v>582</v>
      </c>
      <c r="L470" s="20">
        <v>61164309</v>
      </c>
      <c r="M470" s="20" t="s">
        <v>15</v>
      </c>
      <c r="N470" s="20">
        <v>20161107</v>
      </c>
      <c r="Q470" s="21" t="s">
        <v>583</v>
      </c>
      <c r="S470" s="21" t="s">
        <v>82</v>
      </c>
      <c r="T470" s="20" t="s">
        <v>77</v>
      </c>
      <c r="U470" s="20" t="s">
        <v>83</v>
      </c>
      <c r="V470" s="20" t="s">
        <v>20</v>
      </c>
      <c r="W470" s="20">
        <v>36059354</v>
      </c>
      <c r="X470" s="21" t="s">
        <v>584</v>
      </c>
      <c r="Z470" s="21" t="s">
        <v>141</v>
      </c>
      <c r="AA470" s="20" t="s">
        <v>142</v>
      </c>
      <c r="AB470" s="20" t="s">
        <v>20</v>
      </c>
      <c r="AC470" s="20">
        <v>60709712</v>
      </c>
      <c r="AD470" s="20" t="s">
        <v>585</v>
      </c>
      <c r="AF470" s="20">
        <v>20161107</v>
      </c>
      <c r="AH470" s="20">
        <v>615772391</v>
      </c>
      <c r="AI470" s="20" t="s">
        <v>24</v>
      </c>
      <c r="AJ470" s="20" t="b">
        <v>1</v>
      </c>
      <c r="AK470" s="21" t="s">
        <v>245</v>
      </c>
      <c r="AL470" s="20" t="s">
        <v>246</v>
      </c>
    </row>
    <row r="471" spans="1:38" x14ac:dyDescent="0.25">
      <c r="A471" s="20">
        <v>470</v>
      </c>
      <c r="B471" s="20" t="s">
        <v>1157</v>
      </c>
      <c r="C471" s="23">
        <v>169111398</v>
      </c>
      <c r="D471" s="23" t="str" cm="1">
        <f t="array" ref="D471">INDEX(Table2[Bracket Label], SUMPRODUCT(( 'Non-Lodger'!$C471 &gt;= Table2[Min Value]) * ( 'Non-Lodger'!$C471 &lt;= Table2[Max Value]) * ROW(Table2[Min Value]) ) - MIN(ROW(Table2[Min Value])) + 1)</f>
        <v>150-199M</v>
      </c>
      <c r="E471" s="23" t="str">
        <f t="shared" si="7"/>
        <v>MED</v>
      </c>
      <c r="F471" s="21" t="s">
        <v>1158</v>
      </c>
      <c r="G471" s="20" t="s">
        <v>29</v>
      </c>
      <c r="H471" s="20" t="str">
        <f>IF(ISNUMBER(MATCH($F471,'ASX_Listed_Companies_26-08-2025'!B:B, 0)), "Yes", "No")</f>
        <v>No</v>
      </c>
      <c r="I471" s="20" t="str">
        <f>IF(ISNUMBER(MATCH($F471,'ASX300'!C:C, 0)), "Yes", "No")</f>
        <v>No</v>
      </c>
      <c r="J471" s="20" t="s">
        <v>1159</v>
      </c>
      <c r="K471" s="21" t="s">
        <v>1160</v>
      </c>
      <c r="L471" s="20">
        <v>70075623</v>
      </c>
      <c r="M471" s="20" t="s">
        <v>15</v>
      </c>
      <c r="N471" s="20">
        <v>20200819</v>
      </c>
      <c r="Q471" s="21" t="s">
        <v>1161</v>
      </c>
      <c r="S471" s="21" t="s">
        <v>1162</v>
      </c>
      <c r="T471" s="20" t="s">
        <v>29</v>
      </c>
      <c r="U471" s="20" t="s">
        <v>1163</v>
      </c>
      <c r="V471" s="20" t="s">
        <v>20</v>
      </c>
      <c r="W471" s="20">
        <v>33689108</v>
      </c>
      <c r="X471" s="21" t="s">
        <v>1161</v>
      </c>
      <c r="Z471" s="21" t="s">
        <v>1162</v>
      </c>
      <c r="AA471" s="20" t="s">
        <v>1163</v>
      </c>
      <c r="AB471" s="20" t="s">
        <v>20</v>
      </c>
      <c r="AC471" s="20">
        <v>33689108</v>
      </c>
      <c r="AD471" s="20" t="s">
        <v>1164</v>
      </c>
      <c r="AF471" s="20">
        <v>20200820</v>
      </c>
      <c r="AH471" s="20">
        <v>641610513</v>
      </c>
      <c r="AI471" s="20" t="s">
        <v>24</v>
      </c>
      <c r="AJ471" s="20" t="b">
        <v>1</v>
      </c>
      <c r="AK471" s="21" t="s">
        <v>617</v>
      </c>
      <c r="AL471" s="20" t="s">
        <v>618</v>
      </c>
    </row>
    <row r="472" spans="1:38" x14ac:dyDescent="0.25">
      <c r="A472" s="20">
        <v>471</v>
      </c>
      <c r="B472" s="20" t="s">
        <v>7635</v>
      </c>
      <c r="C472" s="23">
        <v>130602730</v>
      </c>
      <c r="D472" s="23" t="str" cm="1">
        <f t="array" ref="D472">INDEX(Table2[Bracket Label], SUMPRODUCT(( 'Non-Lodger'!$C472 &gt;= Table2[Min Value]) * ( 'Non-Lodger'!$C472 &lt;= Table2[Max Value]) * ROW(Table2[Min Value]) ) - MIN(ROW(Table2[Min Value])) + 1)</f>
        <v>100-149M</v>
      </c>
      <c r="E472" s="23" t="str">
        <f t="shared" si="7"/>
        <v>MED</v>
      </c>
      <c r="F472" s="21" t="s">
        <v>7636</v>
      </c>
      <c r="G472" s="20" t="s">
        <v>29</v>
      </c>
      <c r="H472" s="20" t="str">
        <f>IF(ISNUMBER(MATCH($F472,'ASX_Listed_Companies_26-08-2025'!B:B, 0)), "Yes", "No")</f>
        <v>No</v>
      </c>
      <c r="I472" s="20" t="str">
        <f>IF(ISNUMBER(MATCH($F472,'ASX300'!C:C, 0)), "Yes", "No")</f>
        <v>No</v>
      </c>
      <c r="J472" s="20" t="s">
        <v>113</v>
      </c>
      <c r="K472" s="21" t="s">
        <v>114</v>
      </c>
      <c r="L472" s="20">
        <v>384944</v>
      </c>
      <c r="M472" s="20" t="s">
        <v>15</v>
      </c>
      <c r="N472" s="20">
        <v>20000401</v>
      </c>
      <c r="Q472" s="21" t="s">
        <v>7637</v>
      </c>
      <c r="S472" s="21" t="s">
        <v>873</v>
      </c>
      <c r="T472" s="20" t="s">
        <v>29</v>
      </c>
      <c r="U472" s="20" t="s">
        <v>874</v>
      </c>
      <c r="V472" s="20" t="s">
        <v>20</v>
      </c>
      <c r="W472" s="20">
        <v>37295139</v>
      </c>
      <c r="X472" s="21" t="s">
        <v>7638</v>
      </c>
      <c r="Z472" s="21" t="s">
        <v>340</v>
      </c>
      <c r="AA472" s="20" t="s">
        <v>341</v>
      </c>
      <c r="AB472" s="20" t="s">
        <v>20</v>
      </c>
      <c r="AC472" s="20">
        <v>0</v>
      </c>
      <c r="AD472" s="20" t="s">
        <v>7639</v>
      </c>
      <c r="AF472" s="20">
        <v>20000701</v>
      </c>
      <c r="AH472" s="20">
        <v>53329301</v>
      </c>
      <c r="AI472" s="20" t="s">
        <v>24</v>
      </c>
      <c r="AJ472" s="20" t="b">
        <v>1</v>
      </c>
      <c r="AK472" s="21" t="s">
        <v>120</v>
      </c>
      <c r="AL472" s="20" t="s">
        <v>121</v>
      </c>
    </row>
    <row r="473" spans="1:38" x14ac:dyDescent="0.25">
      <c r="A473" s="20">
        <v>472</v>
      </c>
      <c r="B473" s="20" t="s">
        <v>4989</v>
      </c>
      <c r="C473" s="23">
        <v>122917877</v>
      </c>
      <c r="D473" s="23" t="str" cm="1">
        <f t="array" ref="D473">INDEX(Table2[Bracket Label], SUMPRODUCT(( 'Non-Lodger'!$C473 &gt;= Table2[Min Value]) * ( 'Non-Lodger'!$C473 &lt;= Table2[Max Value]) * ROW(Table2[Min Value]) ) - MIN(ROW(Table2[Min Value])) + 1)</f>
        <v>100-149M</v>
      </c>
      <c r="E473" s="23" t="str">
        <f t="shared" si="7"/>
        <v>MED</v>
      </c>
      <c r="F473" s="21" t="s">
        <v>4990</v>
      </c>
      <c r="G473" s="20" t="s">
        <v>29</v>
      </c>
      <c r="H473" s="20" t="str">
        <f>IF(ISNUMBER(MATCH($F473,'ASX_Listed_Companies_26-08-2025'!B:B, 0)), "Yes", "No")</f>
        <v>No</v>
      </c>
      <c r="I473" s="20" t="str">
        <f>IF(ISNUMBER(MATCH($F473,'ASX300'!C:C, 0)), "Yes", "No")</f>
        <v>No</v>
      </c>
      <c r="J473" s="20" t="s">
        <v>352</v>
      </c>
      <c r="K473" s="21" t="s">
        <v>353</v>
      </c>
      <c r="L473" s="20">
        <v>52965316</v>
      </c>
      <c r="M473" s="20" t="s">
        <v>15</v>
      </c>
      <c r="N473" s="20">
        <v>20121219</v>
      </c>
      <c r="Q473" s="21" t="s">
        <v>4991</v>
      </c>
      <c r="S473" s="21" t="s">
        <v>126</v>
      </c>
      <c r="T473" s="20" t="s">
        <v>12</v>
      </c>
      <c r="U473" s="20" t="s">
        <v>214</v>
      </c>
      <c r="V473" s="20" t="s">
        <v>20</v>
      </c>
      <c r="W473" s="20">
        <v>44366340</v>
      </c>
      <c r="X473" s="21" t="s">
        <v>4992</v>
      </c>
      <c r="Z473" s="21" t="s">
        <v>162</v>
      </c>
      <c r="AA473" s="20" t="s">
        <v>1193</v>
      </c>
      <c r="AB473" s="20" t="s">
        <v>20</v>
      </c>
      <c r="AC473" s="20">
        <v>94380912</v>
      </c>
      <c r="AD473" s="20" t="s">
        <v>4993</v>
      </c>
      <c r="AF473" s="20">
        <v>20130101</v>
      </c>
      <c r="AH473" s="20">
        <v>161719393</v>
      </c>
      <c r="AI473" s="20" t="s">
        <v>24</v>
      </c>
      <c r="AJ473" s="20" t="b">
        <v>1</v>
      </c>
      <c r="AK473" s="21" t="s">
        <v>58</v>
      </c>
      <c r="AL473" s="20" t="s">
        <v>59</v>
      </c>
    </row>
    <row r="474" spans="1:38" x14ac:dyDescent="0.25">
      <c r="A474" s="20">
        <v>473</v>
      </c>
      <c r="B474" s="20" t="s">
        <v>6610</v>
      </c>
      <c r="C474" s="23">
        <v>101053749</v>
      </c>
      <c r="D474" s="23" t="str" cm="1">
        <f t="array" ref="D474">INDEX(Table2[Bracket Label], SUMPRODUCT(( 'Non-Lodger'!$C474 &gt;= Table2[Min Value]) * ( 'Non-Lodger'!$C474 &lt;= Table2[Max Value]) * ROW(Table2[Min Value]) ) - MIN(ROW(Table2[Min Value])) + 1)</f>
        <v>100-149M</v>
      </c>
      <c r="E474" s="23" t="str">
        <f t="shared" si="7"/>
        <v>MED</v>
      </c>
      <c r="F474" s="21" t="s">
        <v>6611</v>
      </c>
      <c r="G474" s="20" t="s">
        <v>29</v>
      </c>
      <c r="H474" s="20" t="str">
        <f>IF(ISNUMBER(MATCH($F474,'ASX_Listed_Companies_26-08-2025'!B:B, 0)), "Yes", "No")</f>
        <v>No</v>
      </c>
      <c r="I474" s="20" t="str">
        <f>IF(ISNUMBER(MATCH($F474,'ASX300'!C:C, 0)), "Yes", "No")</f>
        <v>No</v>
      </c>
      <c r="J474" s="20" t="s">
        <v>6612</v>
      </c>
      <c r="K474" s="21" t="s">
        <v>6613</v>
      </c>
      <c r="L474" s="20">
        <v>43911988</v>
      </c>
      <c r="M474" s="20" t="s">
        <v>15</v>
      </c>
      <c r="N474" s="20">
        <v>20100624</v>
      </c>
      <c r="Q474" s="21" t="s">
        <v>6614</v>
      </c>
      <c r="R474" s="21" t="s">
        <v>6615</v>
      </c>
      <c r="S474" s="21" t="s">
        <v>2330</v>
      </c>
      <c r="T474" s="20" t="s">
        <v>29</v>
      </c>
      <c r="U474" s="20" t="s">
        <v>2331</v>
      </c>
      <c r="V474" s="20" t="s">
        <v>20</v>
      </c>
      <c r="W474" s="20">
        <v>50910337</v>
      </c>
      <c r="X474" s="21" t="s">
        <v>6616</v>
      </c>
      <c r="Z474" s="21" t="s">
        <v>6591</v>
      </c>
      <c r="AA474" s="20" t="s">
        <v>6592</v>
      </c>
      <c r="AB474" s="20" t="s">
        <v>20</v>
      </c>
      <c r="AC474" s="20">
        <v>83634348</v>
      </c>
      <c r="AD474" s="20" t="s">
        <v>6617</v>
      </c>
      <c r="AF474" s="20">
        <v>20100624</v>
      </c>
      <c r="AH474" s="20">
        <v>144808293</v>
      </c>
      <c r="AI474" s="20" t="s">
        <v>24</v>
      </c>
      <c r="AJ474" s="20" t="b">
        <v>1</v>
      </c>
      <c r="AK474" s="21" t="s">
        <v>58</v>
      </c>
      <c r="AL474" s="20" t="s">
        <v>59</v>
      </c>
    </row>
    <row r="475" spans="1:38" x14ac:dyDescent="0.25">
      <c r="A475" s="20">
        <v>474</v>
      </c>
      <c r="B475" s="20" t="s">
        <v>3945</v>
      </c>
      <c r="C475" s="23">
        <v>8149701978</v>
      </c>
      <c r="D475" s="23" t="str" cm="1">
        <f t="array" ref="D475">INDEX(Table2[Bracket Label], SUMPRODUCT(( 'Non-Lodger'!$C475 &gt;= Table2[Min Value]) * ( 'Non-Lodger'!$C475 &lt;= Table2[Max Value]) * ROW(Table2[Min Value]) ) - MIN(ROW(Table2[Min Value])) + 1)</f>
        <v>1Bn+</v>
      </c>
      <c r="E475" s="23" t="str">
        <f t="shared" si="7"/>
        <v>LGE</v>
      </c>
      <c r="F475" s="21" t="s">
        <v>3946</v>
      </c>
      <c r="G475" s="20" t="s">
        <v>77</v>
      </c>
      <c r="H475" s="20" t="str">
        <f>IF(ISNUMBER(MATCH($F475,'ASX_Listed_Companies_26-08-2025'!B:B, 0)), "Yes", "No")</f>
        <v>No</v>
      </c>
      <c r="I475" s="20" t="str">
        <f>IF(ISNUMBER(MATCH($F475,'ASX300'!C:C, 0)), "Yes", "No")</f>
        <v>No</v>
      </c>
      <c r="J475" s="20" t="s">
        <v>581</v>
      </c>
      <c r="K475" s="21" t="s">
        <v>582</v>
      </c>
      <c r="L475" s="20">
        <v>58655171</v>
      </c>
      <c r="M475" s="20" t="s">
        <v>15</v>
      </c>
      <c r="N475" s="20">
        <v>20150930</v>
      </c>
      <c r="Q475" s="21" t="s">
        <v>3947</v>
      </c>
      <c r="S475" s="21" t="s">
        <v>141</v>
      </c>
      <c r="T475" s="20" t="s">
        <v>77</v>
      </c>
      <c r="U475" s="20" t="s">
        <v>142</v>
      </c>
      <c r="V475" s="20" t="s">
        <v>20</v>
      </c>
      <c r="W475" s="20">
        <v>80040712</v>
      </c>
      <c r="X475" s="21" t="s">
        <v>3947</v>
      </c>
      <c r="Z475" s="21" t="s">
        <v>141</v>
      </c>
      <c r="AA475" s="20" t="s">
        <v>142</v>
      </c>
      <c r="AB475" s="20" t="s">
        <v>20</v>
      </c>
      <c r="AC475" s="20">
        <v>80040712</v>
      </c>
      <c r="AD475" s="20" t="s">
        <v>3948</v>
      </c>
      <c r="AF475" s="20">
        <v>20150930</v>
      </c>
      <c r="AH475" s="20">
        <v>608829214</v>
      </c>
      <c r="AI475" s="20" t="s">
        <v>24</v>
      </c>
      <c r="AJ475" s="20" t="b">
        <v>1</v>
      </c>
      <c r="AK475" s="21" t="s">
        <v>245</v>
      </c>
      <c r="AL475" s="20" t="s">
        <v>246</v>
      </c>
    </row>
    <row r="476" spans="1:38" x14ac:dyDescent="0.25">
      <c r="A476" s="20">
        <v>475</v>
      </c>
      <c r="B476" s="20" t="s">
        <v>3104</v>
      </c>
      <c r="C476" s="23">
        <v>777808951</v>
      </c>
      <c r="D476" s="23" t="str" cm="1">
        <f t="array" ref="D476">INDEX(Table2[Bracket Label], SUMPRODUCT(( 'Non-Lodger'!$C476 &gt;= Table2[Min Value]) * ( 'Non-Lodger'!$C476 &lt;= Table2[Max Value]) * ROW(Table2[Min Value]) ) - MIN(ROW(Table2[Min Value])) + 1)</f>
        <v>750-799M</v>
      </c>
      <c r="E476" s="23" t="str">
        <f t="shared" si="7"/>
        <v>LGE</v>
      </c>
      <c r="F476" s="21" t="s">
        <v>3105</v>
      </c>
      <c r="G476" s="20" t="s">
        <v>77</v>
      </c>
      <c r="H476" s="20" t="str">
        <f>IF(ISNUMBER(MATCH($F476,'ASX_Listed_Companies_26-08-2025'!B:B, 0)), "Yes", "No")</f>
        <v>No</v>
      </c>
      <c r="I476" s="20" t="str">
        <f>IF(ISNUMBER(MATCH($F476,'ASX300'!C:C, 0)), "Yes", "No")</f>
        <v>No</v>
      </c>
      <c r="J476" s="20" t="s">
        <v>158</v>
      </c>
      <c r="K476" s="21" t="s">
        <v>159</v>
      </c>
      <c r="L476" s="20">
        <v>68955588</v>
      </c>
      <c r="M476" s="20" t="s">
        <v>15</v>
      </c>
      <c r="N476" s="20">
        <v>20200213</v>
      </c>
      <c r="Q476" s="21" t="s">
        <v>3106</v>
      </c>
      <c r="S476" s="21" t="s">
        <v>82</v>
      </c>
      <c r="T476" s="20" t="s">
        <v>77</v>
      </c>
      <c r="U476" s="20" t="s">
        <v>83</v>
      </c>
      <c r="V476" s="20" t="s">
        <v>20</v>
      </c>
      <c r="W476" s="20">
        <v>35687143</v>
      </c>
      <c r="X476" s="21" t="s">
        <v>3107</v>
      </c>
      <c r="Z476" s="21" t="s">
        <v>141</v>
      </c>
      <c r="AA476" s="20" t="s">
        <v>142</v>
      </c>
      <c r="AB476" s="20" t="s">
        <v>20</v>
      </c>
      <c r="AD476" s="20" t="s">
        <v>3108</v>
      </c>
      <c r="AF476" s="20">
        <v>20200213</v>
      </c>
      <c r="AH476" s="20">
        <v>639103718</v>
      </c>
      <c r="AI476" s="20" t="s">
        <v>24</v>
      </c>
      <c r="AJ476" s="20" t="b">
        <v>1</v>
      </c>
      <c r="AK476" s="21" t="s">
        <v>120</v>
      </c>
      <c r="AL476" s="20" t="s">
        <v>121</v>
      </c>
    </row>
    <row r="477" spans="1:38" x14ac:dyDescent="0.25">
      <c r="A477" s="20">
        <v>476</v>
      </c>
      <c r="B477" s="20" t="s">
        <v>6214</v>
      </c>
      <c r="C477" s="23">
        <v>361729158</v>
      </c>
      <c r="D477" s="23" t="str" cm="1">
        <f t="array" ref="D477">INDEX(Table2[Bracket Label], SUMPRODUCT(( 'Non-Lodger'!$C477 &gt;= Table2[Min Value]) * ( 'Non-Lodger'!$C477 &lt;= Table2[Max Value]) * ROW(Table2[Min Value]) ) - MIN(ROW(Table2[Min Value])) + 1)</f>
        <v>350-399M</v>
      </c>
      <c r="E477" s="23" t="str">
        <f t="shared" si="7"/>
        <v>LGE</v>
      </c>
      <c r="F477" s="21" t="s">
        <v>6215</v>
      </c>
      <c r="G477" s="20" t="s">
        <v>29</v>
      </c>
      <c r="H477" s="20" t="str">
        <f>IF(ISNUMBER(MATCH($F477,'ASX_Listed_Companies_26-08-2025'!B:B, 0)), "Yes", "No")</f>
        <v>No</v>
      </c>
      <c r="I477" s="20" t="str">
        <f>IF(ISNUMBER(MATCH($F477,'ASX300'!C:C, 0)), "Yes", "No")</f>
        <v>No</v>
      </c>
      <c r="J477" s="20" t="s">
        <v>2631</v>
      </c>
      <c r="K477" s="21" t="s">
        <v>2632</v>
      </c>
      <c r="L477" s="20">
        <v>56836579</v>
      </c>
      <c r="M477" s="20" t="s">
        <v>15</v>
      </c>
      <c r="N477" s="20">
        <v>20141020</v>
      </c>
      <c r="Q477" s="21" t="s">
        <v>3118</v>
      </c>
      <c r="R477" s="21" t="s">
        <v>6216</v>
      </c>
      <c r="S477" s="21" t="s">
        <v>1336</v>
      </c>
      <c r="T477" s="20" t="s">
        <v>29</v>
      </c>
      <c r="U477" s="20" t="s">
        <v>1337</v>
      </c>
      <c r="V477" s="20" t="s">
        <v>20</v>
      </c>
      <c r="W477" s="20">
        <v>51324234</v>
      </c>
      <c r="X477" s="21" t="s">
        <v>3118</v>
      </c>
      <c r="Y477" s="21" t="s">
        <v>6216</v>
      </c>
      <c r="Z477" s="21" t="s">
        <v>1336</v>
      </c>
      <c r="AA477" s="20" t="s">
        <v>1337</v>
      </c>
      <c r="AB477" s="20" t="s">
        <v>20</v>
      </c>
      <c r="AC477" s="20">
        <v>51324234</v>
      </c>
      <c r="AD477" s="20" t="s">
        <v>6217</v>
      </c>
      <c r="AF477" s="20">
        <v>20141201</v>
      </c>
      <c r="AH477" s="20">
        <v>602424180</v>
      </c>
      <c r="AI477" s="20" t="s">
        <v>24</v>
      </c>
      <c r="AJ477" s="20" t="b">
        <v>1</v>
      </c>
      <c r="AK477" s="21" t="s">
        <v>47</v>
      </c>
      <c r="AL477" s="20" t="s">
        <v>48</v>
      </c>
    </row>
    <row r="478" spans="1:38" x14ac:dyDescent="0.25">
      <c r="A478" s="20">
        <v>477</v>
      </c>
      <c r="B478" s="20" t="s">
        <v>1558</v>
      </c>
      <c r="C478" s="23">
        <v>400348249</v>
      </c>
      <c r="D478" s="23" t="str" cm="1">
        <f t="array" ref="D478">INDEX(Table2[Bracket Label], SUMPRODUCT(( 'Non-Lodger'!$C478 &gt;= Table2[Min Value]) * ( 'Non-Lodger'!$C478 &lt;= Table2[Max Value]) * ROW(Table2[Min Value]) ) - MIN(ROW(Table2[Min Value])) + 1)</f>
        <v>400-449M</v>
      </c>
      <c r="E478" s="23" t="str">
        <f t="shared" si="7"/>
        <v>LGE</v>
      </c>
      <c r="F478" s="21" t="s">
        <v>1559</v>
      </c>
      <c r="G478" s="20" t="s">
        <v>77</v>
      </c>
      <c r="H478" s="20" t="str">
        <f>IF(ISNUMBER(MATCH($F478,'ASX_Listed_Companies_26-08-2025'!B:B, 0)), "Yes", "No")</f>
        <v>No</v>
      </c>
      <c r="I478" s="20" t="str">
        <f>IF(ISNUMBER(MATCH($F478,'ASX300'!C:C, 0)), "Yes", "No")</f>
        <v>No</v>
      </c>
      <c r="J478" s="20" t="s">
        <v>640</v>
      </c>
      <c r="K478" s="21" t="s">
        <v>641</v>
      </c>
      <c r="L478" s="20">
        <v>1135235</v>
      </c>
      <c r="M478" s="20" t="s">
        <v>1099</v>
      </c>
      <c r="N478" s="20">
        <v>19991101</v>
      </c>
      <c r="P478" s="21" t="s">
        <v>1560</v>
      </c>
      <c r="Q478" s="21" t="s">
        <v>1561</v>
      </c>
      <c r="S478" s="21" t="s">
        <v>1382</v>
      </c>
      <c r="T478" s="20" t="s">
        <v>77</v>
      </c>
      <c r="U478" s="20" t="s">
        <v>1383</v>
      </c>
      <c r="V478" s="20" t="s">
        <v>20</v>
      </c>
      <c r="W478" s="20">
        <v>78206084</v>
      </c>
      <c r="X478" s="21" t="s">
        <v>793</v>
      </c>
      <c r="Y478" s="21" t="s">
        <v>1562</v>
      </c>
      <c r="Z478" s="21" t="s">
        <v>1382</v>
      </c>
      <c r="AA478" s="20" t="s">
        <v>1383</v>
      </c>
      <c r="AB478" s="20" t="s">
        <v>20</v>
      </c>
      <c r="AC478" s="20">
        <v>89350638</v>
      </c>
      <c r="AD478" s="20" t="s">
        <v>1563</v>
      </c>
      <c r="AF478" s="20">
        <v>20000701</v>
      </c>
      <c r="AI478" s="20" t="s">
        <v>24</v>
      </c>
      <c r="AJ478" s="20" t="b">
        <v>1</v>
      </c>
      <c r="AK478" s="21" t="s">
        <v>58</v>
      </c>
      <c r="AL478" s="20" t="s">
        <v>59</v>
      </c>
    </row>
    <row r="479" spans="1:38" x14ac:dyDescent="0.25">
      <c r="A479" s="20">
        <v>478</v>
      </c>
      <c r="B479" s="20" t="s">
        <v>3465</v>
      </c>
      <c r="C479" s="23">
        <v>227961522</v>
      </c>
      <c r="D479" s="23" t="str" cm="1">
        <f t="array" ref="D479">INDEX(Table2[Bracket Label], SUMPRODUCT(( 'Non-Lodger'!$C479 &gt;= Table2[Min Value]) * ( 'Non-Lodger'!$C479 &lt;= Table2[Max Value]) * ROW(Table2[Min Value]) ) - MIN(ROW(Table2[Min Value])) + 1)</f>
        <v>200-249M</v>
      </c>
      <c r="E479" s="23" t="str">
        <f t="shared" si="7"/>
        <v>MED</v>
      </c>
      <c r="F479" s="21" t="s">
        <v>3466</v>
      </c>
      <c r="G479" s="20" t="s">
        <v>29</v>
      </c>
      <c r="H479" s="20" t="str">
        <f>IF(ISNUMBER(MATCH($F479,'ASX_Listed_Companies_26-08-2025'!B:B, 0)), "Yes", "No")</f>
        <v>No</v>
      </c>
      <c r="I479" s="20" t="str">
        <f>IF(ISNUMBER(MATCH($F479,'ASX300'!C:C, 0)), "Yes", "No")</f>
        <v>No</v>
      </c>
      <c r="J479" s="20" t="s">
        <v>821</v>
      </c>
      <c r="K479" s="21" t="s">
        <v>822</v>
      </c>
      <c r="L479" s="20">
        <v>13708787</v>
      </c>
      <c r="M479" s="20" t="s">
        <v>15</v>
      </c>
      <c r="N479" s="20">
        <v>20021212</v>
      </c>
      <c r="Q479" s="21" t="s">
        <v>3467</v>
      </c>
      <c r="S479" s="21" t="s">
        <v>2541</v>
      </c>
      <c r="T479" s="20" t="s">
        <v>29</v>
      </c>
      <c r="U479" s="20" t="s">
        <v>2542</v>
      </c>
      <c r="V479" s="20" t="s">
        <v>20</v>
      </c>
      <c r="W479" s="20">
        <v>75605008</v>
      </c>
      <c r="X479" s="21" t="s">
        <v>3468</v>
      </c>
      <c r="Z479" s="21" t="s">
        <v>162</v>
      </c>
      <c r="AA479" s="20" t="s">
        <v>163</v>
      </c>
      <c r="AB479" s="20" t="s">
        <v>20</v>
      </c>
      <c r="AC479" s="20">
        <v>0</v>
      </c>
      <c r="AD479" s="20" t="s">
        <v>3469</v>
      </c>
      <c r="AF479" s="20">
        <v>20021212</v>
      </c>
      <c r="AH479" s="20">
        <v>102996378</v>
      </c>
      <c r="AI479" s="20" t="s">
        <v>24</v>
      </c>
      <c r="AJ479" s="20" t="b">
        <v>1</v>
      </c>
      <c r="AK479" s="21" t="s">
        <v>47</v>
      </c>
      <c r="AL479" s="20" t="s">
        <v>48</v>
      </c>
    </row>
    <row r="480" spans="1:38" x14ac:dyDescent="0.25">
      <c r="A480" s="20">
        <v>479</v>
      </c>
      <c r="B480" s="20" t="s">
        <v>2514</v>
      </c>
      <c r="C480" s="23">
        <v>323710968</v>
      </c>
      <c r="D480" s="23" t="str" cm="1">
        <f t="array" ref="D480">INDEX(Table2[Bracket Label], SUMPRODUCT(( 'Non-Lodger'!$C480 &gt;= Table2[Min Value]) * ( 'Non-Lodger'!$C480 &lt;= Table2[Max Value]) * ROW(Table2[Min Value]) ) - MIN(ROW(Table2[Min Value])) + 1)</f>
        <v>300-349M</v>
      </c>
      <c r="E480" s="23" t="str">
        <f t="shared" si="7"/>
        <v>LGE</v>
      </c>
      <c r="F480" s="21" t="s">
        <v>2515</v>
      </c>
      <c r="G480" s="20" t="s">
        <v>12</v>
      </c>
      <c r="H480" s="20" t="str">
        <f>IF(ISNUMBER(MATCH($F480,'ASX_Listed_Companies_26-08-2025'!B:B, 0)), "Yes", "No")</f>
        <v>No</v>
      </c>
      <c r="I480" s="20" t="str">
        <f>IF(ISNUMBER(MATCH($F480,'ASX300'!C:C, 0)), "Yes", "No")</f>
        <v>No</v>
      </c>
      <c r="J480" s="20" t="s">
        <v>372</v>
      </c>
      <c r="K480" s="21" t="s">
        <v>373</v>
      </c>
      <c r="L480" s="20">
        <v>47471182</v>
      </c>
      <c r="M480" s="20" t="s">
        <v>15</v>
      </c>
      <c r="N480" s="20">
        <v>20110501</v>
      </c>
      <c r="Q480" s="21" t="s">
        <v>2516</v>
      </c>
      <c r="R480" s="21" t="s">
        <v>2517</v>
      </c>
      <c r="S480" s="21" t="s">
        <v>126</v>
      </c>
      <c r="T480" s="20" t="s">
        <v>12</v>
      </c>
      <c r="U480" s="20" t="s">
        <v>281</v>
      </c>
      <c r="V480" s="20" t="s">
        <v>20</v>
      </c>
      <c r="W480" s="20">
        <v>45598751</v>
      </c>
      <c r="X480" s="21" t="s">
        <v>2518</v>
      </c>
      <c r="Z480" s="21" t="s">
        <v>126</v>
      </c>
      <c r="AA480" s="20" t="s">
        <v>214</v>
      </c>
      <c r="AB480" s="20" t="s">
        <v>20</v>
      </c>
      <c r="AC480" s="20">
        <v>45327035</v>
      </c>
      <c r="AD480" s="20" t="s">
        <v>2519</v>
      </c>
      <c r="AF480" s="20">
        <v>20110501</v>
      </c>
      <c r="AH480" s="20">
        <v>146464995</v>
      </c>
      <c r="AI480" s="20" t="s">
        <v>24</v>
      </c>
      <c r="AJ480" s="20" t="b">
        <v>1</v>
      </c>
      <c r="AK480" s="21" t="s">
        <v>245</v>
      </c>
      <c r="AL480" s="20" t="s">
        <v>246</v>
      </c>
    </row>
    <row r="481" spans="1:38" x14ac:dyDescent="0.25">
      <c r="A481" s="20">
        <v>480</v>
      </c>
      <c r="B481" s="20" t="s">
        <v>1752</v>
      </c>
      <c r="C481" s="23">
        <v>103517682</v>
      </c>
      <c r="D481" s="23" t="str" cm="1">
        <f t="array" ref="D481">INDEX(Table2[Bracket Label], SUMPRODUCT(( 'Non-Lodger'!$C481 &gt;= Table2[Min Value]) * ( 'Non-Lodger'!$C481 &lt;= Table2[Max Value]) * ROW(Table2[Min Value]) ) - MIN(ROW(Table2[Min Value])) + 1)</f>
        <v>100-149M</v>
      </c>
      <c r="E481" s="23" t="str">
        <f t="shared" si="7"/>
        <v>MED</v>
      </c>
      <c r="F481" s="21" t="s">
        <v>1753</v>
      </c>
      <c r="G481" s="20" t="s">
        <v>888</v>
      </c>
      <c r="H481" s="20" t="str">
        <f>IF(ISNUMBER(MATCH($F481,'ASX_Listed_Companies_26-08-2025'!B:B, 0)), "Yes", "No")</f>
        <v>No</v>
      </c>
      <c r="I481" s="20" t="str">
        <f>IF(ISNUMBER(MATCH($F481,'ASX300'!C:C, 0)), "Yes", "No")</f>
        <v>No</v>
      </c>
      <c r="J481" s="20" t="s">
        <v>1190</v>
      </c>
      <c r="K481" s="21" t="s">
        <v>1754</v>
      </c>
      <c r="L481" s="20">
        <v>1979647</v>
      </c>
      <c r="M481" s="20" t="s">
        <v>15</v>
      </c>
      <c r="N481" s="20">
        <v>20000316</v>
      </c>
      <c r="P481" s="21" t="s">
        <v>1755</v>
      </c>
      <c r="Q481" s="21" t="s">
        <v>1756</v>
      </c>
      <c r="S481" s="21" t="s">
        <v>1757</v>
      </c>
      <c r="T481" s="20" t="s">
        <v>888</v>
      </c>
      <c r="U481" s="20" t="s">
        <v>1758</v>
      </c>
      <c r="V481" s="20" t="s">
        <v>20</v>
      </c>
      <c r="W481" s="20">
        <v>63611499</v>
      </c>
      <c r="X481" s="21" t="s">
        <v>1759</v>
      </c>
      <c r="Z481" s="21" t="s">
        <v>1757</v>
      </c>
      <c r="AA481" s="20" t="s">
        <v>1758</v>
      </c>
      <c r="AB481" s="20" t="s">
        <v>20</v>
      </c>
      <c r="AC481" s="20">
        <v>0</v>
      </c>
      <c r="AD481" s="20" t="s">
        <v>1760</v>
      </c>
      <c r="AF481" s="20">
        <v>20000701</v>
      </c>
      <c r="AH481" s="20">
        <v>9527913</v>
      </c>
      <c r="AI481" s="20" t="s">
        <v>24</v>
      </c>
      <c r="AJ481" s="20" t="b">
        <v>1</v>
      </c>
      <c r="AK481" s="21" t="s">
        <v>617</v>
      </c>
      <c r="AL481" s="20" t="s">
        <v>618</v>
      </c>
    </row>
    <row r="482" spans="1:38" x14ac:dyDescent="0.25">
      <c r="A482" s="20">
        <v>481</v>
      </c>
      <c r="B482" s="20" t="s">
        <v>4795</v>
      </c>
      <c r="C482" s="23">
        <v>451638022</v>
      </c>
      <c r="D482" s="23" t="str" cm="1">
        <f t="array" ref="D482">INDEX(Table2[Bracket Label], SUMPRODUCT(( 'Non-Lodger'!$C482 &gt;= Table2[Min Value]) * ( 'Non-Lodger'!$C482 &lt;= Table2[Max Value]) * ROW(Table2[Min Value]) ) - MIN(ROW(Table2[Min Value])) + 1)</f>
        <v>450-499M</v>
      </c>
      <c r="E482" s="23" t="str">
        <f t="shared" si="7"/>
        <v>LGE</v>
      </c>
      <c r="F482" s="21" t="s">
        <v>4796</v>
      </c>
      <c r="G482" s="20" t="s">
        <v>29</v>
      </c>
      <c r="H482" s="20" t="str">
        <f>IF(ISNUMBER(MATCH($F482,'ASX_Listed_Companies_26-08-2025'!B:B, 0)), "Yes", "No")</f>
        <v>No</v>
      </c>
      <c r="I482" s="20" t="str">
        <f>IF(ISNUMBER(MATCH($F482,'ASX300'!C:C, 0)), "Yes", "No")</f>
        <v>No</v>
      </c>
      <c r="J482" s="20" t="s">
        <v>1134</v>
      </c>
      <c r="K482" s="21" t="s">
        <v>1135</v>
      </c>
      <c r="L482" s="20">
        <v>2188390</v>
      </c>
      <c r="M482" s="20" t="s">
        <v>15</v>
      </c>
      <c r="N482" s="20">
        <v>20000408</v>
      </c>
      <c r="Q482" s="21" t="s">
        <v>4797</v>
      </c>
      <c r="R482" s="21" t="s">
        <v>4798</v>
      </c>
      <c r="S482" s="21" t="s">
        <v>235</v>
      </c>
      <c r="T482" s="20" t="s">
        <v>29</v>
      </c>
      <c r="U482" s="20" t="s">
        <v>236</v>
      </c>
      <c r="V482" s="20" t="s">
        <v>20</v>
      </c>
      <c r="W482" s="20">
        <v>85907035</v>
      </c>
      <c r="X482" s="21" t="s">
        <v>3118</v>
      </c>
      <c r="Y482" s="21" t="s">
        <v>4798</v>
      </c>
      <c r="Z482" s="21" t="s">
        <v>235</v>
      </c>
      <c r="AA482" s="20" t="s">
        <v>236</v>
      </c>
      <c r="AB482" s="20" t="s">
        <v>20</v>
      </c>
      <c r="AC482" s="20">
        <v>85907035</v>
      </c>
      <c r="AD482" s="20" t="s">
        <v>4799</v>
      </c>
      <c r="AF482" s="20">
        <v>20000701</v>
      </c>
      <c r="AH482" s="20">
        <v>4604844</v>
      </c>
      <c r="AI482" s="20" t="s">
        <v>24</v>
      </c>
      <c r="AJ482" s="20" t="b">
        <v>1</v>
      </c>
      <c r="AK482" s="21" t="s">
        <v>36</v>
      </c>
      <c r="AL482" s="20" t="s">
        <v>37</v>
      </c>
    </row>
    <row r="483" spans="1:38" x14ac:dyDescent="0.25">
      <c r="A483" s="20">
        <v>482</v>
      </c>
      <c r="B483" s="20" t="s">
        <v>8265</v>
      </c>
      <c r="C483" s="23">
        <v>208472053</v>
      </c>
      <c r="D483" s="23" t="str" cm="1">
        <f t="array" ref="D483">INDEX(Table2[Bracket Label], SUMPRODUCT(( 'Non-Lodger'!$C483 &gt;= Table2[Min Value]) * ( 'Non-Lodger'!$C483 &lt;= Table2[Max Value]) * ROW(Table2[Min Value]) ) - MIN(ROW(Table2[Min Value])) + 1)</f>
        <v>200-249M</v>
      </c>
      <c r="E483" s="23" t="str">
        <f t="shared" si="7"/>
        <v>MED</v>
      </c>
      <c r="F483" s="21" t="s">
        <v>8266</v>
      </c>
      <c r="G483" s="20" t="s">
        <v>29</v>
      </c>
      <c r="H483" s="20" t="str">
        <f>IF(ISNUMBER(MATCH($F483,'ASX_Listed_Companies_26-08-2025'!B:B, 0)), "Yes", "No")</f>
        <v>No</v>
      </c>
      <c r="I483" s="20" t="str">
        <f>IF(ISNUMBER(MATCH($F483,'ASX300'!C:C, 0)), "Yes", "No")</f>
        <v>No</v>
      </c>
      <c r="J483" s="20" t="s">
        <v>78</v>
      </c>
      <c r="K483" s="21" t="s">
        <v>79</v>
      </c>
      <c r="L483" s="20">
        <v>55621542</v>
      </c>
      <c r="M483" s="20" t="s">
        <v>15</v>
      </c>
      <c r="N483" s="20">
        <v>20140205</v>
      </c>
      <c r="Q483" s="21" t="s">
        <v>2295</v>
      </c>
      <c r="R483" s="21" t="s">
        <v>2296</v>
      </c>
      <c r="S483" s="21" t="s">
        <v>162</v>
      </c>
      <c r="T483" s="20" t="s">
        <v>29</v>
      </c>
      <c r="U483" s="20" t="s">
        <v>263</v>
      </c>
      <c r="V483" s="20" t="s">
        <v>20</v>
      </c>
      <c r="W483" s="20">
        <v>75638719</v>
      </c>
      <c r="X483" s="21" t="s">
        <v>3277</v>
      </c>
      <c r="Z483" s="21" t="s">
        <v>1948</v>
      </c>
      <c r="AA483" s="20" t="s">
        <v>1949</v>
      </c>
      <c r="AB483" s="20" t="s">
        <v>20</v>
      </c>
      <c r="AC483" s="20">
        <v>89893437</v>
      </c>
      <c r="AD483" s="20" t="s">
        <v>8267</v>
      </c>
      <c r="AF483" s="20">
        <v>20140205</v>
      </c>
      <c r="AH483" s="20">
        <v>167894662</v>
      </c>
      <c r="AI483" s="20" t="s">
        <v>24</v>
      </c>
      <c r="AJ483" s="20" t="b">
        <v>1</v>
      </c>
      <c r="AK483" s="21" t="s">
        <v>88</v>
      </c>
      <c r="AL483" s="20" t="s">
        <v>89</v>
      </c>
    </row>
    <row r="484" spans="1:38" x14ac:dyDescent="0.25">
      <c r="A484" s="20">
        <v>483</v>
      </c>
      <c r="B484" s="20" t="s">
        <v>3394</v>
      </c>
      <c r="C484" s="23">
        <v>119279166</v>
      </c>
      <c r="D484" s="23" t="str" cm="1">
        <f t="array" ref="D484">INDEX(Table2[Bracket Label], SUMPRODUCT(( 'Non-Lodger'!$C484 &gt;= Table2[Min Value]) * ( 'Non-Lodger'!$C484 &lt;= Table2[Max Value]) * ROW(Table2[Min Value]) ) - MIN(ROW(Table2[Min Value])) + 1)</f>
        <v>100-149M</v>
      </c>
      <c r="E484" s="23" t="str">
        <f t="shared" si="7"/>
        <v>MED</v>
      </c>
      <c r="F484" s="21" t="s">
        <v>3395</v>
      </c>
      <c r="G484" s="20" t="s">
        <v>12</v>
      </c>
      <c r="H484" s="20" t="str">
        <f>IF(ISNUMBER(MATCH($F484,'ASX_Listed_Companies_26-08-2025'!B:B, 0)), "Yes", "No")</f>
        <v>No</v>
      </c>
      <c r="I484" s="20" t="str">
        <f>IF(ISNUMBER(MATCH($F484,'ASX300'!C:C, 0)), "Yes", "No")</f>
        <v>No</v>
      </c>
      <c r="J484" s="20" t="s">
        <v>3396</v>
      </c>
      <c r="K484" s="21" t="s">
        <v>3397</v>
      </c>
      <c r="L484" s="20">
        <v>28496832</v>
      </c>
      <c r="M484" s="20" t="s">
        <v>15</v>
      </c>
      <c r="N484" s="20">
        <v>20060830</v>
      </c>
      <c r="Q484" s="21" t="s">
        <v>3398</v>
      </c>
      <c r="S484" s="21" t="s">
        <v>1854</v>
      </c>
      <c r="T484" s="20" t="s">
        <v>12</v>
      </c>
      <c r="U484" s="20" t="s">
        <v>1855</v>
      </c>
      <c r="V484" s="20" t="s">
        <v>20</v>
      </c>
      <c r="W484" s="20">
        <v>84370141</v>
      </c>
      <c r="X484" s="21" t="s">
        <v>3399</v>
      </c>
      <c r="Z484" s="21" t="s">
        <v>1854</v>
      </c>
      <c r="AA484" s="20" t="s">
        <v>1855</v>
      </c>
      <c r="AB484" s="20" t="s">
        <v>20</v>
      </c>
      <c r="AD484" s="20" t="s">
        <v>3400</v>
      </c>
      <c r="AF484" s="20">
        <v>20060901</v>
      </c>
      <c r="AH484" s="20">
        <v>121498324</v>
      </c>
      <c r="AI484" s="20" t="s">
        <v>24</v>
      </c>
      <c r="AJ484" s="20" t="b">
        <v>1</v>
      </c>
      <c r="AK484" s="21" t="s">
        <v>47</v>
      </c>
      <c r="AL484" s="20" t="s">
        <v>48</v>
      </c>
    </row>
    <row r="485" spans="1:38" x14ac:dyDescent="0.25">
      <c r="A485" s="20">
        <v>484</v>
      </c>
      <c r="B485" s="20" t="s">
        <v>4521</v>
      </c>
      <c r="C485" s="23">
        <v>143961167</v>
      </c>
      <c r="D485" s="23" t="str" cm="1">
        <f t="array" ref="D485">INDEX(Table2[Bracket Label], SUMPRODUCT(( 'Non-Lodger'!$C485 &gt;= Table2[Min Value]) * ( 'Non-Lodger'!$C485 &lt;= Table2[Max Value]) * ROW(Table2[Min Value]) ) - MIN(ROW(Table2[Min Value])) + 1)</f>
        <v>100-149M</v>
      </c>
      <c r="E485" s="23" t="str">
        <f t="shared" si="7"/>
        <v>MED</v>
      </c>
      <c r="F485" s="21" t="s">
        <v>4522</v>
      </c>
      <c r="G485" s="20" t="s">
        <v>12</v>
      </c>
      <c r="H485" s="20" t="str">
        <f>IF(ISNUMBER(MATCH($F485,'ASX_Listed_Companies_26-08-2025'!B:B, 0)), "Yes", "No")</f>
        <v>No</v>
      </c>
      <c r="I485" s="20" t="str">
        <f>IF(ISNUMBER(MATCH($F485,'ASX300'!C:C, 0)), "Yes", "No")</f>
        <v>No</v>
      </c>
      <c r="J485" s="20" t="s">
        <v>3396</v>
      </c>
      <c r="K485" s="21" t="s">
        <v>3397</v>
      </c>
      <c r="L485" s="20">
        <v>70704788</v>
      </c>
      <c r="M485" s="20" t="s">
        <v>15</v>
      </c>
      <c r="N485" s="20">
        <v>20201116</v>
      </c>
      <c r="Q485" s="21" t="s">
        <v>601</v>
      </c>
      <c r="S485" s="21" t="s">
        <v>126</v>
      </c>
      <c r="T485" s="20" t="s">
        <v>12</v>
      </c>
      <c r="U485" s="20" t="s">
        <v>214</v>
      </c>
      <c r="V485" s="20" t="s">
        <v>20</v>
      </c>
      <c r="W485" s="20">
        <v>75743653</v>
      </c>
      <c r="X485" s="21" t="s">
        <v>4523</v>
      </c>
      <c r="Z485" s="21" t="s">
        <v>1854</v>
      </c>
      <c r="AA485" s="20" t="s">
        <v>1855</v>
      </c>
      <c r="AB485" s="20" t="s">
        <v>20</v>
      </c>
      <c r="AD485" s="20" t="s">
        <v>4524</v>
      </c>
      <c r="AF485" s="20">
        <v>20201116</v>
      </c>
      <c r="AH485" s="20">
        <v>640193602</v>
      </c>
      <c r="AI485" s="20" t="s">
        <v>24</v>
      </c>
      <c r="AJ485" s="20" t="b">
        <v>1</v>
      </c>
      <c r="AK485" s="21" t="s">
        <v>47</v>
      </c>
      <c r="AL485" s="20" t="s">
        <v>48</v>
      </c>
    </row>
    <row r="486" spans="1:38" x14ac:dyDescent="0.25">
      <c r="A486" s="20">
        <v>485</v>
      </c>
      <c r="B486" s="20" t="s">
        <v>7701</v>
      </c>
      <c r="C486" s="23">
        <v>235690658</v>
      </c>
      <c r="D486" s="23" t="str" cm="1">
        <f t="array" ref="D486">INDEX(Table2[Bracket Label], SUMPRODUCT(( 'Non-Lodger'!$C486 &gt;= Table2[Min Value]) * ( 'Non-Lodger'!$C486 &lt;= Table2[Max Value]) * ROW(Table2[Min Value]) ) - MIN(ROW(Table2[Min Value])) + 1)</f>
        <v>200-249M</v>
      </c>
      <c r="E486" s="23" t="str">
        <f t="shared" si="7"/>
        <v>MED</v>
      </c>
      <c r="F486" s="21" t="s">
        <v>7702</v>
      </c>
      <c r="G486" s="20" t="s">
        <v>12</v>
      </c>
      <c r="H486" s="20" t="str">
        <f>IF(ISNUMBER(MATCH($F486,'ASX_Listed_Companies_26-08-2025'!B:B, 0)), "Yes", "No")</f>
        <v>No</v>
      </c>
      <c r="I486" s="20" t="str">
        <f>IF(ISNUMBER(MATCH($F486,'ASX300'!C:C, 0)), "Yes", "No")</f>
        <v>No</v>
      </c>
      <c r="J486" s="20" t="s">
        <v>7703</v>
      </c>
      <c r="K486" s="21" t="s">
        <v>7704</v>
      </c>
      <c r="L486" s="20">
        <v>1711502</v>
      </c>
      <c r="M486" s="20" t="s">
        <v>15</v>
      </c>
      <c r="N486" s="20">
        <v>20000310</v>
      </c>
      <c r="P486" s="21" t="s">
        <v>7705</v>
      </c>
      <c r="Q486" s="21" t="s">
        <v>1970</v>
      </c>
      <c r="S486" s="21" t="s">
        <v>126</v>
      </c>
      <c r="T486" s="20" t="s">
        <v>12</v>
      </c>
      <c r="U486" s="20" t="s">
        <v>281</v>
      </c>
      <c r="V486" s="20" t="s">
        <v>20</v>
      </c>
      <c r="W486" s="20">
        <v>52054494</v>
      </c>
      <c r="X486" s="21" t="s">
        <v>7706</v>
      </c>
      <c r="Z486" s="21" t="s">
        <v>1854</v>
      </c>
      <c r="AA486" s="20" t="s">
        <v>1855</v>
      </c>
      <c r="AB486" s="20" t="s">
        <v>20</v>
      </c>
      <c r="AC486" s="20">
        <v>32057846</v>
      </c>
      <c r="AD486" s="20" t="s">
        <v>7707</v>
      </c>
      <c r="AF486" s="20">
        <v>20000701</v>
      </c>
      <c r="AH486" s="20">
        <v>576483</v>
      </c>
      <c r="AI486" s="20" t="s">
        <v>24</v>
      </c>
      <c r="AJ486" s="20" t="b">
        <v>1</v>
      </c>
      <c r="AK486" s="21" t="s">
        <v>174</v>
      </c>
      <c r="AL486" s="20" t="s">
        <v>175</v>
      </c>
    </row>
    <row r="487" spans="1:38" x14ac:dyDescent="0.25">
      <c r="A487" s="20">
        <v>486</v>
      </c>
      <c r="B487" s="20" t="s">
        <v>7502</v>
      </c>
      <c r="C487" s="23">
        <v>331600572</v>
      </c>
      <c r="D487" s="23" t="str" cm="1">
        <f t="array" ref="D487">INDEX(Table2[Bracket Label], SUMPRODUCT(( 'Non-Lodger'!$C487 &gt;= Table2[Min Value]) * ( 'Non-Lodger'!$C487 &lt;= Table2[Max Value]) * ROW(Table2[Min Value]) ) - MIN(ROW(Table2[Min Value])) + 1)</f>
        <v>300-349M</v>
      </c>
      <c r="E487" s="23" t="str">
        <f t="shared" si="7"/>
        <v>LGE</v>
      </c>
      <c r="F487" s="21" t="s">
        <v>7503</v>
      </c>
      <c r="G487" s="20" t="s">
        <v>29</v>
      </c>
      <c r="H487" s="20" t="str">
        <f>IF(ISNUMBER(MATCH($F487,'ASX_Listed_Companies_26-08-2025'!B:B, 0)), "Yes", "No")</f>
        <v>No</v>
      </c>
      <c r="I487" s="20" t="str">
        <f>IF(ISNUMBER(MATCH($F487,'ASX300'!C:C, 0)), "Yes", "No")</f>
        <v>No</v>
      </c>
      <c r="J487" s="20" t="s">
        <v>1229</v>
      </c>
      <c r="K487" s="21" t="s">
        <v>1230</v>
      </c>
      <c r="L487" s="20">
        <v>70059475</v>
      </c>
      <c r="M487" s="20" t="s">
        <v>15</v>
      </c>
      <c r="N487" s="20">
        <v>20200818</v>
      </c>
      <c r="Q487" s="21" t="s">
        <v>7504</v>
      </c>
      <c r="S487" s="21" t="s">
        <v>273</v>
      </c>
      <c r="T487" s="20" t="s">
        <v>29</v>
      </c>
      <c r="U487" s="20" t="s">
        <v>276</v>
      </c>
      <c r="V487" s="20" t="s">
        <v>20</v>
      </c>
      <c r="W487" s="20">
        <v>44885817</v>
      </c>
      <c r="X487" s="21" t="s">
        <v>7505</v>
      </c>
      <c r="Z487" s="21" t="s">
        <v>6849</v>
      </c>
      <c r="AA487" s="20" t="s">
        <v>2373</v>
      </c>
      <c r="AB487" s="20" t="s">
        <v>20</v>
      </c>
      <c r="AC487" s="20">
        <v>34951095</v>
      </c>
      <c r="AD487" s="20" t="s">
        <v>7506</v>
      </c>
      <c r="AF487" s="20">
        <v>20200818</v>
      </c>
      <c r="AH487" s="20">
        <v>614717261</v>
      </c>
      <c r="AI487" s="20" t="s">
        <v>24</v>
      </c>
      <c r="AJ487" s="20" t="b">
        <v>1</v>
      </c>
      <c r="AK487" s="21" t="s">
        <v>174</v>
      </c>
      <c r="AL487" s="20" t="s">
        <v>175</v>
      </c>
    </row>
    <row r="488" spans="1:38" x14ac:dyDescent="0.25">
      <c r="A488" s="20">
        <v>487</v>
      </c>
      <c r="B488" s="20" t="s">
        <v>7065</v>
      </c>
      <c r="C488" s="23">
        <v>110372873</v>
      </c>
      <c r="D488" s="23" t="str" cm="1">
        <f t="array" ref="D488">INDEX(Table2[Bracket Label], SUMPRODUCT(( 'Non-Lodger'!$C488 &gt;= Table2[Min Value]) * ( 'Non-Lodger'!$C488 &lt;= Table2[Max Value]) * ROW(Table2[Min Value]) ) - MIN(ROW(Table2[Min Value])) + 1)</f>
        <v>100-149M</v>
      </c>
      <c r="E488" s="23" t="str">
        <f t="shared" si="7"/>
        <v>MED</v>
      </c>
      <c r="F488" s="21" t="s">
        <v>7066</v>
      </c>
      <c r="G488" s="20" t="s">
        <v>12</v>
      </c>
      <c r="H488" s="20" t="str">
        <f>IF(ISNUMBER(MATCH($F488,'ASX_Listed_Companies_26-08-2025'!B:B, 0)), "Yes", "No")</f>
        <v>No</v>
      </c>
      <c r="I488" s="20" t="str">
        <f>IF(ISNUMBER(MATCH($F488,'ASX300'!C:C, 0)), "Yes", "No")</f>
        <v>No</v>
      </c>
      <c r="J488" s="20" t="s">
        <v>78</v>
      </c>
      <c r="K488" s="21" t="s">
        <v>79</v>
      </c>
      <c r="L488" s="20">
        <v>37686494</v>
      </c>
      <c r="M488" s="20" t="s">
        <v>15</v>
      </c>
      <c r="N488" s="20">
        <v>20081123</v>
      </c>
      <c r="P488" s="21" t="s">
        <v>7067</v>
      </c>
      <c r="Q488" s="21" t="s">
        <v>7068</v>
      </c>
      <c r="S488" s="21" t="s">
        <v>2205</v>
      </c>
      <c r="T488" s="20" t="s">
        <v>12</v>
      </c>
      <c r="U488" s="20" t="s">
        <v>1973</v>
      </c>
      <c r="V488" s="20" t="s">
        <v>20</v>
      </c>
      <c r="W488" s="20">
        <v>74526025</v>
      </c>
      <c r="X488" s="21" t="s">
        <v>7068</v>
      </c>
      <c r="Z488" s="21" t="s">
        <v>2205</v>
      </c>
      <c r="AA488" s="20" t="s">
        <v>1973</v>
      </c>
      <c r="AB488" s="20" t="s">
        <v>20</v>
      </c>
      <c r="AC488" s="20">
        <v>74526025</v>
      </c>
      <c r="AD488" s="20" t="s">
        <v>7069</v>
      </c>
      <c r="AH488" s="20">
        <v>1076142</v>
      </c>
      <c r="AI488" s="20" t="s">
        <v>24</v>
      </c>
      <c r="AJ488" s="20" t="b">
        <v>1</v>
      </c>
      <c r="AK488" s="21" t="s">
        <v>88</v>
      </c>
      <c r="AL488" s="20" t="s">
        <v>89</v>
      </c>
    </row>
    <row r="489" spans="1:38" x14ac:dyDescent="0.25">
      <c r="A489" s="20">
        <v>488</v>
      </c>
      <c r="B489" s="20" t="s">
        <v>4951</v>
      </c>
      <c r="C489" s="23">
        <v>100363622</v>
      </c>
      <c r="D489" s="23" t="str" cm="1">
        <f t="array" ref="D489">INDEX(Table2[Bracket Label], SUMPRODUCT(( 'Non-Lodger'!$C489 &gt;= Table2[Min Value]) * ( 'Non-Lodger'!$C489 &lt;= Table2[Max Value]) * ROW(Table2[Min Value]) ) - MIN(ROW(Table2[Min Value])) + 1)</f>
        <v>100-149M</v>
      </c>
      <c r="E489" s="23" t="str">
        <f t="shared" si="7"/>
        <v>MED</v>
      </c>
      <c r="F489" s="21" t="s">
        <v>4952</v>
      </c>
      <c r="G489" s="20" t="s">
        <v>888</v>
      </c>
      <c r="H489" s="20" t="str">
        <f>IF(ISNUMBER(MATCH($F489,'ASX_Listed_Companies_26-08-2025'!B:B, 0)), "Yes", "No")</f>
        <v>No</v>
      </c>
      <c r="I489" s="20" t="str">
        <f>IF(ISNUMBER(MATCH($F489,'ASX300'!C:C, 0)), "Yes", "No")</f>
        <v>No</v>
      </c>
      <c r="J489" s="20" t="s">
        <v>1184</v>
      </c>
      <c r="K489" s="21" t="s">
        <v>1185</v>
      </c>
      <c r="L489" s="20">
        <v>16658946</v>
      </c>
      <c r="M489" s="20" t="s">
        <v>15</v>
      </c>
      <c r="N489" s="20">
        <v>20031015</v>
      </c>
      <c r="Q489" s="21" t="s">
        <v>1911</v>
      </c>
      <c r="S489" s="21" t="s">
        <v>4953</v>
      </c>
      <c r="T489" s="20" t="s">
        <v>888</v>
      </c>
      <c r="U489" s="20" t="s">
        <v>1758</v>
      </c>
      <c r="V489" s="20" t="s">
        <v>20</v>
      </c>
      <c r="W489" s="20">
        <v>84007254</v>
      </c>
      <c r="X489" s="21" t="s">
        <v>4954</v>
      </c>
      <c r="Z489" s="21" t="s">
        <v>4955</v>
      </c>
      <c r="AA489" s="20" t="s">
        <v>1758</v>
      </c>
      <c r="AB489" s="20" t="s">
        <v>20</v>
      </c>
      <c r="AC489" s="20">
        <v>95378684</v>
      </c>
      <c r="AD489" s="20" t="s">
        <v>4956</v>
      </c>
      <c r="AF489" s="20">
        <v>20031015</v>
      </c>
      <c r="AH489" s="20">
        <v>106686373</v>
      </c>
      <c r="AI489" s="20" t="s">
        <v>24</v>
      </c>
      <c r="AJ489" s="20" t="b">
        <v>1</v>
      </c>
      <c r="AK489" s="21" t="s">
        <v>195</v>
      </c>
      <c r="AL489" s="20" t="s">
        <v>196</v>
      </c>
    </row>
    <row r="490" spans="1:38" x14ac:dyDescent="0.25">
      <c r="A490" s="20">
        <v>489</v>
      </c>
      <c r="B490" s="20" t="s">
        <v>6693</v>
      </c>
      <c r="C490" s="23">
        <v>133127125</v>
      </c>
      <c r="D490" s="23" t="str" cm="1">
        <f t="array" ref="D490">INDEX(Table2[Bracket Label], SUMPRODUCT(( 'Non-Lodger'!$C490 &gt;= Table2[Min Value]) * ( 'Non-Lodger'!$C490 &lt;= Table2[Max Value]) * ROW(Table2[Min Value]) ) - MIN(ROW(Table2[Min Value])) + 1)</f>
        <v>100-149M</v>
      </c>
      <c r="E490" s="23" t="str">
        <f t="shared" si="7"/>
        <v>MED</v>
      </c>
      <c r="F490" s="21" t="s">
        <v>6694</v>
      </c>
      <c r="G490" s="20" t="s">
        <v>137</v>
      </c>
      <c r="H490" s="20" t="str">
        <f>IF(ISNUMBER(MATCH($F490,'ASX_Listed_Companies_26-08-2025'!B:B, 0)), "Yes", "No")</f>
        <v>No</v>
      </c>
      <c r="I490" s="20" t="str">
        <f>IF(ISNUMBER(MATCH($F490,'ASX300'!C:C, 0)), "Yes", "No")</f>
        <v>No</v>
      </c>
      <c r="J490" s="20" t="s">
        <v>92</v>
      </c>
      <c r="K490" s="21" t="s">
        <v>93</v>
      </c>
      <c r="L490" s="20">
        <v>54616254</v>
      </c>
      <c r="M490" s="20" t="s">
        <v>15</v>
      </c>
      <c r="N490" s="20">
        <v>20131101</v>
      </c>
      <c r="Q490" s="21" t="s">
        <v>6695</v>
      </c>
      <c r="S490" s="21" t="s">
        <v>6696</v>
      </c>
      <c r="T490" s="20" t="s">
        <v>137</v>
      </c>
      <c r="U490" s="20" t="s">
        <v>6697</v>
      </c>
      <c r="V490" s="20" t="s">
        <v>20</v>
      </c>
      <c r="W490" s="20">
        <v>90779887</v>
      </c>
      <c r="X490" s="21" t="s">
        <v>3659</v>
      </c>
      <c r="Y490" s="21" t="s">
        <v>6698</v>
      </c>
      <c r="Z490" s="21" t="s">
        <v>136</v>
      </c>
      <c r="AA490" s="20" t="s">
        <v>636</v>
      </c>
      <c r="AB490" s="20" t="s">
        <v>20</v>
      </c>
      <c r="AC490" s="20">
        <v>47212012</v>
      </c>
      <c r="AD490" s="20" t="s">
        <v>6699</v>
      </c>
      <c r="AF490" s="20">
        <v>20131101</v>
      </c>
      <c r="AH490" s="20">
        <v>166496064</v>
      </c>
      <c r="AI490" s="20" t="s">
        <v>24</v>
      </c>
      <c r="AJ490" s="20" t="b">
        <v>1</v>
      </c>
      <c r="AK490" s="21" t="s">
        <v>36</v>
      </c>
      <c r="AL490" s="20" t="s">
        <v>37</v>
      </c>
    </row>
    <row r="491" spans="1:38" x14ac:dyDescent="0.25">
      <c r="A491" s="20">
        <v>490</v>
      </c>
      <c r="B491" s="20" t="s">
        <v>4599</v>
      </c>
      <c r="C491" s="23">
        <v>185596820</v>
      </c>
      <c r="D491" s="23" t="str" cm="1">
        <f t="array" ref="D491">INDEX(Table2[Bracket Label], SUMPRODUCT(( 'Non-Lodger'!$C491 &gt;= Table2[Min Value]) * ( 'Non-Lodger'!$C491 &lt;= Table2[Max Value]) * ROW(Table2[Min Value]) ) - MIN(ROW(Table2[Min Value])) + 1)</f>
        <v>150-199M</v>
      </c>
      <c r="E491" s="23" t="str">
        <f t="shared" si="7"/>
        <v>MED</v>
      </c>
      <c r="F491" s="21" t="s">
        <v>4600</v>
      </c>
      <c r="G491" s="20" t="s">
        <v>12</v>
      </c>
      <c r="H491" s="20" t="str">
        <f>IF(ISNUMBER(MATCH($F491,'ASX_Listed_Companies_26-08-2025'!B:B, 0)), "Yes", "No")</f>
        <v>No</v>
      </c>
      <c r="I491" s="20" t="str">
        <f>IF(ISNUMBER(MATCH($F491,'ASX300'!C:C, 0)), "Yes", "No")</f>
        <v>No</v>
      </c>
      <c r="J491" s="20" t="s">
        <v>78</v>
      </c>
      <c r="K491" s="21" t="s">
        <v>79</v>
      </c>
      <c r="L491" s="20">
        <v>59025151</v>
      </c>
      <c r="M491" s="20" t="s">
        <v>15</v>
      </c>
      <c r="N491" s="20">
        <v>20151119</v>
      </c>
      <c r="Q491" s="21" t="s">
        <v>4601</v>
      </c>
      <c r="S491" s="21" t="s">
        <v>126</v>
      </c>
      <c r="T491" s="20" t="s">
        <v>12</v>
      </c>
      <c r="U491" s="20" t="s">
        <v>214</v>
      </c>
      <c r="V491" s="20" t="s">
        <v>20</v>
      </c>
      <c r="W491" s="20">
        <v>31138211</v>
      </c>
      <c r="X491" s="21" t="s">
        <v>4601</v>
      </c>
      <c r="Z491" s="21" t="s">
        <v>126</v>
      </c>
      <c r="AA491" s="20" t="s">
        <v>214</v>
      </c>
      <c r="AB491" s="20" t="s">
        <v>20</v>
      </c>
      <c r="AC491" s="20">
        <v>31138211</v>
      </c>
      <c r="AD491" s="20" t="s">
        <v>4602</v>
      </c>
      <c r="AF491" s="20">
        <v>20151119</v>
      </c>
      <c r="AG491" s="20">
        <v>20170712</v>
      </c>
      <c r="AH491" s="20">
        <v>609406322</v>
      </c>
      <c r="AI491" s="20" t="s">
        <v>24</v>
      </c>
      <c r="AJ491" s="20" t="b">
        <v>1</v>
      </c>
      <c r="AK491" s="21" t="s">
        <v>88</v>
      </c>
      <c r="AL491" s="20" t="s">
        <v>89</v>
      </c>
    </row>
    <row r="492" spans="1:38" x14ac:dyDescent="0.25">
      <c r="A492" s="20">
        <v>491</v>
      </c>
      <c r="B492" s="20" t="s">
        <v>1182</v>
      </c>
      <c r="C492" s="23">
        <v>132851941</v>
      </c>
      <c r="D492" s="23" t="str" cm="1">
        <f t="array" ref="D492">INDEX(Table2[Bracket Label], SUMPRODUCT(( 'Non-Lodger'!$C492 &gt;= Table2[Min Value]) * ( 'Non-Lodger'!$C492 &lt;= Table2[Max Value]) * ROW(Table2[Min Value]) ) - MIN(ROW(Table2[Min Value])) + 1)</f>
        <v>100-149M</v>
      </c>
      <c r="E492" s="23" t="str">
        <f t="shared" si="7"/>
        <v>MED</v>
      </c>
      <c r="F492" s="21" t="s">
        <v>1183</v>
      </c>
      <c r="G492" s="20" t="s">
        <v>29</v>
      </c>
      <c r="H492" s="20" t="str">
        <f>IF(ISNUMBER(MATCH($F492,'ASX_Listed_Companies_26-08-2025'!B:B, 0)), "Yes", "No")</f>
        <v>No</v>
      </c>
      <c r="I492" s="20" t="str">
        <f>IF(ISNUMBER(MATCH($F492,'ASX300'!C:C, 0)), "Yes", "No")</f>
        <v>No</v>
      </c>
      <c r="J492" s="20" t="s">
        <v>1184</v>
      </c>
      <c r="K492" s="21" t="s">
        <v>1185</v>
      </c>
      <c r="L492" s="20">
        <v>2579532</v>
      </c>
      <c r="M492" s="20" t="s">
        <v>15</v>
      </c>
      <c r="N492" s="20">
        <v>20000411</v>
      </c>
      <c r="O492" s="20">
        <v>20230707</v>
      </c>
      <c r="P492" s="21" t="s">
        <v>1186</v>
      </c>
      <c r="Q492" s="21" t="s">
        <v>1187</v>
      </c>
      <c r="R492" s="21" t="s">
        <v>1188</v>
      </c>
      <c r="S492" s="21" t="s">
        <v>1189</v>
      </c>
      <c r="T492" s="20" t="s">
        <v>12</v>
      </c>
      <c r="U492" s="20" t="s">
        <v>1190</v>
      </c>
      <c r="V492" s="20" t="s">
        <v>20</v>
      </c>
      <c r="W492" s="20">
        <v>92353035</v>
      </c>
      <c r="X492" s="21" t="s">
        <v>1191</v>
      </c>
      <c r="Y492" s="21" t="s">
        <v>1192</v>
      </c>
      <c r="Z492" s="21" t="s">
        <v>162</v>
      </c>
      <c r="AA492" s="20" t="s">
        <v>1193</v>
      </c>
      <c r="AB492" s="20" t="s">
        <v>20</v>
      </c>
      <c r="AC492" s="20">
        <v>32048815</v>
      </c>
      <c r="AD492" s="20" t="s">
        <v>1194</v>
      </c>
      <c r="AF492" s="20">
        <v>20220419</v>
      </c>
      <c r="AG492" s="20">
        <v>20230311</v>
      </c>
      <c r="AH492" s="20">
        <v>4837101</v>
      </c>
      <c r="AI492" s="20" t="s">
        <v>24</v>
      </c>
      <c r="AJ492" s="20" t="b">
        <v>1</v>
      </c>
      <c r="AK492" s="21" t="s">
        <v>195</v>
      </c>
      <c r="AL492" s="20" t="s">
        <v>196</v>
      </c>
    </row>
    <row r="493" spans="1:38" x14ac:dyDescent="0.25">
      <c r="A493" s="20">
        <v>492</v>
      </c>
      <c r="B493" s="20" t="s">
        <v>7648</v>
      </c>
      <c r="C493" s="23">
        <v>403089730</v>
      </c>
      <c r="D493" s="23" t="str" cm="1">
        <f t="array" ref="D493">INDEX(Table2[Bracket Label], SUMPRODUCT(( 'Non-Lodger'!$C493 &gt;= Table2[Min Value]) * ( 'Non-Lodger'!$C493 &lt;= Table2[Max Value]) * ROW(Table2[Min Value]) ) - MIN(ROW(Table2[Min Value])) + 1)</f>
        <v>400-449M</v>
      </c>
      <c r="E493" s="23" t="str">
        <f t="shared" si="7"/>
        <v>LGE</v>
      </c>
      <c r="F493" s="21" t="s">
        <v>7649</v>
      </c>
      <c r="G493" s="20" t="s">
        <v>29</v>
      </c>
      <c r="H493" s="20" t="str">
        <f>IF(ISNUMBER(MATCH($F493,'ASX_Listed_Companies_26-08-2025'!B:B, 0)), "Yes", "No")</f>
        <v>No</v>
      </c>
      <c r="I493" s="20" t="str">
        <f>IF(ISNUMBER(MATCH($F493,'ASX300'!C:C, 0)), "Yes", "No")</f>
        <v>No</v>
      </c>
      <c r="J493" s="20" t="s">
        <v>78</v>
      </c>
      <c r="K493" s="21" t="s">
        <v>79</v>
      </c>
      <c r="L493" s="20">
        <v>35148064</v>
      </c>
      <c r="M493" s="20" t="s">
        <v>15</v>
      </c>
      <c r="N493" s="20">
        <v>20080424</v>
      </c>
      <c r="P493" s="21" t="s">
        <v>7649</v>
      </c>
      <c r="Q493" s="21" t="s">
        <v>3326</v>
      </c>
      <c r="S493" s="21" t="s">
        <v>162</v>
      </c>
      <c r="T493" s="20" t="s">
        <v>29</v>
      </c>
      <c r="U493" s="20" t="s">
        <v>263</v>
      </c>
      <c r="V493" s="20" t="s">
        <v>20</v>
      </c>
      <c r="W493" s="20">
        <v>48306878</v>
      </c>
      <c r="X493" s="21" t="s">
        <v>3327</v>
      </c>
      <c r="Z493" s="21" t="s">
        <v>162</v>
      </c>
      <c r="AA493" s="20" t="s">
        <v>163</v>
      </c>
      <c r="AB493" s="20" t="s">
        <v>20</v>
      </c>
      <c r="AC493" s="20">
        <v>42830258</v>
      </c>
      <c r="AD493" s="20" t="s">
        <v>3328</v>
      </c>
      <c r="AF493" s="20">
        <v>20080424</v>
      </c>
      <c r="AH493" s="20">
        <v>130788493</v>
      </c>
      <c r="AI493" s="20" t="s">
        <v>24</v>
      </c>
      <c r="AJ493" s="20" t="b">
        <v>1</v>
      </c>
      <c r="AK493" s="21" t="s">
        <v>88</v>
      </c>
      <c r="AL493" s="20" t="s">
        <v>89</v>
      </c>
    </row>
    <row r="494" spans="1:38" x14ac:dyDescent="0.25">
      <c r="A494" s="20">
        <v>493</v>
      </c>
      <c r="B494" s="20" t="s">
        <v>3324</v>
      </c>
      <c r="C494" s="23">
        <v>614215087</v>
      </c>
      <c r="D494" s="23" t="str" cm="1">
        <f t="array" ref="D494">INDEX(Table2[Bracket Label], SUMPRODUCT(( 'Non-Lodger'!$C494 &gt;= Table2[Min Value]) * ( 'Non-Lodger'!$C494 &lt;= Table2[Max Value]) * ROW(Table2[Min Value]) ) - MIN(ROW(Table2[Min Value])) + 1)</f>
        <v>600-649M</v>
      </c>
      <c r="E494" s="23" t="str">
        <f t="shared" si="7"/>
        <v>LGE</v>
      </c>
      <c r="F494" s="21" t="s">
        <v>3325</v>
      </c>
      <c r="G494" s="20" t="s">
        <v>29</v>
      </c>
      <c r="H494" s="20" t="str">
        <f>IF(ISNUMBER(MATCH($F494,'ASX_Listed_Companies_26-08-2025'!B:B, 0)), "Yes", "No")</f>
        <v>No</v>
      </c>
      <c r="I494" s="20" t="str">
        <f>IF(ISNUMBER(MATCH($F494,'ASX300'!C:C, 0)), "Yes", "No")</f>
        <v>No</v>
      </c>
      <c r="J494" s="20" t="s">
        <v>78</v>
      </c>
      <c r="K494" s="21" t="s">
        <v>79</v>
      </c>
      <c r="L494" s="20">
        <v>37540358</v>
      </c>
      <c r="M494" s="20" t="s">
        <v>15</v>
      </c>
      <c r="N494" s="20">
        <v>20081126</v>
      </c>
      <c r="P494" s="21" t="s">
        <v>3325</v>
      </c>
      <c r="Q494" s="21" t="s">
        <v>3326</v>
      </c>
      <c r="S494" s="21" t="s">
        <v>162</v>
      </c>
      <c r="T494" s="20" t="s">
        <v>29</v>
      </c>
      <c r="U494" s="20" t="s">
        <v>263</v>
      </c>
      <c r="V494" s="20" t="s">
        <v>20</v>
      </c>
      <c r="W494" s="20">
        <v>48306878</v>
      </c>
      <c r="X494" s="21" t="s">
        <v>3327</v>
      </c>
      <c r="Z494" s="21" t="s">
        <v>162</v>
      </c>
      <c r="AA494" s="20" t="s">
        <v>163</v>
      </c>
      <c r="AB494" s="20" t="s">
        <v>20</v>
      </c>
      <c r="AC494" s="20">
        <v>42830258</v>
      </c>
      <c r="AD494" s="20" t="s">
        <v>3328</v>
      </c>
      <c r="AF494" s="20">
        <v>20081126</v>
      </c>
      <c r="AH494" s="20">
        <v>134338882</v>
      </c>
      <c r="AI494" s="20" t="s">
        <v>24</v>
      </c>
      <c r="AJ494" s="20" t="b">
        <v>1</v>
      </c>
      <c r="AK494" s="21" t="s">
        <v>88</v>
      </c>
      <c r="AL494" s="20" t="s">
        <v>89</v>
      </c>
    </row>
    <row r="495" spans="1:38" x14ac:dyDescent="0.25">
      <c r="A495" s="20">
        <v>494</v>
      </c>
      <c r="B495" s="20" t="s">
        <v>3907</v>
      </c>
      <c r="C495" s="23">
        <v>1052944526</v>
      </c>
      <c r="D495" s="23" t="str" cm="1">
        <f t="array" ref="D495">INDEX(Table2[Bracket Label], SUMPRODUCT(( 'Non-Lodger'!$C495 &gt;= Table2[Min Value]) * ( 'Non-Lodger'!$C495 &lt;= Table2[Max Value]) * ROW(Table2[Min Value]) ) - MIN(ROW(Table2[Min Value])) + 1)</f>
        <v>1Bn+</v>
      </c>
      <c r="E495" s="23" t="str">
        <f t="shared" si="7"/>
        <v>LGE</v>
      </c>
      <c r="F495" s="21" t="s">
        <v>3908</v>
      </c>
      <c r="G495" s="20" t="s">
        <v>29</v>
      </c>
      <c r="H495" s="20" t="str">
        <f>IF(ISNUMBER(MATCH($F495,'ASX_Listed_Companies_26-08-2025'!B:B, 0)), "Yes", "No")</f>
        <v>No</v>
      </c>
      <c r="I495" s="20" t="str">
        <f>IF(ISNUMBER(MATCH($F495,'ASX300'!C:C, 0)), "Yes", "No")</f>
        <v>No</v>
      </c>
      <c r="J495" s="20" t="s">
        <v>78</v>
      </c>
      <c r="K495" s="21" t="s">
        <v>79</v>
      </c>
      <c r="L495" s="20">
        <v>37541098</v>
      </c>
      <c r="M495" s="20" t="s">
        <v>15</v>
      </c>
      <c r="N495" s="20">
        <v>20081126</v>
      </c>
      <c r="P495" s="21" t="s">
        <v>3908</v>
      </c>
      <c r="Q495" s="21" t="s">
        <v>3326</v>
      </c>
      <c r="S495" s="21" t="s">
        <v>162</v>
      </c>
      <c r="T495" s="20" t="s">
        <v>29</v>
      </c>
      <c r="U495" s="20" t="s">
        <v>263</v>
      </c>
      <c r="V495" s="20" t="s">
        <v>20</v>
      </c>
      <c r="W495" s="20">
        <v>48306878</v>
      </c>
      <c r="X495" s="21" t="s">
        <v>3327</v>
      </c>
      <c r="Z495" s="21" t="s">
        <v>162</v>
      </c>
      <c r="AA495" s="20" t="s">
        <v>163</v>
      </c>
      <c r="AB495" s="20" t="s">
        <v>20</v>
      </c>
      <c r="AC495" s="20">
        <v>42830258</v>
      </c>
      <c r="AD495" s="20" t="s">
        <v>3328</v>
      </c>
      <c r="AF495" s="20">
        <v>20081126</v>
      </c>
      <c r="AH495" s="20">
        <v>134338908</v>
      </c>
      <c r="AI495" s="20" t="s">
        <v>24</v>
      </c>
      <c r="AJ495" s="20" t="b">
        <v>1</v>
      </c>
      <c r="AK495" s="21" t="s">
        <v>88</v>
      </c>
      <c r="AL495" s="20" t="s">
        <v>89</v>
      </c>
    </row>
    <row r="496" spans="1:38" x14ac:dyDescent="0.25">
      <c r="A496" s="20">
        <v>495</v>
      </c>
      <c r="B496" s="20" t="s">
        <v>4306</v>
      </c>
      <c r="C496" s="23">
        <v>1088639923</v>
      </c>
      <c r="D496" s="23" t="str" cm="1">
        <f t="array" ref="D496">INDEX(Table2[Bracket Label], SUMPRODUCT(( 'Non-Lodger'!$C496 &gt;= Table2[Min Value]) * ( 'Non-Lodger'!$C496 &lt;= Table2[Max Value]) * ROW(Table2[Min Value]) ) - MIN(ROW(Table2[Min Value])) + 1)</f>
        <v>1Bn+</v>
      </c>
      <c r="E496" s="23" t="str">
        <f t="shared" si="7"/>
        <v>LGE</v>
      </c>
      <c r="F496" s="21" t="s">
        <v>4307</v>
      </c>
      <c r="G496" s="20" t="s">
        <v>29</v>
      </c>
      <c r="H496" s="20" t="str">
        <f>IF(ISNUMBER(MATCH($F496,'ASX_Listed_Companies_26-08-2025'!B:B, 0)), "Yes", "No")</f>
        <v>No</v>
      </c>
      <c r="I496" s="20" t="str">
        <f>IF(ISNUMBER(MATCH($F496,'ASX300'!C:C, 0)), "Yes", "No")</f>
        <v>No</v>
      </c>
      <c r="J496" s="20" t="s">
        <v>78</v>
      </c>
      <c r="K496" s="21" t="s">
        <v>79</v>
      </c>
      <c r="L496" s="20">
        <v>37545435</v>
      </c>
      <c r="M496" s="20" t="s">
        <v>15</v>
      </c>
      <c r="N496" s="20">
        <v>20081126</v>
      </c>
      <c r="P496" s="21" t="s">
        <v>4307</v>
      </c>
      <c r="Q496" s="21" t="s">
        <v>3326</v>
      </c>
      <c r="S496" s="21" t="s">
        <v>162</v>
      </c>
      <c r="T496" s="20" t="s">
        <v>29</v>
      </c>
      <c r="U496" s="20" t="s">
        <v>263</v>
      </c>
      <c r="V496" s="20" t="s">
        <v>20</v>
      </c>
      <c r="W496" s="20">
        <v>48306878</v>
      </c>
      <c r="X496" s="21" t="s">
        <v>3327</v>
      </c>
      <c r="Z496" s="21" t="s">
        <v>162</v>
      </c>
      <c r="AA496" s="20" t="s">
        <v>163</v>
      </c>
      <c r="AB496" s="20" t="s">
        <v>20</v>
      </c>
      <c r="AC496" s="20">
        <v>42830258</v>
      </c>
      <c r="AD496" s="20" t="s">
        <v>3328</v>
      </c>
      <c r="AF496" s="20">
        <v>20081126</v>
      </c>
      <c r="AH496" s="20">
        <v>134338926</v>
      </c>
      <c r="AI496" s="20" t="s">
        <v>24</v>
      </c>
      <c r="AJ496" s="20" t="b">
        <v>1</v>
      </c>
      <c r="AK496" s="21" t="s">
        <v>88</v>
      </c>
      <c r="AL496" s="20" t="s">
        <v>89</v>
      </c>
    </row>
    <row r="497" spans="1:38" x14ac:dyDescent="0.25">
      <c r="A497" s="20">
        <v>496</v>
      </c>
      <c r="B497" s="20" t="s">
        <v>7626</v>
      </c>
      <c r="C497" s="23">
        <v>146910561</v>
      </c>
      <c r="D497" s="23" t="str" cm="1">
        <f t="array" ref="D497">INDEX(Table2[Bracket Label], SUMPRODUCT(( 'Non-Lodger'!$C497 &gt;= Table2[Min Value]) * ( 'Non-Lodger'!$C497 &lt;= Table2[Max Value]) * ROW(Table2[Min Value]) ) - MIN(ROW(Table2[Min Value])) + 1)</f>
        <v>100-149M</v>
      </c>
      <c r="E497" s="23" t="str">
        <f t="shared" si="7"/>
        <v>MED</v>
      </c>
      <c r="F497" s="21" t="s">
        <v>7627</v>
      </c>
      <c r="G497" s="20" t="s">
        <v>29</v>
      </c>
      <c r="H497" s="20" t="str">
        <f>IF(ISNUMBER(MATCH($F497,'ASX_Listed_Companies_26-08-2025'!B:B, 0)), "Yes", "No")</f>
        <v>No</v>
      </c>
      <c r="I497" s="20" t="str">
        <f>IF(ISNUMBER(MATCH($F497,'ASX300'!C:C, 0)), "Yes", "No")</f>
        <v>No</v>
      </c>
      <c r="J497" s="20" t="s">
        <v>297</v>
      </c>
      <c r="K497" s="21" t="s">
        <v>298</v>
      </c>
      <c r="L497" s="20">
        <v>2346628</v>
      </c>
      <c r="M497" s="20" t="s">
        <v>15</v>
      </c>
      <c r="N497" s="20">
        <v>20000401</v>
      </c>
      <c r="Q497" s="21" t="s">
        <v>3314</v>
      </c>
      <c r="S497" s="21" t="s">
        <v>7628</v>
      </c>
      <c r="T497" s="20" t="s">
        <v>29</v>
      </c>
      <c r="U497" s="20" t="s">
        <v>7629</v>
      </c>
      <c r="V497" s="20" t="s">
        <v>20</v>
      </c>
      <c r="W497" s="20">
        <v>39421868</v>
      </c>
      <c r="X497" s="21" t="s">
        <v>7630</v>
      </c>
      <c r="Z497" s="21" t="s">
        <v>7631</v>
      </c>
      <c r="AA497" s="20" t="s">
        <v>7629</v>
      </c>
      <c r="AB497" s="20" t="s">
        <v>20</v>
      </c>
      <c r="AC497" s="20">
        <v>0</v>
      </c>
      <c r="AD497" s="20" t="s">
        <v>7632</v>
      </c>
      <c r="AF497" s="20">
        <v>20000701</v>
      </c>
      <c r="AH497" s="20">
        <v>5455050</v>
      </c>
      <c r="AI497" s="20" t="s">
        <v>24</v>
      </c>
      <c r="AJ497" s="20" t="b">
        <v>1</v>
      </c>
      <c r="AK497" s="21" t="s">
        <v>36</v>
      </c>
      <c r="AL497" s="20" t="s">
        <v>37</v>
      </c>
    </row>
    <row r="498" spans="1:38" x14ac:dyDescent="0.25">
      <c r="A498" s="20">
        <v>497</v>
      </c>
      <c r="B498" s="20" t="s">
        <v>1958</v>
      </c>
      <c r="C498" s="23">
        <v>201076367</v>
      </c>
      <c r="D498" s="23" t="str" cm="1">
        <f t="array" ref="D498">INDEX(Table2[Bracket Label], SUMPRODUCT(( 'Non-Lodger'!$C498 &gt;= Table2[Min Value]) * ( 'Non-Lodger'!$C498 &lt;= Table2[Max Value]) * ROW(Table2[Min Value]) ) - MIN(ROW(Table2[Min Value])) + 1)</f>
        <v>200-249M</v>
      </c>
      <c r="E498" s="23" t="str">
        <f t="shared" si="7"/>
        <v>MED</v>
      </c>
      <c r="F498" s="21" t="s">
        <v>1959</v>
      </c>
      <c r="G498" s="20" t="s">
        <v>12</v>
      </c>
      <c r="H498" s="20" t="str">
        <f>IF(ISNUMBER(MATCH($F498,'ASX_Listed_Companies_26-08-2025'!B:B, 0)), "Yes", "No")</f>
        <v>No</v>
      </c>
      <c r="I498" s="20" t="str">
        <f>IF(ISNUMBER(MATCH($F498,'ASX300'!C:C, 0)), "Yes", "No")</f>
        <v>No</v>
      </c>
      <c r="J498" s="20" t="s">
        <v>51</v>
      </c>
      <c r="K498" s="21" t="s">
        <v>52</v>
      </c>
      <c r="L498" s="20">
        <v>58579885</v>
      </c>
      <c r="M498" s="20" t="s">
        <v>15</v>
      </c>
      <c r="N498" s="20">
        <v>20151009</v>
      </c>
      <c r="Q498" s="21" t="s">
        <v>1960</v>
      </c>
      <c r="S498" s="21" t="s">
        <v>1960</v>
      </c>
      <c r="T498" s="20" t="s">
        <v>12</v>
      </c>
      <c r="U498" s="20" t="s">
        <v>477</v>
      </c>
      <c r="V498" s="20" t="s">
        <v>20</v>
      </c>
      <c r="W498" s="20">
        <v>0</v>
      </c>
      <c r="X498" s="21" t="s">
        <v>1961</v>
      </c>
      <c r="Z498" s="21" t="s">
        <v>476</v>
      </c>
      <c r="AA498" s="20" t="s">
        <v>477</v>
      </c>
      <c r="AB498" s="20" t="s">
        <v>20</v>
      </c>
      <c r="AC498" s="20">
        <v>48382057</v>
      </c>
      <c r="AD498" s="20" t="s">
        <v>1962</v>
      </c>
      <c r="AF498" s="20">
        <v>20151009</v>
      </c>
      <c r="AG498" s="20">
        <v>20181231</v>
      </c>
      <c r="AH498" s="20">
        <v>605793682</v>
      </c>
      <c r="AI498" s="20" t="s">
        <v>24</v>
      </c>
      <c r="AJ498" s="20" t="b">
        <v>1</v>
      </c>
      <c r="AK498" s="21" t="s">
        <v>58</v>
      </c>
      <c r="AL498" s="20" t="s">
        <v>59</v>
      </c>
    </row>
    <row r="499" spans="1:38" x14ac:dyDescent="0.25">
      <c r="A499" s="20">
        <v>498</v>
      </c>
      <c r="B499" s="20" t="s">
        <v>1761</v>
      </c>
      <c r="C499" s="23">
        <v>373273701</v>
      </c>
      <c r="D499" s="23" t="str" cm="1">
        <f t="array" ref="D499">INDEX(Table2[Bracket Label], SUMPRODUCT(( 'Non-Lodger'!$C499 &gt;= Table2[Min Value]) * ( 'Non-Lodger'!$C499 &lt;= Table2[Max Value]) * ROW(Table2[Min Value]) ) - MIN(ROW(Table2[Min Value])) + 1)</f>
        <v>350-399M</v>
      </c>
      <c r="E499" s="23" t="str">
        <f t="shared" si="7"/>
        <v>LGE</v>
      </c>
      <c r="F499" s="21" t="s">
        <v>1762</v>
      </c>
      <c r="G499" s="20" t="s">
        <v>888</v>
      </c>
      <c r="H499" s="20" t="str">
        <f>IF(ISNUMBER(MATCH($F499,'ASX_Listed_Companies_26-08-2025'!B:B, 0)), "Yes", "No")</f>
        <v>No</v>
      </c>
      <c r="I499" s="20" t="str">
        <f>IF(ISNUMBER(MATCH($F499,'ASX300'!C:C, 0)), "Yes", "No")</f>
        <v>No</v>
      </c>
      <c r="J499" s="20" t="s">
        <v>78</v>
      </c>
      <c r="K499" s="21" t="s">
        <v>79</v>
      </c>
      <c r="L499" s="20">
        <v>2752837</v>
      </c>
      <c r="M499" s="20" t="s">
        <v>15</v>
      </c>
      <c r="N499" s="20">
        <v>20000509</v>
      </c>
      <c r="P499" s="21" t="s">
        <v>1763</v>
      </c>
      <c r="Q499" s="21" t="s">
        <v>1764</v>
      </c>
      <c r="S499" s="21" t="s">
        <v>1765</v>
      </c>
      <c r="T499" s="20" t="s">
        <v>888</v>
      </c>
      <c r="U499" s="20" t="s">
        <v>1766</v>
      </c>
      <c r="V499" s="20" t="s">
        <v>20</v>
      </c>
      <c r="X499" s="21" t="s">
        <v>1764</v>
      </c>
      <c r="Z499" s="21" t="s">
        <v>1765</v>
      </c>
      <c r="AA499" s="20" t="s">
        <v>1766</v>
      </c>
      <c r="AB499" s="20" t="s">
        <v>20</v>
      </c>
      <c r="AC499" s="20">
        <v>80879320</v>
      </c>
      <c r="AD499" s="20" t="s">
        <v>1767</v>
      </c>
      <c r="AF499" s="20">
        <v>20030101</v>
      </c>
      <c r="AH499" s="20">
        <v>64311879</v>
      </c>
      <c r="AI499" s="20" t="s">
        <v>24</v>
      </c>
      <c r="AJ499" s="20" t="b">
        <v>1</v>
      </c>
      <c r="AK499" s="21" t="s">
        <v>88</v>
      </c>
      <c r="AL499" s="20" t="s">
        <v>89</v>
      </c>
    </row>
    <row r="500" spans="1:38" x14ac:dyDescent="0.25">
      <c r="A500" s="20">
        <v>499</v>
      </c>
      <c r="B500" s="20" t="s">
        <v>4894</v>
      </c>
      <c r="C500" s="23">
        <v>129587106</v>
      </c>
      <c r="D500" s="23" t="str" cm="1">
        <f t="array" ref="D500">INDEX(Table2[Bracket Label], SUMPRODUCT(( 'Non-Lodger'!$C500 &gt;= Table2[Min Value]) * ( 'Non-Lodger'!$C500 &lt;= Table2[Max Value]) * ROW(Table2[Min Value]) ) - MIN(ROW(Table2[Min Value])) + 1)</f>
        <v>100-149M</v>
      </c>
      <c r="E500" s="23" t="str">
        <f t="shared" si="7"/>
        <v>MED</v>
      </c>
      <c r="F500" s="21" t="s">
        <v>4895</v>
      </c>
      <c r="G500" s="20" t="s">
        <v>29</v>
      </c>
      <c r="H500" s="20" t="str">
        <f>IF(ISNUMBER(MATCH($F500,'ASX_Listed_Companies_26-08-2025'!B:B, 0)), "Yes", "No")</f>
        <v>No</v>
      </c>
      <c r="I500" s="20" t="str">
        <f>IF(ISNUMBER(MATCH($F500,'ASX300'!C:C, 0)), "Yes", "No")</f>
        <v>No</v>
      </c>
      <c r="J500" s="20" t="s">
        <v>798</v>
      </c>
      <c r="K500" s="21" t="s">
        <v>799</v>
      </c>
      <c r="L500" s="20">
        <v>19062680</v>
      </c>
      <c r="M500" s="20" t="s">
        <v>15</v>
      </c>
      <c r="N500" s="20">
        <v>20030701</v>
      </c>
      <c r="Q500" s="21" t="s">
        <v>4896</v>
      </c>
      <c r="S500" s="21" t="s">
        <v>4897</v>
      </c>
      <c r="T500" s="20" t="s">
        <v>29</v>
      </c>
      <c r="U500" s="20" t="s">
        <v>4898</v>
      </c>
      <c r="V500" s="20" t="s">
        <v>20</v>
      </c>
      <c r="W500" s="20">
        <v>58433552</v>
      </c>
      <c r="X500" s="21" t="s">
        <v>4899</v>
      </c>
      <c r="Z500" s="21" t="s">
        <v>4897</v>
      </c>
      <c r="AA500" s="20" t="s">
        <v>4900</v>
      </c>
      <c r="AB500" s="20" t="s">
        <v>20</v>
      </c>
      <c r="AC500" s="20">
        <v>59895715</v>
      </c>
      <c r="AD500" s="20" t="s">
        <v>4901</v>
      </c>
      <c r="AF500" s="20">
        <v>20030701</v>
      </c>
      <c r="AH500" s="20">
        <v>7997604</v>
      </c>
      <c r="AI500" s="20" t="s">
        <v>24</v>
      </c>
      <c r="AJ500" s="20" t="b">
        <v>1</v>
      </c>
      <c r="AK500" s="21" t="s">
        <v>195</v>
      </c>
      <c r="AL500" s="20" t="s">
        <v>196</v>
      </c>
    </row>
    <row r="501" spans="1:38" x14ac:dyDescent="0.25">
      <c r="A501" s="20">
        <v>500</v>
      </c>
      <c r="B501" s="20" t="s">
        <v>3239</v>
      </c>
      <c r="C501" s="23">
        <v>129228480</v>
      </c>
      <c r="D501" s="23" t="str" cm="1">
        <f t="array" ref="D501">INDEX(Table2[Bracket Label], SUMPRODUCT(( 'Non-Lodger'!$C501 &gt;= Table2[Min Value]) * ( 'Non-Lodger'!$C501 &lt;= Table2[Max Value]) * ROW(Table2[Min Value]) ) - MIN(ROW(Table2[Min Value])) + 1)</f>
        <v>100-149M</v>
      </c>
      <c r="E501" s="23" t="str">
        <f t="shared" si="7"/>
        <v>MED</v>
      </c>
      <c r="F501" s="21" t="s">
        <v>3240</v>
      </c>
      <c r="G501" s="20" t="s">
        <v>77</v>
      </c>
      <c r="H501" s="20" t="str">
        <f>IF(ISNUMBER(MATCH($F501,'ASX_Listed_Companies_26-08-2025'!B:B, 0)), "Yes", "No")</f>
        <v>No</v>
      </c>
      <c r="I501" s="20" t="str">
        <f>IF(ISNUMBER(MATCH($F501,'ASX300'!C:C, 0)), "Yes", "No")</f>
        <v>No</v>
      </c>
      <c r="J501" s="20" t="s">
        <v>78</v>
      </c>
      <c r="K501" s="21" t="s">
        <v>79</v>
      </c>
      <c r="L501" s="20">
        <v>35079640</v>
      </c>
      <c r="M501" s="20" t="s">
        <v>15</v>
      </c>
      <c r="N501" s="20">
        <v>20080417</v>
      </c>
      <c r="Q501" s="21" t="s">
        <v>3241</v>
      </c>
      <c r="S501" s="21" t="s">
        <v>3242</v>
      </c>
      <c r="T501" s="20" t="s">
        <v>77</v>
      </c>
      <c r="U501" s="20" t="s">
        <v>707</v>
      </c>
      <c r="V501" s="20" t="s">
        <v>20</v>
      </c>
      <c r="W501" s="20">
        <v>31175531</v>
      </c>
      <c r="X501" s="21" t="s">
        <v>3243</v>
      </c>
      <c r="Z501" s="21" t="s">
        <v>3244</v>
      </c>
      <c r="AA501" s="20" t="s">
        <v>3245</v>
      </c>
      <c r="AB501" s="20" t="s">
        <v>20</v>
      </c>
      <c r="AC501" s="20">
        <v>42329425</v>
      </c>
      <c r="AD501" s="20" t="s">
        <v>3246</v>
      </c>
      <c r="AF501" s="20">
        <v>20080417</v>
      </c>
      <c r="AH501" s="20">
        <v>130683779</v>
      </c>
      <c r="AI501" s="20" t="s">
        <v>24</v>
      </c>
      <c r="AJ501" s="20" t="b">
        <v>1</v>
      </c>
      <c r="AK501" s="21" t="s">
        <v>88</v>
      </c>
      <c r="AL501" s="20" t="s">
        <v>89</v>
      </c>
    </row>
    <row r="502" spans="1:38" x14ac:dyDescent="0.25">
      <c r="A502" s="20">
        <v>501</v>
      </c>
      <c r="B502" s="20" t="s">
        <v>4671</v>
      </c>
      <c r="C502" s="23">
        <v>117753404</v>
      </c>
      <c r="D502" s="23" t="str" cm="1">
        <f t="array" ref="D502">INDEX(Table2[Bracket Label], SUMPRODUCT(( 'Non-Lodger'!$C502 &gt;= Table2[Min Value]) * ( 'Non-Lodger'!$C502 &lt;= Table2[Max Value]) * ROW(Table2[Min Value]) ) - MIN(ROW(Table2[Min Value])) + 1)</f>
        <v>100-149M</v>
      </c>
      <c r="E502" s="23" t="str">
        <f t="shared" si="7"/>
        <v>MED</v>
      </c>
      <c r="F502" s="21" t="s">
        <v>4672</v>
      </c>
      <c r="G502" s="20" t="s">
        <v>12</v>
      </c>
      <c r="H502" s="20" t="str">
        <f>IF(ISNUMBER(MATCH($F502,'ASX_Listed_Companies_26-08-2025'!B:B, 0)), "Yes", "No")</f>
        <v>No</v>
      </c>
      <c r="I502" s="20" t="str">
        <f>IF(ISNUMBER(MATCH($F502,'ASX300'!C:C, 0)), "Yes", "No")</f>
        <v>No</v>
      </c>
      <c r="J502" s="20" t="s">
        <v>78</v>
      </c>
      <c r="K502" s="21" t="s">
        <v>79</v>
      </c>
      <c r="L502" s="20">
        <v>37888656</v>
      </c>
      <c r="M502" s="20" t="s">
        <v>15</v>
      </c>
      <c r="N502" s="20">
        <v>20081212</v>
      </c>
      <c r="P502" s="21" t="s">
        <v>4672</v>
      </c>
      <c r="Q502" s="21" t="s">
        <v>4488</v>
      </c>
      <c r="S502" s="21" t="s">
        <v>256</v>
      </c>
      <c r="T502" s="20" t="s">
        <v>12</v>
      </c>
      <c r="U502" s="20" t="s">
        <v>257</v>
      </c>
      <c r="V502" s="20" t="s">
        <v>20</v>
      </c>
      <c r="W502" s="20">
        <v>96702552</v>
      </c>
      <c r="X502" s="21" t="s">
        <v>4488</v>
      </c>
      <c r="Z502" s="21" t="s">
        <v>256</v>
      </c>
      <c r="AA502" s="20" t="s">
        <v>257</v>
      </c>
      <c r="AB502" s="20" t="s">
        <v>20</v>
      </c>
      <c r="AC502" s="20">
        <v>96702552</v>
      </c>
      <c r="AD502" s="20" t="s">
        <v>4673</v>
      </c>
      <c r="AH502" s="20">
        <v>134604176</v>
      </c>
      <c r="AI502" s="20" t="s">
        <v>24</v>
      </c>
      <c r="AJ502" s="20" t="b">
        <v>1</v>
      </c>
      <c r="AK502" s="21" t="s">
        <v>88</v>
      </c>
      <c r="AL502" s="20" t="s">
        <v>89</v>
      </c>
    </row>
    <row r="503" spans="1:38" x14ac:dyDescent="0.25">
      <c r="A503" s="20">
        <v>502</v>
      </c>
      <c r="B503" s="20" t="s">
        <v>4486</v>
      </c>
      <c r="C503" s="23">
        <v>125757020</v>
      </c>
      <c r="D503" s="23" t="str" cm="1">
        <f t="array" ref="D503">INDEX(Table2[Bracket Label], SUMPRODUCT(( 'Non-Lodger'!$C503 &gt;= Table2[Min Value]) * ( 'Non-Lodger'!$C503 &lt;= Table2[Max Value]) * ROW(Table2[Min Value]) ) - MIN(ROW(Table2[Min Value])) + 1)</f>
        <v>100-149M</v>
      </c>
      <c r="E503" s="23" t="str">
        <f t="shared" si="7"/>
        <v>MED</v>
      </c>
      <c r="F503" s="21" t="s">
        <v>4487</v>
      </c>
      <c r="G503" s="20" t="s">
        <v>12</v>
      </c>
      <c r="H503" s="20" t="str">
        <f>IF(ISNUMBER(MATCH($F503,'ASX_Listed_Companies_26-08-2025'!B:B, 0)), "Yes", "No")</f>
        <v>No</v>
      </c>
      <c r="I503" s="20" t="str">
        <f>IF(ISNUMBER(MATCH($F503,'ASX300'!C:C, 0)), "Yes", "No")</f>
        <v>No</v>
      </c>
      <c r="J503" s="20" t="s">
        <v>78</v>
      </c>
      <c r="K503" s="21" t="s">
        <v>79</v>
      </c>
      <c r="L503" s="20">
        <v>46294231</v>
      </c>
      <c r="M503" s="20" t="s">
        <v>15</v>
      </c>
      <c r="N503" s="20">
        <v>20110211</v>
      </c>
      <c r="P503" s="21" t="s">
        <v>4487</v>
      </c>
      <c r="Q503" s="21" t="s">
        <v>4488</v>
      </c>
      <c r="S503" s="21" t="s">
        <v>256</v>
      </c>
      <c r="T503" s="20" t="s">
        <v>12</v>
      </c>
      <c r="U503" s="20" t="s">
        <v>257</v>
      </c>
      <c r="V503" s="20" t="s">
        <v>20</v>
      </c>
      <c r="W503" s="20">
        <v>96702552</v>
      </c>
      <c r="X503" s="21" t="s">
        <v>4488</v>
      </c>
      <c r="Z503" s="21" t="s">
        <v>256</v>
      </c>
      <c r="AA503" s="20" t="s">
        <v>257</v>
      </c>
      <c r="AB503" s="20" t="s">
        <v>20</v>
      </c>
      <c r="AC503" s="20">
        <v>96702552</v>
      </c>
      <c r="AD503" s="20" t="s">
        <v>4489</v>
      </c>
      <c r="AH503" s="20">
        <v>149276540</v>
      </c>
      <c r="AI503" s="20" t="s">
        <v>24</v>
      </c>
      <c r="AJ503" s="20" t="b">
        <v>1</v>
      </c>
      <c r="AK503" s="21" t="s">
        <v>88</v>
      </c>
      <c r="AL503" s="20" t="s">
        <v>89</v>
      </c>
    </row>
    <row r="504" spans="1:38" x14ac:dyDescent="0.25">
      <c r="A504" s="20">
        <v>503</v>
      </c>
      <c r="B504" s="20" t="s">
        <v>1390</v>
      </c>
      <c r="C504" s="23">
        <v>220196807</v>
      </c>
      <c r="D504" s="23" t="str" cm="1">
        <f t="array" ref="D504">INDEX(Table2[Bracket Label], SUMPRODUCT(( 'Non-Lodger'!$C504 &gt;= Table2[Min Value]) * ( 'Non-Lodger'!$C504 &lt;= Table2[Max Value]) * ROW(Table2[Min Value]) ) - MIN(ROW(Table2[Min Value])) + 1)</f>
        <v>200-249M</v>
      </c>
      <c r="E504" s="23" t="str">
        <f t="shared" si="7"/>
        <v>MED</v>
      </c>
      <c r="F504" s="21" t="s">
        <v>1391</v>
      </c>
      <c r="G504" s="20" t="s">
        <v>137</v>
      </c>
      <c r="H504" s="20" t="str">
        <f>IF(ISNUMBER(MATCH($F504,'ASX_Listed_Companies_26-08-2025'!B:B, 0)), "Yes", "No")</f>
        <v>No</v>
      </c>
      <c r="I504" s="20" t="str">
        <f>IF(ISNUMBER(MATCH($F504,'ASX300'!C:C, 0)), "Yes", "No")</f>
        <v>No</v>
      </c>
      <c r="J504" s="20" t="s">
        <v>30</v>
      </c>
      <c r="K504" s="21" t="s">
        <v>31</v>
      </c>
      <c r="L504" s="20">
        <v>66038941</v>
      </c>
      <c r="M504" s="20" t="s">
        <v>15</v>
      </c>
      <c r="N504" s="20">
        <v>20190116</v>
      </c>
      <c r="Q504" s="21" t="s">
        <v>1392</v>
      </c>
      <c r="S504" s="21" t="s">
        <v>455</v>
      </c>
      <c r="T504" s="20" t="s">
        <v>137</v>
      </c>
      <c r="U504" s="20" t="s">
        <v>456</v>
      </c>
      <c r="V504" s="20" t="s">
        <v>20</v>
      </c>
      <c r="W504" s="20">
        <v>70201791</v>
      </c>
      <c r="X504" s="21" t="s">
        <v>1393</v>
      </c>
      <c r="Z504" s="21" t="s">
        <v>1394</v>
      </c>
      <c r="AA504" s="20" t="s">
        <v>1395</v>
      </c>
      <c r="AB504" s="20" t="s">
        <v>20</v>
      </c>
      <c r="AC504" s="20">
        <v>0</v>
      </c>
      <c r="AD504" s="20" t="s">
        <v>1396</v>
      </c>
      <c r="AF504" s="20">
        <v>20190121</v>
      </c>
      <c r="AH504" s="20">
        <v>631041695</v>
      </c>
      <c r="AI504" s="20" t="s">
        <v>24</v>
      </c>
      <c r="AJ504" s="20" t="b">
        <v>1</v>
      </c>
      <c r="AK504" s="21" t="s">
        <v>36</v>
      </c>
      <c r="AL504" s="20" t="s">
        <v>37</v>
      </c>
    </row>
    <row r="505" spans="1:38" x14ac:dyDescent="0.25">
      <c r="A505" s="20">
        <v>504</v>
      </c>
      <c r="B505" s="20" t="s">
        <v>6174</v>
      </c>
      <c r="C505" s="23">
        <v>119378323</v>
      </c>
      <c r="D505" s="23" t="str" cm="1">
        <f t="array" ref="D505">INDEX(Table2[Bracket Label], SUMPRODUCT(( 'Non-Lodger'!$C505 &gt;= Table2[Min Value]) * ( 'Non-Lodger'!$C505 &lt;= Table2[Max Value]) * ROW(Table2[Min Value]) ) - MIN(ROW(Table2[Min Value])) + 1)</f>
        <v>100-149M</v>
      </c>
      <c r="E505" s="23" t="str">
        <f t="shared" si="7"/>
        <v>MED</v>
      </c>
      <c r="F505" s="21" t="s">
        <v>6175</v>
      </c>
      <c r="G505" s="20" t="s">
        <v>62</v>
      </c>
      <c r="H505" s="20" t="str">
        <f>IF(ISNUMBER(MATCH($F505,'ASX_Listed_Companies_26-08-2025'!B:B, 0)), "Yes", "No")</f>
        <v>No</v>
      </c>
      <c r="I505" s="20" t="str">
        <f>IF(ISNUMBER(MATCH($F505,'ASX300'!C:C, 0)), "Yes", "No")</f>
        <v>No</v>
      </c>
      <c r="J505" s="20" t="s">
        <v>51</v>
      </c>
      <c r="K505" s="21" t="s">
        <v>52</v>
      </c>
      <c r="L505" s="20">
        <v>2504006</v>
      </c>
      <c r="M505" s="20" t="s">
        <v>15</v>
      </c>
      <c r="N505" s="20">
        <v>20000328</v>
      </c>
      <c r="P505" s="21" t="s">
        <v>6176</v>
      </c>
      <c r="Q505" s="21" t="s">
        <v>218</v>
      </c>
      <c r="S505" s="21" t="s">
        <v>219</v>
      </c>
      <c r="T505" s="20" t="s">
        <v>62</v>
      </c>
      <c r="U505" s="20" t="s">
        <v>220</v>
      </c>
      <c r="V505" s="20" t="s">
        <v>20</v>
      </c>
      <c r="W505" s="20">
        <v>52602107</v>
      </c>
      <c r="X505" s="21" t="s">
        <v>218</v>
      </c>
      <c r="Z505" s="21" t="s">
        <v>219</v>
      </c>
      <c r="AA505" s="20" t="s">
        <v>220</v>
      </c>
      <c r="AB505" s="20" t="s">
        <v>20</v>
      </c>
      <c r="AC505" s="20">
        <v>52602107</v>
      </c>
      <c r="AD505" s="20" t="s">
        <v>221</v>
      </c>
      <c r="AF505" s="20">
        <v>20000701</v>
      </c>
      <c r="AH505" s="20">
        <v>77588017</v>
      </c>
      <c r="AI505" s="20" t="s">
        <v>24</v>
      </c>
      <c r="AJ505" s="20" t="b">
        <v>1</v>
      </c>
      <c r="AK505" s="21" t="s">
        <v>58</v>
      </c>
      <c r="AL505" s="20" t="s">
        <v>59</v>
      </c>
    </row>
    <row r="506" spans="1:38" x14ac:dyDescent="0.25">
      <c r="A506" s="20">
        <v>505</v>
      </c>
      <c r="B506" s="20" t="s">
        <v>2071</v>
      </c>
      <c r="C506" s="23">
        <v>176221964</v>
      </c>
      <c r="D506" s="23" t="str" cm="1">
        <f t="array" ref="D506">INDEX(Table2[Bracket Label], SUMPRODUCT(( 'Non-Lodger'!$C506 &gt;= Table2[Min Value]) * ( 'Non-Lodger'!$C506 &lt;= Table2[Max Value]) * ROW(Table2[Min Value]) ) - MIN(ROW(Table2[Min Value])) + 1)</f>
        <v>150-199M</v>
      </c>
      <c r="E506" s="23" t="str">
        <f t="shared" si="7"/>
        <v>MED</v>
      </c>
      <c r="F506" s="21" t="s">
        <v>2072</v>
      </c>
      <c r="G506" s="20" t="s">
        <v>29</v>
      </c>
      <c r="H506" s="20" t="str">
        <f>IF(ISNUMBER(MATCH($F506,'ASX_Listed_Companies_26-08-2025'!B:B, 0)), "Yes", "No")</f>
        <v>No</v>
      </c>
      <c r="I506" s="20" t="str">
        <f>IF(ISNUMBER(MATCH($F506,'ASX300'!C:C, 0)), "Yes", "No")</f>
        <v>No</v>
      </c>
      <c r="J506" s="20" t="s">
        <v>2073</v>
      </c>
      <c r="K506" s="21" t="s">
        <v>2074</v>
      </c>
      <c r="L506" s="20">
        <v>1983422</v>
      </c>
      <c r="M506" s="20" t="s">
        <v>15</v>
      </c>
      <c r="N506" s="20">
        <v>20000402</v>
      </c>
      <c r="P506" s="21" t="s">
        <v>2075</v>
      </c>
      <c r="Q506" s="21" t="s">
        <v>2076</v>
      </c>
      <c r="S506" s="21" t="s">
        <v>2077</v>
      </c>
      <c r="T506" s="20" t="s">
        <v>29</v>
      </c>
      <c r="U506" s="20" t="s">
        <v>1702</v>
      </c>
      <c r="V506" s="20" t="s">
        <v>20</v>
      </c>
      <c r="W506" s="20">
        <v>32870074</v>
      </c>
      <c r="X506" s="21" t="s">
        <v>2078</v>
      </c>
      <c r="Z506" s="21" t="s">
        <v>33</v>
      </c>
      <c r="AA506" s="20" t="s">
        <v>34</v>
      </c>
      <c r="AB506" s="20" t="s">
        <v>20</v>
      </c>
      <c r="AC506" s="20">
        <v>87510601</v>
      </c>
      <c r="AD506" s="20" t="s">
        <v>2079</v>
      </c>
      <c r="AF506" s="20">
        <v>20000701</v>
      </c>
      <c r="AH506" s="20">
        <v>5295223</v>
      </c>
      <c r="AI506" s="20" t="s">
        <v>24</v>
      </c>
      <c r="AJ506" s="20" t="b">
        <v>1</v>
      </c>
      <c r="AK506" s="21" t="s">
        <v>174</v>
      </c>
      <c r="AL506" s="20" t="s">
        <v>175</v>
      </c>
    </row>
    <row r="507" spans="1:38" x14ac:dyDescent="0.25">
      <c r="A507" s="20">
        <v>506</v>
      </c>
      <c r="B507" s="20" t="s">
        <v>3001</v>
      </c>
      <c r="C507" s="23">
        <v>176223812</v>
      </c>
      <c r="D507" s="23" t="str" cm="1">
        <f t="array" ref="D507">INDEX(Table2[Bracket Label], SUMPRODUCT(( 'Non-Lodger'!$C507 &gt;= Table2[Min Value]) * ( 'Non-Lodger'!$C507 &lt;= Table2[Max Value]) * ROW(Table2[Min Value]) ) - MIN(ROW(Table2[Min Value])) + 1)</f>
        <v>150-199M</v>
      </c>
      <c r="E507" s="23" t="str">
        <f t="shared" si="7"/>
        <v>MED</v>
      </c>
      <c r="F507" s="21" t="s">
        <v>3002</v>
      </c>
      <c r="G507" s="20" t="s">
        <v>62</v>
      </c>
      <c r="H507" s="20" t="str">
        <f>IF(ISNUMBER(MATCH($F507,'ASX_Listed_Companies_26-08-2025'!B:B, 0)), "Yes", "No")</f>
        <v>No</v>
      </c>
      <c r="I507" s="20" t="str">
        <f>IF(ISNUMBER(MATCH($F507,'ASX300'!C:C, 0)), "Yes", "No")</f>
        <v>No</v>
      </c>
      <c r="J507" s="20" t="s">
        <v>51</v>
      </c>
      <c r="K507" s="21" t="s">
        <v>52</v>
      </c>
      <c r="L507" s="20">
        <v>61232932</v>
      </c>
      <c r="M507" s="20" t="s">
        <v>15</v>
      </c>
      <c r="N507" s="20">
        <v>20161117</v>
      </c>
      <c r="Q507" s="21" t="s">
        <v>218</v>
      </c>
      <c r="S507" s="21" t="s">
        <v>219</v>
      </c>
      <c r="T507" s="20" t="s">
        <v>62</v>
      </c>
      <c r="U507" s="20" t="s">
        <v>220</v>
      </c>
      <c r="V507" s="20" t="s">
        <v>20</v>
      </c>
      <c r="W507" s="20">
        <v>52602107</v>
      </c>
      <c r="X507" s="21" t="s">
        <v>218</v>
      </c>
      <c r="Z507" s="21" t="s">
        <v>219</v>
      </c>
      <c r="AA507" s="20" t="s">
        <v>220</v>
      </c>
      <c r="AB507" s="20" t="s">
        <v>20</v>
      </c>
      <c r="AC507" s="20">
        <v>52602107</v>
      </c>
      <c r="AD507" s="20" t="s">
        <v>221</v>
      </c>
      <c r="AF507" s="20">
        <v>20170201</v>
      </c>
      <c r="AH507" s="20">
        <v>615971750</v>
      </c>
      <c r="AI507" s="20" t="s">
        <v>24</v>
      </c>
      <c r="AJ507" s="20" t="b">
        <v>1</v>
      </c>
      <c r="AK507" s="21" t="s">
        <v>58</v>
      </c>
      <c r="AL507" s="20" t="s">
        <v>59</v>
      </c>
    </row>
    <row r="508" spans="1:38" x14ac:dyDescent="0.25">
      <c r="A508" s="20">
        <v>507</v>
      </c>
      <c r="B508" s="20" t="s">
        <v>6051</v>
      </c>
      <c r="C508" s="23">
        <v>424753851</v>
      </c>
      <c r="D508" s="23" t="str" cm="1">
        <f t="array" ref="D508">INDEX(Table2[Bracket Label], SUMPRODUCT(( 'Non-Lodger'!$C508 &gt;= Table2[Min Value]) * ( 'Non-Lodger'!$C508 &lt;= Table2[Max Value]) * ROW(Table2[Min Value]) ) - MIN(ROW(Table2[Min Value])) + 1)</f>
        <v>400-449M</v>
      </c>
      <c r="E508" s="23" t="str">
        <f t="shared" si="7"/>
        <v>LGE</v>
      </c>
      <c r="F508" s="21" t="s">
        <v>6052</v>
      </c>
      <c r="G508" s="20" t="s">
        <v>29</v>
      </c>
      <c r="H508" s="20" t="str">
        <f>IF(ISNUMBER(MATCH($F508,'ASX_Listed_Companies_26-08-2025'!B:B, 0)), "Yes", "No")</f>
        <v>No</v>
      </c>
      <c r="I508" s="20" t="str">
        <f>IF(ISNUMBER(MATCH($F508,'ASX300'!C:C, 0)), "Yes", "No")</f>
        <v>No</v>
      </c>
      <c r="J508" s="20" t="s">
        <v>51</v>
      </c>
      <c r="K508" s="21" t="s">
        <v>52</v>
      </c>
      <c r="L508" s="20">
        <v>51181233</v>
      </c>
      <c r="M508" s="20" t="s">
        <v>15</v>
      </c>
      <c r="N508" s="20">
        <v>20120411</v>
      </c>
      <c r="Q508" s="21" t="s">
        <v>6053</v>
      </c>
      <c r="S508" s="21" t="s">
        <v>6054</v>
      </c>
      <c r="T508" s="20" t="s">
        <v>29</v>
      </c>
      <c r="U508" s="20" t="s">
        <v>6055</v>
      </c>
      <c r="V508" s="20" t="s">
        <v>20</v>
      </c>
      <c r="W508" s="20">
        <v>65608440</v>
      </c>
      <c r="X508" s="21" t="s">
        <v>6053</v>
      </c>
      <c r="Z508" s="21" t="s">
        <v>6054</v>
      </c>
      <c r="AA508" s="20" t="s">
        <v>6055</v>
      </c>
      <c r="AB508" s="20" t="s">
        <v>20</v>
      </c>
      <c r="AC508" s="20">
        <v>65608440</v>
      </c>
      <c r="AD508" s="20" t="s">
        <v>6056</v>
      </c>
      <c r="AF508" s="20">
        <v>20120411</v>
      </c>
      <c r="AH508" s="20">
        <v>157730580</v>
      </c>
      <c r="AI508" s="20" t="s">
        <v>24</v>
      </c>
      <c r="AJ508" s="20" t="b">
        <v>1</v>
      </c>
      <c r="AK508" s="21" t="s">
        <v>58</v>
      </c>
      <c r="AL508" s="20" t="s">
        <v>59</v>
      </c>
    </row>
    <row r="509" spans="1:38" x14ac:dyDescent="0.25">
      <c r="A509" s="20">
        <v>508</v>
      </c>
      <c r="B509" s="20" t="s">
        <v>2647</v>
      </c>
      <c r="C509" s="23">
        <v>471610181</v>
      </c>
      <c r="D509" s="23" t="str" cm="1">
        <f t="array" ref="D509">INDEX(Table2[Bracket Label], SUMPRODUCT(( 'Non-Lodger'!$C509 &gt;= Table2[Min Value]) * ( 'Non-Lodger'!$C509 &lt;= Table2[Max Value]) * ROW(Table2[Min Value]) ) - MIN(ROW(Table2[Min Value])) + 1)</f>
        <v>450-499M</v>
      </c>
      <c r="E509" s="23" t="str">
        <f t="shared" si="7"/>
        <v>LGE</v>
      </c>
      <c r="F509" s="21" t="s">
        <v>2648</v>
      </c>
      <c r="G509" s="20" t="s">
        <v>29</v>
      </c>
      <c r="H509" s="20" t="str">
        <f>IF(ISNUMBER(MATCH($F509,'ASX_Listed_Companies_26-08-2025'!B:B, 0)), "Yes", "No")</f>
        <v>No</v>
      </c>
      <c r="I509" s="20" t="str">
        <f>IF(ISNUMBER(MATCH($F509,'ASX300'!C:C, 0)), "Yes", "No")</f>
        <v>No</v>
      </c>
      <c r="J509" s="20" t="s">
        <v>2649</v>
      </c>
      <c r="K509" s="21" t="s">
        <v>2650</v>
      </c>
      <c r="L509" s="20">
        <v>55687583</v>
      </c>
      <c r="M509" s="20" t="s">
        <v>1099</v>
      </c>
      <c r="N509" s="20">
        <v>20100606</v>
      </c>
      <c r="Q509" s="21" t="s">
        <v>2651</v>
      </c>
      <c r="S509" s="21" t="s">
        <v>464</v>
      </c>
      <c r="T509" s="20" t="s">
        <v>29</v>
      </c>
      <c r="U509" s="20" t="s">
        <v>465</v>
      </c>
      <c r="V509" s="20" t="s">
        <v>20</v>
      </c>
      <c r="W509" s="20">
        <v>87935608</v>
      </c>
      <c r="X509" s="21" t="s">
        <v>2652</v>
      </c>
      <c r="Z509" s="21" t="s">
        <v>2653</v>
      </c>
      <c r="AA509" s="20" t="s">
        <v>943</v>
      </c>
      <c r="AB509" s="20" t="s">
        <v>20</v>
      </c>
      <c r="AD509" s="20" t="s">
        <v>2654</v>
      </c>
      <c r="AI509" s="20" t="s">
        <v>24</v>
      </c>
      <c r="AJ509" s="20" t="b">
        <v>1</v>
      </c>
      <c r="AK509" s="21" t="s">
        <v>36</v>
      </c>
      <c r="AL509" s="20" t="s">
        <v>37</v>
      </c>
    </row>
    <row r="510" spans="1:38" x14ac:dyDescent="0.25">
      <c r="A510" s="20">
        <v>509</v>
      </c>
      <c r="B510" s="20" t="s">
        <v>1829</v>
      </c>
      <c r="C510" s="23">
        <v>125728285</v>
      </c>
      <c r="D510" s="23" t="str" cm="1">
        <f t="array" ref="D510">INDEX(Table2[Bracket Label], SUMPRODUCT(( 'Non-Lodger'!$C510 &gt;= Table2[Min Value]) * ( 'Non-Lodger'!$C510 &lt;= Table2[Max Value]) * ROW(Table2[Min Value]) ) - MIN(ROW(Table2[Min Value])) + 1)</f>
        <v>100-149M</v>
      </c>
      <c r="E510" s="23" t="str">
        <f t="shared" si="7"/>
        <v>MED</v>
      </c>
      <c r="F510" s="21" t="s">
        <v>1830</v>
      </c>
      <c r="G510" s="20" t="s">
        <v>29</v>
      </c>
      <c r="H510" s="20" t="str">
        <f>IF(ISNUMBER(MATCH($F510,'ASX_Listed_Companies_26-08-2025'!B:B, 0)), "Yes", "No")</f>
        <v>No</v>
      </c>
      <c r="I510" s="20" t="str">
        <f>IF(ISNUMBER(MATCH($F510,'ASX300'!C:C, 0)), "Yes", "No")</f>
        <v>No</v>
      </c>
      <c r="J510" s="20" t="s">
        <v>1831</v>
      </c>
      <c r="K510" s="21" t="s">
        <v>1832</v>
      </c>
      <c r="L510" s="20">
        <v>2530458</v>
      </c>
      <c r="M510" s="20" t="s">
        <v>15</v>
      </c>
      <c r="N510" s="20">
        <v>20000519</v>
      </c>
      <c r="Q510" s="21" t="s">
        <v>1833</v>
      </c>
      <c r="S510" s="21" t="s">
        <v>1834</v>
      </c>
      <c r="T510" s="20" t="s">
        <v>29</v>
      </c>
      <c r="U510" s="20" t="s">
        <v>1835</v>
      </c>
      <c r="V510" s="20" t="s">
        <v>20</v>
      </c>
      <c r="W510" s="20">
        <v>39041984</v>
      </c>
      <c r="X510" s="21" t="s">
        <v>1836</v>
      </c>
      <c r="Z510" s="21" t="s">
        <v>1837</v>
      </c>
      <c r="AA510" s="20" t="s">
        <v>1838</v>
      </c>
      <c r="AB510" s="20" t="s">
        <v>20</v>
      </c>
      <c r="AD510" s="20" t="s">
        <v>1839</v>
      </c>
      <c r="AF510" s="20">
        <v>20000701</v>
      </c>
      <c r="AH510" s="20">
        <v>689618</v>
      </c>
      <c r="AI510" s="20" t="s">
        <v>24</v>
      </c>
      <c r="AJ510" s="20" t="b">
        <v>1</v>
      </c>
      <c r="AK510" s="21" t="s">
        <v>36</v>
      </c>
      <c r="AL510" s="20" t="s">
        <v>37</v>
      </c>
    </row>
    <row r="511" spans="1:38" x14ac:dyDescent="0.25">
      <c r="A511" s="20">
        <v>510</v>
      </c>
      <c r="B511" s="20" t="s">
        <v>3247</v>
      </c>
      <c r="C511" s="23">
        <v>100560236</v>
      </c>
      <c r="D511" s="23" t="str" cm="1">
        <f t="array" ref="D511">INDEX(Table2[Bracket Label], SUMPRODUCT(( 'Non-Lodger'!$C511 &gt;= Table2[Min Value]) * ( 'Non-Lodger'!$C511 &lt;= Table2[Max Value]) * ROW(Table2[Min Value]) ) - MIN(ROW(Table2[Min Value])) + 1)</f>
        <v>100-149M</v>
      </c>
      <c r="E511" s="23" t="str">
        <f t="shared" si="7"/>
        <v>MED</v>
      </c>
      <c r="F511" s="21" t="s">
        <v>3248</v>
      </c>
      <c r="G511" s="20" t="s">
        <v>29</v>
      </c>
      <c r="H511" s="20" t="str">
        <f>IF(ISNUMBER(MATCH($F511,'ASX_Listed_Companies_26-08-2025'!B:B, 0)), "Yes", "No")</f>
        <v>No</v>
      </c>
      <c r="I511" s="20" t="str">
        <f>IF(ISNUMBER(MATCH($F511,'ASX300'!C:C, 0)), "Yes", "No")</f>
        <v>No</v>
      </c>
      <c r="J511" s="20" t="s">
        <v>78</v>
      </c>
      <c r="K511" s="21" t="s">
        <v>79</v>
      </c>
      <c r="L511" s="20">
        <v>62523614</v>
      </c>
      <c r="M511" s="20" t="s">
        <v>15</v>
      </c>
      <c r="N511" s="20">
        <v>20170601</v>
      </c>
      <c r="Q511" s="21" t="s">
        <v>3159</v>
      </c>
      <c r="S511" s="21" t="s">
        <v>3160</v>
      </c>
      <c r="T511" s="20" t="s">
        <v>29</v>
      </c>
      <c r="U511" s="20" t="s">
        <v>1110</v>
      </c>
      <c r="V511" s="20" t="s">
        <v>20</v>
      </c>
      <c r="W511" s="20">
        <v>81273740</v>
      </c>
      <c r="X511" s="21" t="s">
        <v>3161</v>
      </c>
      <c r="Z511" s="21" t="s">
        <v>162</v>
      </c>
      <c r="AA511" s="20" t="s">
        <v>163</v>
      </c>
      <c r="AB511" s="20" t="s">
        <v>20</v>
      </c>
      <c r="AC511" s="20">
        <v>56861790</v>
      </c>
      <c r="AD511" s="20" t="s">
        <v>3162</v>
      </c>
      <c r="AH511" s="20">
        <v>144787084</v>
      </c>
      <c r="AI511" s="20" t="s">
        <v>24</v>
      </c>
      <c r="AJ511" s="20" t="b">
        <v>1</v>
      </c>
      <c r="AK511" s="21" t="s">
        <v>88</v>
      </c>
      <c r="AL511" s="20" t="s">
        <v>89</v>
      </c>
    </row>
    <row r="512" spans="1:38" x14ac:dyDescent="0.25">
      <c r="A512" s="20">
        <v>511</v>
      </c>
      <c r="B512" s="20" t="s">
        <v>3157</v>
      </c>
      <c r="C512" s="23">
        <v>121252295</v>
      </c>
      <c r="D512" s="23" t="str" cm="1">
        <f t="array" ref="D512">INDEX(Table2[Bracket Label], SUMPRODUCT(( 'Non-Lodger'!$C512 &gt;= Table2[Min Value]) * ( 'Non-Lodger'!$C512 &lt;= Table2[Max Value]) * ROW(Table2[Min Value]) ) - MIN(ROW(Table2[Min Value])) + 1)</f>
        <v>100-149M</v>
      </c>
      <c r="E512" s="23" t="str">
        <f t="shared" si="7"/>
        <v>MED</v>
      </c>
      <c r="F512" s="21" t="s">
        <v>3158</v>
      </c>
      <c r="G512" s="20" t="s">
        <v>29</v>
      </c>
      <c r="H512" s="20" t="str">
        <f>IF(ISNUMBER(MATCH($F512,'ASX_Listed_Companies_26-08-2025'!B:B, 0)), "Yes", "No")</f>
        <v>No</v>
      </c>
      <c r="I512" s="20" t="str">
        <f>IF(ISNUMBER(MATCH($F512,'ASX300'!C:C, 0)), "Yes", "No")</f>
        <v>No</v>
      </c>
      <c r="J512" s="20" t="s">
        <v>78</v>
      </c>
      <c r="K512" s="21" t="s">
        <v>79</v>
      </c>
      <c r="L512" s="20">
        <v>62547560</v>
      </c>
      <c r="M512" s="20" t="s">
        <v>15</v>
      </c>
      <c r="N512" s="20">
        <v>20170601</v>
      </c>
      <c r="Q512" s="21" t="s">
        <v>3159</v>
      </c>
      <c r="S512" s="21" t="s">
        <v>3160</v>
      </c>
      <c r="T512" s="20" t="s">
        <v>29</v>
      </c>
      <c r="U512" s="20" t="s">
        <v>1110</v>
      </c>
      <c r="V512" s="20" t="s">
        <v>20</v>
      </c>
      <c r="W512" s="20">
        <v>81273740</v>
      </c>
      <c r="X512" s="21" t="s">
        <v>3161</v>
      </c>
      <c r="Z512" s="21" t="s">
        <v>162</v>
      </c>
      <c r="AA512" s="20" t="s">
        <v>163</v>
      </c>
      <c r="AB512" s="20" t="s">
        <v>20</v>
      </c>
      <c r="AC512" s="20">
        <v>56861790</v>
      </c>
      <c r="AD512" s="20" t="s">
        <v>3162</v>
      </c>
      <c r="AH512" s="20">
        <v>144785017</v>
      </c>
      <c r="AI512" s="20" t="s">
        <v>24</v>
      </c>
      <c r="AJ512" s="20" t="b">
        <v>1</v>
      </c>
      <c r="AK512" s="21" t="s">
        <v>88</v>
      </c>
      <c r="AL512" s="20" t="s">
        <v>89</v>
      </c>
    </row>
    <row r="513" spans="1:38" x14ac:dyDescent="0.25">
      <c r="A513" s="20">
        <v>512</v>
      </c>
      <c r="B513" s="20" t="s">
        <v>6047</v>
      </c>
      <c r="C513" s="23">
        <v>297592241</v>
      </c>
      <c r="D513" s="23" t="str" cm="1">
        <f t="array" ref="D513">INDEX(Table2[Bracket Label], SUMPRODUCT(( 'Non-Lodger'!$C513 &gt;= Table2[Min Value]) * ( 'Non-Lodger'!$C513 &lt;= Table2[Max Value]) * ROW(Table2[Min Value]) ) - MIN(ROW(Table2[Min Value])) + 1)</f>
        <v>250-299M</v>
      </c>
      <c r="E513" s="23" t="str">
        <f t="shared" si="7"/>
        <v>LGE</v>
      </c>
      <c r="F513" s="21" t="s">
        <v>6048</v>
      </c>
      <c r="G513" s="20" t="s">
        <v>29</v>
      </c>
      <c r="H513" s="20" t="str">
        <f>IF(ISNUMBER(MATCH($F513,'ASX_Listed_Companies_26-08-2025'!B:B, 0)), "Yes", "No")</f>
        <v>No</v>
      </c>
      <c r="I513" s="20" t="str">
        <f>IF(ISNUMBER(MATCH($F513,'ASX300'!C:C, 0)), "Yes", "No")</f>
        <v>No</v>
      </c>
      <c r="J513" s="20" t="s">
        <v>78</v>
      </c>
      <c r="K513" s="21" t="s">
        <v>79</v>
      </c>
      <c r="L513" s="20">
        <v>52060801</v>
      </c>
      <c r="M513" s="20" t="s">
        <v>15</v>
      </c>
      <c r="N513" s="20">
        <v>20100701</v>
      </c>
      <c r="Q513" s="21" t="s">
        <v>6049</v>
      </c>
      <c r="S513" s="21" t="s">
        <v>235</v>
      </c>
      <c r="T513" s="20" t="s">
        <v>29</v>
      </c>
      <c r="U513" s="20" t="s">
        <v>236</v>
      </c>
      <c r="V513" s="20" t="s">
        <v>20</v>
      </c>
      <c r="W513" s="20">
        <v>67306290</v>
      </c>
      <c r="X513" s="21" t="s">
        <v>4992</v>
      </c>
      <c r="Z513" s="21" t="s">
        <v>162</v>
      </c>
      <c r="AA513" s="20" t="s">
        <v>1193</v>
      </c>
      <c r="AB513" s="20" t="s">
        <v>20</v>
      </c>
      <c r="AC513" s="20">
        <v>94380912</v>
      </c>
      <c r="AD513" s="20" t="s">
        <v>6050</v>
      </c>
      <c r="AH513" s="20">
        <v>141061994</v>
      </c>
      <c r="AI513" s="20" t="s">
        <v>24</v>
      </c>
      <c r="AJ513" s="20" t="b">
        <v>1</v>
      </c>
      <c r="AK513" s="21" t="s">
        <v>88</v>
      </c>
      <c r="AL513" s="20" t="s">
        <v>89</v>
      </c>
    </row>
    <row r="514" spans="1:38" x14ac:dyDescent="0.25">
      <c r="A514" s="20">
        <v>513</v>
      </c>
      <c r="B514" s="20" t="s">
        <v>1195</v>
      </c>
      <c r="C514" s="23">
        <v>125716104</v>
      </c>
      <c r="D514" s="23" t="str" cm="1">
        <f t="array" ref="D514">INDEX(Table2[Bracket Label], SUMPRODUCT(( 'Non-Lodger'!$C514 &gt;= Table2[Min Value]) * ( 'Non-Lodger'!$C514 &lt;= Table2[Max Value]) * ROW(Table2[Min Value]) ) - MIN(ROW(Table2[Min Value])) + 1)</f>
        <v>100-149M</v>
      </c>
      <c r="E514" s="23" t="str">
        <f t="shared" si="7"/>
        <v>MED</v>
      </c>
      <c r="F514" s="21" t="s">
        <v>1196</v>
      </c>
      <c r="G514" s="20" t="s">
        <v>77</v>
      </c>
      <c r="H514" s="20" t="str">
        <f>IF(ISNUMBER(MATCH($F514,'ASX_Listed_Companies_26-08-2025'!B:B, 0)), "Yes", "No")</f>
        <v>No</v>
      </c>
      <c r="I514" s="20" t="str">
        <f>IF(ISNUMBER(MATCH($F514,'ASX300'!C:C, 0)), "Yes", "No")</f>
        <v>No</v>
      </c>
      <c r="J514" s="20" t="s">
        <v>1197</v>
      </c>
      <c r="K514" s="21" t="s">
        <v>1198</v>
      </c>
      <c r="L514" s="20">
        <v>2714329</v>
      </c>
      <c r="M514" s="20" t="s">
        <v>15</v>
      </c>
      <c r="N514" s="20">
        <v>20000304</v>
      </c>
      <c r="P514" s="21" t="s">
        <v>1199</v>
      </c>
      <c r="Q514" s="21" t="s">
        <v>1200</v>
      </c>
      <c r="S514" s="21" t="s">
        <v>1201</v>
      </c>
      <c r="T514" s="20" t="s">
        <v>77</v>
      </c>
      <c r="U514" s="20" t="s">
        <v>1202</v>
      </c>
      <c r="V514" s="20" t="s">
        <v>20</v>
      </c>
      <c r="W514" s="20">
        <v>67656857</v>
      </c>
      <c r="X514" s="21" t="s">
        <v>1203</v>
      </c>
      <c r="Z514" s="21" t="s">
        <v>1201</v>
      </c>
      <c r="AA514" s="20" t="s">
        <v>1202</v>
      </c>
      <c r="AB514" s="20" t="s">
        <v>20</v>
      </c>
      <c r="AC514" s="20">
        <v>0</v>
      </c>
      <c r="AD514" s="20" t="s">
        <v>1204</v>
      </c>
      <c r="AF514" s="20">
        <v>20000701</v>
      </c>
      <c r="AH514" s="20">
        <v>56293684</v>
      </c>
      <c r="AI514" s="20" t="s">
        <v>24</v>
      </c>
      <c r="AJ514" s="20" t="b">
        <v>1</v>
      </c>
      <c r="AK514" s="21" t="s">
        <v>174</v>
      </c>
      <c r="AL514" s="20" t="s">
        <v>175</v>
      </c>
    </row>
    <row r="515" spans="1:38" x14ac:dyDescent="0.25">
      <c r="A515" s="20">
        <v>514</v>
      </c>
      <c r="B515" s="20" t="s">
        <v>2058</v>
      </c>
      <c r="C515" s="23">
        <v>170048242</v>
      </c>
      <c r="D515" s="23" t="str" cm="1">
        <f t="array" ref="D515">INDEX(Table2[Bracket Label], SUMPRODUCT(( 'Non-Lodger'!$C515 &gt;= Table2[Min Value]) * ( 'Non-Lodger'!$C515 &lt;= Table2[Max Value]) * ROW(Table2[Min Value]) ) - MIN(ROW(Table2[Min Value])) + 1)</f>
        <v>150-199M</v>
      </c>
      <c r="E515" s="23" t="str">
        <f t="shared" ref="E515:E578" si="8">IF($C515&gt;250000000, "LGE", "MED")</f>
        <v>MED</v>
      </c>
      <c r="F515" s="21" t="s">
        <v>2059</v>
      </c>
      <c r="G515" s="20" t="s">
        <v>103</v>
      </c>
      <c r="H515" s="20" t="str">
        <f>IF(ISNUMBER(MATCH($F515,'ASX_Listed_Companies_26-08-2025'!B:B, 0)), "Yes", "No")</f>
        <v>No</v>
      </c>
      <c r="I515" s="20" t="str">
        <f>IF(ISNUMBER(MATCH($F515,'ASX300'!C:C, 0)), "Yes", "No")</f>
        <v>No</v>
      </c>
      <c r="J515" s="20" t="s">
        <v>78</v>
      </c>
      <c r="K515" s="21" t="s">
        <v>79</v>
      </c>
      <c r="L515" s="20">
        <v>56520739</v>
      </c>
      <c r="M515" s="20" t="s">
        <v>15</v>
      </c>
      <c r="N515" s="20">
        <v>20140919</v>
      </c>
      <c r="Q515" s="21" t="s">
        <v>2060</v>
      </c>
      <c r="S515" s="21" t="s">
        <v>116</v>
      </c>
      <c r="T515" s="20" t="s">
        <v>103</v>
      </c>
      <c r="U515" s="20" t="s">
        <v>117</v>
      </c>
      <c r="V515" s="20" t="s">
        <v>20</v>
      </c>
      <c r="W515" s="20">
        <v>94960656</v>
      </c>
      <c r="X515" s="21" t="s">
        <v>2061</v>
      </c>
      <c r="Y515" s="21" t="s">
        <v>2062</v>
      </c>
      <c r="Z515" s="21" t="s">
        <v>2063</v>
      </c>
      <c r="AA515" s="20" t="s">
        <v>2064</v>
      </c>
      <c r="AB515" s="20" t="s">
        <v>20</v>
      </c>
      <c r="AC515" s="20">
        <v>60474521</v>
      </c>
      <c r="AD515" s="20" t="s">
        <v>2065</v>
      </c>
      <c r="AF515" s="20">
        <v>20181115</v>
      </c>
      <c r="AH515" s="20">
        <v>601912949</v>
      </c>
      <c r="AI515" s="20" t="s">
        <v>24</v>
      </c>
      <c r="AJ515" s="20" t="b">
        <v>1</v>
      </c>
      <c r="AK515" s="21" t="s">
        <v>88</v>
      </c>
      <c r="AL515" s="20" t="s">
        <v>89</v>
      </c>
    </row>
    <row r="516" spans="1:38" x14ac:dyDescent="0.25">
      <c r="A516" s="20">
        <v>515</v>
      </c>
      <c r="B516" s="20" t="s">
        <v>6459</v>
      </c>
      <c r="C516" s="23">
        <v>858670047</v>
      </c>
      <c r="D516" s="23" t="str" cm="1">
        <f t="array" ref="D516">INDEX(Table2[Bracket Label], SUMPRODUCT(( 'Non-Lodger'!$C516 &gt;= Table2[Min Value]) * ( 'Non-Lodger'!$C516 &lt;= Table2[Max Value]) * ROW(Table2[Min Value]) ) - MIN(ROW(Table2[Min Value])) + 1)</f>
        <v>850-899M</v>
      </c>
      <c r="E516" s="23" t="str">
        <f t="shared" si="8"/>
        <v>LGE</v>
      </c>
      <c r="F516" s="21" t="s">
        <v>6460</v>
      </c>
      <c r="G516" s="20" t="s">
        <v>12</v>
      </c>
      <c r="H516" s="20" t="str">
        <f>IF(ISNUMBER(MATCH($F516,'ASX_Listed_Companies_26-08-2025'!B:B, 0)), "Yes", "No")</f>
        <v>No</v>
      </c>
      <c r="I516" s="20" t="str">
        <f>IF(ISNUMBER(MATCH($F516,'ASX300'!C:C, 0)), "Yes", "No")</f>
        <v>No</v>
      </c>
      <c r="J516" s="20" t="s">
        <v>1167</v>
      </c>
      <c r="K516" s="21" t="s">
        <v>1168</v>
      </c>
      <c r="L516" s="20">
        <v>156140</v>
      </c>
      <c r="M516" s="20" t="s">
        <v>15</v>
      </c>
      <c r="N516" s="20">
        <v>20000613</v>
      </c>
      <c r="P516" s="21" t="s">
        <v>6461</v>
      </c>
      <c r="Q516" s="21" t="s">
        <v>6462</v>
      </c>
      <c r="S516" s="21" t="s">
        <v>5505</v>
      </c>
      <c r="T516" s="20" t="s">
        <v>12</v>
      </c>
      <c r="U516" s="20" t="s">
        <v>810</v>
      </c>
      <c r="V516" s="20" t="s">
        <v>20</v>
      </c>
      <c r="W516" s="20">
        <v>76978263</v>
      </c>
      <c r="X516" s="21" t="s">
        <v>6462</v>
      </c>
      <c r="Z516" s="21" t="s">
        <v>5505</v>
      </c>
      <c r="AA516" s="20" t="s">
        <v>810</v>
      </c>
      <c r="AB516" s="20" t="s">
        <v>20</v>
      </c>
      <c r="AC516" s="20">
        <v>76978263</v>
      </c>
      <c r="AD516" s="20" t="s">
        <v>6463</v>
      </c>
      <c r="AH516" s="20">
        <v>1193193</v>
      </c>
      <c r="AI516" s="20" t="s">
        <v>24</v>
      </c>
      <c r="AJ516" s="20" t="b">
        <v>1</v>
      </c>
      <c r="AK516" s="21" t="s">
        <v>195</v>
      </c>
      <c r="AL516" s="20" t="s">
        <v>196</v>
      </c>
    </row>
    <row r="517" spans="1:38" x14ac:dyDescent="0.25">
      <c r="A517" s="20">
        <v>516</v>
      </c>
      <c r="B517" s="20" t="s">
        <v>5644</v>
      </c>
      <c r="C517" s="23">
        <v>141741267</v>
      </c>
      <c r="D517" s="23" t="str" cm="1">
        <f t="array" ref="D517">INDEX(Table2[Bracket Label], SUMPRODUCT(( 'Non-Lodger'!$C517 &gt;= Table2[Min Value]) * ( 'Non-Lodger'!$C517 &lt;= Table2[Max Value]) * ROW(Table2[Min Value]) ) - MIN(ROW(Table2[Min Value])) + 1)</f>
        <v>100-149M</v>
      </c>
      <c r="E517" s="23" t="str">
        <f t="shared" si="8"/>
        <v>MED</v>
      </c>
      <c r="F517" s="21" t="s">
        <v>5645</v>
      </c>
      <c r="G517" s="20" t="s">
        <v>12</v>
      </c>
      <c r="H517" s="20" t="str">
        <f>IF(ISNUMBER(MATCH($F517,'ASX_Listed_Companies_26-08-2025'!B:B, 0)), "Yes", "No")</f>
        <v>No</v>
      </c>
      <c r="I517" s="20" t="str">
        <f>IF(ISNUMBER(MATCH($F517,'ASX300'!C:C, 0)), "Yes", "No")</f>
        <v>No</v>
      </c>
      <c r="J517" s="20" t="s">
        <v>1222</v>
      </c>
      <c r="K517" s="21" t="s">
        <v>1223</v>
      </c>
      <c r="L517" s="20">
        <v>51779675</v>
      </c>
      <c r="M517" s="20" t="s">
        <v>15</v>
      </c>
      <c r="N517" s="20">
        <v>20120418</v>
      </c>
      <c r="Q517" s="21" t="s">
        <v>5646</v>
      </c>
      <c r="S517" s="21" t="s">
        <v>126</v>
      </c>
      <c r="T517" s="20" t="s">
        <v>12</v>
      </c>
      <c r="U517" s="20" t="s">
        <v>281</v>
      </c>
      <c r="V517" s="20" t="s">
        <v>20</v>
      </c>
      <c r="W517" s="20">
        <v>35186174</v>
      </c>
      <c r="X517" s="21" t="s">
        <v>5647</v>
      </c>
      <c r="Z517" s="21" t="s">
        <v>126</v>
      </c>
      <c r="AA517" s="20" t="s">
        <v>214</v>
      </c>
      <c r="AB517" s="20" t="s">
        <v>20</v>
      </c>
      <c r="AC517" s="20">
        <v>72507551</v>
      </c>
      <c r="AD517" s="20" t="s">
        <v>5648</v>
      </c>
      <c r="AF517" s="20">
        <v>20120418</v>
      </c>
      <c r="AH517" s="20">
        <v>157867091</v>
      </c>
      <c r="AI517" s="20" t="s">
        <v>24</v>
      </c>
      <c r="AJ517" s="20" t="b">
        <v>1</v>
      </c>
      <c r="AK517" s="21" t="s">
        <v>795</v>
      </c>
      <c r="AL517" s="20" t="s">
        <v>24</v>
      </c>
    </row>
    <row r="518" spans="1:38" x14ac:dyDescent="0.25">
      <c r="A518" s="20">
        <v>517</v>
      </c>
      <c r="B518" s="20" t="s">
        <v>1685</v>
      </c>
      <c r="C518" s="23">
        <v>175484857</v>
      </c>
      <c r="D518" s="23" t="str" cm="1">
        <f t="array" ref="D518">INDEX(Table2[Bracket Label], SUMPRODUCT(( 'Non-Lodger'!$C518 &gt;= Table2[Min Value]) * ( 'Non-Lodger'!$C518 &lt;= Table2[Max Value]) * ROW(Table2[Min Value]) ) - MIN(ROW(Table2[Min Value])) + 1)</f>
        <v>150-199M</v>
      </c>
      <c r="E518" s="23" t="str">
        <f t="shared" si="8"/>
        <v>MED</v>
      </c>
      <c r="F518" s="21" t="s">
        <v>1686</v>
      </c>
      <c r="G518" s="20" t="s">
        <v>137</v>
      </c>
      <c r="H518" s="20" t="str">
        <f>IF(ISNUMBER(MATCH($F518,'ASX_Listed_Companies_26-08-2025'!B:B, 0)), "Yes", "No")</f>
        <v>No</v>
      </c>
      <c r="I518" s="20" t="str">
        <f>IF(ISNUMBER(MATCH($F518,'ASX300'!C:C, 0)), "Yes", "No")</f>
        <v>No</v>
      </c>
      <c r="J518" s="20" t="s">
        <v>1687</v>
      </c>
      <c r="K518" s="21" t="s">
        <v>1688</v>
      </c>
      <c r="L518" s="20">
        <v>14197383</v>
      </c>
      <c r="M518" s="20" t="s">
        <v>15</v>
      </c>
      <c r="N518" s="20">
        <v>20030415</v>
      </c>
      <c r="P518" s="21" t="s">
        <v>1689</v>
      </c>
      <c r="Q518" s="21" t="s">
        <v>1690</v>
      </c>
      <c r="S518" s="21" t="s">
        <v>1691</v>
      </c>
      <c r="T518" s="20" t="s">
        <v>137</v>
      </c>
      <c r="U518" s="20" t="s">
        <v>1692</v>
      </c>
      <c r="V518" s="20" t="s">
        <v>20</v>
      </c>
      <c r="W518" s="20">
        <v>45066779</v>
      </c>
      <c r="X518" s="21" t="s">
        <v>1693</v>
      </c>
      <c r="Z518" s="21" t="s">
        <v>1694</v>
      </c>
      <c r="AA518" s="20" t="s">
        <v>456</v>
      </c>
      <c r="AB518" s="20" t="s">
        <v>20</v>
      </c>
      <c r="AC518" s="20">
        <v>41272779</v>
      </c>
      <c r="AD518" s="20" t="s">
        <v>1695</v>
      </c>
      <c r="AF518" s="20">
        <v>20030415</v>
      </c>
      <c r="AH518" s="20">
        <v>103888491</v>
      </c>
      <c r="AI518" s="20" t="s">
        <v>24</v>
      </c>
      <c r="AJ518" s="20" t="b">
        <v>1</v>
      </c>
      <c r="AK518" s="21" t="s">
        <v>245</v>
      </c>
      <c r="AL518" s="20" t="s">
        <v>246</v>
      </c>
    </row>
    <row r="519" spans="1:38" x14ac:dyDescent="0.25">
      <c r="A519" s="20">
        <v>518</v>
      </c>
      <c r="B519" s="20" t="s">
        <v>5585</v>
      </c>
      <c r="C519" s="23">
        <v>422845407</v>
      </c>
      <c r="D519" s="23" t="str" cm="1">
        <f t="array" ref="D519">INDEX(Table2[Bracket Label], SUMPRODUCT(( 'Non-Lodger'!$C519 &gt;= Table2[Min Value]) * ( 'Non-Lodger'!$C519 &lt;= Table2[Max Value]) * ROW(Table2[Min Value]) ) - MIN(ROW(Table2[Min Value])) + 1)</f>
        <v>400-449M</v>
      </c>
      <c r="E519" s="23" t="str">
        <f t="shared" si="8"/>
        <v>LGE</v>
      </c>
      <c r="F519" s="21" t="s">
        <v>5586</v>
      </c>
      <c r="G519" s="20" t="s">
        <v>12</v>
      </c>
      <c r="H519" s="20" t="str">
        <f>IF(ISNUMBER(MATCH($F519,'ASX_Listed_Companies_26-08-2025'!B:B, 0)), "Yes", "No")</f>
        <v>No</v>
      </c>
      <c r="I519" s="20" t="str">
        <f>IF(ISNUMBER(MATCH($F519,'ASX300'!C:C, 0)), "Yes", "No")</f>
        <v>No</v>
      </c>
      <c r="J519" s="20" t="s">
        <v>78</v>
      </c>
      <c r="K519" s="21" t="s">
        <v>79</v>
      </c>
      <c r="L519" s="20">
        <v>56258185</v>
      </c>
      <c r="M519" s="20" t="s">
        <v>15</v>
      </c>
      <c r="N519" s="20">
        <v>20140901</v>
      </c>
      <c r="Q519" s="21" t="s">
        <v>5587</v>
      </c>
      <c r="R519" s="21" t="s">
        <v>5588</v>
      </c>
      <c r="S519" s="21" t="s">
        <v>126</v>
      </c>
      <c r="T519" s="20" t="s">
        <v>12</v>
      </c>
      <c r="U519" s="20" t="s">
        <v>214</v>
      </c>
      <c r="V519" s="20" t="s">
        <v>20</v>
      </c>
      <c r="W519" s="20">
        <v>83959655</v>
      </c>
      <c r="X519" s="21" t="s">
        <v>5587</v>
      </c>
      <c r="Y519" s="21" t="s">
        <v>5588</v>
      </c>
      <c r="Z519" s="21" t="s">
        <v>126</v>
      </c>
      <c r="AA519" s="20" t="s">
        <v>214</v>
      </c>
      <c r="AB519" s="20" t="s">
        <v>20</v>
      </c>
      <c r="AC519" s="20">
        <v>83959655</v>
      </c>
      <c r="AF519" s="20">
        <v>20231001</v>
      </c>
      <c r="AH519" s="20">
        <v>601572472</v>
      </c>
      <c r="AI519" s="20" t="s">
        <v>24</v>
      </c>
      <c r="AJ519" s="20" t="b">
        <v>1</v>
      </c>
      <c r="AK519" s="21" t="s">
        <v>88</v>
      </c>
      <c r="AL519" s="20" t="s">
        <v>89</v>
      </c>
    </row>
    <row r="520" spans="1:38" x14ac:dyDescent="0.25">
      <c r="A520" s="20">
        <v>519</v>
      </c>
      <c r="B520" s="20" t="s">
        <v>3433</v>
      </c>
      <c r="C520" s="23">
        <v>131024506</v>
      </c>
      <c r="D520" s="23" t="str" cm="1">
        <f t="array" ref="D520">INDEX(Table2[Bracket Label], SUMPRODUCT(( 'Non-Lodger'!$C520 &gt;= Table2[Min Value]) * ( 'Non-Lodger'!$C520 &lt;= Table2[Max Value]) * ROW(Table2[Min Value]) ) - MIN(ROW(Table2[Min Value])) + 1)</f>
        <v>100-149M</v>
      </c>
      <c r="E520" s="23" t="str">
        <f t="shared" si="8"/>
        <v>MED</v>
      </c>
      <c r="F520" s="21" t="s">
        <v>3434</v>
      </c>
      <c r="G520" s="20" t="s">
        <v>12</v>
      </c>
      <c r="H520" s="20" t="str">
        <f>IF(ISNUMBER(MATCH($F520,'ASX_Listed_Companies_26-08-2025'!B:B, 0)), "Yes", "No")</f>
        <v>No</v>
      </c>
      <c r="I520" s="20" t="str">
        <f>IF(ISNUMBER(MATCH($F520,'ASX300'!C:C, 0)), "Yes", "No")</f>
        <v>No</v>
      </c>
      <c r="J520" s="20" t="s">
        <v>78</v>
      </c>
      <c r="K520" s="21" t="s">
        <v>79</v>
      </c>
      <c r="L520" s="20">
        <v>70944601</v>
      </c>
      <c r="M520" s="20" t="s">
        <v>15</v>
      </c>
      <c r="N520" s="20">
        <v>20201211</v>
      </c>
      <c r="Q520" s="21" t="s">
        <v>940</v>
      </c>
      <c r="S520" s="21" t="s">
        <v>162</v>
      </c>
      <c r="T520" s="20" t="s">
        <v>29</v>
      </c>
      <c r="U520" s="20" t="s">
        <v>263</v>
      </c>
      <c r="V520" s="20" t="s">
        <v>20</v>
      </c>
      <c r="W520" s="20">
        <v>73698298</v>
      </c>
      <c r="X520" s="21" t="s">
        <v>3435</v>
      </c>
      <c r="Y520" s="21" t="s">
        <v>3436</v>
      </c>
      <c r="Z520" s="21" t="s">
        <v>126</v>
      </c>
      <c r="AA520" s="20" t="s">
        <v>214</v>
      </c>
      <c r="AB520" s="20" t="s">
        <v>20</v>
      </c>
      <c r="AC520" s="20">
        <v>0</v>
      </c>
      <c r="AD520" s="20" t="s">
        <v>3437</v>
      </c>
      <c r="AF520" s="20">
        <v>20201211</v>
      </c>
      <c r="AH520" s="20">
        <v>644564394</v>
      </c>
      <c r="AI520" s="20" t="s">
        <v>24</v>
      </c>
      <c r="AJ520" s="20" t="b">
        <v>1</v>
      </c>
      <c r="AK520" s="21" t="s">
        <v>88</v>
      </c>
      <c r="AL520" s="20" t="s">
        <v>89</v>
      </c>
    </row>
    <row r="521" spans="1:38" x14ac:dyDescent="0.25">
      <c r="A521" s="20">
        <v>520</v>
      </c>
      <c r="B521" s="20" t="s">
        <v>6790</v>
      </c>
      <c r="C521" s="23">
        <v>144992027</v>
      </c>
      <c r="D521" s="23" t="str" cm="1">
        <f t="array" ref="D521">INDEX(Table2[Bracket Label], SUMPRODUCT(( 'Non-Lodger'!$C521 &gt;= Table2[Min Value]) * ( 'Non-Lodger'!$C521 &lt;= Table2[Max Value]) * ROW(Table2[Min Value]) ) - MIN(ROW(Table2[Min Value])) + 1)</f>
        <v>100-149M</v>
      </c>
      <c r="E521" s="23" t="str">
        <f t="shared" si="8"/>
        <v>MED</v>
      </c>
      <c r="F521" s="21" t="s">
        <v>6791</v>
      </c>
      <c r="G521" s="20" t="s">
        <v>12</v>
      </c>
      <c r="H521" s="20" t="str">
        <f>IF(ISNUMBER(MATCH($F521,'ASX_Listed_Companies_26-08-2025'!B:B, 0)), "Yes", "No")</f>
        <v>No</v>
      </c>
      <c r="I521" s="20" t="str">
        <f>IF(ISNUMBER(MATCH($F521,'ASX300'!C:C, 0)), "Yes", "No")</f>
        <v>No</v>
      </c>
      <c r="J521" s="20" t="s">
        <v>78</v>
      </c>
      <c r="K521" s="21" t="s">
        <v>79</v>
      </c>
      <c r="L521" s="20">
        <v>73735638</v>
      </c>
      <c r="M521" s="20" t="s">
        <v>15</v>
      </c>
      <c r="N521" s="20">
        <v>20211112</v>
      </c>
      <c r="Q521" s="21" t="s">
        <v>6792</v>
      </c>
      <c r="R521" s="21" t="s">
        <v>940</v>
      </c>
      <c r="S521" s="21" t="s">
        <v>162</v>
      </c>
      <c r="T521" s="20" t="s">
        <v>29</v>
      </c>
      <c r="U521" s="20" t="s">
        <v>263</v>
      </c>
      <c r="V521" s="20" t="s">
        <v>20</v>
      </c>
      <c r="W521" s="20">
        <v>73698298</v>
      </c>
      <c r="X521" s="21" t="s">
        <v>3435</v>
      </c>
      <c r="Y521" s="21" t="s">
        <v>3436</v>
      </c>
      <c r="Z521" s="21" t="s">
        <v>126</v>
      </c>
      <c r="AA521" s="20" t="s">
        <v>214</v>
      </c>
      <c r="AB521" s="20" t="s">
        <v>20</v>
      </c>
      <c r="AC521" s="20">
        <v>0</v>
      </c>
      <c r="AD521" s="20" t="s">
        <v>3437</v>
      </c>
      <c r="AF521" s="20">
        <v>20211112</v>
      </c>
      <c r="AH521" s="20">
        <v>653997463</v>
      </c>
      <c r="AI521" s="20" t="s">
        <v>24</v>
      </c>
      <c r="AJ521" s="20" t="b">
        <v>1</v>
      </c>
      <c r="AK521" s="21" t="s">
        <v>88</v>
      </c>
      <c r="AL521" s="20" t="s">
        <v>89</v>
      </c>
    </row>
    <row r="522" spans="1:38" x14ac:dyDescent="0.25">
      <c r="A522" s="20">
        <v>521</v>
      </c>
      <c r="B522" s="20" t="s">
        <v>3109</v>
      </c>
      <c r="C522" s="23">
        <v>893022057</v>
      </c>
      <c r="D522" s="23" t="str" cm="1">
        <f t="array" ref="D522">INDEX(Table2[Bracket Label], SUMPRODUCT(( 'Non-Lodger'!$C522 &gt;= Table2[Min Value]) * ( 'Non-Lodger'!$C522 &lt;= Table2[Max Value]) * ROW(Table2[Min Value]) ) - MIN(ROW(Table2[Min Value])) + 1)</f>
        <v>850-899M</v>
      </c>
      <c r="E522" s="23" t="str">
        <f t="shared" si="8"/>
        <v>LGE</v>
      </c>
      <c r="F522" s="21" t="s">
        <v>3110</v>
      </c>
      <c r="G522" s="20" t="s">
        <v>12</v>
      </c>
      <c r="H522" s="20" t="str">
        <f>IF(ISNUMBER(MATCH($F522,'ASX_Listed_Companies_26-08-2025'!B:B, 0)), "Yes", "No")</f>
        <v>No</v>
      </c>
      <c r="I522" s="20" t="str">
        <f>IF(ISNUMBER(MATCH($F522,'ASX300'!C:C, 0)), "Yes", "No")</f>
        <v>No</v>
      </c>
      <c r="J522" s="20" t="s">
        <v>1159</v>
      </c>
      <c r="K522" s="21" t="s">
        <v>1160</v>
      </c>
      <c r="L522" s="20">
        <v>77015944</v>
      </c>
      <c r="M522" s="20" t="s">
        <v>15</v>
      </c>
      <c r="N522" s="20">
        <v>20211122</v>
      </c>
      <c r="Q522" s="21" t="s">
        <v>3111</v>
      </c>
      <c r="R522" s="21" t="s">
        <v>125</v>
      </c>
      <c r="S522" s="21" t="s">
        <v>2827</v>
      </c>
      <c r="T522" s="20" t="s">
        <v>12</v>
      </c>
      <c r="U522" s="20" t="s">
        <v>127</v>
      </c>
      <c r="V522" s="20" t="s">
        <v>20</v>
      </c>
      <c r="W522" s="20">
        <v>78040671</v>
      </c>
      <c r="X522" s="21" t="s">
        <v>3112</v>
      </c>
      <c r="Y522" s="21" t="s">
        <v>3113</v>
      </c>
      <c r="Z522" s="21" t="s">
        <v>2304</v>
      </c>
      <c r="AA522" s="20" t="s">
        <v>2305</v>
      </c>
      <c r="AB522" s="20" t="s">
        <v>20</v>
      </c>
      <c r="AC522" s="20">
        <v>0</v>
      </c>
      <c r="AD522" s="20" t="s">
        <v>3114</v>
      </c>
      <c r="AF522" s="20">
        <v>20230401</v>
      </c>
      <c r="AH522" s="20">
        <v>655131561</v>
      </c>
      <c r="AI522" s="20" t="s">
        <v>24</v>
      </c>
      <c r="AJ522" s="20" t="b">
        <v>1</v>
      </c>
      <c r="AK522" s="21" t="s">
        <v>617</v>
      </c>
      <c r="AL522" s="20" t="s">
        <v>618</v>
      </c>
    </row>
    <row r="523" spans="1:38" x14ac:dyDescent="0.25">
      <c r="A523" s="20">
        <v>522</v>
      </c>
      <c r="B523" s="20" t="s">
        <v>337</v>
      </c>
      <c r="C523" s="23">
        <v>159000351</v>
      </c>
      <c r="D523" s="23" t="str" cm="1">
        <f t="array" ref="D523">INDEX(Table2[Bracket Label], SUMPRODUCT(( 'Non-Lodger'!$C523 &gt;= Table2[Min Value]) * ( 'Non-Lodger'!$C523 &lt;= Table2[Max Value]) * ROW(Table2[Min Value]) ) - MIN(ROW(Table2[Min Value])) + 1)</f>
        <v>150-199M</v>
      </c>
      <c r="E523" s="23" t="str">
        <f t="shared" si="8"/>
        <v>MED</v>
      </c>
      <c r="F523" s="21" t="s">
        <v>338</v>
      </c>
      <c r="G523" s="20" t="s">
        <v>29</v>
      </c>
      <c r="H523" s="20" t="str">
        <f>IF(ISNUMBER(MATCH($F523,'ASX_Listed_Companies_26-08-2025'!B:B, 0)), "Yes", "No")</f>
        <v>No</v>
      </c>
      <c r="I523" s="20" t="str">
        <f>IF(ISNUMBER(MATCH($F523,'ASX300'!C:C, 0)), "Yes", "No")</f>
        <v>No</v>
      </c>
      <c r="J523" s="20" t="s">
        <v>78</v>
      </c>
      <c r="K523" s="21" t="s">
        <v>79</v>
      </c>
      <c r="L523" s="20">
        <v>59598607</v>
      </c>
      <c r="M523" s="20" t="s">
        <v>15</v>
      </c>
      <c r="N523" s="20">
        <v>20151223</v>
      </c>
      <c r="Q523" s="21" t="s">
        <v>339</v>
      </c>
      <c r="S523" s="21" t="s">
        <v>340</v>
      </c>
      <c r="T523" s="20" t="s">
        <v>29</v>
      </c>
      <c r="U523" s="20" t="s">
        <v>341</v>
      </c>
      <c r="V523" s="20" t="s">
        <v>20</v>
      </c>
      <c r="W523" s="20">
        <v>67541455</v>
      </c>
      <c r="X523" s="21" t="s">
        <v>339</v>
      </c>
      <c r="Z523" s="21" t="s">
        <v>340</v>
      </c>
      <c r="AA523" s="20" t="s">
        <v>341</v>
      </c>
      <c r="AB523" s="20" t="s">
        <v>20</v>
      </c>
      <c r="AC523" s="20">
        <v>67541455</v>
      </c>
      <c r="AD523" s="20" t="s">
        <v>342</v>
      </c>
      <c r="AF523" s="20">
        <v>20151123</v>
      </c>
      <c r="AG523" s="20">
        <v>20190101</v>
      </c>
      <c r="AH523" s="20">
        <v>609977728</v>
      </c>
      <c r="AI523" s="20" t="s">
        <v>24</v>
      </c>
      <c r="AJ523" s="20" t="b">
        <v>1</v>
      </c>
      <c r="AK523" s="21" t="s">
        <v>88</v>
      </c>
      <c r="AL523" s="20" t="s">
        <v>89</v>
      </c>
    </row>
    <row r="524" spans="1:38" x14ac:dyDescent="0.25">
      <c r="A524" s="20">
        <v>523</v>
      </c>
      <c r="B524" s="20" t="s">
        <v>3570</v>
      </c>
      <c r="C524" s="23">
        <v>203237681</v>
      </c>
      <c r="D524" s="23" t="str" cm="1">
        <f t="array" ref="D524">INDEX(Table2[Bracket Label], SUMPRODUCT(( 'Non-Lodger'!$C524 &gt;= Table2[Min Value]) * ( 'Non-Lodger'!$C524 &lt;= Table2[Max Value]) * ROW(Table2[Min Value]) ) - MIN(ROW(Table2[Min Value])) + 1)</f>
        <v>200-249M</v>
      </c>
      <c r="E524" s="23" t="str">
        <f t="shared" si="8"/>
        <v>MED</v>
      </c>
      <c r="F524" s="21" t="s">
        <v>3571</v>
      </c>
      <c r="G524" s="20" t="s">
        <v>12</v>
      </c>
      <c r="H524" s="20" t="str">
        <f>IF(ISNUMBER(MATCH($F524,'ASX_Listed_Companies_26-08-2025'!B:B, 0)), "Yes", "No")</f>
        <v>No</v>
      </c>
      <c r="I524" s="20" t="str">
        <f>IF(ISNUMBER(MATCH($F524,'ASX300'!C:C, 0)), "Yes", "No")</f>
        <v>No</v>
      </c>
      <c r="J524" s="20" t="s">
        <v>363</v>
      </c>
      <c r="K524" s="21" t="s">
        <v>364</v>
      </c>
      <c r="L524" s="20">
        <v>3334550</v>
      </c>
      <c r="M524" s="20" t="s">
        <v>15</v>
      </c>
      <c r="N524" s="20">
        <v>20000330</v>
      </c>
      <c r="Q524" s="21" t="s">
        <v>3572</v>
      </c>
      <c r="R524" s="21" t="s">
        <v>3573</v>
      </c>
      <c r="S524" s="21" t="s">
        <v>126</v>
      </c>
      <c r="T524" s="20" t="s">
        <v>12</v>
      </c>
      <c r="U524" s="20" t="s">
        <v>214</v>
      </c>
      <c r="V524" s="20" t="s">
        <v>20</v>
      </c>
      <c r="W524" s="20">
        <v>0</v>
      </c>
      <c r="X524" s="21" t="s">
        <v>3572</v>
      </c>
      <c r="Y524" s="21" t="s">
        <v>3573</v>
      </c>
      <c r="Z524" s="21" t="s">
        <v>126</v>
      </c>
      <c r="AA524" s="20" t="s">
        <v>214</v>
      </c>
      <c r="AB524" s="20" t="s">
        <v>20</v>
      </c>
      <c r="AC524" s="20">
        <v>0</v>
      </c>
      <c r="AD524" s="20" t="s">
        <v>3574</v>
      </c>
      <c r="AF524" s="20">
        <v>20140401</v>
      </c>
      <c r="AH524" s="20">
        <v>92237968</v>
      </c>
      <c r="AI524" s="20" t="s">
        <v>24</v>
      </c>
      <c r="AJ524" s="20" t="b">
        <v>1</v>
      </c>
      <c r="AK524" s="21" t="s">
        <v>88</v>
      </c>
      <c r="AL524" s="20" t="s">
        <v>89</v>
      </c>
    </row>
    <row r="525" spans="1:38" x14ac:dyDescent="0.25">
      <c r="A525" s="20">
        <v>524</v>
      </c>
      <c r="B525" s="20" t="s">
        <v>4251</v>
      </c>
      <c r="C525" s="23">
        <v>117272020</v>
      </c>
      <c r="D525" s="23" t="str" cm="1">
        <f t="array" ref="D525">INDEX(Table2[Bracket Label], SUMPRODUCT(( 'Non-Lodger'!$C525 &gt;= Table2[Min Value]) * ( 'Non-Lodger'!$C525 &lt;= Table2[Max Value]) * ROW(Table2[Min Value]) ) - MIN(ROW(Table2[Min Value])) + 1)</f>
        <v>100-149M</v>
      </c>
      <c r="E525" s="23" t="str">
        <f t="shared" si="8"/>
        <v>MED</v>
      </c>
      <c r="F525" s="21" t="s">
        <v>4252</v>
      </c>
      <c r="G525" s="20" t="s">
        <v>29</v>
      </c>
      <c r="H525" s="20" t="str">
        <f>IF(ISNUMBER(MATCH($F525,'ASX_Listed_Companies_26-08-2025'!B:B, 0)), "Yes", "No")</f>
        <v>No</v>
      </c>
      <c r="I525" s="20" t="str">
        <f>IF(ISNUMBER(MATCH($F525,'ASX300'!C:C, 0)), "Yes", "No")</f>
        <v>No</v>
      </c>
      <c r="J525" s="20" t="s">
        <v>78</v>
      </c>
      <c r="K525" s="21" t="s">
        <v>79</v>
      </c>
      <c r="L525" s="20">
        <v>73682609</v>
      </c>
      <c r="M525" s="20" t="s">
        <v>15</v>
      </c>
      <c r="N525" s="20">
        <v>20211001</v>
      </c>
      <c r="Q525" s="21" t="s">
        <v>4253</v>
      </c>
      <c r="S525" s="21" t="s">
        <v>162</v>
      </c>
      <c r="T525" s="20" t="s">
        <v>29</v>
      </c>
      <c r="U525" s="20" t="s">
        <v>163</v>
      </c>
      <c r="V525" s="20" t="s">
        <v>20</v>
      </c>
      <c r="W525" s="20">
        <v>43460145</v>
      </c>
      <c r="X525" s="21" t="s">
        <v>4254</v>
      </c>
      <c r="Z525" s="21" t="s">
        <v>1122</v>
      </c>
      <c r="AA525" s="20" t="s">
        <v>276</v>
      </c>
      <c r="AB525" s="20" t="s">
        <v>20</v>
      </c>
      <c r="AC525" s="20">
        <v>34462485</v>
      </c>
      <c r="AD525" s="20" t="s">
        <v>4255</v>
      </c>
      <c r="AF525" s="20">
        <v>20211001</v>
      </c>
      <c r="AH525" s="20">
        <v>654160488</v>
      </c>
      <c r="AI525" s="20" t="s">
        <v>24</v>
      </c>
      <c r="AJ525" s="20" t="b">
        <v>1</v>
      </c>
      <c r="AK525" s="21" t="s">
        <v>88</v>
      </c>
      <c r="AL525" s="20" t="s">
        <v>89</v>
      </c>
    </row>
    <row r="526" spans="1:38" x14ac:dyDescent="0.25">
      <c r="A526" s="20">
        <v>525</v>
      </c>
      <c r="B526" s="20" t="s">
        <v>7121</v>
      </c>
      <c r="C526" s="23">
        <v>172543232</v>
      </c>
      <c r="D526" s="23" t="str" cm="1">
        <f t="array" ref="D526">INDEX(Table2[Bracket Label], SUMPRODUCT(( 'Non-Lodger'!$C526 &gt;= Table2[Min Value]) * ( 'Non-Lodger'!$C526 &lt;= Table2[Max Value]) * ROW(Table2[Min Value]) ) - MIN(ROW(Table2[Min Value])) + 1)</f>
        <v>150-199M</v>
      </c>
      <c r="E526" s="23" t="str">
        <f t="shared" si="8"/>
        <v>MED</v>
      </c>
      <c r="F526" s="21" t="s">
        <v>7122</v>
      </c>
      <c r="G526" s="20" t="s">
        <v>77</v>
      </c>
      <c r="H526" s="20" t="str">
        <f>IF(ISNUMBER(MATCH($F526,'ASX_Listed_Companies_26-08-2025'!B:B, 0)), "Yes", "No")</f>
        <v>No</v>
      </c>
      <c r="I526" s="20" t="str">
        <f>IF(ISNUMBER(MATCH($F526,'ASX300'!C:C, 0)), "Yes", "No")</f>
        <v>No</v>
      </c>
      <c r="J526" s="20" t="s">
        <v>1134</v>
      </c>
      <c r="K526" s="21" t="s">
        <v>1135</v>
      </c>
      <c r="L526" s="20">
        <v>57664264</v>
      </c>
      <c r="M526" s="20" t="s">
        <v>15</v>
      </c>
      <c r="N526" s="20">
        <v>20140701</v>
      </c>
      <c r="Q526" s="21" t="s">
        <v>7123</v>
      </c>
      <c r="S526" s="21" t="s">
        <v>126</v>
      </c>
      <c r="T526" s="20" t="s">
        <v>12</v>
      </c>
      <c r="U526" s="20" t="s">
        <v>127</v>
      </c>
      <c r="V526" s="20" t="s">
        <v>20</v>
      </c>
      <c r="W526" s="20">
        <v>0</v>
      </c>
      <c r="X526" s="21" t="s">
        <v>7124</v>
      </c>
      <c r="Z526" s="21" t="s">
        <v>1201</v>
      </c>
      <c r="AA526" s="20" t="s">
        <v>1202</v>
      </c>
      <c r="AB526" s="20" t="s">
        <v>20</v>
      </c>
      <c r="AC526" s="20">
        <v>33484600</v>
      </c>
      <c r="AD526" s="20" t="s">
        <v>7125</v>
      </c>
      <c r="AF526" s="20">
        <v>20250401</v>
      </c>
      <c r="AH526" s="20">
        <v>128888602</v>
      </c>
      <c r="AI526" s="20" t="s">
        <v>24</v>
      </c>
      <c r="AJ526" s="20" t="b">
        <v>1</v>
      </c>
      <c r="AK526" s="21" t="s">
        <v>36</v>
      </c>
      <c r="AL526" s="20" t="s">
        <v>37</v>
      </c>
    </row>
    <row r="527" spans="1:38" x14ac:dyDescent="0.25">
      <c r="A527" s="20">
        <v>526</v>
      </c>
      <c r="B527" s="20" t="s">
        <v>479</v>
      </c>
      <c r="C527" s="23">
        <v>104998650</v>
      </c>
      <c r="D527" s="23" t="str" cm="1">
        <f t="array" ref="D527">INDEX(Table2[Bracket Label], SUMPRODUCT(( 'Non-Lodger'!$C527 &gt;= Table2[Min Value]) * ( 'Non-Lodger'!$C527 &lt;= Table2[Max Value]) * ROW(Table2[Min Value]) ) - MIN(ROW(Table2[Min Value])) + 1)</f>
        <v>100-149M</v>
      </c>
      <c r="E527" s="23" t="str">
        <f t="shared" si="8"/>
        <v>MED</v>
      </c>
      <c r="F527" s="21" t="s">
        <v>480</v>
      </c>
      <c r="G527" s="20" t="s">
        <v>62</v>
      </c>
      <c r="H527" s="20" t="str">
        <f>IF(ISNUMBER(MATCH($F527,'ASX_Listed_Companies_26-08-2025'!B:B, 0)), "Yes", "No")</f>
        <v>No</v>
      </c>
      <c r="I527" s="20" t="str">
        <f>IF(ISNUMBER(MATCH($F527,'ASX300'!C:C, 0)), "Yes", "No")</f>
        <v>No</v>
      </c>
      <c r="J527" s="20" t="s">
        <v>78</v>
      </c>
      <c r="K527" s="21" t="s">
        <v>79</v>
      </c>
      <c r="L527" s="20">
        <v>71990529</v>
      </c>
      <c r="M527" s="20" t="s">
        <v>15</v>
      </c>
      <c r="N527" s="20">
        <v>20210507</v>
      </c>
      <c r="Q527" s="21" t="s">
        <v>481</v>
      </c>
      <c r="S527" s="21" t="s">
        <v>482</v>
      </c>
      <c r="T527" s="20" t="s">
        <v>62</v>
      </c>
      <c r="U527" s="20" t="s">
        <v>483</v>
      </c>
      <c r="V527" s="20" t="s">
        <v>20</v>
      </c>
      <c r="W527" s="20">
        <v>31369770</v>
      </c>
      <c r="X527" s="21" t="s">
        <v>484</v>
      </c>
      <c r="Z527" s="21" t="s">
        <v>485</v>
      </c>
      <c r="AA527" s="20" t="s">
        <v>486</v>
      </c>
      <c r="AB527" s="20" t="s">
        <v>20</v>
      </c>
      <c r="AD527" s="20" t="s">
        <v>487</v>
      </c>
      <c r="AF527" s="20">
        <v>20210625</v>
      </c>
      <c r="AH527" s="20">
        <v>650030872</v>
      </c>
      <c r="AI527" s="20" t="s">
        <v>24</v>
      </c>
      <c r="AJ527" s="20" t="b">
        <v>1</v>
      </c>
      <c r="AK527" s="21" t="s">
        <v>88</v>
      </c>
      <c r="AL527" s="20" t="s">
        <v>89</v>
      </c>
    </row>
    <row r="528" spans="1:38" x14ac:dyDescent="0.25">
      <c r="A528" s="20">
        <v>527</v>
      </c>
      <c r="B528" s="20" t="s">
        <v>4165</v>
      </c>
      <c r="C528" s="23">
        <v>600941672</v>
      </c>
      <c r="D528" s="23" t="str" cm="1">
        <f t="array" ref="D528">INDEX(Table2[Bracket Label], SUMPRODUCT(( 'Non-Lodger'!$C528 &gt;= Table2[Min Value]) * ( 'Non-Lodger'!$C528 &lt;= Table2[Max Value]) * ROW(Table2[Min Value]) ) - MIN(ROW(Table2[Min Value])) + 1)</f>
        <v>600-649M</v>
      </c>
      <c r="E528" s="23" t="str">
        <f t="shared" si="8"/>
        <v>LGE</v>
      </c>
      <c r="F528" s="21" t="s">
        <v>4166</v>
      </c>
      <c r="G528" s="20" t="s">
        <v>137</v>
      </c>
      <c r="H528" s="20" t="str">
        <f>IF(ISNUMBER(MATCH($F528,'ASX_Listed_Companies_26-08-2025'!B:B, 0)), "Yes", "No")</f>
        <v>No</v>
      </c>
      <c r="I528" s="20" t="str">
        <f>IF(ISNUMBER(MATCH($F528,'ASX300'!C:C, 0)), "Yes", "No")</f>
        <v>No</v>
      </c>
      <c r="J528" s="20" t="s">
        <v>78</v>
      </c>
      <c r="K528" s="21" t="s">
        <v>79</v>
      </c>
      <c r="L528" s="20">
        <v>1566458</v>
      </c>
      <c r="M528" s="20" t="s">
        <v>15</v>
      </c>
      <c r="N528" s="20">
        <v>20000603</v>
      </c>
      <c r="P528" s="21" t="s">
        <v>4167</v>
      </c>
      <c r="Q528" s="21" t="s">
        <v>4168</v>
      </c>
      <c r="S528" s="21" t="s">
        <v>4169</v>
      </c>
      <c r="T528" s="20" t="s">
        <v>137</v>
      </c>
      <c r="U528" s="20" t="s">
        <v>4170</v>
      </c>
      <c r="V528" s="20" t="s">
        <v>20</v>
      </c>
      <c r="W528" s="20">
        <v>0</v>
      </c>
      <c r="X528" s="21" t="s">
        <v>4171</v>
      </c>
      <c r="Z528" s="21" t="s">
        <v>4169</v>
      </c>
      <c r="AA528" s="20" t="s">
        <v>4170</v>
      </c>
      <c r="AB528" s="20" t="s">
        <v>20</v>
      </c>
      <c r="AD528" s="20" t="s">
        <v>4172</v>
      </c>
      <c r="AF528" s="20">
        <v>20000701</v>
      </c>
      <c r="AG528" s="20">
        <v>20060701</v>
      </c>
      <c r="AH528" s="20">
        <v>8100703</v>
      </c>
      <c r="AI528" s="20" t="s">
        <v>24</v>
      </c>
      <c r="AJ528" s="20" t="b">
        <v>1</v>
      </c>
      <c r="AK528" s="21" t="s">
        <v>88</v>
      </c>
      <c r="AL528" s="20" t="s">
        <v>89</v>
      </c>
    </row>
    <row r="529" spans="1:38" x14ac:dyDescent="0.25">
      <c r="A529" s="20">
        <v>528</v>
      </c>
      <c r="B529" s="20" t="s">
        <v>3457</v>
      </c>
      <c r="C529" s="23">
        <v>131977740</v>
      </c>
      <c r="D529" s="23" t="str" cm="1">
        <f t="array" ref="D529">INDEX(Table2[Bracket Label], SUMPRODUCT(( 'Non-Lodger'!$C529 &gt;= Table2[Min Value]) * ( 'Non-Lodger'!$C529 &lt;= Table2[Max Value]) * ROW(Table2[Min Value]) ) - MIN(ROW(Table2[Min Value])) + 1)</f>
        <v>100-149M</v>
      </c>
      <c r="E529" s="23" t="str">
        <f t="shared" si="8"/>
        <v>MED</v>
      </c>
      <c r="F529" s="21" t="s">
        <v>3458</v>
      </c>
      <c r="G529" s="20" t="s">
        <v>12</v>
      </c>
      <c r="H529" s="20" t="str">
        <f>IF(ISNUMBER(MATCH($F529,'ASX_Listed_Companies_26-08-2025'!B:B, 0)), "Yes", "No")</f>
        <v>No</v>
      </c>
      <c r="I529" s="20" t="str">
        <f>IF(ISNUMBER(MATCH($F529,'ASX300'!C:C, 0)), "Yes", "No")</f>
        <v>No</v>
      </c>
      <c r="J529" s="20" t="s">
        <v>3459</v>
      </c>
      <c r="K529" s="21" t="s">
        <v>3460</v>
      </c>
      <c r="L529" s="20">
        <v>5898435</v>
      </c>
      <c r="M529" s="20" t="s">
        <v>15</v>
      </c>
      <c r="N529" s="20">
        <v>20000727</v>
      </c>
      <c r="Q529" s="21" t="s">
        <v>3461</v>
      </c>
      <c r="S529" s="21" t="s">
        <v>3462</v>
      </c>
      <c r="T529" s="20" t="s">
        <v>12</v>
      </c>
      <c r="U529" s="20" t="s">
        <v>3463</v>
      </c>
      <c r="V529" s="20" t="s">
        <v>20</v>
      </c>
      <c r="W529" s="20">
        <v>48901189</v>
      </c>
      <c r="X529" s="21" t="s">
        <v>3461</v>
      </c>
      <c r="Z529" s="21" t="s">
        <v>3462</v>
      </c>
      <c r="AA529" s="20" t="s">
        <v>3463</v>
      </c>
      <c r="AB529" s="20" t="s">
        <v>20</v>
      </c>
      <c r="AC529" s="20">
        <v>48901189</v>
      </c>
      <c r="AD529" s="20" t="s">
        <v>3464</v>
      </c>
      <c r="AF529" s="20">
        <v>20000727</v>
      </c>
      <c r="AH529" s="20">
        <v>93921021</v>
      </c>
      <c r="AI529" s="20" t="s">
        <v>24</v>
      </c>
      <c r="AJ529" s="20" t="b">
        <v>1</v>
      </c>
      <c r="AK529" s="21" t="s">
        <v>617</v>
      </c>
      <c r="AL529" s="20" t="s">
        <v>618</v>
      </c>
    </row>
    <row r="530" spans="1:38" x14ac:dyDescent="0.25">
      <c r="A530" s="20">
        <v>529</v>
      </c>
      <c r="B530" s="20" t="s">
        <v>6141</v>
      </c>
      <c r="C530" s="23">
        <v>140933356</v>
      </c>
      <c r="D530" s="23" t="str" cm="1">
        <f t="array" ref="D530">INDEX(Table2[Bracket Label], SUMPRODUCT(( 'Non-Lodger'!$C530 &gt;= Table2[Min Value]) * ( 'Non-Lodger'!$C530 &lt;= Table2[Max Value]) * ROW(Table2[Min Value]) ) - MIN(ROW(Table2[Min Value])) + 1)</f>
        <v>100-149M</v>
      </c>
      <c r="E530" s="23" t="str">
        <f t="shared" si="8"/>
        <v>MED</v>
      </c>
      <c r="F530" s="21" t="s">
        <v>6142</v>
      </c>
      <c r="G530" s="20" t="s">
        <v>137</v>
      </c>
      <c r="H530" s="20" t="str">
        <f>IF(ISNUMBER(MATCH($F530,'ASX_Listed_Companies_26-08-2025'!B:B, 0)), "Yes", "No")</f>
        <v>No</v>
      </c>
      <c r="I530" s="20" t="str">
        <f>IF(ISNUMBER(MATCH($F530,'ASX300'!C:C, 0)), "Yes", "No")</f>
        <v>No</v>
      </c>
      <c r="J530" s="20" t="s">
        <v>687</v>
      </c>
      <c r="K530" s="21" t="s">
        <v>688</v>
      </c>
      <c r="L530" s="20">
        <v>69528207</v>
      </c>
      <c r="M530" s="20" t="s">
        <v>15</v>
      </c>
      <c r="N530" s="20">
        <v>20200611</v>
      </c>
      <c r="Q530" s="21" t="s">
        <v>6143</v>
      </c>
      <c r="S530" s="21" t="s">
        <v>6144</v>
      </c>
      <c r="T530" s="20" t="s">
        <v>137</v>
      </c>
      <c r="U530" s="20" t="s">
        <v>636</v>
      </c>
      <c r="V530" s="20" t="s">
        <v>20</v>
      </c>
      <c r="W530" s="20">
        <v>91593595</v>
      </c>
      <c r="X530" s="21" t="s">
        <v>6145</v>
      </c>
      <c r="Z530" s="21" t="s">
        <v>136</v>
      </c>
      <c r="AA530" s="20" t="s">
        <v>636</v>
      </c>
      <c r="AB530" s="20" t="s">
        <v>20</v>
      </c>
      <c r="AC530" s="20">
        <v>98948837</v>
      </c>
      <c r="AD530" s="20" t="s">
        <v>6146</v>
      </c>
      <c r="AF530" s="20">
        <v>20200611</v>
      </c>
      <c r="AH530" s="20">
        <v>641570309</v>
      </c>
      <c r="AI530" s="20" t="s">
        <v>24</v>
      </c>
      <c r="AJ530" s="20" t="b">
        <v>1</v>
      </c>
      <c r="AK530" s="21" t="s">
        <v>36</v>
      </c>
      <c r="AL530" s="20" t="s">
        <v>37</v>
      </c>
    </row>
    <row r="531" spans="1:38" x14ac:dyDescent="0.25">
      <c r="A531" s="20">
        <v>530</v>
      </c>
      <c r="B531" s="20" t="s">
        <v>6540</v>
      </c>
      <c r="C531" s="23">
        <v>115810844</v>
      </c>
      <c r="D531" s="23" t="str" cm="1">
        <f t="array" ref="D531">INDEX(Table2[Bracket Label], SUMPRODUCT(( 'Non-Lodger'!$C531 &gt;= Table2[Min Value]) * ( 'Non-Lodger'!$C531 &lt;= Table2[Max Value]) * ROW(Table2[Min Value]) ) - MIN(ROW(Table2[Min Value])) + 1)</f>
        <v>100-149M</v>
      </c>
      <c r="E531" s="23" t="str">
        <f t="shared" si="8"/>
        <v>MED</v>
      </c>
      <c r="F531" s="21" t="s">
        <v>6541</v>
      </c>
      <c r="G531" s="20" t="s">
        <v>29</v>
      </c>
      <c r="H531" s="20" t="str">
        <f>IF(ISNUMBER(MATCH($F531,'ASX_Listed_Companies_26-08-2025'!B:B, 0)), "Yes", "No")</f>
        <v>No</v>
      </c>
      <c r="I531" s="20" t="str">
        <f>IF(ISNUMBER(MATCH($F531,'ASX300'!C:C, 0)), "Yes", "No")</f>
        <v>No</v>
      </c>
      <c r="J531" s="20" t="s">
        <v>6542</v>
      </c>
      <c r="K531" s="21" t="s">
        <v>6543</v>
      </c>
      <c r="L531" s="20">
        <v>59720851</v>
      </c>
      <c r="M531" s="20" t="s">
        <v>15</v>
      </c>
      <c r="N531" s="20">
        <v>20160412</v>
      </c>
      <c r="Q531" s="21" t="s">
        <v>6544</v>
      </c>
      <c r="R531" s="21" t="s">
        <v>6545</v>
      </c>
      <c r="S531" s="21" t="s">
        <v>162</v>
      </c>
      <c r="T531" s="20" t="s">
        <v>29</v>
      </c>
      <c r="U531" s="20" t="s">
        <v>163</v>
      </c>
      <c r="V531" s="20" t="s">
        <v>20</v>
      </c>
      <c r="W531" s="20">
        <v>43679119</v>
      </c>
      <c r="X531" s="21" t="s">
        <v>6546</v>
      </c>
      <c r="Z531" s="21" t="s">
        <v>162</v>
      </c>
      <c r="AA531" s="20" t="s">
        <v>163</v>
      </c>
      <c r="AB531" s="20" t="s">
        <v>20</v>
      </c>
      <c r="AD531" s="20" t="s">
        <v>6547</v>
      </c>
      <c r="AF531" s="20">
        <v>20160412</v>
      </c>
      <c r="AH531" s="20">
        <v>611812536</v>
      </c>
      <c r="AI531" s="20" t="s">
        <v>24</v>
      </c>
      <c r="AJ531" s="20" t="b">
        <v>1</v>
      </c>
      <c r="AK531" s="21" t="s">
        <v>174</v>
      </c>
      <c r="AL531" s="20" t="s">
        <v>175</v>
      </c>
    </row>
    <row r="532" spans="1:38" x14ac:dyDescent="0.25">
      <c r="A532" s="20">
        <v>531</v>
      </c>
      <c r="B532" s="20" t="s">
        <v>2367</v>
      </c>
      <c r="C532" s="23">
        <v>113264571</v>
      </c>
      <c r="D532" s="23" t="str" cm="1">
        <f t="array" ref="D532">INDEX(Table2[Bracket Label], SUMPRODUCT(( 'Non-Lodger'!$C532 &gt;= Table2[Min Value]) * ( 'Non-Lodger'!$C532 &lt;= Table2[Max Value]) * ROW(Table2[Min Value]) ) - MIN(ROW(Table2[Min Value])) + 1)</f>
        <v>100-149M</v>
      </c>
      <c r="E532" s="23" t="str">
        <f t="shared" si="8"/>
        <v>MED</v>
      </c>
      <c r="F532" s="21" t="s">
        <v>2368</v>
      </c>
      <c r="G532" s="20" t="s">
        <v>29</v>
      </c>
      <c r="H532" s="20" t="str">
        <f>IF(ISNUMBER(MATCH($F532,'ASX_Listed_Companies_26-08-2025'!B:B, 0)), "Yes", "No")</f>
        <v>No</v>
      </c>
      <c r="I532" s="20" t="str">
        <f>IF(ISNUMBER(MATCH($F532,'ASX300'!C:C, 0)), "Yes", "No")</f>
        <v>No</v>
      </c>
      <c r="J532" s="20" t="s">
        <v>2369</v>
      </c>
      <c r="K532" s="21" t="s">
        <v>2370</v>
      </c>
      <c r="L532" s="20">
        <v>6681354</v>
      </c>
      <c r="M532" s="20" t="s">
        <v>15</v>
      </c>
      <c r="N532" s="20">
        <v>20000225</v>
      </c>
      <c r="Q532" s="21" t="s">
        <v>2371</v>
      </c>
      <c r="S532" s="21" t="s">
        <v>2372</v>
      </c>
      <c r="T532" s="20" t="s">
        <v>29</v>
      </c>
      <c r="U532" s="20" t="s">
        <v>2373</v>
      </c>
      <c r="V532" s="20" t="s">
        <v>20</v>
      </c>
      <c r="W532" s="20">
        <v>96928286</v>
      </c>
      <c r="X532" s="21" t="s">
        <v>2374</v>
      </c>
      <c r="Z532" s="21" t="s">
        <v>2375</v>
      </c>
      <c r="AA532" s="20" t="s">
        <v>2373</v>
      </c>
      <c r="AB532" s="20" t="s">
        <v>20</v>
      </c>
      <c r="AC532" s="20">
        <v>47104525</v>
      </c>
      <c r="AD532" s="20" t="s">
        <v>2376</v>
      </c>
      <c r="AF532" s="20">
        <v>20000701</v>
      </c>
      <c r="AH532" s="20">
        <v>61306732</v>
      </c>
      <c r="AI532" s="20" t="s">
        <v>24</v>
      </c>
      <c r="AJ532" s="20" t="b">
        <v>1</v>
      </c>
      <c r="AK532" s="21" t="s">
        <v>174</v>
      </c>
      <c r="AL532" s="20" t="s">
        <v>175</v>
      </c>
    </row>
    <row r="533" spans="1:38" x14ac:dyDescent="0.25">
      <c r="A533" s="20">
        <v>532</v>
      </c>
      <c r="B533" s="20" t="s">
        <v>5437</v>
      </c>
      <c r="C533" s="23">
        <v>103027297</v>
      </c>
      <c r="D533" s="23" t="str" cm="1">
        <f t="array" ref="D533">INDEX(Table2[Bracket Label], SUMPRODUCT(( 'Non-Lodger'!$C533 &gt;= Table2[Min Value]) * ( 'Non-Lodger'!$C533 &lt;= Table2[Max Value]) * ROW(Table2[Min Value]) ) - MIN(ROW(Table2[Min Value])) + 1)</f>
        <v>100-149M</v>
      </c>
      <c r="E533" s="23" t="str">
        <f t="shared" si="8"/>
        <v>MED</v>
      </c>
      <c r="F533" s="21" t="s">
        <v>5438</v>
      </c>
      <c r="G533" s="20" t="s">
        <v>77</v>
      </c>
      <c r="H533" s="20" t="str">
        <f>IF(ISNUMBER(MATCH($F533,'ASX_Listed_Companies_26-08-2025'!B:B, 0)), "Yes", "No")</f>
        <v>No</v>
      </c>
      <c r="I533" s="20" t="str">
        <f>IF(ISNUMBER(MATCH($F533,'ASX300'!C:C, 0)), "Yes", "No")</f>
        <v>No</v>
      </c>
      <c r="J533" s="20" t="s">
        <v>930</v>
      </c>
      <c r="K533" s="21" t="s">
        <v>931</v>
      </c>
      <c r="L533" s="20">
        <v>122292</v>
      </c>
      <c r="M533" s="20" t="s">
        <v>15</v>
      </c>
      <c r="N533" s="20">
        <v>20000216</v>
      </c>
      <c r="Q533" s="21" t="s">
        <v>3023</v>
      </c>
      <c r="S533" s="21" t="s">
        <v>563</v>
      </c>
      <c r="T533" s="20" t="s">
        <v>77</v>
      </c>
      <c r="U533" s="20" t="s">
        <v>564</v>
      </c>
      <c r="V533" s="20" t="s">
        <v>20</v>
      </c>
      <c r="W533" s="20">
        <v>69667082</v>
      </c>
      <c r="X533" s="21" t="s">
        <v>5439</v>
      </c>
      <c r="Z533" s="21" t="s">
        <v>5440</v>
      </c>
      <c r="AA533" s="20" t="s">
        <v>5441</v>
      </c>
      <c r="AB533" s="20" t="s">
        <v>20</v>
      </c>
      <c r="AC533" s="20">
        <v>0</v>
      </c>
      <c r="AD533" s="20" t="s">
        <v>5442</v>
      </c>
      <c r="AF533" s="20">
        <v>20000701</v>
      </c>
      <c r="AH533" s="20">
        <v>83191977</v>
      </c>
      <c r="AI533" s="20" t="s">
        <v>24</v>
      </c>
      <c r="AJ533" s="20" t="b">
        <v>1</v>
      </c>
      <c r="AK533" s="21" t="s">
        <v>36</v>
      </c>
      <c r="AL533" s="20" t="s">
        <v>37</v>
      </c>
    </row>
    <row r="534" spans="1:38" x14ac:dyDescent="0.25">
      <c r="A534" s="20">
        <v>533</v>
      </c>
      <c r="B534" s="20" t="s">
        <v>1500</v>
      </c>
      <c r="C534" s="23">
        <v>178161308</v>
      </c>
      <c r="D534" s="23" t="str" cm="1">
        <f t="array" ref="D534">INDEX(Table2[Bracket Label], SUMPRODUCT(( 'Non-Lodger'!$C534 &gt;= Table2[Min Value]) * ( 'Non-Lodger'!$C534 &lt;= Table2[Max Value]) * ROW(Table2[Min Value]) ) - MIN(ROW(Table2[Min Value])) + 1)</f>
        <v>150-199M</v>
      </c>
      <c r="E534" s="23" t="str">
        <f t="shared" si="8"/>
        <v>MED</v>
      </c>
      <c r="F534" s="21" t="s">
        <v>1501</v>
      </c>
      <c r="G534" s="20" t="s">
        <v>29</v>
      </c>
      <c r="H534" s="20" t="str">
        <f>IF(ISNUMBER(MATCH($F534,'ASX_Listed_Companies_26-08-2025'!B:B, 0)), "Yes", "No")</f>
        <v>No</v>
      </c>
      <c r="I534" s="20" t="str">
        <f>IF(ISNUMBER(MATCH($F534,'ASX300'!C:C, 0)), "Yes", "No")</f>
        <v>No</v>
      </c>
      <c r="J534" s="20" t="s">
        <v>1502</v>
      </c>
      <c r="K534" s="21" t="s">
        <v>1503</v>
      </c>
      <c r="L534" s="20">
        <v>2729002</v>
      </c>
      <c r="M534" s="20" t="s">
        <v>15</v>
      </c>
      <c r="N534" s="20">
        <v>20000314</v>
      </c>
      <c r="Q534" s="21" t="s">
        <v>1504</v>
      </c>
      <c r="S534" s="21" t="s">
        <v>1505</v>
      </c>
      <c r="T534" s="20" t="s">
        <v>29</v>
      </c>
      <c r="U534" s="20" t="s">
        <v>1506</v>
      </c>
      <c r="V534" s="20" t="s">
        <v>20</v>
      </c>
      <c r="W534" s="20">
        <v>43814812</v>
      </c>
      <c r="X534" s="21" t="s">
        <v>1504</v>
      </c>
      <c r="Z534" s="21" t="s">
        <v>1505</v>
      </c>
      <c r="AA534" s="20" t="s">
        <v>1506</v>
      </c>
      <c r="AB534" s="20" t="s">
        <v>20</v>
      </c>
      <c r="AC534" s="20">
        <v>43814812</v>
      </c>
      <c r="AD534" s="20" t="s">
        <v>1507</v>
      </c>
      <c r="AF534" s="20">
        <v>20000701</v>
      </c>
      <c r="AH534" s="20">
        <v>57776888</v>
      </c>
      <c r="AI534" s="20" t="s">
        <v>24</v>
      </c>
      <c r="AJ534" s="20" t="b">
        <v>1</v>
      </c>
      <c r="AK534" s="21" t="s">
        <v>174</v>
      </c>
      <c r="AL534" s="20" t="s">
        <v>175</v>
      </c>
    </row>
    <row r="535" spans="1:38" x14ac:dyDescent="0.25">
      <c r="A535" s="20">
        <v>534</v>
      </c>
      <c r="B535" s="20" t="s">
        <v>4759</v>
      </c>
      <c r="C535" s="23">
        <v>104459741</v>
      </c>
      <c r="D535" s="23" t="str" cm="1">
        <f t="array" ref="D535">INDEX(Table2[Bracket Label], SUMPRODUCT(( 'Non-Lodger'!$C535 &gt;= Table2[Min Value]) * ( 'Non-Lodger'!$C535 &lt;= Table2[Max Value]) * ROW(Table2[Min Value]) ) - MIN(ROW(Table2[Min Value])) + 1)</f>
        <v>100-149M</v>
      </c>
      <c r="E535" s="23" t="str">
        <f t="shared" si="8"/>
        <v>MED</v>
      </c>
      <c r="F535" s="21" t="s">
        <v>4760</v>
      </c>
      <c r="G535" s="20" t="s">
        <v>77</v>
      </c>
      <c r="H535" s="20" t="str">
        <f>IF(ISNUMBER(MATCH($F535,'ASX_Listed_Companies_26-08-2025'!B:B, 0)), "Yes", "No")</f>
        <v>No</v>
      </c>
      <c r="I535" s="20" t="str">
        <f>IF(ISNUMBER(MATCH($F535,'ASX300'!C:C, 0)), "Yes", "No")</f>
        <v>No</v>
      </c>
      <c r="J535" s="20" t="s">
        <v>4107</v>
      </c>
      <c r="K535" s="21" t="s">
        <v>4108</v>
      </c>
      <c r="L535" s="20">
        <v>64757714</v>
      </c>
      <c r="M535" s="20" t="s">
        <v>15</v>
      </c>
      <c r="N535" s="20">
        <v>20180615</v>
      </c>
      <c r="Q535" s="21" t="s">
        <v>2055</v>
      </c>
      <c r="S535" s="21" t="s">
        <v>82</v>
      </c>
      <c r="T535" s="20" t="s">
        <v>77</v>
      </c>
      <c r="U535" s="20" t="s">
        <v>83</v>
      </c>
      <c r="V535" s="20" t="s">
        <v>20</v>
      </c>
      <c r="W535" s="20">
        <v>70245681</v>
      </c>
      <c r="X535" s="21" t="s">
        <v>4761</v>
      </c>
      <c r="Z535" s="21" t="s">
        <v>4762</v>
      </c>
      <c r="AA535" s="20" t="s">
        <v>3408</v>
      </c>
      <c r="AB535" s="20" t="s">
        <v>20</v>
      </c>
      <c r="AC535" s="20">
        <v>89063380</v>
      </c>
      <c r="AD535" s="20" t="s">
        <v>4763</v>
      </c>
      <c r="AF535" s="20">
        <v>20180615</v>
      </c>
      <c r="AH535" s="20">
        <v>626792630</v>
      </c>
      <c r="AI535" s="20" t="s">
        <v>24</v>
      </c>
      <c r="AJ535" s="20" t="b">
        <v>1</v>
      </c>
      <c r="AK535" s="21" t="s">
        <v>36</v>
      </c>
      <c r="AL535" s="20" t="s">
        <v>37</v>
      </c>
    </row>
    <row r="536" spans="1:38" x14ac:dyDescent="0.25">
      <c r="A536" s="20">
        <v>535</v>
      </c>
      <c r="B536" s="20" t="s">
        <v>2508</v>
      </c>
      <c r="C536" s="23">
        <v>201035216</v>
      </c>
      <c r="D536" s="23" t="str" cm="1">
        <f t="array" ref="D536">INDEX(Table2[Bracket Label], SUMPRODUCT(( 'Non-Lodger'!$C536 &gt;= Table2[Min Value]) * ( 'Non-Lodger'!$C536 &lt;= Table2[Max Value]) * ROW(Table2[Min Value]) ) - MIN(ROW(Table2[Min Value])) + 1)</f>
        <v>200-249M</v>
      </c>
      <c r="E536" s="23" t="str">
        <f t="shared" si="8"/>
        <v>MED</v>
      </c>
      <c r="F536" s="21" t="s">
        <v>2509</v>
      </c>
      <c r="G536" s="20" t="s">
        <v>12</v>
      </c>
      <c r="H536" s="20" t="str">
        <f>IF(ISNUMBER(MATCH($F536,'ASX_Listed_Companies_26-08-2025'!B:B, 0)), "Yes", "No")</f>
        <v>No</v>
      </c>
      <c r="I536" s="20" t="str">
        <f>IF(ISNUMBER(MATCH($F536,'ASX300'!C:C, 0)), "Yes", "No")</f>
        <v>No</v>
      </c>
      <c r="J536" s="20" t="s">
        <v>40</v>
      </c>
      <c r="K536" s="21" t="s">
        <v>41</v>
      </c>
      <c r="L536" s="20">
        <v>37302243</v>
      </c>
      <c r="M536" s="20" t="s">
        <v>15</v>
      </c>
      <c r="N536" s="20">
        <v>20081101</v>
      </c>
      <c r="Q536" s="21" t="s">
        <v>2510</v>
      </c>
      <c r="S536" s="21" t="s">
        <v>2511</v>
      </c>
      <c r="T536" s="20" t="s">
        <v>12</v>
      </c>
      <c r="U536" s="20" t="s">
        <v>2512</v>
      </c>
      <c r="V536" s="20" t="s">
        <v>20</v>
      </c>
      <c r="W536" s="20">
        <v>47576513</v>
      </c>
      <c r="X536" s="21" t="s">
        <v>2510</v>
      </c>
      <c r="Z536" s="21" t="s">
        <v>2511</v>
      </c>
      <c r="AA536" s="20" t="s">
        <v>2512</v>
      </c>
      <c r="AB536" s="20" t="s">
        <v>20</v>
      </c>
      <c r="AC536" s="20">
        <v>47576513</v>
      </c>
      <c r="AD536" s="20" t="s">
        <v>2513</v>
      </c>
      <c r="AF536" s="20">
        <v>20081101</v>
      </c>
      <c r="AH536" s="20">
        <v>133939965</v>
      </c>
      <c r="AI536" s="20" t="s">
        <v>24</v>
      </c>
      <c r="AJ536" s="20" t="b">
        <v>1</v>
      </c>
      <c r="AK536" s="21" t="s">
        <v>47</v>
      </c>
      <c r="AL536" s="20" t="s">
        <v>48</v>
      </c>
    </row>
    <row r="537" spans="1:38" x14ac:dyDescent="0.25">
      <c r="A537" s="20">
        <v>536</v>
      </c>
      <c r="B537" s="20" t="s">
        <v>3166</v>
      </c>
      <c r="C537" s="23">
        <v>120440203</v>
      </c>
      <c r="D537" s="23" t="str" cm="1">
        <f t="array" ref="D537">INDEX(Table2[Bracket Label], SUMPRODUCT(( 'Non-Lodger'!$C537 &gt;= Table2[Min Value]) * ( 'Non-Lodger'!$C537 &lt;= Table2[Max Value]) * ROW(Table2[Min Value]) ) - MIN(ROW(Table2[Min Value])) + 1)</f>
        <v>100-149M</v>
      </c>
      <c r="E537" s="23" t="str">
        <f t="shared" si="8"/>
        <v>MED</v>
      </c>
      <c r="F537" s="21" t="s">
        <v>3167</v>
      </c>
      <c r="G537" s="20" t="s">
        <v>12</v>
      </c>
      <c r="H537" s="20" t="str">
        <f>IF(ISNUMBER(MATCH($F537,'ASX_Listed_Companies_26-08-2025'!B:B, 0)), "Yes", "No")</f>
        <v>No</v>
      </c>
      <c r="I537" s="20" t="str">
        <f>IF(ISNUMBER(MATCH($F537,'ASX300'!C:C, 0)), "Yes", "No")</f>
        <v>No</v>
      </c>
      <c r="J537" s="20" t="s">
        <v>2631</v>
      </c>
      <c r="K537" s="21" t="s">
        <v>2632</v>
      </c>
      <c r="L537" s="20">
        <v>54121276</v>
      </c>
      <c r="M537" s="20" t="s">
        <v>15</v>
      </c>
      <c r="N537" s="20">
        <v>20130801</v>
      </c>
      <c r="Q537" s="21" t="s">
        <v>3168</v>
      </c>
      <c r="R537" s="21" t="s">
        <v>3169</v>
      </c>
      <c r="S537" s="21" t="s">
        <v>126</v>
      </c>
      <c r="T537" s="20" t="s">
        <v>12</v>
      </c>
      <c r="U537" s="20" t="s">
        <v>214</v>
      </c>
      <c r="V537" s="20" t="s">
        <v>20</v>
      </c>
      <c r="W537" s="20">
        <v>0</v>
      </c>
      <c r="X537" s="21" t="s">
        <v>3168</v>
      </c>
      <c r="Y537" s="21" t="s">
        <v>3169</v>
      </c>
      <c r="Z537" s="21" t="s">
        <v>126</v>
      </c>
      <c r="AA537" s="20" t="s">
        <v>214</v>
      </c>
      <c r="AB537" s="20" t="s">
        <v>20</v>
      </c>
      <c r="AC537" s="20">
        <v>0</v>
      </c>
      <c r="AD537" s="20" t="s">
        <v>3170</v>
      </c>
      <c r="AF537" s="20">
        <v>20130801</v>
      </c>
      <c r="AH537" s="20">
        <v>163240408</v>
      </c>
      <c r="AI537" s="20" t="s">
        <v>24</v>
      </c>
      <c r="AJ537" s="20" t="b">
        <v>1</v>
      </c>
      <c r="AK537" s="21" t="s">
        <v>47</v>
      </c>
      <c r="AL537" s="20" t="s">
        <v>48</v>
      </c>
    </row>
    <row r="538" spans="1:38" x14ac:dyDescent="0.25">
      <c r="A538" s="20">
        <v>537</v>
      </c>
      <c r="B538" s="20" t="s">
        <v>6278</v>
      </c>
      <c r="C538" s="23">
        <v>141721396</v>
      </c>
      <c r="D538" s="23" t="str" cm="1">
        <f t="array" ref="D538">INDEX(Table2[Bracket Label], SUMPRODUCT(( 'Non-Lodger'!$C538 &gt;= Table2[Min Value]) * ( 'Non-Lodger'!$C538 &lt;= Table2[Max Value]) * ROW(Table2[Min Value]) ) - MIN(ROW(Table2[Min Value])) + 1)</f>
        <v>100-149M</v>
      </c>
      <c r="E538" s="23" t="str">
        <f t="shared" si="8"/>
        <v>MED</v>
      </c>
      <c r="F538" s="21" t="s">
        <v>6279</v>
      </c>
      <c r="G538" s="20" t="s">
        <v>29</v>
      </c>
      <c r="H538" s="20" t="str">
        <f>IF(ISNUMBER(MATCH($F538,'ASX_Listed_Companies_26-08-2025'!B:B, 0)), "Yes", "No")</f>
        <v>No</v>
      </c>
      <c r="I538" s="20" t="str">
        <f>IF(ISNUMBER(MATCH($F538,'ASX300'!C:C, 0)), "Yes", "No")</f>
        <v>No</v>
      </c>
      <c r="J538" s="20" t="s">
        <v>450</v>
      </c>
      <c r="K538" s="21" t="s">
        <v>451</v>
      </c>
      <c r="L538" s="20">
        <v>37125785</v>
      </c>
      <c r="M538" s="20" t="s">
        <v>15</v>
      </c>
      <c r="N538" s="20">
        <v>20080211</v>
      </c>
      <c r="Q538" s="21" t="s">
        <v>6280</v>
      </c>
      <c r="S538" s="21" t="s">
        <v>3531</v>
      </c>
      <c r="T538" s="20" t="s">
        <v>29</v>
      </c>
      <c r="U538" s="20" t="s">
        <v>2167</v>
      </c>
      <c r="V538" s="20" t="s">
        <v>20</v>
      </c>
      <c r="W538" s="20">
        <v>37476553</v>
      </c>
      <c r="X538" s="21" t="s">
        <v>6281</v>
      </c>
      <c r="Z538" s="21" t="s">
        <v>2166</v>
      </c>
      <c r="AA538" s="20" t="s">
        <v>2167</v>
      </c>
      <c r="AB538" s="20" t="s">
        <v>20</v>
      </c>
      <c r="AC538" s="20">
        <v>42732958</v>
      </c>
      <c r="AD538" s="20" t="s">
        <v>6282</v>
      </c>
      <c r="AF538" s="20">
        <v>20080211</v>
      </c>
      <c r="AH538" s="20">
        <v>129431170</v>
      </c>
      <c r="AI538" s="20" t="s">
        <v>24</v>
      </c>
      <c r="AJ538" s="20" t="b">
        <v>1</v>
      </c>
      <c r="AK538" s="21" t="s">
        <v>47</v>
      </c>
      <c r="AL538" s="20" t="s">
        <v>48</v>
      </c>
    </row>
    <row r="539" spans="1:38" x14ac:dyDescent="0.25">
      <c r="A539" s="20">
        <v>538</v>
      </c>
      <c r="B539" s="20" t="s">
        <v>3171</v>
      </c>
      <c r="C539" s="23">
        <v>269703926</v>
      </c>
      <c r="D539" s="23" t="str" cm="1">
        <f t="array" ref="D539">INDEX(Table2[Bracket Label], SUMPRODUCT(( 'Non-Lodger'!$C539 &gt;= Table2[Min Value]) * ( 'Non-Lodger'!$C539 &lt;= Table2[Max Value]) * ROW(Table2[Min Value]) ) - MIN(ROW(Table2[Min Value])) + 1)</f>
        <v>250-299M</v>
      </c>
      <c r="E539" s="23" t="str">
        <f t="shared" si="8"/>
        <v>LGE</v>
      </c>
      <c r="F539" s="21" t="s">
        <v>3172</v>
      </c>
      <c r="G539" s="20" t="s">
        <v>12</v>
      </c>
      <c r="H539" s="20" t="str">
        <f>IF(ISNUMBER(MATCH($F539,'ASX_Listed_Companies_26-08-2025'!B:B, 0)), "Yes", "No")</f>
        <v>No</v>
      </c>
      <c r="I539" s="20" t="str">
        <f>IF(ISNUMBER(MATCH($F539,'ASX300'!C:C, 0)), "Yes", "No")</f>
        <v>No</v>
      </c>
      <c r="J539" s="20" t="s">
        <v>2750</v>
      </c>
      <c r="K539" s="21" t="s">
        <v>2751</v>
      </c>
      <c r="L539" s="20">
        <v>60584059</v>
      </c>
      <c r="M539" s="20" t="s">
        <v>15</v>
      </c>
      <c r="N539" s="20">
        <v>20160603</v>
      </c>
      <c r="Q539" s="21" t="s">
        <v>1970</v>
      </c>
      <c r="S539" s="21" t="s">
        <v>126</v>
      </c>
      <c r="T539" s="20" t="s">
        <v>12</v>
      </c>
      <c r="U539" s="20" t="s">
        <v>281</v>
      </c>
      <c r="V539" s="20" t="s">
        <v>20</v>
      </c>
      <c r="W539" s="20">
        <v>52054494</v>
      </c>
      <c r="X539" s="21" t="s">
        <v>3173</v>
      </c>
      <c r="Z539" s="21" t="s">
        <v>2697</v>
      </c>
      <c r="AA539" s="20" t="s">
        <v>1150</v>
      </c>
      <c r="AB539" s="20" t="s">
        <v>20</v>
      </c>
      <c r="AC539" s="20">
        <v>80167221</v>
      </c>
      <c r="AD539" s="20" t="s">
        <v>3174</v>
      </c>
      <c r="AF539" s="20">
        <v>20160603</v>
      </c>
      <c r="AH539" s="20">
        <v>612810232</v>
      </c>
      <c r="AI539" s="20" t="s">
        <v>24</v>
      </c>
      <c r="AJ539" s="20" t="b">
        <v>1</v>
      </c>
      <c r="AK539" s="21" t="s">
        <v>88</v>
      </c>
      <c r="AL539" s="20" t="s">
        <v>89</v>
      </c>
    </row>
    <row r="540" spans="1:38" x14ac:dyDescent="0.25">
      <c r="A540" s="20">
        <v>539</v>
      </c>
      <c r="B540" s="20" t="s">
        <v>936</v>
      </c>
      <c r="C540" s="23">
        <v>377657588</v>
      </c>
      <c r="D540" s="23" t="str" cm="1">
        <f t="array" ref="D540">INDEX(Table2[Bracket Label], SUMPRODUCT(( 'Non-Lodger'!$C540 &gt;= Table2[Min Value]) * ( 'Non-Lodger'!$C540 &lt;= Table2[Max Value]) * ROW(Table2[Min Value]) ) - MIN(ROW(Table2[Min Value])) + 1)</f>
        <v>350-399M</v>
      </c>
      <c r="E540" s="23" t="str">
        <f t="shared" si="8"/>
        <v>LGE</v>
      </c>
      <c r="F540" s="21" t="s">
        <v>937</v>
      </c>
      <c r="G540" s="20" t="s">
        <v>29</v>
      </c>
      <c r="H540" s="20" t="str">
        <f>IF(ISNUMBER(MATCH($F540,'ASX_Listed_Companies_26-08-2025'!B:B, 0)), "Yes", "No")</f>
        <v>No</v>
      </c>
      <c r="I540" s="20" t="str">
        <f>IF(ISNUMBER(MATCH($F540,'ASX300'!C:C, 0)), "Yes", "No")</f>
        <v>No</v>
      </c>
      <c r="J540" s="20" t="s">
        <v>938</v>
      </c>
      <c r="K540" s="21" t="s">
        <v>939</v>
      </c>
      <c r="L540" s="20">
        <v>16678931</v>
      </c>
      <c r="M540" s="20" t="s">
        <v>15</v>
      </c>
      <c r="N540" s="20">
        <v>20100621</v>
      </c>
      <c r="P540" s="21" t="s">
        <v>937</v>
      </c>
      <c r="Q540" s="21" t="s">
        <v>940</v>
      </c>
      <c r="S540" s="21" t="s">
        <v>162</v>
      </c>
      <c r="T540" s="20" t="s">
        <v>29</v>
      </c>
      <c r="U540" s="20" t="s">
        <v>263</v>
      </c>
      <c r="V540" s="20" t="s">
        <v>20</v>
      </c>
      <c r="W540" s="20">
        <v>73698298</v>
      </c>
      <c r="X540" s="21" t="s">
        <v>941</v>
      </c>
      <c r="Z540" s="21" t="s">
        <v>942</v>
      </c>
      <c r="AA540" s="20" t="s">
        <v>943</v>
      </c>
      <c r="AB540" s="20" t="s">
        <v>20</v>
      </c>
      <c r="AC540" s="20">
        <v>32017069</v>
      </c>
      <c r="AD540" s="20" t="s">
        <v>944</v>
      </c>
      <c r="AF540" s="20">
        <v>20100621</v>
      </c>
      <c r="AH540" s="20">
        <v>106297394</v>
      </c>
      <c r="AI540" s="20" t="s">
        <v>24</v>
      </c>
      <c r="AJ540" s="20" t="b">
        <v>1</v>
      </c>
      <c r="AK540" s="21" t="s">
        <v>718</v>
      </c>
      <c r="AL540" s="20" t="s">
        <v>719</v>
      </c>
    </row>
    <row r="541" spans="1:38" x14ac:dyDescent="0.25">
      <c r="A541" s="20">
        <v>540</v>
      </c>
      <c r="B541" s="20" t="s">
        <v>5999</v>
      </c>
      <c r="C541" s="23">
        <v>517104909</v>
      </c>
      <c r="D541" s="23" t="str" cm="1">
        <f t="array" ref="D541">INDEX(Table2[Bracket Label], SUMPRODUCT(( 'Non-Lodger'!$C541 &gt;= Table2[Min Value]) * ( 'Non-Lodger'!$C541 &lt;= Table2[Max Value]) * ROW(Table2[Min Value]) ) - MIN(ROW(Table2[Min Value])) + 1)</f>
        <v>500-549M</v>
      </c>
      <c r="E541" s="23" t="str">
        <f t="shared" si="8"/>
        <v>LGE</v>
      </c>
      <c r="F541" s="21" t="s">
        <v>6000</v>
      </c>
      <c r="G541" s="20" t="s">
        <v>12</v>
      </c>
      <c r="H541" s="20" t="str">
        <f>IF(ISNUMBER(MATCH($F541,'ASX_Listed_Companies_26-08-2025'!B:B, 0)), "Yes", "No")</f>
        <v>No</v>
      </c>
      <c r="I541" s="20" t="str">
        <f>IF(ISNUMBER(MATCH($F541,'ASX300'!C:C, 0)), "Yes", "No")</f>
        <v>No</v>
      </c>
      <c r="J541" s="20" t="s">
        <v>78</v>
      </c>
      <c r="K541" s="21" t="s">
        <v>79</v>
      </c>
      <c r="L541" s="20">
        <v>58290373</v>
      </c>
      <c r="M541" s="20" t="s">
        <v>15</v>
      </c>
      <c r="N541" s="20">
        <v>20150824</v>
      </c>
      <c r="Q541" s="21" t="s">
        <v>6001</v>
      </c>
      <c r="S541" s="21" t="s">
        <v>2304</v>
      </c>
      <c r="T541" s="20" t="s">
        <v>12</v>
      </c>
      <c r="U541" s="20" t="s">
        <v>2305</v>
      </c>
      <c r="V541" s="20" t="s">
        <v>20</v>
      </c>
      <c r="W541" s="20">
        <v>62835726</v>
      </c>
      <c r="X541" s="21" t="s">
        <v>6002</v>
      </c>
      <c r="Z541" s="21" t="s">
        <v>2304</v>
      </c>
      <c r="AA541" s="20" t="s">
        <v>2305</v>
      </c>
      <c r="AB541" s="20" t="s">
        <v>20</v>
      </c>
      <c r="AC541" s="20">
        <v>48212184</v>
      </c>
      <c r="AD541" s="20" t="s">
        <v>6003</v>
      </c>
      <c r="AH541" s="20">
        <v>607142870</v>
      </c>
      <c r="AI541" s="20" t="s">
        <v>24</v>
      </c>
      <c r="AJ541" s="20" t="b">
        <v>1</v>
      </c>
      <c r="AK541" s="21" t="s">
        <v>88</v>
      </c>
      <c r="AL541" s="20" t="s">
        <v>89</v>
      </c>
    </row>
    <row r="542" spans="1:38" x14ac:dyDescent="0.25">
      <c r="A542" s="20">
        <v>541</v>
      </c>
      <c r="B542" s="20" t="s">
        <v>6801</v>
      </c>
      <c r="C542" s="23">
        <v>155209451</v>
      </c>
      <c r="D542" s="23" t="str" cm="1">
        <f t="array" ref="D542">INDEX(Table2[Bracket Label], SUMPRODUCT(( 'Non-Lodger'!$C542 &gt;= Table2[Min Value]) * ( 'Non-Lodger'!$C542 &lt;= Table2[Max Value]) * ROW(Table2[Min Value]) ) - MIN(ROW(Table2[Min Value])) + 1)</f>
        <v>150-199M</v>
      </c>
      <c r="E542" s="23" t="str">
        <f t="shared" si="8"/>
        <v>MED</v>
      </c>
      <c r="F542" s="21" t="s">
        <v>6802</v>
      </c>
      <c r="G542" s="20" t="s">
        <v>29</v>
      </c>
      <c r="H542" s="20" t="str">
        <f>IF(ISNUMBER(MATCH($F542,'ASX_Listed_Companies_26-08-2025'!B:B, 0)), "Yes", "No")</f>
        <v>No</v>
      </c>
      <c r="I542" s="20" t="str">
        <f>IF(ISNUMBER(MATCH($F542,'ASX300'!C:C, 0)), "Yes", "No")</f>
        <v>No</v>
      </c>
      <c r="J542" s="20" t="s">
        <v>6803</v>
      </c>
      <c r="K542" s="21" t="s">
        <v>6804</v>
      </c>
      <c r="L542" s="20">
        <v>6663676</v>
      </c>
      <c r="M542" s="20" t="s">
        <v>15</v>
      </c>
      <c r="N542" s="20">
        <v>20000310</v>
      </c>
      <c r="P542" s="21" t="s">
        <v>6802</v>
      </c>
      <c r="Q542" s="21" t="s">
        <v>6805</v>
      </c>
      <c r="S542" s="21" t="s">
        <v>2671</v>
      </c>
      <c r="T542" s="20" t="s">
        <v>29</v>
      </c>
      <c r="U542" s="20" t="s">
        <v>2672</v>
      </c>
      <c r="V542" s="20" t="s">
        <v>20</v>
      </c>
      <c r="W542" s="20">
        <v>60965105</v>
      </c>
      <c r="X542" s="21" t="s">
        <v>6805</v>
      </c>
      <c r="Z542" s="21" t="s">
        <v>2671</v>
      </c>
      <c r="AA542" s="20" t="s">
        <v>2672</v>
      </c>
      <c r="AB542" s="20" t="s">
        <v>20</v>
      </c>
      <c r="AC542" s="20">
        <v>60965105</v>
      </c>
      <c r="AD542" s="20" t="s">
        <v>6806</v>
      </c>
      <c r="AF542" s="20">
        <v>20000701</v>
      </c>
      <c r="AH542" s="20">
        <v>78740673</v>
      </c>
      <c r="AI542" s="20" t="s">
        <v>24</v>
      </c>
      <c r="AJ542" s="20" t="b">
        <v>1</v>
      </c>
      <c r="AK542" s="21" t="s">
        <v>174</v>
      </c>
      <c r="AL542" s="20" t="s">
        <v>175</v>
      </c>
    </row>
    <row r="543" spans="1:38" x14ac:dyDescent="0.25">
      <c r="A543" s="20">
        <v>542</v>
      </c>
      <c r="B543" s="20" t="s">
        <v>3358</v>
      </c>
      <c r="C543" s="23">
        <v>437213675</v>
      </c>
      <c r="D543" s="23" t="str" cm="1">
        <f t="array" ref="D543">INDEX(Table2[Bracket Label], SUMPRODUCT(( 'Non-Lodger'!$C543 &gt;= Table2[Min Value]) * ( 'Non-Lodger'!$C543 &lt;= Table2[Max Value]) * ROW(Table2[Min Value]) ) - MIN(ROW(Table2[Min Value])) + 1)</f>
        <v>400-449M</v>
      </c>
      <c r="E543" s="23" t="str">
        <f t="shared" si="8"/>
        <v>LGE</v>
      </c>
      <c r="F543" s="21" t="s">
        <v>3359</v>
      </c>
      <c r="G543" s="20" t="s">
        <v>29</v>
      </c>
      <c r="H543" s="20" t="str">
        <f>IF(ISNUMBER(MATCH($F543,'ASX_Listed_Companies_26-08-2025'!B:B, 0)), "Yes", "No")</f>
        <v>No</v>
      </c>
      <c r="I543" s="20" t="str">
        <f>IF(ISNUMBER(MATCH($F543,'ASX300'!C:C, 0)), "Yes", "No")</f>
        <v>No</v>
      </c>
      <c r="J543" s="20" t="s">
        <v>78</v>
      </c>
      <c r="K543" s="21" t="s">
        <v>79</v>
      </c>
      <c r="L543" s="20">
        <v>1511925</v>
      </c>
      <c r="M543" s="20" t="s">
        <v>15</v>
      </c>
      <c r="N543" s="20">
        <v>20000504</v>
      </c>
      <c r="Q543" s="21" t="s">
        <v>3360</v>
      </c>
      <c r="S543" s="21" t="s">
        <v>1114</v>
      </c>
      <c r="T543" s="20" t="s">
        <v>29</v>
      </c>
      <c r="U543" s="20" t="s">
        <v>1115</v>
      </c>
      <c r="V543" s="20" t="s">
        <v>20</v>
      </c>
      <c r="W543" s="20">
        <v>34407199</v>
      </c>
      <c r="X543" s="21" t="s">
        <v>3360</v>
      </c>
      <c r="Z543" s="21" t="s">
        <v>1114</v>
      </c>
      <c r="AA543" s="20" t="s">
        <v>1115</v>
      </c>
      <c r="AB543" s="20" t="s">
        <v>20</v>
      </c>
      <c r="AC543" s="20">
        <v>34407199</v>
      </c>
      <c r="AD543" s="20" t="s">
        <v>3361</v>
      </c>
      <c r="AF543" s="20">
        <v>20000701</v>
      </c>
      <c r="AH543" s="20">
        <v>4948298</v>
      </c>
      <c r="AI543" s="20" t="s">
        <v>24</v>
      </c>
      <c r="AJ543" s="20" t="b">
        <v>1</v>
      </c>
      <c r="AK543" s="21" t="s">
        <v>88</v>
      </c>
      <c r="AL543" s="20" t="s">
        <v>89</v>
      </c>
    </row>
    <row r="544" spans="1:38" x14ac:dyDescent="0.25">
      <c r="A544" s="20">
        <v>543</v>
      </c>
      <c r="B544" s="20" t="s">
        <v>7043</v>
      </c>
      <c r="C544" s="23">
        <v>386706913</v>
      </c>
      <c r="D544" s="23" t="str" cm="1">
        <f t="array" ref="D544">INDEX(Table2[Bracket Label], SUMPRODUCT(( 'Non-Lodger'!$C544 &gt;= Table2[Min Value]) * ( 'Non-Lodger'!$C544 &lt;= Table2[Max Value]) * ROW(Table2[Min Value]) ) - MIN(ROW(Table2[Min Value])) + 1)</f>
        <v>350-399M</v>
      </c>
      <c r="E544" s="23" t="str">
        <f t="shared" si="8"/>
        <v>LGE</v>
      </c>
      <c r="F544" s="21" t="s">
        <v>7044</v>
      </c>
      <c r="G544" s="20" t="s">
        <v>137</v>
      </c>
      <c r="H544" s="20" t="str">
        <f>IF(ISNUMBER(MATCH($F544,'ASX_Listed_Companies_26-08-2025'!B:B, 0)), "Yes", "No")</f>
        <v>No</v>
      </c>
      <c r="I544" s="20" t="str">
        <f>IF(ISNUMBER(MATCH($F544,'ASX300'!C:C, 0)), "Yes", "No")</f>
        <v>No</v>
      </c>
      <c r="J544" s="20" t="s">
        <v>78</v>
      </c>
      <c r="K544" s="21" t="s">
        <v>79</v>
      </c>
      <c r="L544" s="20">
        <v>62642957</v>
      </c>
      <c r="M544" s="20" t="s">
        <v>15</v>
      </c>
      <c r="N544" s="20">
        <v>20170705</v>
      </c>
      <c r="O544" s="20">
        <v>20240723</v>
      </c>
      <c r="Q544" s="21" t="s">
        <v>7045</v>
      </c>
      <c r="S544" s="21" t="s">
        <v>136</v>
      </c>
      <c r="T544" s="20" t="s">
        <v>137</v>
      </c>
      <c r="U544" s="20" t="s">
        <v>138</v>
      </c>
      <c r="V544" s="20" t="s">
        <v>20</v>
      </c>
      <c r="W544" s="20">
        <v>86950481</v>
      </c>
      <c r="X544" s="21" t="s">
        <v>7046</v>
      </c>
      <c r="Z544" s="21" t="s">
        <v>136</v>
      </c>
      <c r="AA544" s="20" t="s">
        <v>636</v>
      </c>
      <c r="AB544" s="20" t="s">
        <v>20</v>
      </c>
      <c r="AC544" s="20">
        <v>79859650</v>
      </c>
      <c r="AD544" s="20" t="s">
        <v>7047</v>
      </c>
      <c r="AH544" s="20">
        <v>620176623</v>
      </c>
      <c r="AI544" s="20" t="s">
        <v>24</v>
      </c>
      <c r="AJ544" s="20" t="b">
        <v>1</v>
      </c>
      <c r="AK544" s="21" t="s">
        <v>88</v>
      </c>
      <c r="AL544" s="20" t="s">
        <v>89</v>
      </c>
    </row>
    <row r="545" spans="1:38" x14ac:dyDescent="0.25">
      <c r="A545" s="20">
        <v>544</v>
      </c>
      <c r="B545" s="20" t="s">
        <v>8129</v>
      </c>
      <c r="C545" s="23">
        <v>239224532</v>
      </c>
      <c r="D545" s="23" t="str" cm="1">
        <f t="array" ref="D545">INDEX(Table2[Bracket Label], SUMPRODUCT(( 'Non-Lodger'!$C545 &gt;= Table2[Min Value]) * ( 'Non-Lodger'!$C545 &lt;= Table2[Max Value]) * ROW(Table2[Min Value]) ) - MIN(ROW(Table2[Min Value])) + 1)</f>
        <v>200-249M</v>
      </c>
      <c r="E545" s="23" t="str">
        <f t="shared" si="8"/>
        <v>MED</v>
      </c>
      <c r="F545" s="21" t="s">
        <v>8130</v>
      </c>
      <c r="G545" s="20" t="s">
        <v>29</v>
      </c>
      <c r="H545" s="20" t="str">
        <f>IF(ISNUMBER(MATCH($F545,'ASX_Listed_Companies_26-08-2025'!B:B, 0)), "Yes", "No")</f>
        <v>No</v>
      </c>
      <c r="I545" s="20" t="str">
        <f>IF(ISNUMBER(MATCH($F545,'ASX300'!C:C, 0)), "Yes", "No")</f>
        <v>No</v>
      </c>
      <c r="J545" s="20" t="s">
        <v>78</v>
      </c>
      <c r="K545" s="21" t="s">
        <v>79</v>
      </c>
      <c r="L545" s="20">
        <v>56036609</v>
      </c>
      <c r="M545" s="20" t="s">
        <v>15</v>
      </c>
      <c r="N545" s="20">
        <v>20140701</v>
      </c>
      <c r="Q545" s="21" t="s">
        <v>8131</v>
      </c>
      <c r="R545" s="21" t="s">
        <v>262</v>
      </c>
      <c r="S545" s="21" t="s">
        <v>162</v>
      </c>
      <c r="T545" s="20" t="s">
        <v>29</v>
      </c>
      <c r="U545" s="20" t="s">
        <v>263</v>
      </c>
      <c r="V545" s="20" t="s">
        <v>20</v>
      </c>
      <c r="W545" s="20">
        <v>32239342</v>
      </c>
      <c r="X545" s="21" t="s">
        <v>8132</v>
      </c>
      <c r="Z545" s="21" t="s">
        <v>8133</v>
      </c>
      <c r="AA545" s="20" t="s">
        <v>8134</v>
      </c>
      <c r="AB545" s="20" t="s">
        <v>20</v>
      </c>
      <c r="AC545" s="20">
        <v>36163270</v>
      </c>
      <c r="AD545" s="20" t="s">
        <v>8135</v>
      </c>
      <c r="AF545" s="20">
        <v>20141101</v>
      </c>
      <c r="AH545" s="20">
        <v>161490759</v>
      </c>
      <c r="AI545" s="20" t="s">
        <v>24</v>
      </c>
      <c r="AJ545" s="20" t="b">
        <v>1</v>
      </c>
      <c r="AK545" s="21" t="s">
        <v>88</v>
      </c>
      <c r="AL545" s="20" t="s">
        <v>89</v>
      </c>
    </row>
    <row r="546" spans="1:38" x14ac:dyDescent="0.25">
      <c r="A546" s="20">
        <v>545</v>
      </c>
      <c r="B546" s="20" t="s">
        <v>5956</v>
      </c>
      <c r="C546" s="23">
        <v>104740559</v>
      </c>
      <c r="D546" s="23" t="str" cm="1">
        <f t="array" ref="D546">INDEX(Table2[Bracket Label], SUMPRODUCT(( 'Non-Lodger'!$C546 &gt;= Table2[Min Value]) * ( 'Non-Lodger'!$C546 &lt;= Table2[Max Value]) * ROW(Table2[Min Value]) ) - MIN(ROW(Table2[Min Value])) + 1)</f>
        <v>100-149M</v>
      </c>
      <c r="E546" s="23" t="str">
        <f t="shared" si="8"/>
        <v>MED</v>
      </c>
      <c r="F546" s="21" t="s">
        <v>5957</v>
      </c>
      <c r="G546" s="20" t="s">
        <v>29</v>
      </c>
      <c r="H546" s="20" t="str">
        <f>IF(ISNUMBER(MATCH($F546,'ASX_Listed_Companies_26-08-2025'!B:B, 0)), "Yes", "No")</f>
        <v>No</v>
      </c>
      <c r="I546" s="20" t="str">
        <f>IF(ISNUMBER(MATCH($F546,'ASX300'!C:C, 0)), "Yes", "No")</f>
        <v>No</v>
      </c>
      <c r="J546" s="20" t="s">
        <v>439</v>
      </c>
      <c r="K546" s="21" t="s">
        <v>440</v>
      </c>
      <c r="L546" s="20">
        <v>2879599</v>
      </c>
      <c r="M546" s="20" t="s">
        <v>15</v>
      </c>
      <c r="N546" s="20">
        <v>20000503</v>
      </c>
      <c r="Q546" s="21" t="s">
        <v>1225</v>
      </c>
      <c r="S546" s="21" t="s">
        <v>162</v>
      </c>
      <c r="T546" s="20" t="s">
        <v>29</v>
      </c>
      <c r="U546" s="20" t="s">
        <v>163</v>
      </c>
      <c r="V546" s="20" t="s">
        <v>20</v>
      </c>
      <c r="W546" s="20">
        <v>32943248</v>
      </c>
      <c r="X546" s="21" t="s">
        <v>5958</v>
      </c>
      <c r="Z546" s="21" t="s">
        <v>5959</v>
      </c>
      <c r="AA546" s="20" t="s">
        <v>4595</v>
      </c>
      <c r="AB546" s="20" t="s">
        <v>20</v>
      </c>
      <c r="AC546" s="20">
        <v>0</v>
      </c>
      <c r="AD546" s="20" t="s">
        <v>5960</v>
      </c>
      <c r="AF546" s="20">
        <v>20000701</v>
      </c>
      <c r="AH546" s="20">
        <v>7450811</v>
      </c>
      <c r="AI546" s="20" t="s">
        <v>24</v>
      </c>
      <c r="AJ546" s="20" t="b">
        <v>1</v>
      </c>
      <c r="AK546" s="21" t="s">
        <v>36</v>
      </c>
      <c r="AL546" s="20" t="s">
        <v>37</v>
      </c>
    </row>
    <row r="547" spans="1:38" x14ac:dyDescent="0.25">
      <c r="A547" s="20">
        <v>546</v>
      </c>
      <c r="B547" s="20" t="s">
        <v>7454</v>
      </c>
      <c r="C547" s="23">
        <v>190279833</v>
      </c>
      <c r="D547" s="23" t="str" cm="1">
        <f t="array" ref="D547">INDEX(Table2[Bracket Label], SUMPRODUCT(( 'Non-Lodger'!$C547 &gt;= Table2[Min Value]) * ( 'Non-Lodger'!$C547 &lt;= Table2[Max Value]) * ROW(Table2[Min Value]) ) - MIN(ROW(Table2[Min Value])) + 1)</f>
        <v>150-199M</v>
      </c>
      <c r="E547" s="23" t="str">
        <f t="shared" si="8"/>
        <v>MED</v>
      </c>
      <c r="F547" s="21" t="s">
        <v>7455</v>
      </c>
      <c r="G547" s="20" t="s">
        <v>29</v>
      </c>
      <c r="H547" s="20" t="str">
        <f>IF(ISNUMBER(MATCH($F547,'ASX_Listed_Companies_26-08-2025'!B:B, 0)), "Yes", "No")</f>
        <v>No</v>
      </c>
      <c r="I547" s="20" t="str">
        <f>IF(ISNUMBER(MATCH($F547,'ASX300'!C:C, 0)), "Yes", "No")</f>
        <v>No</v>
      </c>
      <c r="J547" s="20" t="s">
        <v>51</v>
      </c>
      <c r="K547" s="21" t="s">
        <v>52</v>
      </c>
      <c r="L547" s="20">
        <v>984316</v>
      </c>
      <c r="M547" s="20" t="s">
        <v>15</v>
      </c>
      <c r="N547" s="20">
        <v>20000401</v>
      </c>
      <c r="P547" s="21" t="s">
        <v>7456</v>
      </c>
      <c r="Q547" s="21" t="s">
        <v>7457</v>
      </c>
      <c r="S547" s="21" t="s">
        <v>2396</v>
      </c>
      <c r="T547" s="20" t="s">
        <v>29</v>
      </c>
      <c r="U547" s="20" t="s">
        <v>2399</v>
      </c>
      <c r="V547" s="20" t="s">
        <v>20</v>
      </c>
      <c r="W547" s="20">
        <v>84939717</v>
      </c>
      <c r="X547" s="21" t="s">
        <v>7457</v>
      </c>
      <c r="Z547" s="21" t="s">
        <v>2396</v>
      </c>
      <c r="AA547" s="20" t="s">
        <v>2399</v>
      </c>
      <c r="AB547" s="20" t="s">
        <v>20</v>
      </c>
      <c r="AC547" s="20">
        <v>84939717</v>
      </c>
      <c r="AD547" s="20" t="s">
        <v>7458</v>
      </c>
      <c r="AF547" s="20">
        <v>20000701</v>
      </c>
      <c r="AH547" s="20">
        <v>4464411</v>
      </c>
      <c r="AI547" s="20" t="s">
        <v>24</v>
      </c>
      <c r="AJ547" s="20" t="b">
        <v>1</v>
      </c>
      <c r="AK547" s="21" t="s">
        <v>58</v>
      </c>
      <c r="AL547" s="20" t="s">
        <v>59</v>
      </c>
    </row>
    <row r="548" spans="1:38" x14ac:dyDescent="0.25">
      <c r="A548" s="20">
        <v>547</v>
      </c>
      <c r="B548" s="20" t="s">
        <v>7199</v>
      </c>
      <c r="C548" s="23">
        <v>125476314</v>
      </c>
      <c r="D548" s="23" t="str" cm="1">
        <f t="array" ref="D548">INDEX(Table2[Bracket Label], SUMPRODUCT(( 'Non-Lodger'!$C548 &gt;= Table2[Min Value]) * ( 'Non-Lodger'!$C548 &lt;= Table2[Max Value]) * ROW(Table2[Min Value]) ) - MIN(ROW(Table2[Min Value])) + 1)</f>
        <v>100-149M</v>
      </c>
      <c r="E548" s="23" t="str">
        <f t="shared" si="8"/>
        <v>MED</v>
      </c>
      <c r="F548" s="21" t="s">
        <v>7200</v>
      </c>
      <c r="G548" s="20" t="s">
        <v>137</v>
      </c>
      <c r="H548" s="20" t="str">
        <f>IF(ISNUMBER(MATCH($F548,'ASX_Listed_Companies_26-08-2025'!B:B, 0)), "Yes", "No")</f>
        <v>No</v>
      </c>
      <c r="I548" s="20" t="str">
        <f>IF(ISNUMBER(MATCH($F548,'ASX300'!C:C, 0)), "Yes", "No")</f>
        <v>No</v>
      </c>
      <c r="J548" s="20" t="s">
        <v>798</v>
      </c>
      <c r="K548" s="21" t="s">
        <v>799</v>
      </c>
      <c r="L548" s="20">
        <v>1361274</v>
      </c>
      <c r="M548" s="20" t="s">
        <v>15</v>
      </c>
      <c r="N548" s="20">
        <v>20000303</v>
      </c>
      <c r="Q548" s="21" t="s">
        <v>7201</v>
      </c>
      <c r="S548" s="21" t="s">
        <v>3747</v>
      </c>
      <c r="T548" s="20" t="s">
        <v>137</v>
      </c>
      <c r="U548" s="20" t="s">
        <v>6479</v>
      </c>
      <c r="V548" s="20" t="s">
        <v>20</v>
      </c>
      <c r="W548" s="20">
        <v>42774832</v>
      </c>
      <c r="X548" s="21" t="s">
        <v>7201</v>
      </c>
      <c r="Z548" s="21" t="s">
        <v>3747</v>
      </c>
      <c r="AA548" s="20" t="s">
        <v>6479</v>
      </c>
      <c r="AB548" s="20" t="s">
        <v>20</v>
      </c>
      <c r="AC548" s="20">
        <v>42774832</v>
      </c>
      <c r="AD548" s="20" t="s">
        <v>7202</v>
      </c>
      <c r="AF548" s="20">
        <v>20000701</v>
      </c>
      <c r="AH548" s="20">
        <v>82807690</v>
      </c>
      <c r="AI548" s="20" t="s">
        <v>24</v>
      </c>
      <c r="AJ548" s="20" t="b">
        <v>1</v>
      </c>
      <c r="AK548" s="21" t="s">
        <v>195</v>
      </c>
      <c r="AL548" s="20" t="s">
        <v>196</v>
      </c>
    </row>
    <row r="549" spans="1:38" x14ac:dyDescent="0.25">
      <c r="A549" s="20">
        <v>548</v>
      </c>
      <c r="B549" s="20" t="s">
        <v>2707</v>
      </c>
      <c r="C549" s="23">
        <v>113922163</v>
      </c>
      <c r="D549" s="23" t="str" cm="1">
        <f t="array" ref="D549">INDEX(Table2[Bracket Label], SUMPRODUCT(( 'Non-Lodger'!$C549 &gt;= Table2[Min Value]) * ( 'Non-Lodger'!$C549 &lt;= Table2[Max Value]) * ROW(Table2[Min Value]) ) - MIN(ROW(Table2[Min Value])) + 1)</f>
        <v>100-149M</v>
      </c>
      <c r="E549" s="23" t="str">
        <f t="shared" si="8"/>
        <v>MED</v>
      </c>
      <c r="F549" s="21" t="s">
        <v>2708</v>
      </c>
      <c r="G549" s="20" t="s">
        <v>888</v>
      </c>
      <c r="H549" s="20" t="str">
        <f>IF(ISNUMBER(MATCH($F549,'ASX_Listed_Companies_26-08-2025'!B:B, 0)), "Yes", "No")</f>
        <v>No</v>
      </c>
      <c r="I549" s="20" t="str">
        <f>IF(ISNUMBER(MATCH($F549,'ASX300'!C:C, 0)), "Yes", "No")</f>
        <v>No</v>
      </c>
      <c r="J549" s="20" t="s">
        <v>2206</v>
      </c>
      <c r="K549" s="21" t="s">
        <v>2709</v>
      </c>
      <c r="L549" s="20">
        <v>1971813</v>
      </c>
      <c r="M549" s="20" t="s">
        <v>15</v>
      </c>
      <c r="N549" s="20">
        <v>20000521</v>
      </c>
      <c r="P549" s="21" t="s">
        <v>2710</v>
      </c>
      <c r="Q549" s="21" t="s">
        <v>2711</v>
      </c>
      <c r="S549" s="21" t="s">
        <v>2712</v>
      </c>
      <c r="T549" s="20" t="s">
        <v>888</v>
      </c>
      <c r="U549" s="20" t="s">
        <v>2096</v>
      </c>
      <c r="V549" s="20" t="s">
        <v>20</v>
      </c>
      <c r="W549" s="20">
        <v>61658612</v>
      </c>
      <c r="X549" s="21" t="s">
        <v>2711</v>
      </c>
      <c r="Z549" s="21" t="s">
        <v>2712</v>
      </c>
      <c r="AA549" s="20" t="s">
        <v>2096</v>
      </c>
      <c r="AB549" s="20" t="s">
        <v>20</v>
      </c>
      <c r="AC549" s="20">
        <v>61658612</v>
      </c>
      <c r="AD549" s="20" t="s">
        <v>2713</v>
      </c>
      <c r="AF549" s="20">
        <v>20000701</v>
      </c>
      <c r="AH549" s="20">
        <v>8642608</v>
      </c>
      <c r="AI549" s="20" t="s">
        <v>24</v>
      </c>
      <c r="AJ549" s="20" t="b">
        <v>1</v>
      </c>
      <c r="AK549" s="21" t="s">
        <v>617</v>
      </c>
      <c r="AL549" s="20" t="s">
        <v>618</v>
      </c>
    </row>
    <row r="550" spans="1:38" x14ac:dyDescent="0.25">
      <c r="A550" s="20">
        <v>549</v>
      </c>
      <c r="B550" s="20" t="s">
        <v>6091</v>
      </c>
      <c r="C550" s="23">
        <v>120568672</v>
      </c>
      <c r="D550" s="23" t="str" cm="1">
        <f t="array" ref="D550">INDEX(Table2[Bracket Label], SUMPRODUCT(( 'Non-Lodger'!$C550 &gt;= Table2[Min Value]) * ( 'Non-Lodger'!$C550 &lt;= Table2[Max Value]) * ROW(Table2[Min Value]) ) - MIN(ROW(Table2[Min Value])) + 1)</f>
        <v>100-149M</v>
      </c>
      <c r="E550" s="23" t="str">
        <f t="shared" si="8"/>
        <v>MED</v>
      </c>
      <c r="F550" s="21" t="s">
        <v>6092</v>
      </c>
      <c r="G550" s="20" t="s">
        <v>29</v>
      </c>
      <c r="H550" s="20" t="str">
        <f>IF(ISNUMBER(MATCH($F550,'ASX_Listed_Companies_26-08-2025'!B:B, 0)), "Yes", "No")</f>
        <v>No</v>
      </c>
      <c r="I550" s="20" t="str">
        <f>IF(ISNUMBER(MATCH($F550,'ASX300'!C:C, 0)), "Yes", "No")</f>
        <v>No</v>
      </c>
      <c r="J550" s="20" t="s">
        <v>1606</v>
      </c>
      <c r="K550" s="21" t="s">
        <v>1607</v>
      </c>
      <c r="L550" s="20">
        <v>1464946</v>
      </c>
      <c r="M550" s="20" t="s">
        <v>15</v>
      </c>
      <c r="N550" s="20">
        <v>20000331</v>
      </c>
      <c r="P550" s="21" t="s">
        <v>6093</v>
      </c>
      <c r="Q550" s="21" t="s">
        <v>6094</v>
      </c>
      <c r="S550" s="21" t="s">
        <v>4897</v>
      </c>
      <c r="T550" s="20" t="s">
        <v>29</v>
      </c>
      <c r="U550" s="20" t="s">
        <v>4900</v>
      </c>
      <c r="V550" s="20" t="s">
        <v>20</v>
      </c>
      <c r="W550" s="20">
        <v>94483699</v>
      </c>
      <c r="X550" s="21" t="s">
        <v>6095</v>
      </c>
      <c r="Z550" s="21" t="s">
        <v>4897</v>
      </c>
      <c r="AA550" s="20" t="s">
        <v>4900</v>
      </c>
      <c r="AB550" s="20" t="s">
        <v>20</v>
      </c>
      <c r="AC550" s="20">
        <v>94483699</v>
      </c>
      <c r="AD550" s="20" t="s">
        <v>6096</v>
      </c>
      <c r="AF550" s="20">
        <v>20000701</v>
      </c>
      <c r="AH550" s="20">
        <v>4735700</v>
      </c>
      <c r="AI550" s="20" t="s">
        <v>24</v>
      </c>
      <c r="AJ550" s="20" t="b">
        <v>1</v>
      </c>
      <c r="AK550" s="21" t="s">
        <v>36</v>
      </c>
      <c r="AL550" s="20" t="s">
        <v>37</v>
      </c>
    </row>
    <row r="551" spans="1:38" x14ac:dyDescent="0.25">
      <c r="A551" s="20">
        <v>550</v>
      </c>
      <c r="B551" s="20" t="s">
        <v>7188</v>
      </c>
      <c r="C551" s="23">
        <v>121214049</v>
      </c>
      <c r="D551" s="23" t="str" cm="1">
        <f t="array" ref="D551">INDEX(Table2[Bracket Label], SUMPRODUCT(( 'Non-Lodger'!$C551 &gt;= Table2[Min Value]) * ( 'Non-Lodger'!$C551 &lt;= Table2[Max Value]) * ROW(Table2[Min Value]) ) - MIN(ROW(Table2[Min Value])) + 1)</f>
        <v>100-149M</v>
      </c>
      <c r="E551" s="23" t="str">
        <f t="shared" si="8"/>
        <v>MED</v>
      </c>
      <c r="F551" s="21" t="s">
        <v>7189</v>
      </c>
      <c r="G551" s="20" t="s">
        <v>12</v>
      </c>
      <c r="H551" s="20" t="str">
        <f>IF(ISNUMBER(MATCH($F551,'ASX_Listed_Companies_26-08-2025'!B:B, 0)), "Yes", "No")</f>
        <v>No</v>
      </c>
      <c r="I551" s="20" t="str">
        <f>IF(ISNUMBER(MATCH($F551,'ASX300'!C:C, 0)), "Yes", "No")</f>
        <v>No</v>
      </c>
      <c r="J551" s="20" t="s">
        <v>1032</v>
      </c>
      <c r="K551" s="21" t="s">
        <v>1033</v>
      </c>
      <c r="L551" s="20">
        <v>2444318</v>
      </c>
      <c r="M551" s="20" t="s">
        <v>15</v>
      </c>
      <c r="N551" s="20">
        <v>20000225</v>
      </c>
      <c r="P551" s="21" t="s">
        <v>7190</v>
      </c>
      <c r="Q551" s="21" t="s">
        <v>7191</v>
      </c>
      <c r="S551" s="21" t="s">
        <v>2050</v>
      </c>
      <c r="T551" s="20" t="s">
        <v>12</v>
      </c>
      <c r="U551" s="20" t="s">
        <v>2051</v>
      </c>
      <c r="V551" s="20" t="s">
        <v>20</v>
      </c>
      <c r="W551" s="20">
        <v>34574928</v>
      </c>
      <c r="X551" s="21" t="s">
        <v>7191</v>
      </c>
      <c r="Z551" s="21" t="s">
        <v>2050</v>
      </c>
      <c r="AA551" s="20" t="s">
        <v>2051</v>
      </c>
      <c r="AB551" s="20" t="s">
        <v>20</v>
      </c>
      <c r="AC551" s="20">
        <v>34574928</v>
      </c>
      <c r="AD551" s="20" t="s">
        <v>7192</v>
      </c>
      <c r="AF551" s="20">
        <v>20000701</v>
      </c>
      <c r="AH551" s="20">
        <v>61639576</v>
      </c>
      <c r="AI551" s="20" t="s">
        <v>24</v>
      </c>
      <c r="AJ551" s="20" t="b">
        <v>1</v>
      </c>
      <c r="AK551" s="21" t="s">
        <v>36</v>
      </c>
      <c r="AL551" s="20" t="s">
        <v>37</v>
      </c>
    </row>
    <row r="552" spans="1:38" x14ac:dyDescent="0.25">
      <c r="A552" s="20">
        <v>551</v>
      </c>
      <c r="B552" s="20" t="s">
        <v>3742</v>
      </c>
      <c r="C552" s="23">
        <v>102634641</v>
      </c>
      <c r="D552" s="23" t="str" cm="1">
        <f t="array" ref="D552">INDEX(Table2[Bracket Label], SUMPRODUCT(( 'Non-Lodger'!$C552 &gt;= Table2[Min Value]) * ( 'Non-Lodger'!$C552 &lt;= Table2[Max Value]) * ROW(Table2[Min Value]) ) - MIN(ROW(Table2[Min Value])) + 1)</f>
        <v>100-149M</v>
      </c>
      <c r="E552" s="23" t="str">
        <f t="shared" si="8"/>
        <v>MED</v>
      </c>
      <c r="F552" s="21" t="s">
        <v>3743</v>
      </c>
      <c r="G552" s="20" t="s">
        <v>137</v>
      </c>
      <c r="H552" s="20" t="str">
        <f>IF(ISNUMBER(MATCH($F552,'ASX_Listed_Companies_26-08-2025'!B:B, 0)), "Yes", "No")</f>
        <v>No</v>
      </c>
      <c r="I552" s="20" t="str">
        <f>IF(ISNUMBER(MATCH($F552,'ASX300'!C:C, 0)), "Yes", "No")</f>
        <v>No</v>
      </c>
      <c r="J552" s="20" t="s">
        <v>3744</v>
      </c>
      <c r="K552" s="21" t="s">
        <v>3745</v>
      </c>
      <c r="L552" s="20">
        <v>2577333</v>
      </c>
      <c r="M552" s="20" t="s">
        <v>15</v>
      </c>
      <c r="N552" s="20">
        <v>20000206</v>
      </c>
      <c r="Q552" s="21" t="s">
        <v>3746</v>
      </c>
      <c r="S552" s="21" t="s">
        <v>3747</v>
      </c>
      <c r="T552" s="20" t="s">
        <v>137</v>
      </c>
      <c r="U552" s="20" t="s">
        <v>3748</v>
      </c>
      <c r="V552" s="20" t="s">
        <v>20</v>
      </c>
      <c r="W552" s="20">
        <v>41372655</v>
      </c>
      <c r="X552" s="21" t="s">
        <v>3749</v>
      </c>
      <c r="Z552" s="21" t="s">
        <v>3750</v>
      </c>
      <c r="AA552" s="20" t="s">
        <v>1395</v>
      </c>
      <c r="AB552" s="20" t="s">
        <v>20</v>
      </c>
      <c r="AC552" s="20">
        <v>87020020</v>
      </c>
      <c r="AD552" s="20" t="s">
        <v>3751</v>
      </c>
      <c r="AF552" s="20">
        <v>20000701</v>
      </c>
      <c r="AH552" s="20">
        <v>7955419</v>
      </c>
      <c r="AI552" s="20" t="s">
        <v>24</v>
      </c>
      <c r="AJ552" s="20" t="b">
        <v>1</v>
      </c>
      <c r="AK552" s="21" t="s">
        <v>174</v>
      </c>
      <c r="AL552" s="20" t="s">
        <v>175</v>
      </c>
    </row>
    <row r="553" spans="1:38" x14ac:dyDescent="0.25">
      <c r="A553" s="20">
        <v>552</v>
      </c>
      <c r="B553" s="20" t="s">
        <v>4800</v>
      </c>
      <c r="C553" s="23">
        <v>101723054</v>
      </c>
      <c r="D553" s="23" t="str" cm="1">
        <f t="array" ref="D553">INDEX(Table2[Bracket Label], SUMPRODUCT(( 'Non-Lodger'!$C553 &gt;= Table2[Min Value]) * ( 'Non-Lodger'!$C553 &lt;= Table2[Max Value]) * ROW(Table2[Min Value]) ) - MIN(ROW(Table2[Min Value])) + 1)</f>
        <v>100-149M</v>
      </c>
      <c r="E553" s="23" t="str">
        <f t="shared" si="8"/>
        <v>MED</v>
      </c>
      <c r="F553" s="21" t="s">
        <v>4801</v>
      </c>
      <c r="G553" s="20" t="s">
        <v>77</v>
      </c>
      <c r="H553" s="20" t="str">
        <f>IF(ISNUMBER(MATCH($F553,'ASX_Listed_Companies_26-08-2025'!B:B, 0)), "Yes", "No")</f>
        <v>No</v>
      </c>
      <c r="I553" s="20" t="str">
        <f>IF(ISNUMBER(MATCH($F553,'ASX300'!C:C, 0)), "Yes", "No")</f>
        <v>No</v>
      </c>
      <c r="J553" s="20" t="s">
        <v>40</v>
      </c>
      <c r="K553" s="21" t="s">
        <v>41</v>
      </c>
      <c r="L553" s="20">
        <v>6518561</v>
      </c>
      <c r="M553" s="20" t="s">
        <v>15</v>
      </c>
      <c r="N553" s="20">
        <v>20000213</v>
      </c>
      <c r="P553" s="21" t="s">
        <v>4802</v>
      </c>
      <c r="Q553" s="21" t="s">
        <v>4803</v>
      </c>
      <c r="S553" s="21" t="s">
        <v>3596</v>
      </c>
      <c r="T553" s="20" t="s">
        <v>77</v>
      </c>
      <c r="U553" s="20" t="s">
        <v>3593</v>
      </c>
      <c r="V553" s="20" t="s">
        <v>20</v>
      </c>
      <c r="W553" s="20">
        <v>0</v>
      </c>
      <c r="X553" s="21" t="s">
        <v>4804</v>
      </c>
      <c r="Z553" s="21" t="s">
        <v>3596</v>
      </c>
      <c r="AA553" s="20" t="s">
        <v>3593</v>
      </c>
      <c r="AB553" s="20" t="s">
        <v>20</v>
      </c>
      <c r="AC553" s="20">
        <v>85889447</v>
      </c>
      <c r="AD553" s="20" t="s">
        <v>4805</v>
      </c>
      <c r="AF553" s="20">
        <v>20000701</v>
      </c>
      <c r="AH553" s="20">
        <v>7959524</v>
      </c>
      <c r="AI553" s="20" t="s">
        <v>24</v>
      </c>
      <c r="AJ553" s="20" t="b">
        <v>1</v>
      </c>
      <c r="AK553" s="21" t="s">
        <v>47</v>
      </c>
      <c r="AL553" s="20" t="s">
        <v>48</v>
      </c>
    </row>
    <row r="554" spans="1:38" x14ac:dyDescent="0.25">
      <c r="A554" s="20">
        <v>553</v>
      </c>
      <c r="B554" s="20" t="s">
        <v>6147</v>
      </c>
      <c r="C554" s="23">
        <v>162363162</v>
      </c>
      <c r="D554" s="23" t="str" cm="1">
        <f t="array" ref="D554">INDEX(Table2[Bracket Label], SUMPRODUCT(( 'Non-Lodger'!$C554 &gt;= Table2[Min Value]) * ( 'Non-Lodger'!$C554 &lt;= Table2[Max Value]) * ROW(Table2[Min Value]) ) - MIN(ROW(Table2[Min Value])) + 1)</f>
        <v>150-199M</v>
      </c>
      <c r="E554" s="23" t="str">
        <f t="shared" si="8"/>
        <v>MED</v>
      </c>
      <c r="F554" s="21" t="s">
        <v>6148</v>
      </c>
      <c r="G554" s="20" t="s">
        <v>62</v>
      </c>
      <c r="H554" s="20" t="str">
        <f>IF(ISNUMBER(MATCH($F554,'ASX_Listed_Companies_26-08-2025'!B:B, 0)), "Yes", "No")</f>
        <v>No</v>
      </c>
      <c r="I554" s="20" t="str">
        <f>IF(ISNUMBER(MATCH($F554,'ASX300'!C:C, 0)), "Yes", "No")</f>
        <v>No</v>
      </c>
      <c r="J554" s="20" t="s">
        <v>798</v>
      </c>
      <c r="K554" s="21" t="s">
        <v>799</v>
      </c>
      <c r="L554" s="20">
        <v>1062031</v>
      </c>
      <c r="M554" s="20" t="s">
        <v>15</v>
      </c>
      <c r="N554" s="20">
        <v>20000414</v>
      </c>
      <c r="P554" s="21" t="s">
        <v>6148</v>
      </c>
      <c r="Q554" s="21" t="s">
        <v>6149</v>
      </c>
      <c r="S554" s="21" t="s">
        <v>6150</v>
      </c>
      <c r="T554" s="20" t="s">
        <v>62</v>
      </c>
      <c r="U554" s="20" t="s">
        <v>6151</v>
      </c>
      <c r="V554" s="20" t="s">
        <v>20</v>
      </c>
      <c r="W554" s="20">
        <v>0</v>
      </c>
      <c r="X554" s="21" t="s">
        <v>6152</v>
      </c>
      <c r="Z554" s="21" t="s">
        <v>6153</v>
      </c>
      <c r="AA554" s="20" t="s">
        <v>6151</v>
      </c>
      <c r="AB554" s="20" t="s">
        <v>20</v>
      </c>
      <c r="AC554" s="20">
        <v>92217841</v>
      </c>
      <c r="AD554" s="20" t="s">
        <v>6154</v>
      </c>
      <c r="AF554" s="20">
        <v>20000701</v>
      </c>
      <c r="AH554" s="20">
        <v>8733060</v>
      </c>
      <c r="AI554" s="20" t="s">
        <v>24</v>
      </c>
      <c r="AJ554" s="20" t="b">
        <v>1</v>
      </c>
      <c r="AK554" s="21" t="s">
        <v>195</v>
      </c>
      <c r="AL554" s="20" t="s">
        <v>196</v>
      </c>
    </row>
    <row r="555" spans="1:38" x14ac:dyDescent="0.25">
      <c r="A555" s="20">
        <v>554</v>
      </c>
      <c r="B555" s="20" t="s">
        <v>769</v>
      </c>
      <c r="C555" s="23">
        <v>327335470</v>
      </c>
      <c r="D555" s="23" t="str" cm="1">
        <f t="array" ref="D555">INDEX(Table2[Bracket Label], SUMPRODUCT(( 'Non-Lodger'!$C555 &gt;= Table2[Min Value]) * ( 'Non-Lodger'!$C555 &lt;= Table2[Max Value]) * ROW(Table2[Min Value]) ) - MIN(ROW(Table2[Min Value])) + 1)</f>
        <v>300-349M</v>
      </c>
      <c r="E555" s="23" t="str">
        <f t="shared" si="8"/>
        <v>LGE</v>
      </c>
      <c r="F555" s="21" t="s">
        <v>770</v>
      </c>
      <c r="G555" s="20" t="s">
        <v>29</v>
      </c>
      <c r="H555" s="20" t="str">
        <f>IF(ISNUMBER(MATCH($F555,'ASX_Listed_Companies_26-08-2025'!B:B, 0)), "Yes", "No")</f>
        <v>No</v>
      </c>
      <c r="I555" s="20" t="str">
        <f>IF(ISNUMBER(MATCH($F555,'ASX300'!C:C, 0)), "Yes", "No")</f>
        <v>No</v>
      </c>
      <c r="J555" s="20" t="s">
        <v>78</v>
      </c>
      <c r="K555" s="21" t="s">
        <v>79</v>
      </c>
      <c r="L555" s="20">
        <v>2883254</v>
      </c>
      <c r="M555" s="20" t="s">
        <v>15</v>
      </c>
      <c r="N555" s="20">
        <v>19991101</v>
      </c>
      <c r="Q555" s="21" t="s">
        <v>771</v>
      </c>
      <c r="S555" s="21" t="s">
        <v>772</v>
      </c>
      <c r="T555" s="20" t="s">
        <v>29</v>
      </c>
      <c r="U555" s="20" t="s">
        <v>773</v>
      </c>
      <c r="V555" s="20" t="s">
        <v>20</v>
      </c>
      <c r="W555" s="20">
        <v>68973417</v>
      </c>
      <c r="X555" s="21" t="s">
        <v>774</v>
      </c>
      <c r="Z555" s="21" t="s">
        <v>162</v>
      </c>
      <c r="AA555" s="20" t="s">
        <v>163</v>
      </c>
      <c r="AB555" s="20" t="s">
        <v>20</v>
      </c>
      <c r="AC555" s="20">
        <v>59299699</v>
      </c>
      <c r="AH555" s="20">
        <v>84801178</v>
      </c>
      <c r="AI555" s="20" t="s">
        <v>24</v>
      </c>
      <c r="AJ555" s="20" t="b">
        <v>1</v>
      </c>
      <c r="AK555" s="21" t="s">
        <v>88</v>
      </c>
      <c r="AL555" s="20" t="s">
        <v>89</v>
      </c>
    </row>
    <row r="556" spans="1:38" x14ac:dyDescent="0.25">
      <c r="A556" s="20">
        <v>555</v>
      </c>
      <c r="B556" s="20" t="s">
        <v>6876</v>
      </c>
      <c r="C556" s="23">
        <v>146409229</v>
      </c>
      <c r="D556" s="23" t="str" cm="1">
        <f t="array" ref="D556">INDEX(Table2[Bracket Label], SUMPRODUCT(( 'Non-Lodger'!$C556 &gt;= Table2[Min Value]) * ( 'Non-Lodger'!$C556 &lt;= Table2[Max Value]) * ROW(Table2[Min Value]) ) - MIN(ROW(Table2[Min Value])) + 1)</f>
        <v>100-149M</v>
      </c>
      <c r="E556" s="23" t="str">
        <f t="shared" si="8"/>
        <v>MED</v>
      </c>
      <c r="F556" s="21" t="s">
        <v>6877</v>
      </c>
      <c r="G556" s="20" t="s">
        <v>12</v>
      </c>
      <c r="H556" s="20" t="str">
        <f>IF(ISNUMBER(MATCH($F556,'ASX_Listed_Companies_26-08-2025'!B:B, 0)), "Yes", "No")</f>
        <v>No</v>
      </c>
      <c r="I556" s="20" t="str">
        <f>IF(ISNUMBER(MATCH($F556,'ASX300'!C:C, 0)), "Yes", "No")</f>
        <v>No</v>
      </c>
      <c r="J556" s="20" t="s">
        <v>2339</v>
      </c>
      <c r="K556" s="21" t="s">
        <v>2340</v>
      </c>
      <c r="L556" s="20">
        <v>6765086</v>
      </c>
      <c r="M556" s="20" t="s">
        <v>65</v>
      </c>
      <c r="N556" s="20">
        <v>20000308</v>
      </c>
      <c r="P556" s="21" t="s">
        <v>6877</v>
      </c>
      <c r="Q556" s="21" t="s">
        <v>6878</v>
      </c>
      <c r="S556" s="21" t="s">
        <v>1994</v>
      </c>
      <c r="T556" s="20" t="s">
        <v>12</v>
      </c>
      <c r="U556" s="20" t="s">
        <v>1015</v>
      </c>
      <c r="V556" s="20" t="s">
        <v>20</v>
      </c>
      <c r="W556" s="20">
        <v>84174078</v>
      </c>
      <c r="X556" s="21" t="s">
        <v>6878</v>
      </c>
      <c r="Z556" s="21" t="s">
        <v>1994</v>
      </c>
      <c r="AA556" s="20" t="s">
        <v>1015</v>
      </c>
      <c r="AB556" s="20" t="s">
        <v>20</v>
      </c>
      <c r="AC556" s="20">
        <v>84174078</v>
      </c>
      <c r="AD556" s="20" t="s">
        <v>6879</v>
      </c>
      <c r="AF556" s="20">
        <v>20000701</v>
      </c>
      <c r="AH556" s="20">
        <v>332105</v>
      </c>
      <c r="AI556" s="20" t="s">
        <v>24</v>
      </c>
      <c r="AJ556" s="20" t="b">
        <v>1</v>
      </c>
      <c r="AK556" s="21" t="s">
        <v>36</v>
      </c>
      <c r="AL556" s="20" t="s">
        <v>37</v>
      </c>
    </row>
    <row r="557" spans="1:38" x14ac:dyDescent="0.25">
      <c r="A557" s="20">
        <v>556</v>
      </c>
      <c r="B557" s="20" t="s">
        <v>4702</v>
      </c>
      <c r="C557" s="23">
        <v>116556397</v>
      </c>
      <c r="D557" s="23" t="str" cm="1">
        <f t="array" ref="D557">INDEX(Table2[Bracket Label], SUMPRODUCT(( 'Non-Lodger'!$C557 &gt;= Table2[Min Value]) * ( 'Non-Lodger'!$C557 &lt;= Table2[Max Value]) * ROW(Table2[Min Value]) ) - MIN(ROW(Table2[Min Value])) + 1)</f>
        <v>100-149M</v>
      </c>
      <c r="E557" s="23" t="str">
        <f t="shared" si="8"/>
        <v>MED</v>
      </c>
      <c r="F557" s="21" t="s">
        <v>4703</v>
      </c>
      <c r="G557" s="20" t="s">
        <v>29</v>
      </c>
      <c r="H557" s="20" t="str">
        <f>IF(ISNUMBER(MATCH($F557,'ASX_Listed_Companies_26-08-2025'!B:B, 0)), "Yes", "No")</f>
        <v>No</v>
      </c>
      <c r="I557" s="20" t="str">
        <f>IF(ISNUMBER(MATCH($F557,'ASX300'!C:C, 0)), "Yes", "No")</f>
        <v>No</v>
      </c>
      <c r="J557" s="20" t="s">
        <v>4704</v>
      </c>
      <c r="K557" s="21" t="s">
        <v>4705</v>
      </c>
      <c r="L557" s="20">
        <v>2251145</v>
      </c>
      <c r="M557" s="20" t="s">
        <v>15</v>
      </c>
      <c r="N557" s="20">
        <v>20000417</v>
      </c>
      <c r="Q557" s="21" t="s">
        <v>4706</v>
      </c>
      <c r="S557" s="21" t="s">
        <v>162</v>
      </c>
      <c r="T557" s="20" t="s">
        <v>29</v>
      </c>
      <c r="U557" s="20" t="s">
        <v>263</v>
      </c>
      <c r="V557" s="20" t="s">
        <v>20</v>
      </c>
      <c r="W557" s="20">
        <v>55502358</v>
      </c>
      <c r="X557" s="21" t="s">
        <v>4707</v>
      </c>
      <c r="Z557" s="21" t="s">
        <v>873</v>
      </c>
      <c r="AA557" s="20" t="s">
        <v>874</v>
      </c>
      <c r="AB557" s="20" t="s">
        <v>20</v>
      </c>
      <c r="AC557" s="20">
        <v>76925459</v>
      </c>
      <c r="AD557" s="20" t="s">
        <v>4708</v>
      </c>
      <c r="AF557" s="20">
        <v>20000701</v>
      </c>
      <c r="AH557" s="20">
        <v>3059354</v>
      </c>
      <c r="AI557" s="20" t="s">
        <v>24</v>
      </c>
      <c r="AJ557" s="20" t="b">
        <v>1</v>
      </c>
      <c r="AK557" s="21" t="s">
        <v>58</v>
      </c>
      <c r="AL557" s="20" t="s">
        <v>59</v>
      </c>
    </row>
    <row r="558" spans="1:38" x14ac:dyDescent="0.25">
      <c r="A558" s="20">
        <v>557</v>
      </c>
      <c r="B558" s="20" t="s">
        <v>7098</v>
      </c>
      <c r="C558" s="23">
        <v>221012956</v>
      </c>
      <c r="D558" s="23" t="str" cm="1">
        <f t="array" ref="D558">INDEX(Table2[Bracket Label], SUMPRODUCT(( 'Non-Lodger'!$C558 &gt;= Table2[Min Value]) * ( 'Non-Lodger'!$C558 &lt;= Table2[Max Value]) * ROW(Table2[Min Value]) ) - MIN(ROW(Table2[Min Value])) + 1)</f>
        <v>200-249M</v>
      </c>
      <c r="E558" s="23" t="str">
        <f t="shared" si="8"/>
        <v>MED</v>
      </c>
      <c r="F558" s="21" t="s">
        <v>7099</v>
      </c>
      <c r="G558" s="20" t="s">
        <v>12</v>
      </c>
      <c r="H558" s="20" t="str">
        <f>IF(ISNUMBER(MATCH($F558,'ASX_Listed_Companies_26-08-2025'!B:B, 0)), "Yes", "No")</f>
        <v>No</v>
      </c>
      <c r="I558" s="20" t="str">
        <f>IF(ISNUMBER(MATCH($F558,'ASX300'!C:C, 0)), "Yes", "No")</f>
        <v>No</v>
      </c>
      <c r="J558" s="20" t="s">
        <v>4107</v>
      </c>
      <c r="K558" s="21" t="s">
        <v>4108</v>
      </c>
      <c r="L558" s="20">
        <v>15615639</v>
      </c>
      <c r="M558" s="20" t="s">
        <v>15</v>
      </c>
      <c r="N558" s="20">
        <v>20030701</v>
      </c>
      <c r="Q558" s="21" t="s">
        <v>7100</v>
      </c>
      <c r="S558" s="21" t="s">
        <v>924</v>
      </c>
      <c r="T558" s="20" t="s">
        <v>12</v>
      </c>
      <c r="U558" s="20" t="s">
        <v>925</v>
      </c>
      <c r="V558" s="20" t="s">
        <v>20</v>
      </c>
      <c r="W558" s="20">
        <v>0</v>
      </c>
      <c r="X558" s="21" t="s">
        <v>7101</v>
      </c>
      <c r="Z558" s="21" t="s">
        <v>2865</v>
      </c>
      <c r="AA558" s="20" t="s">
        <v>2866</v>
      </c>
      <c r="AB558" s="20" t="s">
        <v>20</v>
      </c>
      <c r="AC558" s="20">
        <v>64110016</v>
      </c>
      <c r="AD558" s="20" t="s">
        <v>7102</v>
      </c>
      <c r="AF558" s="20">
        <v>20030701</v>
      </c>
      <c r="AH558" s="20">
        <v>98483259</v>
      </c>
      <c r="AI558" s="20" t="s">
        <v>24</v>
      </c>
      <c r="AJ558" s="20" t="b">
        <v>1</v>
      </c>
      <c r="AK558" s="21" t="s">
        <v>36</v>
      </c>
      <c r="AL558" s="20" t="s">
        <v>37</v>
      </c>
    </row>
    <row r="559" spans="1:38" x14ac:dyDescent="0.25">
      <c r="A559" s="20">
        <v>558</v>
      </c>
      <c r="B559" s="20" t="s">
        <v>5277</v>
      </c>
      <c r="C559" s="23">
        <v>160139224</v>
      </c>
      <c r="D559" s="23" t="str" cm="1">
        <f t="array" ref="D559">INDEX(Table2[Bracket Label], SUMPRODUCT(( 'Non-Lodger'!$C559 &gt;= Table2[Min Value]) * ( 'Non-Lodger'!$C559 &lt;= Table2[Max Value]) * ROW(Table2[Min Value]) ) - MIN(ROW(Table2[Min Value])) + 1)</f>
        <v>150-199M</v>
      </c>
      <c r="E559" s="23" t="str">
        <f t="shared" si="8"/>
        <v>MED</v>
      </c>
      <c r="F559" s="21" t="s">
        <v>5278</v>
      </c>
      <c r="G559" s="20" t="s">
        <v>29</v>
      </c>
      <c r="H559" s="20" t="str">
        <f>IF(ISNUMBER(MATCH($F559,'ASX_Listed_Companies_26-08-2025'!B:B, 0)), "Yes", "No")</f>
        <v>No</v>
      </c>
      <c r="I559" s="20" t="str">
        <f>IF(ISNUMBER(MATCH($F559,'ASX300'!C:C, 0)), "Yes", "No")</f>
        <v>No</v>
      </c>
      <c r="J559" s="20" t="s">
        <v>51</v>
      </c>
      <c r="K559" s="21" t="s">
        <v>52</v>
      </c>
      <c r="L559" s="20">
        <v>1233417</v>
      </c>
      <c r="M559" s="20" t="s">
        <v>15</v>
      </c>
      <c r="N559" s="20">
        <v>20000322</v>
      </c>
      <c r="P559" s="21" t="s">
        <v>5278</v>
      </c>
      <c r="Q559" s="21" t="s">
        <v>5279</v>
      </c>
      <c r="S559" s="21" t="s">
        <v>5280</v>
      </c>
      <c r="T559" s="20" t="s">
        <v>29</v>
      </c>
      <c r="U559" s="20" t="s">
        <v>5281</v>
      </c>
      <c r="V559" s="20" t="s">
        <v>20</v>
      </c>
      <c r="W559" s="20">
        <v>59030162</v>
      </c>
      <c r="X559" s="21" t="s">
        <v>5282</v>
      </c>
      <c r="Z559" s="21" t="s">
        <v>5283</v>
      </c>
      <c r="AA559" s="20" t="s">
        <v>5284</v>
      </c>
      <c r="AB559" s="20" t="s">
        <v>20</v>
      </c>
      <c r="AC559" s="20">
        <v>0</v>
      </c>
      <c r="AD559" s="20" t="s">
        <v>5285</v>
      </c>
      <c r="AF559" s="20">
        <v>20000701</v>
      </c>
      <c r="AH559" s="20">
        <v>5752269</v>
      </c>
      <c r="AI559" s="20" t="s">
        <v>24</v>
      </c>
      <c r="AJ559" s="20" t="b">
        <v>1</v>
      </c>
      <c r="AK559" s="21" t="s">
        <v>58</v>
      </c>
      <c r="AL559" s="20" t="s">
        <v>59</v>
      </c>
    </row>
    <row r="560" spans="1:38" x14ac:dyDescent="0.25">
      <c r="A560" s="20">
        <v>559</v>
      </c>
      <c r="B560" s="20" t="s">
        <v>6656</v>
      </c>
      <c r="C560" s="23">
        <v>174656714</v>
      </c>
      <c r="D560" s="23" t="str" cm="1">
        <f t="array" ref="D560">INDEX(Table2[Bracket Label], SUMPRODUCT(( 'Non-Lodger'!$C560 &gt;= Table2[Min Value]) * ( 'Non-Lodger'!$C560 &lt;= Table2[Max Value]) * ROW(Table2[Min Value]) ) - MIN(ROW(Table2[Min Value])) + 1)</f>
        <v>150-199M</v>
      </c>
      <c r="E560" s="23" t="str">
        <f t="shared" si="8"/>
        <v>MED</v>
      </c>
      <c r="F560" s="21" t="s">
        <v>6657</v>
      </c>
      <c r="G560" s="20" t="s">
        <v>29</v>
      </c>
      <c r="H560" s="20" t="str">
        <f>IF(ISNUMBER(MATCH($F560,'ASX_Listed_Companies_26-08-2025'!B:B, 0)), "Yes", "No")</f>
        <v>No</v>
      </c>
      <c r="I560" s="20" t="str">
        <f>IF(ISNUMBER(MATCH($F560,'ASX300'!C:C, 0)), "Yes", "No")</f>
        <v>No</v>
      </c>
      <c r="J560" s="20" t="s">
        <v>6658</v>
      </c>
      <c r="K560" s="21" t="s">
        <v>6659</v>
      </c>
      <c r="L560" s="20">
        <v>1409291</v>
      </c>
      <c r="M560" s="20" t="s">
        <v>15</v>
      </c>
      <c r="N560" s="20">
        <v>20000410</v>
      </c>
      <c r="P560" s="21" t="s">
        <v>6660</v>
      </c>
      <c r="Q560" s="21" t="s">
        <v>6661</v>
      </c>
      <c r="S560" s="21" t="s">
        <v>3333</v>
      </c>
      <c r="T560" s="20" t="s">
        <v>29</v>
      </c>
      <c r="U560" s="20" t="s">
        <v>3334</v>
      </c>
      <c r="V560" s="20" t="s">
        <v>20</v>
      </c>
      <c r="W560" s="20">
        <v>0</v>
      </c>
      <c r="X560" s="21" t="s">
        <v>6661</v>
      </c>
      <c r="Z560" s="21" t="s">
        <v>3333</v>
      </c>
      <c r="AA560" s="20" t="s">
        <v>3334</v>
      </c>
      <c r="AB560" s="20" t="s">
        <v>20</v>
      </c>
      <c r="AC560" s="20">
        <v>0</v>
      </c>
      <c r="AD560" s="20" t="s">
        <v>6662</v>
      </c>
      <c r="AF560" s="20">
        <v>20000701</v>
      </c>
      <c r="AH560" s="20">
        <v>4959362</v>
      </c>
      <c r="AI560" s="20" t="s">
        <v>24</v>
      </c>
      <c r="AJ560" s="20" t="b">
        <v>1</v>
      </c>
      <c r="AK560" s="21" t="s">
        <v>120</v>
      </c>
      <c r="AL560" s="20" t="s">
        <v>121</v>
      </c>
    </row>
    <row r="561" spans="1:38" x14ac:dyDescent="0.25">
      <c r="A561" s="20">
        <v>560</v>
      </c>
      <c r="B561" s="20" t="s">
        <v>7374</v>
      </c>
      <c r="C561" s="23">
        <v>137595712</v>
      </c>
      <c r="D561" s="23" t="str" cm="1">
        <f t="array" ref="D561">INDEX(Table2[Bracket Label], SUMPRODUCT(( 'Non-Lodger'!$C561 &gt;= Table2[Min Value]) * ( 'Non-Lodger'!$C561 &lt;= Table2[Max Value]) * ROW(Table2[Min Value]) ) - MIN(ROW(Table2[Min Value])) + 1)</f>
        <v>100-149M</v>
      </c>
      <c r="E561" s="23" t="str">
        <f t="shared" si="8"/>
        <v>MED</v>
      </c>
      <c r="F561" s="21" t="s">
        <v>7375</v>
      </c>
      <c r="G561" s="20" t="s">
        <v>77</v>
      </c>
      <c r="H561" s="20" t="str">
        <f>IF(ISNUMBER(MATCH($F561,'ASX_Listed_Companies_26-08-2025'!B:B, 0)), "Yes", "No")</f>
        <v>No</v>
      </c>
      <c r="I561" s="20" t="str">
        <f>IF(ISNUMBER(MATCH($F561,'ASX300'!C:C, 0)), "Yes", "No")</f>
        <v>No</v>
      </c>
      <c r="J561" s="20" t="s">
        <v>78</v>
      </c>
      <c r="K561" s="21" t="s">
        <v>79</v>
      </c>
      <c r="L561" s="20">
        <v>2412706</v>
      </c>
      <c r="M561" s="20" t="s">
        <v>15</v>
      </c>
      <c r="N561" s="20">
        <v>20000528</v>
      </c>
      <c r="P561" s="21" t="s">
        <v>7376</v>
      </c>
      <c r="Q561" s="21" t="s">
        <v>7377</v>
      </c>
      <c r="S561" s="21" t="s">
        <v>3500</v>
      </c>
      <c r="T561" s="20" t="s">
        <v>77</v>
      </c>
      <c r="U561" s="20" t="s">
        <v>6421</v>
      </c>
      <c r="V561" s="20" t="s">
        <v>20</v>
      </c>
      <c r="W561" s="20">
        <v>54070368</v>
      </c>
      <c r="X561" s="21" t="s">
        <v>7378</v>
      </c>
      <c r="Z561" s="21" t="s">
        <v>3500</v>
      </c>
      <c r="AA561" s="20" t="s">
        <v>142</v>
      </c>
      <c r="AB561" s="20" t="s">
        <v>20</v>
      </c>
      <c r="AC561" s="20">
        <v>76269622</v>
      </c>
      <c r="AF561" s="20">
        <v>20180701</v>
      </c>
      <c r="AH561" s="20">
        <v>8612422</v>
      </c>
      <c r="AI561" s="20" t="s">
        <v>24</v>
      </c>
      <c r="AJ561" s="20" t="b">
        <v>1</v>
      </c>
      <c r="AK561" s="21" t="s">
        <v>88</v>
      </c>
      <c r="AL561" s="20" t="s">
        <v>89</v>
      </c>
    </row>
    <row r="562" spans="1:38" x14ac:dyDescent="0.25">
      <c r="A562" s="20">
        <v>561</v>
      </c>
      <c r="B562" s="20" t="s">
        <v>6962</v>
      </c>
      <c r="C562" s="23">
        <v>184741771</v>
      </c>
      <c r="D562" s="23" t="str" cm="1">
        <f t="array" ref="D562">INDEX(Table2[Bracket Label], SUMPRODUCT(( 'Non-Lodger'!$C562 &gt;= Table2[Min Value]) * ( 'Non-Lodger'!$C562 &lt;= Table2[Max Value]) * ROW(Table2[Min Value]) ) - MIN(ROW(Table2[Min Value])) + 1)</f>
        <v>150-199M</v>
      </c>
      <c r="E562" s="23" t="str">
        <f t="shared" si="8"/>
        <v>MED</v>
      </c>
      <c r="F562" s="21" t="s">
        <v>6963</v>
      </c>
      <c r="G562" s="20" t="s">
        <v>12</v>
      </c>
      <c r="H562" s="20" t="str">
        <f>IF(ISNUMBER(MATCH($F562,'ASX_Listed_Companies_26-08-2025'!B:B, 0)), "Yes", "No")</f>
        <v>No</v>
      </c>
      <c r="I562" s="20" t="str">
        <f>IF(ISNUMBER(MATCH($F562,'ASX300'!C:C, 0)), "Yes", "No")</f>
        <v>No</v>
      </c>
      <c r="J562" s="20" t="s">
        <v>4747</v>
      </c>
      <c r="K562" s="21" t="s">
        <v>4748</v>
      </c>
      <c r="L562" s="20">
        <v>2648876</v>
      </c>
      <c r="M562" s="20" t="s">
        <v>15</v>
      </c>
      <c r="N562" s="20">
        <v>20000412</v>
      </c>
      <c r="Q562" s="21" t="s">
        <v>1624</v>
      </c>
      <c r="S562" s="21" t="s">
        <v>1625</v>
      </c>
      <c r="T562" s="20" t="s">
        <v>12</v>
      </c>
      <c r="U562" s="20" t="s">
        <v>1159</v>
      </c>
      <c r="V562" s="20" t="s">
        <v>20</v>
      </c>
      <c r="W562" s="20">
        <v>30420086</v>
      </c>
      <c r="X562" s="21" t="s">
        <v>6964</v>
      </c>
      <c r="Z562" s="21" t="s">
        <v>677</v>
      </c>
      <c r="AA562" s="20" t="s">
        <v>678</v>
      </c>
      <c r="AB562" s="20" t="s">
        <v>20</v>
      </c>
      <c r="AC562" s="20">
        <v>98619956</v>
      </c>
      <c r="AD562" s="20" t="s">
        <v>6965</v>
      </c>
      <c r="AH562" s="20">
        <v>2537895</v>
      </c>
      <c r="AI562" s="20" t="s">
        <v>24</v>
      </c>
      <c r="AJ562" s="20" t="b">
        <v>1</v>
      </c>
      <c r="AK562" s="21" t="s">
        <v>36</v>
      </c>
      <c r="AL562" s="20" t="s">
        <v>37</v>
      </c>
    </row>
    <row r="563" spans="1:38" x14ac:dyDescent="0.25">
      <c r="A563" s="20">
        <v>562</v>
      </c>
      <c r="B563" s="20" t="s">
        <v>7268</v>
      </c>
      <c r="C563" s="23">
        <v>130576828</v>
      </c>
      <c r="D563" s="23" t="str" cm="1">
        <f t="array" ref="D563">INDEX(Table2[Bracket Label], SUMPRODUCT(( 'Non-Lodger'!$C563 &gt;= Table2[Min Value]) * ( 'Non-Lodger'!$C563 &lt;= Table2[Max Value]) * ROW(Table2[Min Value]) ) - MIN(ROW(Table2[Min Value])) + 1)</f>
        <v>100-149M</v>
      </c>
      <c r="E563" s="23" t="str">
        <f t="shared" si="8"/>
        <v>MED</v>
      </c>
      <c r="F563" s="21" t="s">
        <v>7269</v>
      </c>
      <c r="G563" s="20" t="s">
        <v>77</v>
      </c>
      <c r="H563" s="20" t="str">
        <f>IF(ISNUMBER(MATCH($F563,'ASX_Listed_Companies_26-08-2025'!B:B, 0)), "Yes", "No")</f>
        <v>No</v>
      </c>
      <c r="I563" s="20" t="str">
        <f>IF(ISNUMBER(MATCH($F563,'ASX300'!C:C, 0)), "Yes", "No")</f>
        <v>No</v>
      </c>
      <c r="J563" s="20" t="s">
        <v>1229</v>
      </c>
      <c r="K563" s="21" t="s">
        <v>1230</v>
      </c>
      <c r="L563" s="20">
        <v>1366330</v>
      </c>
      <c r="M563" s="20" t="s">
        <v>15</v>
      </c>
      <c r="N563" s="20">
        <v>20000414</v>
      </c>
      <c r="P563" s="21" t="s">
        <v>7270</v>
      </c>
      <c r="Q563" s="21" t="s">
        <v>7271</v>
      </c>
      <c r="S563" s="21" t="s">
        <v>2597</v>
      </c>
      <c r="T563" s="20" t="s">
        <v>77</v>
      </c>
      <c r="U563" s="20" t="s">
        <v>1519</v>
      </c>
      <c r="V563" s="20" t="s">
        <v>20</v>
      </c>
      <c r="W563" s="20">
        <v>0</v>
      </c>
      <c r="X563" s="21" t="s">
        <v>7272</v>
      </c>
      <c r="Z563" s="21" t="s">
        <v>2182</v>
      </c>
      <c r="AA563" s="20" t="s">
        <v>2183</v>
      </c>
      <c r="AB563" s="20" t="s">
        <v>20</v>
      </c>
      <c r="AC563" s="20">
        <v>51553784</v>
      </c>
      <c r="AD563" s="20" t="s">
        <v>7273</v>
      </c>
      <c r="AF563" s="20">
        <v>20000701</v>
      </c>
      <c r="AH563" s="20">
        <v>10131567</v>
      </c>
      <c r="AI563" s="20" t="s">
        <v>24</v>
      </c>
      <c r="AJ563" s="20" t="b">
        <v>1</v>
      </c>
      <c r="AK563" s="21" t="s">
        <v>174</v>
      </c>
      <c r="AL563" s="20" t="s">
        <v>175</v>
      </c>
    </row>
    <row r="564" spans="1:38" x14ac:dyDescent="0.25">
      <c r="A564" s="20">
        <v>563</v>
      </c>
      <c r="B564" s="20" t="s">
        <v>3566</v>
      </c>
      <c r="C564" s="23">
        <v>110823052</v>
      </c>
      <c r="D564" s="23" t="str" cm="1">
        <f t="array" ref="D564">INDEX(Table2[Bracket Label], SUMPRODUCT(( 'Non-Lodger'!$C564 &gt;= Table2[Min Value]) * ( 'Non-Lodger'!$C564 &lt;= Table2[Max Value]) * ROW(Table2[Min Value]) ) - MIN(ROW(Table2[Min Value])) + 1)</f>
        <v>100-149M</v>
      </c>
      <c r="E564" s="23" t="str">
        <f t="shared" si="8"/>
        <v>MED</v>
      </c>
      <c r="F564" s="21" t="s">
        <v>3567</v>
      </c>
      <c r="G564" s="20" t="s">
        <v>29</v>
      </c>
      <c r="H564" s="20" t="str">
        <f>IF(ISNUMBER(MATCH($F564,'ASX_Listed_Companies_26-08-2025'!B:B, 0)), "Yes", "No")</f>
        <v>No</v>
      </c>
      <c r="I564" s="20" t="str">
        <f>IF(ISNUMBER(MATCH($F564,'ASX300'!C:C, 0)), "Yes", "No")</f>
        <v>No</v>
      </c>
      <c r="J564" s="20" t="s">
        <v>1831</v>
      </c>
      <c r="K564" s="21" t="s">
        <v>1832</v>
      </c>
      <c r="L564" s="20">
        <v>2291972</v>
      </c>
      <c r="M564" s="20" t="s">
        <v>15</v>
      </c>
      <c r="N564" s="20">
        <v>20000503</v>
      </c>
      <c r="Q564" s="21" t="s">
        <v>3568</v>
      </c>
      <c r="S564" s="21" t="s">
        <v>33</v>
      </c>
      <c r="T564" s="20" t="s">
        <v>29</v>
      </c>
      <c r="U564" s="20" t="s">
        <v>34</v>
      </c>
      <c r="V564" s="20" t="s">
        <v>20</v>
      </c>
      <c r="W564" s="20">
        <v>71587397</v>
      </c>
      <c r="X564" s="21" t="s">
        <v>3568</v>
      </c>
      <c r="Z564" s="21" t="s">
        <v>33</v>
      </c>
      <c r="AA564" s="20" t="s">
        <v>34</v>
      </c>
      <c r="AB564" s="20" t="s">
        <v>20</v>
      </c>
      <c r="AC564" s="20">
        <v>71587397</v>
      </c>
      <c r="AD564" s="20" t="s">
        <v>3569</v>
      </c>
      <c r="AF564" s="20">
        <v>20000701</v>
      </c>
      <c r="AH564" s="20">
        <v>86901699</v>
      </c>
      <c r="AI564" s="20" t="s">
        <v>24</v>
      </c>
      <c r="AJ564" s="20" t="b">
        <v>1</v>
      </c>
      <c r="AK564" s="21" t="s">
        <v>36</v>
      </c>
      <c r="AL564" s="20" t="s">
        <v>37</v>
      </c>
    </row>
    <row r="565" spans="1:38" x14ac:dyDescent="0.25">
      <c r="A565" s="20">
        <v>564</v>
      </c>
      <c r="B565" s="20" t="s">
        <v>5807</v>
      </c>
      <c r="C565" s="23">
        <v>1031582299</v>
      </c>
      <c r="D565" s="23" t="str" cm="1">
        <f t="array" ref="D565">INDEX(Table2[Bracket Label], SUMPRODUCT(( 'Non-Lodger'!$C565 &gt;= Table2[Min Value]) * ( 'Non-Lodger'!$C565 &lt;= Table2[Max Value]) * ROW(Table2[Min Value]) ) - MIN(ROW(Table2[Min Value])) + 1)</f>
        <v>1Bn+</v>
      </c>
      <c r="E565" s="23" t="str">
        <f t="shared" si="8"/>
        <v>LGE</v>
      </c>
      <c r="F565" s="21" t="s">
        <v>5808</v>
      </c>
      <c r="G565" s="20" t="s">
        <v>29</v>
      </c>
      <c r="H565" s="20" t="str">
        <f>IF(ISNUMBER(MATCH($F565,'ASX_Listed_Companies_26-08-2025'!B:B, 0)), "Yes", "No")</f>
        <v>No</v>
      </c>
      <c r="I565" s="20" t="str">
        <f>IF(ISNUMBER(MATCH($F565,'ASX300'!C:C, 0)), "Yes", "No")</f>
        <v>No</v>
      </c>
      <c r="J565" s="20" t="s">
        <v>1593</v>
      </c>
      <c r="K565" s="21" t="s">
        <v>1594</v>
      </c>
      <c r="L565" s="20">
        <v>54914492</v>
      </c>
      <c r="M565" s="20" t="s">
        <v>15</v>
      </c>
      <c r="N565" s="20">
        <v>20131126</v>
      </c>
      <c r="Q565" s="21" t="s">
        <v>1255</v>
      </c>
      <c r="R565" s="21" t="s">
        <v>5809</v>
      </c>
      <c r="S565" s="21" t="s">
        <v>1939</v>
      </c>
      <c r="T565" s="20" t="s">
        <v>29</v>
      </c>
      <c r="U565" s="20" t="s">
        <v>1940</v>
      </c>
      <c r="V565" s="20" t="s">
        <v>20</v>
      </c>
      <c r="W565" s="20">
        <v>59684852</v>
      </c>
      <c r="X565" s="21" t="s">
        <v>1255</v>
      </c>
      <c r="Y565" s="21" t="s">
        <v>5809</v>
      </c>
      <c r="Z565" s="21" t="s">
        <v>1939</v>
      </c>
      <c r="AA565" s="20" t="s">
        <v>1940</v>
      </c>
      <c r="AB565" s="20" t="s">
        <v>20</v>
      </c>
      <c r="AC565" s="20">
        <v>59684852</v>
      </c>
      <c r="AD565" s="20" t="s">
        <v>5810</v>
      </c>
      <c r="AF565" s="20">
        <v>20140107</v>
      </c>
      <c r="AH565" s="20">
        <v>166119795</v>
      </c>
      <c r="AI565" s="20" t="s">
        <v>24</v>
      </c>
      <c r="AJ565" s="20" t="b">
        <v>1</v>
      </c>
      <c r="AK565" s="21" t="s">
        <v>36</v>
      </c>
      <c r="AL565" s="20" t="s">
        <v>37</v>
      </c>
    </row>
    <row r="566" spans="1:38" x14ac:dyDescent="0.25">
      <c r="A566" s="20">
        <v>565</v>
      </c>
      <c r="B566" s="20" t="s">
        <v>3838</v>
      </c>
      <c r="C566" s="23">
        <v>134979651</v>
      </c>
      <c r="D566" s="23" t="str" cm="1">
        <f t="array" ref="D566">INDEX(Table2[Bracket Label], SUMPRODUCT(( 'Non-Lodger'!$C566 &gt;= Table2[Min Value]) * ( 'Non-Lodger'!$C566 &lt;= Table2[Max Value]) * ROW(Table2[Min Value]) ) - MIN(ROW(Table2[Min Value])) + 1)</f>
        <v>100-149M</v>
      </c>
      <c r="E566" s="23" t="str">
        <f t="shared" si="8"/>
        <v>MED</v>
      </c>
      <c r="F566" s="21" t="s">
        <v>3839</v>
      </c>
      <c r="G566" s="20" t="s">
        <v>77</v>
      </c>
      <c r="H566" s="20" t="str">
        <f>IF(ISNUMBER(MATCH($F566,'ASX_Listed_Companies_26-08-2025'!B:B, 0)), "Yes", "No")</f>
        <v>No</v>
      </c>
      <c r="I566" s="20" t="str">
        <f>IF(ISNUMBER(MATCH($F566,'ASX300'!C:C, 0)), "Yes", "No")</f>
        <v>No</v>
      </c>
      <c r="J566" s="20" t="s">
        <v>158</v>
      </c>
      <c r="K566" s="21" t="s">
        <v>159</v>
      </c>
      <c r="L566" s="20">
        <v>68239365</v>
      </c>
      <c r="M566" s="20" t="s">
        <v>15</v>
      </c>
      <c r="N566" s="20">
        <v>20191106</v>
      </c>
      <c r="Q566" s="21" t="s">
        <v>3840</v>
      </c>
      <c r="S566" s="21" t="s">
        <v>3841</v>
      </c>
      <c r="T566" s="20" t="s">
        <v>77</v>
      </c>
      <c r="U566" s="20" t="s">
        <v>130</v>
      </c>
      <c r="V566" s="20" t="s">
        <v>20</v>
      </c>
      <c r="W566" s="20">
        <v>58494550</v>
      </c>
      <c r="X566" s="21" t="s">
        <v>3842</v>
      </c>
      <c r="Y566" s="21" t="s">
        <v>3843</v>
      </c>
      <c r="Z566" s="21" t="s">
        <v>3841</v>
      </c>
      <c r="AA566" s="20" t="s">
        <v>130</v>
      </c>
      <c r="AB566" s="20" t="s">
        <v>20</v>
      </c>
      <c r="AD566" s="20" t="s">
        <v>3844</v>
      </c>
      <c r="AF566" s="20">
        <v>20191201</v>
      </c>
      <c r="AH566" s="20">
        <v>637165498</v>
      </c>
      <c r="AI566" s="20" t="s">
        <v>24</v>
      </c>
      <c r="AJ566" s="20" t="b">
        <v>1</v>
      </c>
      <c r="AK566" s="21" t="s">
        <v>120</v>
      </c>
      <c r="AL566" s="20" t="s">
        <v>121</v>
      </c>
    </row>
    <row r="567" spans="1:38" x14ac:dyDescent="0.25">
      <c r="A567" s="20">
        <v>566</v>
      </c>
      <c r="B567" s="20" t="s">
        <v>8067</v>
      </c>
      <c r="C567" s="23">
        <v>306229213</v>
      </c>
      <c r="D567" s="23" t="str" cm="1">
        <f t="array" ref="D567">INDEX(Table2[Bracket Label], SUMPRODUCT(( 'Non-Lodger'!$C567 &gt;= Table2[Min Value]) * ( 'Non-Lodger'!$C567 &lt;= Table2[Max Value]) * ROW(Table2[Min Value]) ) - MIN(ROW(Table2[Min Value])) + 1)</f>
        <v>300-349M</v>
      </c>
      <c r="E567" s="23" t="str">
        <f t="shared" si="8"/>
        <v>LGE</v>
      </c>
      <c r="F567" s="21" t="s">
        <v>8068</v>
      </c>
      <c r="G567" s="20" t="s">
        <v>12</v>
      </c>
      <c r="H567" s="20" t="str">
        <f>IF(ISNUMBER(MATCH($F567,'ASX_Listed_Companies_26-08-2025'!B:B, 0)), "Yes", "No")</f>
        <v>No</v>
      </c>
      <c r="I567" s="20" t="str">
        <f>IF(ISNUMBER(MATCH($F567,'ASX300'!C:C, 0)), "Yes", "No")</f>
        <v>No</v>
      </c>
      <c r="J567" s="20" t="s">
        <v>363</v>
      </c>
      <c r="K567" s="21" t="s">
        <v>364</v>
      </c>
      <c r="L567" s="20">
        <v>647586</v>
      </c>
      <c r="M567" s="20" t="s">
        <v>15</v>
      </c>
      <c r="N567" s="20">
        <v>20000329</v>
      </c>
      <c r="Q567" s="21" t="s">
        <v>8069</v>
      </c>
      <c r="S567" s="21" t="s">
        <v>1007</v>
      </c>
      <c r="T567" s="20" t="s">
        <v>12</v>
      </c>
      <c r="U567" s="20" t="s">
        <v>1008</v>
      </c>
      <c r="V567" s="20" t="s">
        <v>20</v>
      </c>
      <c r="W567" s="20">
        <v>55983307</v>
      </c>
      <c r="X567" s="21" t="s">
        <v>8070</v>
      </c>
      <c r="Z567" s="21" t="s">
        <v>1658</v>
      </c>
      <c r="AA567" s="20" t="s">
        <v>1659</v>
      </c>
      <c r="AB567" s="20" t="s">
        <v>20</v>
      </c>
      <c r="AC567" s="20">
        <v>79609402</v>
      </c>
      <c r="AD567" s="20" t="s">
        <v>8071</v>
      </c>
      <c r="AF567" s="20">
        <v>20130701</v>
      </c>
      <c r="AH567" s="20">
        <v>1235392</v>
      </c>
      <c r="AI567" s="20" t="s">
        <v>24</v>
      </c>
      <c r="AJ567" s="20" t="b">
        <v>1</v>
      </c>
      <c r="AK567" s="21" t="s">
        <v>88</v>
      </c>
      <c r="AL567" s="20" t="s">
        <v>89</v>
      </c>
    </row>
    <row r="568" spans="1:38" x14ac:dyDescent="0.25">
      <c r="A568" s="20">
        <v>567</v>
      </c>
      <c r="B568" s="20" t="s">
        <v>5249</v>
      </c>
      <c r="C568" s="23">
        <v>599932142</v>
      </c>
      <c r="D568" s="23" t="str" cm="1">
        <f t="array" ref="D568">INDEX(Table2[Bracket Label], SUMPRODUCT(( 'Non-Lodger'!$C568 &gt;= Table2[Min Value]) * ( 'Non-Lodger'!$C568 &lt;= Table2[Max Value]) * ROW(Table2[Min Value]) ) - MIN(ROW(Table2[Min Value])) + 1)</f>
        <v>550-599M</v>
      </c>
      <c r="E568" s="23" t="str">
        <f t="shared" si="8"/>
        <v>LGE</v>
      </c>
      <c r="F568" s="21" t="s">
        <v>5250</v>
      </c>
      <c r="G568" s="20" t="s">
        <v>12</v>
      </c>
      <c r="H568" s="20" t="str">
        <f>IF(ISNUMBER(MATCH($F568,'ASX_Listed_Companies_26-08-2025'!B:B, 0)), "Yes", "No")</f>
        <v>Yes</v>
      </c>
      <c r="I568" s="20" t="str">
        <f>IF(ISNUMBER(MATCH($F568,'ASX300'!C:C, 0)), "Yes", "No")</f>
        <v>No</v>
      </c>
      <c r="J568" s="20" t="s">
        <v>78</v>
      </c>
      <c r="K568" s="21" t="s">
        <v>79</v>
      </c>
      <c r="L568" s="20">
        <v>65653332</v>
      </c>
      <c r="M568" s="20" t="s">
        <v>65</v>
      </c>
      <c r="N568" s="20">
        <v>20181106</v>
      </c>
      <c r="Q568" s="21" t="s">
        <v>3015</v>
      </c>
      <c r="S568" s="21" t="s">
        <v>126</v>
      </c>
      <c r="T568" s="20" t="s">
        <v>12</v>
      </c>
      <c r="U568" s="20" t="s">
        <v>281</v>
      </c>
      <c r="V568" s="20" t="s">
        <v>20</v>
      </c>
      <c r="W568" s="20">
        <v>63243490</v>
      </c>
      <c r="X568" s="21" t="s">
        <v>5251</v>
      </c>
      <c r="Z568" s="21" t="s">
        <v>126</v>
      </c>
      <c r="AA568" s="20" t="s">
        <v>214</v>
      </c>
      <c r="AB568" s="20" t="s">
        <v>20</v>
      </c>
      <c r="AC568" s="20">
        <v>83540754</v>
      </c>
      <c r="AD568" s="20" t="s">
        <v>5252</v>
      </c>
      <c r="AF568" s="20">
        <v>20181106</v>
      </c>
      <c r="AH568" s="20">
        <v>628753220</v>
      </c>
      <c r="AI568" s="20" t="s">
        <v>24</v>
      </c>
      <c r="AJ568" s="20" t="b">
        <v>1</v>
      </c>
      <c r="AK568" s="21" t="s">
        <v>88</v>
      </c>
      <c r="AL568" s="20" t="s">
        <v>89</v>
      </c>
    </row>
    <row r="569" spans="1:38" x14ac:dyDescent="0.25">
      <c r="A569" s="20">
        <v>568</v>
      </c>
      <c r="B569" s="20" t="s">
        <v>376</v>
      </c>
      <c r="C569" s="23">
        <v>316383283</v>
      </c>
      <c r="D569" s="23" t="str" cm="1">
        <f t="array" ref="D569">INDEX(Table2[Bracket Label], SUMPRODUCT(( 'Non-Lodger'!$C569 &gt;= Table2[Min Value]) * ( 'Non-Lodger'!$C569 &lt;= Table2[Max Value]) * ROW(Table2[Min Value]) ) - MIN(ROW(Table2[Min Value])) + 1)</f>
        <v>300-349M</v>
      </c>
      <c r="E569" s="23" t="str">
        <f t="shared" si="8"/>
        <v>LGE</v>
      </c>
      <c r="F569" s="21" t="s">
        <v>377</v>
      </c>
      <c r="G569" s="20" t="s">
        <v>12</v>
      </c>
      <c r="H569" s="20" t="str">
        <f>IF(ISNUMBER(MATCH($F569,'ASX_Listed_Companies_26-08-2025'!B:B, 0)), "Yes", "No")</f>
        <v>No</v>
      </c>
      <c r="I569" s="20" t="str">
        <f>IF(ISNUMBER(MATCH($F569,'ASX300'!C:C, 0)), "Yes", "No")</f>
        <v>No</v>
      </c>
      <c r="J569" s="20" t="s">
        <v>378</v>
      </c>
      <c r="K569" s="21" t="s">
        <v>379</v>
      </c>
      <c r="L569" s="20">
        <v>2915916</v>
      </c>
      <c r="M569" s="20" t="s">
        <v>15</v>
      </c>
      <c r="N569" s="20">
        <v>20000330</v>
      </c>
      <c r="P569" s="21" t="s">
        <v>377</v>
      </c>
      <c r="Q569" s="21" t="s">
        <v>380</v>
      </c>
      <c r="S569" s="21" t="s">
        <v>381</v>
      </c>
      <c r="T569" s="20" t="s">
        <v>12</v>
      </c>
      <c r="U569" s="20" t="s">
        <v>382</v>
      </c>
      <c r="V569" s="20" t="s">
        <v>20</v>
      </c>
      <c r="W569" s="20">
        <v>95358405</v>
      </c>
      <c r="X569" s="21" t="s">
        <v>383</v>
      </c>
      <c r="Z569" s="21" t="s">
        <v>384</v>
      </c>
      <c r="AA569" s="20" t="s">
        <v>385</v>
      </c>
      <c r="AB569" s="20" t="s">
        <v>20</v>
      </c>
      <c r="AC569" s="20">
        <v>0</v>
      </c>
      <c r="AD569" s="20" t="s">
        <v>386</v>
      </c>
      <c r="AF569" s="20">
        <v>20000701</v>
      </c>
      <c r="AH569" s="20">
        <v>3199755</v>
      </c>
      <c r="AI569" s="20" t="s">
        <v>24</v>
      </c>
      <c r="AJ569" s="20" t="b">
        <v>1</v>
      </c>
      <c r="AK569" s="21" t="s">
        <v>195</v>
      </c>
      <c r="AL569" s="20" t="s">
        <v>196</v>
      </c>
    </row>
    <row r="570" spans="1:38" x14ac:dyDescent="0.25">
      <c r="A570" s="20">
        <v>569</v>
      </c>
      <c r="B570" s="20" t="s">
        <v>4473</v>
      </c>
      <c r="C570" s="23">
        <v>667067608</v>
      </c>
      <c r="D570" s="23" t="str" cm="1">
        <f t="array" ref="D570">INDEX(Table2[Bracket Label], SUMPRODUCT(( 'Non-Lodger'!$C570 &gt;= Table2[Min Value]) * ( 'Non-Lodger'!$C570 &lt;= Table2[Max Value]) * ROW(Table2[Min Value]) ) - MIN(ROW(Table2[Min Value])) + 1)</f>
        <v>650-699M</v>
      </c>
      <c r="E570" s="23" t="str">
        <f t="shared" si="8"/>
        <v>LGE</v>
      </c>
      <c r="F570" s="21" t="s">
        <v>4474</v>
      </c>
      <c r="G570" s="20" t="s">
        <v>12</v>
      </c>
      <c r="H570" s="20" t="str">
        <f>IF(ISNUMBER(MATCH($F570,'ASX_Listed_Companies_26-08-2025'!B:B, 0)), "Yes", "No")</f>
        <v>No</v>
      </c>
      <c r="I570" s="20" t="str">
        <f>IF(ISNUMBER(MATCH($F570,'ASX300'!C:C, 0)), "Yes", "No")</f>
        <v>No</v>
      </c>
      <c r="J570" s="20" t="s">
        <v>1842</v>
      </c>
      <c r="K570" s="21" t="s">
        <v>1843</v>
      </c>
      <c r="L570" s="20">
        <v>15947281</v>
      </c>
      <c r="M570" s="20" t="s">
        <v>15</v>
      </c>
      <c r="N570" s="20">
        <v>20030701</v>
      </c>
      <c r="Q570" s="21" t="s">
        <v>4475</v>
      </c>
      <c r="S570" s="21" t="s">
        <v>126</v>
      </c>
      <c r="T570" s="20" t="s">
        <v>12</v>
      </c>
      <c r="U570" s="20" t="s">
        <v>281</v>
      </c>
      <c r="V570" s="20" t="s">
        <v>20</v>
      </c>
      <c r="W570" s="20">
        <v>82497011</v>
      </c>
      <c r="X570" s="21" t="s">
        <v>329</v>
      </c>
      <c r="Y570" s="21" t="s">
        <v>4476</v>
      </c>
      <c r="Z570" s="21" t="s">
        <v>126</v>
      </c>
      <c r="AA570" s="20" t="s">
        <v>214</v>
      </c>
      <c r="AB570" s="20" t="s">
        <v>20</v>
      </c>
      <c r="AC570" s="20">
        <v>68258718</v>
      </c>
      <c r="AD570" s="20" t="s">
        <v>4477</v>
      </c>
      <c r="AF570" s="20">
        <v>20030701</v>
      </c>
      <c r="AH570" s="20">
        <v>105332376</v>
      </c>
      <c r="AI570" s="20" t="s">
        <v>24</v>
      </c>
      <c r="AJ570" s="20" t="b">
        <v>1</v>
      </c>
      <c r="AK570" s="21" t="s">
        <v>718</v>
      </c>
      <c r="AL570" s="20" t="s">
        <v>719</v>
      </c>
    </row>
    <row r="571" spans="1:38" x14ac:dyDescent="0.25">
      <c r="A571" s="20">
        <v>570</v>
      </c>
      <c r="B571" s="20" t="s">
        <v>729</v>
      </c>
      <c r="C571" s="23">
        <v>488581415</v>
      </c>
      <c r="D571" s="23" t="str" cm="1">
        <f t="array" ref="D571">INDEX(Table2[Bracket Label], SUMPRODUCT(( 'Non-Lodger'!$C571 &gt;= Table2[Min Value]) * ( 'Non-Lodger'!$C571 &lt;= Table2[Max Value]) * ROW(Table2[Min Value]) ) - MIN(ROW(Table2[Min Value])) + 1)</f>
        <v>450-499M</v>
      </c>
      <c r="E571" s="23" t="str">
        <f t="shared" si="8"/>
        <v>LGE</v>
      </c>
      <c r="F571" s="21" t="s">
        <v>730</v>
      </c>
      <c r="G571" s="20" t="s">
        <v>29</v>
      </c>
      <c r="H571" s="20" t="str">
        <f>IF(ISNUMBER(MATCH($F571,'ASX_Listed_Companies_26-08-2025'!B:B, 0)), "Yes", "No")</f>
        <v>No</v>
      </c>
      <c r="I571" s="20" t="str">
        <f>IF(ISNUMBER(MATCH($F571,'ASX300'!C:C, 0)), "Yes", "No")</f>
        <v>No</v>
      </c>
      <c r="J571" s="20" t="s">
        <v>78</v>
      </c>
      <c r="K571" s="21" t="s">
        <v>79</v>
      </c>
      <c r="L571" s="20">
        <v>26006300</v>
      </c>
      <c r="M571" s="20" t="s">
        <v>731</v>
      </c>
      <c r="N571" s="20">
        <v>20060209</v>
      </c>
      <c r="P571" s="21" t="s">
        <v>730</v>
      </c>
      <c r="Q571" s="21" t="s">
        <v>732</v>
      </c>
      <c r="S571" s="21" t="s">
        <v>733</v>
      </c>
      <c r="T571" s="20" t="s">
        <v>29</v>
      </c>
      <c r="U571" s="20" t="s">
        <v>734</v>
      </c>
      <c r="V571" s="20" t="s">
        <v>20</v>
      </c>
      <c r="W571" s="20">
        <v>79836549</v>
      </c>
      <c r="X571" s="21" t="s">
        <v>732</v>
      </c>
      <c r="Z571" s="21" t="s">
        <v>733</v>
      </c>
      <c r="AA571" s="20" t="s">
        <v>734</v>
      </c>
      <c r="AB571" s="20" t="s">
        <v>20</v>
      </c>
      <c r="AC571" s="20">
        <v>79836549</v>
      </c>
      <c r="AD571" s="20" t="s">
        <v>735</v>
      </c>
      <c r="AI571" s="20" t="s">
        <v>24</v>
      </c>
      <c r="AJ571" s="20" t="b">
        <v>1</v>
      </c>
      <c r="AK571" s="21" t="s">
        <v>88</v>
      </c>
      <c r="AL571" s="20" t="s">
        <v>89</v>
      </c>
    </row>
    <row r="572" spans="1:38" x14ac:dyDescent="0.25">
      <c r="A572" s="20">
        <v>571</v>
      </c>
      <c r="B572" s="20" t="s">
        <v>2886</v>
      </c>
      <c r="C572" s="23">
        <v>122887328</v>
      </c>
      <c r="D572" s="23" t="str" cm="1">
        <f t="array" ref="D572">INDEX(Table2[Bracket Label], SUMPRODUCT(( 'Non-Lodger'!$C572 &gt;= Table2[Min Value]) * ( 'Non-Lodger'!$C572 &lt;= Table2[Max Value]) * ROW(Table2[Min Value]) ) - MIN(ROW(Table2[Min Value])) + 1)</f>
        <v>100-149M</v>
      </c>
      <c r="E572" s="23" t="str">
        <f t="shared" si="8"/>
        <v>MED</v>
      </c>
      <c r="F572" s="21" t="s">
        <v>2887</v>
      </c>
      <c r="G572" s="20" t="s">
        <v>29</v>
      </c>
      <c r="H572" s="20" t="str">
        <f>IF(ISNUMBER(MATCH($F572,'ASX_Listed_Companies_26-08-2025'!B:B, 0)), "Yes", "No")</f>
        <v>No</v>
      </c>
      <c r="I572" s="20" t="str">
        <f>IF(ISNUMBER(MATCH($F572,'ASX300'!C:C, 0)), "Yes", "No")</f>
        <v>No</v>
      </c>
      <c r="J572" s="20" t="s">
        <v>2888</v>
      </c>
      <c r="K572" s="21" t="s">
        <v>2889</v>
      </c>
      <c r="L572" s="20">
        <v>62490876</v>
      </c>
      <c r="M572" s="20" t="s">
        <v>15</v>
      </c>
      <c r="N572" s="20">
        <v>20170615</v>
      </c>
      <c r="Q572" s="21" t="s">
        <v>452</v>
      </c>
      <c r="R572" s="21" t="s">
        <v>940</v>
      </c>
      <c r="S572" s="21" t="s">
        <v>162</v>
      </c>
      <c r="T572" s="20" t="s">
        <v>29</v>
      </c>
      <c r="U572" s="20" t="s">
        <v>263</v>
      </c>
      <c r="V572" s="20" t="s">
        <v>20</v>
      </c>
      <c r="W572" s="20">
        <v>73698298</v>
      </c>
      <c r="X572" s="21" t="s">
        <v>2890</v>
      </c>
      <c r="Z572" s="21" t="s">
        <v>2891</v>
      </c>
      <c r="AA572" s="20" t="s">
        <v>2892</v>
      </c>
      <c r="AB572" s="20" t="s">
        <v>20</v>
      </c>
      <c r="AC572" s="20">
        <v>82579208</v>
      </c>
      <c r="AD572" s="20" t="s">
        <v>2893</v>
      </c>
      <c r="AF572" s="20">
        <v>20190401</v>
      </c>
      <c r="AH572" s="20">
        <v>618848936</v>
      </c>
      <c r="AI572" s="20" t="s">
        <v>24</v>
      </c>
      <c r="AJ572" s="20" t="b">
        <v>1</v>
      </c>
      <c r="AK572" s="21" t="s">
        <v>2210</v>
      </c>
      <c r="AL572" s="20" t="s">
        <v>2211</v>
      </c>
    </row>
    <row r="573" spans="1:38" x14ac:dyDescent="0.25">
      <c r="A573" s="20">
        <v>572</v>
      </c>
      <c r="B573" s="20" t="s">
        <v>6771</v>
      </c>
      <c r="C573" s="23">
        <v>117804062</v>
      </c>
      <c r="D573" s="23" t="str" cm="1">
        <f t="array" ref="D573">INDEX(Table2[Bracket Label], SUMPRODUCT(( 'Non-Lodger'!$C573 &gt;= Table2[Min Value]) * ( 'Non-Lodger'!$C573 &lt;= Table2[Max Value]) * ROW(Table2[Min Value]) ) - MIN(ROW(Table2[Min Value])) + 1)</f>
        <v>100-149M</v>
      </c>
      <c r="E573" s="23" t="str">
        <f t="shared" si="8"/>
        <v>MED</v>
      </c>
      <c r="F573" s="21" t="s">
        <v>6772</v>
      </c>
      <c r="G573" s="20" t="s">
        <v>29</v>
      </c>
      <c r="H573" s="20" t="str">
        <f>IF(ISNUMBER(MATCH($F573,'ASX_Listed_Companies_26-08-2025'!B:B, 0)), "Yes", "No")</f>
        <v>No</v>
      </c>
      <c r="I573" s="20" t="str">
        <f>IF(ISNUMBER(MATCH($F573,'ASX300'!C:C, 0)), "Yes", "No")</f>
        <v>No</v>
      </c>
      <c r="J573" s="20" t="s">
        <v>40</v>
      </c>
      <c r="K573" s="21" t="s">
        <v>41</v>
      </c>
      <c r="L573" s="20">
        <v>47231556</v>
      </c>
      <c r="M573" s="20" t="s">
        <v>15</v>
      </c>
      <c r="N573" s="20">
        <v>20110503</v>
      </c>
      <c r="P573" s="21" t="s">
        <v>6773</v>
      </c>
      <c r="Q573" s="21" t="s">
        <v>6774</v>
      </c>
      <c r="S573" s="21" t="s">
        <v>873</v>
      </c>
      <c r="T573" s="20" t="s">
        <v>29</v>
      </c>
      <c r="U573" s="20" t="s">
        <v>874</v>
      </c>
      <c r="V573" s="20" t="s">
        <v>20</v>
      </c>
      <c r="W573" s="20">
        <v>36722973</v>
      </c>
      <c r="X573" s="21" t="s">
        <v>3847</v>
      </c>
      <c r="Y573" s="21" t="s">
        <v>6775</v>
      </c>
      <c r="Z573" s="21" t="s">
        <v>340</v>
      </c>
      <c r="AA573" s="20" t="s">
        <v>341</v>
      </c>
      <c r="AB573" s="20" t="s">
        <v>20</v>
      </c>
      <c r="AC573" s="20">
        <v>48199359</v>
      </c>
      <c r="AD573" s="20" t="s">
        <v>6776</v>
      </c>
      <c r="AF573" s="20">
        <v>20110503</v>
      </c>
      <c r="AH573" s="20">
        <v>150694572</v>
      </c>
      <c r="AI573" s="20" t="s">
        <v>24</v>
      </c>
      <c r="AJ573" s="20" t="b">
        <v>1</v>
      </c>
      <c r="AK573" s="21" t="s">
        <v>47</v>
      </c>
      <c r="AL573" s="20" t="s">
        <v>48</v>
      </c>
    </row>
    <row r="574" spans="1:38" x14ac:dyDescent="0.25">
      <c r="A574" s="20">
        <v>573</v>
      </c>
      <c r="B574" s="20" t="s">
        <v>2377</v>
      </c>
      <c r="C574" s="23">
        <v>116253186</v>
      </c>
      <c r="D574" s="23" t="str" cm="1">
        <f t="array" ref="D574">INDEX(Table2[Bracket Label], SUMPRODUCT(( 'Non-Lodger'!$C574 &gt;= Table2[Min Value]) * ( 'Non-Lodger'!$C574 &lt;= Table2[Max Value]) * ROW(Table2[Min Value]) ) - MIN(ROW(Table2[Min Value])) + 1)</f>
        <v>100-149M</v>
      </c>
      <c r="E574" s="23" t="str">
        <f t="shared" si="8"/>
        <v>MED</v>
      </c>
      <c r="F574" s="21" t="s">
        <v>2378</v>
      </c>
      <c r="G574" s="20" t="s">
        <v>12</v>
      </c>
      <c r="H574" s="20" t="str">
        <f>IF(ISNUMBER(MATCH($F574,'ASX_Listed_Companies_26-08-2025'!B:B, 0)), "Yes", "No")</f>
        <v>No</v>
      </c>
      <c r="I574" s="20" t="str">
        <f>IF(ISNUMBER(MATCH($F574,'ASX300'!C:C, 0)), "Yes", "No")</f>
        <v>No</v>
      </c>
      <c r="J574" s="20" t="s">
        <v>2379</v>
      </c>
      <c r="K574" s="21" t="s">
        <v>2380</v>
      </c>
      <c r="L574" s="20">
        <v>1696546</v>
      </c>
      <c r="M574" s="20" t="s">
        <v>65</v>
      </c>
      <c r="N574" s="20">
        <v>20000122</v>
      </c>
      <c r="P574" s="21" t="s">
        <v>2381</v>
      </c>
      <c r="Q574" s="21" t="s">
        <v>2382</v>
      </c>
      <c r="S574" s="21" t="s">
        <v>67</v>
      </c>
      <c r="T574" s="20" t="s">
        <v>62</v>
      </c>
      <c r="U574" s="20" t="s">
        <v>171</v>
      </c>
      <c r="V574" s="20" t="s">
        <v>20</v>
      </c>
      <c r="W574" s="20">
        <v>39257244</v>
      </c>
      <c r="X574" s="21" t="s">
        <v>2383</v>
      </c>
      <c r="Z574" s="21" t="s">
        <v>126</v>
      </c>
      <c r="AA574" s="20" t="s">
        <v>214</v>
      </c>
      <c r="AB574" s="20" t="s">
        <v>20</v>
      </c>
      <c r="AC574" s="20">
        <v>60545131</v>
      </c>
      <c r="AD574" s="20" t="s">
        <v>2384</v>
      </c>
      <c r="AF574" s="20">
        <v>20000701</v>
      </c>
      <c r="AH574" s="20">
        <v>68263098</v>
      </c>
      <c r="AI574" s="20" t="s">
        <v>24</v>
      </c>
      <c r="AJ574" s="20" t="b">
        <v>1</v>
      </c>
      <c r="AK574" s="21" t="s">
        <v>73</v>
      </c>
      <c r="AL574" s="20" t="s">
        <v>74</v>
      </c>
    </row>
    <row r="575" spans="1:38" x14ac:dyDescent="0.25">
      <c r="A575" s="20">
        <v>574</v>
      </c>
      <c r="B575" s="20" t="s">
        <v>3863</v>
      </c>
      <c r="C575" s="23">
        <v>112938506</v>
      </c>
      <c r="D575" s="23" t="str" cm="1">
        <f t="array" ref="D575">INDEX(Table2[Bracket Label], SUMPRODUCT(( 'Non-Lodger'!$C575 &gt;= Table2[Min Value]) * ( 'Non-Lodger'!$C575 &lt;= Table2[Max Value]) * ROW(Table2[Min Value]) ) - MIN(ROW(Table2[Min Value])) + 1)</f>
        <v>100-149M</v>
      </c>
      <c r="E575" s="23" t="str">
        <f t="shared" si="8"/>
        <v>MED</v>
      </c>
      <c r="F575" s="21" t="s">
        <v>3864</v>
      </c>
      <c r="G575" s="20" t="s">
        <v>62</v>
      </c>
      <c r="H575" s="20" t="str">
        <f>IF(ISNUMBER(MATCH($F575,'ASX_Listed_Companies_26-08-2025'!B:B, 0)), "Yes", "No")</f>
        <v>No</v>
      </c>
      <c r="I575" s="20" t="str">
        <f>IF(ISNUMBER(MATCH($F575,'ASX300'!C:C, 0)), "Yes", "No")</f>
        <v>No</v>
      </c>
      <c r="J575" s="20" t="s">
        <v>363</v>
      </c>
      <c r="K575" s="21" t="s">
        <v>364</v>
      </c>
      <c r="L575" s="20">
        <v>2362454</v>
      </c>
      <c r="M575" s="20" t="s">
        <v>15</v>
      </c>
      <c r="N575" s="20">
        <v>20000214</v>
      </c>
      <c r="Q575" s="21" t="s">
        <v>3865</v>
      </c>
      <c r="S575" s="21" t="s">
        <v>2561</v>
      </c>
      <c r="T575" s="20" t="s">
        <v>62</v>
      </c>
      <c r="U575" s="20" t="s">
        <v>2562</v>
      </c>
      <c r="V575" s="20" t="s">
        <v>20</v>
      </c>
      <c r="W575" s="20">
        <v>46394133</v>
      </c>
      <c r="X575" s="21" t="s">
        <v>1255</v>
      </c>
      <c r="Y575" s="21" t="s">
        <v>3866</v>
      </c>
      <c r="Z575" s="21" t="s">
        <v>182</v>
      </c>
      <c r="AA575" s="20" t="s">
        <v>183</v>
      </c>
      <c r="AB575" s="20" t="s">
        <v>20</v>
      </c>
      <c r="AD575" s="20" t="s">
        <v>3867</v>
      </c>
      <c r="AF575" s="20">
        <v>20081001</v>
      </c>
      <c r="AH575" s="20">
        <v>9218133</v>
      </c>
      <c r="AI575" s="20" t="s">
        <v>24</v>
      </c>
      <c r="AJ575" s="20" t="b">
        <v>1</v>
      </c>
      <c r="AK575" s="21" t="s">
        <v>88</v>
      </c>
      <c r="AL575" s="20" t="s">
        <v>89</v>
      </c>
    </row>
    <row r="576" spans="1:38" x14ac:dyDescent="0.25">
      <c r="A576" s="20">
        <v>575</v>
      </c>
      <c r="B576" s="20" t="s">
        <v>6443</v>
      </c>
      <c r="C576" s="23">
        <v>136574733</v>
      </c>
      <c r="D576" s="23" t="str" cm="1">
        <f t="array" ref="D576">INDEX(Table2[Bracket Label], SUMPRODUCT(( 'Non-Lodger'!$C576 &gt;= Table2[Min Value]) * ( 'Non-Lodger'!$C576 &lt;= Table2[Max Value]) * ROW(Table2[Min Value]) ) - MIN(ROW(Table2[Min Value])) + 1)</f>
        <v>100-149M</v>
      </c>
      <c r="E576" s="23" t="str">
        <f t="shared" si="8"/>
        <v>MED</v>
      </c>
      <c r="F576" s="21" t="s">
        <v>6444</v>
      </c>
      <c r="G576" s="20" t="s">
        <v>77</v>
      </c>
      <c r="H576" s="20" t="str">
        <f>IF(ISNUMBER(MATCH($F576,'ASX_Listed_Companies_26-08-2025'!B:B, 0)), "Yes", "No")</f>
        <v>No</v>
      </c>
      <c r="I576" s="20" t="str">
        <f>IF(ISNUMBER(MATCH($F576,'ASX300'!C:C, 0)), "Yes", "No")</f>
        <v>No</v>
      </c>
      <c r="J576" s="20" t="s">
        <v>78</v>
      </c>
      <c r="K576" s="21" t="s">
        <v>79</v>
      </c>
      <c r="L576" s="20">
        <v>62700720</v>
      </c>
      <c r="M576" s="20" t="s">
        <v>15</v>
      </c>
      <c r="N576" s="20">
        <v>20170701</v>
      </c>
      <c r="Q576" s="21" t="s">
        <v>6445</v>
      </c>
      <c r="S576" s="21" t="s">
        <v>3830</v>
      </c>
      <c r="T576" s="20" t="s">
        <v>12</v>
      </c>
      <c r="U576" s="20" t="s">
        <v>3831</v>
      </c>
      <c r="V576" s="20" t="s">
        <v>20</v>
      </c>
      <c r="W576" s="20">
        <v>0</v>
      </c>
      <c r="X576" s="21" t="s">
        <v>6446</v>
      </c>
      <c r="Z576" s="21" t="s">
        <v>6408</v>
      </c>
      <c r="AA576" s="20" t="s">
        <v>6409</v>
      </c>
      <c r="AB576" s="20" t="s">
        <v>20</v>
      </c>
      <c r="AC576" s="20">
        <v>67128182</v>
      </c>
      <c r="AD576" s="20" t="s">
        <v>6447</v>
      </c>
      <c r="AH576" s="20">
        <v>619936060</v>
      </c>
      <c r="AI576" s="20" t="s">
        <v>24</v>
      </c>
      <c r="AJ576" s="20" t="b">
        <v>1</v>
      </c>
      <c r="AK576" s="21" t="s">
        <v>88</v>
      </c>
      <c r="AL576" s="20" t="s">
        <v>89</v>
      </c>
    </row>
    <row r="577" spans="1:38" x14ac:dyDescent="0.25">
      <c r="A577" s="20">
        <v>576</v>
      </c>
      <c r="B577" s="20" t="s">
        <v>2638</v>
      </c>
      <c r="C577" s="23">
        <v>391281815</v>
      </c>
      <c r="D577" s="23" t="str" cm="1">
        <f t="array" ref="D577">INDEX(Table2[Bracket Label], SUMPRODUCT(( 'Non-Lodger'!$C577 &gt;= Table2[Min Value]) * ( 'Non-Lodger'!$C577 &lt;= Table2[Max Value]) * ROW(Table2[Min Value]) ) - MIN(ROW(Table2[Min Value])) + 1)</f>
        <v>350-399M</v>
      </c>
      <c r="E577" s="23" t="str">
        <f t="shared" si="8"/>
        <v>LGE</v>
      </c>
      <c r="F577" s="21" t="s">
        <v>2639</v>
      </c>
      <c r="G577" s="20" t="s">
        <v>29</v>
      </c>
      <c r="H577" s="20" t="str">
        <f>IF(ISNUMBER(MATCH($F577,'ASX_Listed_Companies_26-08-2025'!B:B, 0)), "Yes", "No")</f>
        <v>No</v>
      </c>
      <c r="I577" s="20" t="str">
        <f>IF(ISNUMBER(MATCH($F577,'ASX300'!C:C, 0)), "Yes", "No")</f>
        <v>No</v>
      </c>
      <c r="J577" s="20" t="s">
        <v>78</v>
      </c>
      <c r="K577" s="21" t="s">
        <v>79</v>
      </c>
      <c r="L577" s="20">
        <v>53477032</v>
      </c>
      <c r="M577" s="20" t="s">
        <v>15</v>
      </c>
      <c r="N577" s="20">
        <v>20120417</v>
      </c>
      <c r="Q577" s="21" t="s">
        <v>2640</v>
      </c>
      <c r="S577" s="21" t="s">
        <v>2641</v>
      </c>
      <c r="T577" s="20" t="s">
        <v>29</v>
      </c>
      <c r="U577" s="20" t="s">
        <v>2642</v>
      </c>
      <c r="V577" s="20" t="s">
        <v>20</v>
      </c>
      <c r="W577" s="20">
        <v>80132009</v>
      </c>
      <c r="X577" s="21" t="s">
        <v>2643</v>
      </c>
      <c r="Z577" s="21" t="s">
        <v>2644</v>
      </c>
      <c r="AA577" s="20" t="s">
        <v>2645</v>
      </c>
      <c r="AB577" s="20" t="s">
        <v>20</v>
      </c>
      <c r="AC577" s="20">
        <v>41485971</v>
      </c>
      <c r="AD577" s="20" t="s">
        <v>2646</v>
      </c>
      <c r="AH577" s="20">
        <v>157828058</v>
      </c>
      <c r="AI577" s="20" t="s">
        <v>24</v>
      </c>
      <c r="AJ577" s="20" t="b">
        <v>1</v>
      </c>
      <c r="AK577" s="21" t="s">
        <v>88</v>
      </c>
      <c r="AL577" s="20" t="s">
        <v>89</v>
      </c>
    </row>
    <row r="578" spans="1:38" x14ac:dyDescent="0.25">
      <c r="A578" s="20">
        <v>577</v>
      </c>
      <c r="B578" s="20" t="s">
        <v>8013</v>
      </c>
      <c r="C578" s="23">
        <v>109991407</v>
      </c>
      <c r="D578" s="23" t="str" cm="1">
        <f t="array" ref="D578">INDEX(Table2[Bracket Label], SUMPRODUCT(( 'Non-Lodger'!$C578 &gt;= Table2[Min Value]) * ( 'Non-Lodger'!$C578 &lt;= Table2[Max Value]) * ROW(Table2[Min Value]) ) - MIN(ROW(Table2[Min Value])) + 1)</f>
        <v>100-149M</v>
      </c>
      <c r="E578" s="23" t="str">
        <f t="shared" si="8"/>
        <v>MED</v>
      </c>
      <c r="F578" s="21" t="s">
        <v>8014</v>
      </c>
      <c r="G578" s="20" t="s">
        <v>62</v>
      </c>
      <c r="H578" s="20" t="str">
        <f>IF(ISNUMBER(MATCH($F578,'ASX_Listed_Companies_26-08-2025'!B:B, 0)), "Yes", "No")</f>
        <v>No</v>
      </c>
      <c r="I578" s="20" t="str">
        <f>IF(ISNUMBER(MATCH($F578,'ASX300'!C:C, 0)), "Yes", "No")</f>
        <v>No</v>
      </c>
      <c r="J578" s="20" t="s">
        <v>653</v>
      </c>
      <c r="K578" s="21" t="s">
        <v>654</v>
      </c>
      <c r="L578" s="20">
        <v>1882165</v>
      </c>
      <c r="M578" s="20" t="s">
        <v>15</v>
      </c>
      <c r="N578" s="20">
        <v>20000514</v>
      </c>
      <c r="Q578" s="21" t="s">
        <v>8015</v>
      </c>
      <c r="S578" s="21" t="s">
        <v>8016</v>
      </c>
      <c r="T578" s="20" t="s">
        <v>62</v>
      </c>
      <c r="U578" s="20" t="s">
        <v>8017</v>
      </c>
      <c r="V578" s="20" t="s">
        <v>20</v>
      </c>
      <c r="W578" s="20">
        <v>95901353</v>
      </c>
      <c r="X578" s="21" t="s">
        <v>8018</v>
      </c>
      <c r="Z578" s="21" t="s">
        <v>8016</v>
      </c>
      <c r="AA578" s="20" t="s">
        <v>8019</v>
      </c>
      <c r="AB578" s="20" t="s">
        <v>20</v>
      </c>
      <c r="AC578" s="20">
        <v>67006515</v>
      </c>
      <c r="AD578" s="20" t="s">
        <v>8020</v>
      </c>
      <c r="AF578" s="20">
        <v>20000701</v>
      </c>
      <c r="AH578" s="20">
        <v>9160007</v>
      </c>
      <c r="AI578" s="20" t="s">
        <v>24</v>
      </c>
      <c r="AJ578" s="20" t="b">
        <v>1</v>
      </c>
      <c r="AK578" s="21" t="s">
        <v>47</v>
      </c>
      <c r="AL578" s="20" t="s">
        <v>48</v>
      </c>
    </row>
    <row r="579" spans="1:38" x14ac:dyDescent="0.25">
      <c r="A579" s="20">
        <v>578</v>
      </c>
      <c r="B579" s="20" t="s">
        <v>1263</v>
      </c>
      <c r="C579" s="23">
        <v>191420739</v>
      </c>
      <c r="D579" s="23" t="str" cm="1">
        <f t="array" ref="D579">INDEX(Table2[Bracket Label], SUMPRODUCT(( 'Non-Lodger'!$C579 &gt;= Table2[Min Value]) * ( 'Non-Lodger'!$C579 &lt;= Table2[Max Value]) * ROW(Table2[Min Value]) ) - MIN(ROW(Table2[Min Value])) + 1)</f>
        <v>150-199M</v>
      </c>
      <c r="E579" s="23" t="str">
        <f t="shared" ref="E579:E642" si="9">IF($C579&gt;250000000, "LGE", "MED")</f>
        <v>MED</v>
      </c>
      <c r="F579" s="21" t="s">
        <v>1264</v>
      </c>
      <c r="G579" s="20" t="s">
        <v>77</v>
      </c>
      <c r="H579" s="20" t="str">
        <f>IF(ISNUMBER(MATCH($F579,'ASX_Listed_Companies_26-08-2025'!B:B, 0)), "Yes", "No")</f>
        <v>No</v>
      </c>
      <c r="I579" s="20" t="str">
        <f>IF(ISNUMBER(MATCH($F579,'ASX300'!C:C, 0)), "Yes", "No")</f>
        <v>No</v>
      </c>
      <c r="J579" s="20" t="s">
        <v>78</v>
      </c>
      <c r="K579" s="21" t="s">
        <v>79</v>
      </c>
      <c r="L579" s="20">
        <v>64231264</v>
      </c>
      <c r="M579" s="20" t="s">
        <v>15</v>
      </c>
      <c r="N579" s="20">
        <v>20180323</v>
      </c>
      <c r="Q579" s="21" t="s">
        <v>1265</v>
      </c>
      <c r="R579" s="21" t="s">
        <v>1266</v>
      </c>
      <c r="S579" s="21" t="s">
        <v>126</v>
      </c>
      <c r="T579" s="20" t="s">
        <v>12</v>
      </c>
      <c r="U579" s="20" t="s">
        <v>127</v>
      </c>
      <c r="V579" s="20" t="s">
        <v>20</v>
      </c>
      <c r="W579" s="20">
        <v>0</v>
      </c>
      <c r="X579" s="21" t="s">
        <v>1267</v>
      </c>
      <c r="Z579" s="21" t="s">
        <v>129</v>
      </c>
      <c r="AA579" s="20" t="s">
        <v>130</v>
      </c>
      <c r="AB579" s="20" t="s">
        <v>20</v>
      </c>
      <c r="AC579" s="20">
        <v>32948085</v>
      </c>
      <c r="AD579" s="20" t="s">
        <v>1268</v>
      </c>
      <c r="AH579" s="20">
        <v>625189095</v>
      </c>
      <c r="AI579" s="20" t="s">
        <v>24</v>
      </c>
      <c r="AJ579" s="20" t="b">
        <v>1</v>
      </c>
      <c r="AK579" s="21" t="s">
        <v>88</v>
      </c>
      <c r="AL579" s="20" t="s">
        <v>89</v>
      </c>
    </row>
    <row r="580" spans="1:38" x14ac:dyDescent="0.25">
      <c r="A580" s="20">
        <v>579</v>
      </c>
      <c r="B580" s="20" t="s">
        <v>2832</v>
      </c>
      <c r="C580" s="23">
        <v>207986220</v>
      </c>
      <c r="D580" s="23" t="str" cm="1">
        <f t="array" ref="D580">INDEX(Table2[Bracket Label], SUMPRODUCT(( 'Non-Lodger'!$C580 &gt;= Table2[Min Value]) * ( 'Non-Lodger'!$C580 &lt;= Table2[Max Value]) * ROW(Table2[Min Value]) ) - MIN(ROW(Table2[Min Value])) + 1)</f>
        <v>200-249M</v>
      </c>
      <c r="E580" s="23" t="str">
        <f t="shared" si="9"/>
        <v>MED</v>
      </c>
      <c r="F580" s="21" t="s">
        <v>2833</v>
      </c>
      <c r="G580" s="20" t="s">
        <v>12</v>
      </c>
      <c r="H580" s="20" t="str">
        <f>IF(ISNUMBER(MATCH($F580,'ASX_Listed_Companies_26-08-2025'!B:B, 0)), "Yes", "No")</f>
        <v>No</v>
      </c>
      <c r="I580" s="20" t="str">
        <f>IF(ISNUMBER(MATCH($F580,'ASX300'!C:C, 0)), "Yes", "No")</f>
        <v>No</v>
      </c>
      <c r="J580" s="20" t="s">
        <v>1687</v>
      </c>
      <c r="K580" s="21" t="s">
        <v>1688</v>
      </c>
      <c r="L580" s="20">
        <v>1091536</v>
      </c>
      <c r="M580" s="20" t="s">
        <v>65</v>
      </c>
      <c r="N580" s="20">
        <v>20000229</v>
      </c>
      <c r="P580" s="21" t="s">
        <v>2834</v>
      </c>
      <c r="Q580" s="21" t="s">
        <v>2835</v>
      </c>
      <c r="S580" s="21" t="s">
        <v>442</v>
      </c>
      <c r="T580" s="20" t="s">
        <v>12</v>
      </c>
      <c r="U580" s="20" t="s">
        <v>443</v>
      </c>
      <c r="V580" s="20" t="s">
        <v>20</v>
      </c>
      <c r="W580" s="20">
        <v>41066727</v>
      </c>
      <c r="X580" s="21" t="s">
        <v>2836</v>
      </c>
      <c r="Y580" s="21" t="s">
        <v>2837</v>
      </c>
      <c r="Z580" s="21" t="s">
        <v>677</v>
      </c>
      <c r="AA580" s="20" t="s">
        <v>678</v>
      </c>
      <c r="AB580" s="20" t="s">
        <v>20</v>
      </c>
      <c r="AC580" s="20">
        <v>42762263</v>
      </c>
      <c r="AD580" s="20" t="s">
        <v>2838</v>
      </c>
      <c r="AF580" s="20">
        <v>20000701</v>
      </c>
      <c r="AH580" s="20">
        <v>75381332</v>
      </c>
      <c r="AI580" s="20" t="s">
        <v>24</v>
      </c>
      <c r="AJ580" s="20" t="b">
        <v>1</v>
      </c>
      <c r="AK580" s="21" t="s">
        <v>245</v>
      </c>
      <c r="AL580" s="20" t="s">
        <v>246</v>
      </c>
    </row>
    <row r="581" spans="1:38" x14ac:dyDescent="0.25">
      <c r="A581" s="20">
        <v>580</v>
      </c>
      <c r="B581" s="20" t="s">
        <v>7775</v>
      </c>
      <c r="C581" s="23">
        <v>118848277</v>
      </c>
      <c r="D581" s="23" t="str" cm="1">
        <f t="array" ref="D581">INDEX(Table2[Bracket Label], SUMPRODUCT(( 'Non-Lodger'!$C581 &gt;= Table2[Min Value]) * ( 'Non-Lodger'!$C581 &lt;= Table2[Max Value]) * ROW(Table2[Min Value]) ) - MIN(ROW(Table2[Min Value])) + 1)</f>
        <v>100-149M</v>
      </c>
      <c r="E581" s="23" t="str">
        <f t="shared" si="9"/>
        <v>MED</v>
      </c>
      <c r="F581" s="21" t="s">
        <v>7776</v>
      </c>
      <c r="G581" s="20" t="s">
        <v>12</v>
      </c>
      <c r="H581" s="20" t="str">
        <f>IF(ISNUMBER(MATCH($F581,'ASX_Listed_Companies_26-08-2025'!B:B, 0)), "Yes", "No")</f>
        <v>No</v>
      </c>
      <c r="I581" s="20" t="str">
        <f>IF(ISNUMBER(MATCH($F581,'ASX300'!C:C, 0)), "Yes", "No")</f>
        <v>No</v>
      </c>
      <c r="J581" s="20" t="s">
        <v>861</v>
      </c>
      <c r="K581" s="21" t="s">
        <v>862</v>
      </c>
      <c r="L581" s="20">
        <v>62543842</v>
      </c>
      <c r="M581" s="20" t="s">
        <v>65</v>
      </c>
      <c r="N581" s="20">
        <v>20161020</v>
      </c>
      <c r="Q581" s="21" t="s">
        <v>7777</v>
      </c>
      <c r="S581" s="21" t="s">
        <v>7778</v>
      </c>
      <c r="T581" s="20" t="s">
        <v>12</v>
      </c>
      <c r="U581" s="20" t="s">
        <v>7779</v>
      </c>
      <c r="V581" s="20" t="s">
        <v>20</v>
      </c>
      <c r="W581" s="20">
        <v>0</v>
      </c>
      <c r="X581" s="21" t="s">
        <v>7780</v>
      </c>
      <c r="Z581" s="21" t="s">
        <v>7781</v>
      </c>
      <c r="AA581" s="20" t="s">
        <v>7779</v>
      </c>
      <c r="AB581" s="20" t="s">
        <v>20</v>
      </c>
      <c r="AD581" s="20" t="s">
        <v>7782</v>
      </c>
      <c r="AH581" s="20">
        <v>615451502</v>
      </c>
      <c r="AI581" s="20" t="s">
        <v>24</v>
      </c>
      <c r="AJ581" s="20" t="b">
        <v>1</v>
      </c>
      <c r="AK581" s="21" t="s">
        <v>245</v>
      </c>
      <c r="AL581" s="20" t="s">
        <v>246</v>
      </c>
    </row>
    <row r="582" spans="1:38" x14ac:dyDescent="0.25">
      <c r="A582" s="20">
        <v>581</v>
      </c>
      <c r="B582" s="20" t="s">
        <v>7980</v>
      </c>
      <c r="C582" s="23">
        <v>155904698</v>
      </c>
      <c r="D582" s="23" t="str" cm="1">
        <f t="array" ref="D582">INDEX(Table2[Bracket Label], SUMPRODUCT(( 'Non-Lodger'!$C582 &gt;= Table2[Min Value]) * ( 'Non-Lodger'!$C582 &lt;= Table2[Max Value]) * ROW(Table2[Min Value]) ) - MIN(ROW(Table2[Min Value])) + 1)</f>
        <v>150-199M</v>
      </c>
      <c r="E582" s="23" t="str">
        <f t="shared" si="9"/>
        <v>MED</v>
      </c>
      <c r="F582" s="21" t="s">
        <v>7981</v>
      </c>
      <c r="G582" s="20" t="s">
        <v>12</v>
      </c>
      <c r="H582" s="20" t="str">
        <f>IF(ISNUMBER(MATCH($F582,'ASX_Listed_Companies_26-08-2025'!B:B, 0)), "Yes", "No")</f>
        <v>Yes</v>
      </c>
      <c r="I582" s="20" t="str">
        <f>IF(ISNUMBER(MATCH($F582,'ASX300'!C:C, 0)), "Yes", "No")</f>
        <v>No</v>
      </c>
      <c r="J582" s="20" t="s">
        <v>78</v>
      </c>
      <c r="K582" s="21" t="s">
        <v>79</v>
      </c>
      <c r="L582" s="20">
        <v>40314700</v>
      </c>
      <c r="M582" s="20" t="s">
        <v>65</v>
      </c>
      <c r="N582" s="20">
        <v>20090820</v>
      </c>
      <c r="P582" s="21" t="s">
        <v>7982</v>
      </c>
      <c r="Q582" s="21" t="s">
        <v>7983</v>
      </c>
      <c r="S582" s="21" t="s">
        <v>126</v>
      </c>
      <c r="T582" s="20" t="s">
        <v>12</v>
      </c>
      <c r="U582" s="20" t="s">
        <v>214</v>
      </c>
      <c r="V582" s="20" t="s">
        <v>20</v>
      </c>
      <c r="W582" s="20">
        <v>67832881</v>
      </c>
      <c r="X582" s="21" t="s">
        <v>7983</v>
      </c>
      <c r="Z582" s="21" t="s">
        <v>126</v>
      </c>
      <c r="AA582" s="20" t="s">
        <v>214</v>
      </c>
      <c r="AB582" s="20" t="s">
        <v>20</v>
      </c>
      <c r="AC582" s="20">
        <v>67832881</v>
      </c>
      <c r="AD582" s="20" t="s">
        <v>7984</v>
      </c>
      <c r="AF582" s="20">
        <v>20090820</v>
      </c>
      <c r="AH582" s="20">
        <v>138990593</v>
      </c>
      <c r="AI582" s="20" t="s">
        <v>24</v>
      </c>
      <c r="AJ582" s="20" t="b">
        <v>1</v>
      </c>
      <c r="AK582" s="21" t="s">
        <v>88</v>
      </c>
      <c r="AL582" s="20" t="s">
        <v>89</v>
      </c>
    </row>
    <row r="583" spans="1:38" x14ac:dyDescent="0.25">
      <c r="A583" s="20">
        <v>582</v>
      </c>
      <c r="B583" s="20" t="s">
        <v>4915</v>
      </c>
      <c r="C583" s="23">
        <v>177693954</v>
      </c>
      <c r="D583" s="23" t="str" cm="1">
        <f t="array" ref="D583">INDEX(Table2[Bracket Label], SUMPRODUCT(( 'Non-Lodger'!$C583 &gt;= Table2[Min Value]) * ( 'Non-Lodger'!$C583 &lt;= Table2[Max Value]) * ROW(Table2[Min Value]) ) - MIN(ROW(Table2[Min Value])) + 1)</f>
        <v>150-199M</v>
      </c>
      <c r="E583" s="23" t="str">
        <f t="shared" si="9"/>
        <v>MED</v>
      </c>
      <c r="F583" s="21" t="s">
        <v>4916</v>
      </c>
      <c r="G583" s="20" t="s">
        <v>29</v>
      </c>
      <c r="H583" s="20" t="str">
        <f>IF(ISNUMBER(MATCH($F583,'ASX_Listed_Companies_26-08-2025'!B:B, 0)), "Yes", "No")</f>
        <v>No</v>
      </c>
      <c r="I583" s="20" t="str">
        <f>IF(ISNUMBER(MATCH($F583,'ASX300'!C:C, 0)), "Yes", "No")</f>
        <v>No</v>
      </c>
      <c r="J583" s="20" t="s">
        <v>78</v>
      </c>
      <c r="K583" s="21" t="s">
        <v>79</v>
      </c>
      <c r="L583" s="20">
        <v>16534459</v>
      </c>
      <c r="M583" s="20" t="s">
        <v>15</v>
      </c>
      <c r="N583" s="20">
        <v>20030701</v>
      </c>
      <c r="Q583" s="21" t="s">
        <v>4917</v>
      </c>
      <c r="S583" s="21" t="s">
        <v>162</v>
      </c>
      <c r="T583" s="20" t="s">
        <v>29</v>
      </c>
      <c r="U583" s="20" t="s">
        <v>163</v>
      </c>
      <c r="V583" s="20" t="s">
        <v>20</v>
      </c>
      <c r="W583" s="20">
        <v>66042339</v>
      </c>
      <c r="X583" s="21" t="s">
        <v>4917</v>
      </c>
      <c r="Z583" s="21" t="s">
        <v>162</v>
      </c>
      <c r="AA583" s="20" t="s">
        <v>163</v>
      </c>
      <c r="AB583" s="20" t="s">
        <v>20</v>
      </c>
      <c r="AC583" s="20">
        <v>66042339</v>
      </c>
      <c r="AD583" s="20" t="s">
        <v>4918</v>
      </c>
      <c r="AH583" s="20">
        <v>77307236</v>
      </c>
      <c r="AI583" s="20" t="s">
        <v>24</v>
      </c>
      <c r="AJ583" s="20" t="b">
        <v>1</v>
      </c>
      <c r="AK583" s="21" t="s">
        <v>88</v>
      </c>
      <c r="AL583" s="20" t="s">
        <v>89</v>
      </c>
    </row>
    <row r="584" spans="1:38" x14ac:dyDescent="0.25">
      <c r="A584" s="20">
        <v>583</v>
      </c>
      <c r="B584" s="20" t="s">
        <v>3823</v>
      </c>
      <c r="C584" s="23">
        <v>129351997</v>
      </c>
      <c r="D584" s="23" t="str" cm="1">
        <f t="array" ref="D584">INDEX(Table2[Bracket Label], SUMPRODUCT(( 'Non-Lodger'!$C584 &gt;= Table2[Min Value]) * ( 'Non-Lodger'!$C584 &lt;= Table2[Max Value]) * ROW(Table2[Min Value]) ) - MIN(ROW(Table2[Min Value])) + 1)</f>
        <v>100-149M</v>
      </c>
      <c r="E584" s="23" t="str">
        <f t="shared" si="9"/>
        <v>MED</v>
      </c>
      <c r="F584" s="21" t="s">
        <v>3824</v>
      </c>
      <c r="G584" s="20" t="s">
        <v>29</v>
      </c>
      <c r="H584" s="20" t="str">
        <f>IF(ISNUMBER(MATCH($F584,'ASX_Listed_Companies_26-08-2025'!B:B, 0)), "Yes", "No")</f>
        <v>No</v>
      </c>
      <c r="I584" s="20" t="str">
        <f>IF(ISNUMBER(MATCH($F584,'ASX300'!C:C, 0)), "Yes", "No")</f>
        <v>No</v>
      </c>
      <c r="J584" s="20" t="s">
        <v>78</v>
      </c>
      <c r="K584" s="21" t="s">
        <v>79</v>
      </c>
      <c r="L584" s="20">
        <v>62733210</v>
      </c>
      <c r="M584" s="20" t="s">
        <v>15</v>
      </c>
      <c r="N584" s="20">
        <v>20170717</v>
      </c>
      <c r="Q584" s="21" t="s">
        <v>3825</v>
      </c>
      <c r="S584" s="21" t="s">
        <v>162</v>
      </c>
      <c r="T584" s="20" t="s">
        <v>29</v>
      </c>
      <c r="U584" s="20" t="s">
        <v>163</v>
      </c>
      <c r="V584" s="20" t="s">
        <v>20</v>
      </c>
      <c r="W584" s="20">
        <v>92412504</v>
      </c>
      <c r="X584" s="21" t="s">
        <v>3825</v>
      </c>
      <c r="Z584" s="21" t="s">
        <v>162</v>
      </c>
      <c r="AA584" s="20" t="s">
        <v>163</v>
      </c>
      <c r="AB584" s="20" t="s">
        <v>20</v>
      </c>
      <c r="AC584" s="20">
        <v>92412504</v>
      </c>
      <c r="AD584" s="20" t="s">
        <v>3826</v>
      </c>
      <c r="AF584" s="20">
        <v>20230401</v>
      </c>
      <c r="AH584" s="20">
        <v>620501644</v>
      </c>
      <c r="AI584" s="20" t="s">
        <v>24</v>
      </c>
      <c r="AJ584" s="20" t="b">
        <v>1</v>
      </c>
      <c r="AK584" s="21" t="s">
        <v>88</v>
      </c>
      <c r="AL584" s="20" t="s">
        <v>89</v>
      </c>
    </row>
    <row r="585" spans="1:38" x14ac:dyDescent="0.25">
      <c r="A585" s="20">
        <v>584</v>
      </c>
      <c r="B585" s="20" t="s">
        <v>1453</v>
      </c>
      <c r="C585" s="23">
        <v>164954543</v>
      </c>
      <c r="D585" s="23" t="str" cm="1">
        <f t="array" ref="D585">INDEX(Table2[Bracket Label], SUMPRODUCT(( 'Non-Lodger'!$C585 &gt;= Table2[Min Value]) * ( 'Non-Lodger'!$C585 &lt;= Table2[Max Value]) * ROW(Table2[Min Value]) ) - MIN(ROW(Table2[Min Value])) + 1)</f>
        <v>150-199M</v>
      </c>
      <c r="E585" s="23" t="str">
        <f t="shared" si="9"/>
        <v>MED</v>
      </c>
      <c r="F585" s="21" t="s">
        <v>1454</v>
      </c>
      <c r="G585" s="20" t="s">
        <v>62</v>
      </c>
      <c r="H585" s="20" t="str">
        <f>IF(ISNUMBER(MATCH($F585,'ASX_Listed_Companies_26-08-2025'!B:B, 0)), "Yes", "No")</f>
        <v>No</v>
      </c>
      <c r="I585" s="20" t="str">
        <f>IF(ISNUMBER(MATCH($F585,'ASX300'!C:C, 0)), "Yes", "No")</f>
        <v>No</v>
      </c>
      <c r="J585" s="20" t="s">
        <v>40</v>
      </c>
      <c r="K585" s="21" t="s">
        <v>41</v>
      </c>
      <c r="L585" s="20">
        <v>57050446</v>
      </c>
      <c r="M585" s="20" t="s">
        <v>15</v>
      </c>
      <c r="N585" s="20">
        <v>20150130</v>
      </c>
      <c r="Q585" s="21" t="s">
        <v>1455</v>
      </c>
      <c r="S585" s="21" t="s">
        <v>1456</v>
      </c>
      <c r="T585" s="20" t="s">
        <v>62</v>
      </c>
      <c r="U585" s="20" t="s">
        <v>1457</v>
      </c>
      <c r="V585" s="20" t="s">
        <v>20</v>
      </c>
      <c r="W585" s="20">
        <v>81990862</v>
      </c>
      <c r="X585" s="21" t="s">
        <v>1458</v>
      </c>
      <c r="Z585" s="21" t="s">
        <v>1459</v>
      </c>
      <c r="AA585" s="20" t="s">
        <v>1460</v>
      </c>
      <c r="AB585" s="20" t="s">
        <v>20</v>
      </c>
      <c r="AC585" s="20">
        <v>49199895</v>
      </c>
      <c r="AF585" s="20">
        <v>20150130</v>
      </c>
      <c r="AH585" s="20">
        <v>603963864</v>
      </c>
      <c r="AI585" s="20" t="s">
        <v>24</v>
      </c>
      <c r="AJ585" s="20" t="b">
        <v>1</v>
      </c>
      <c r="AK585" s="21" t="s">
        <v>47</v>
      </c>
      <c r="AL585" s="20" t="s">
        <v>48</v>
      </c>
    </row>
    <row r="586" spans="1:38" x14ac:dyDescent="0.25">
      <c r="A586" s="20">
        <v>585</v>
      </c>
      <c r="B586" s="20" t="s">
        <v>2933</v>
      </c>
      <c r="C586" s="23">
        <v>341968116</v>
      </c>
      <c r="D586" s="23" t="str" cm="1">
        <f t="array" ref="D586">INDEX(Table2[Bracket Label], SUMPRODUCT(( 'Non-Lodger'!$C586 &gt;= Table2[Min Value]) * ( 'Non-Lodger'!$C586 &lt;= Table2[Max Value]) * ROW(Table2[Min Value]) ) - MIN(ROW(Table2[Min Value])) + 1)</f>
        <v>300-349M</v>
      </c>
      <c r="E586" s="23" t="str">
        <f t="shared" si="9"/>
        <v>LGE</v>
      </c>
      <c r="F586" s="21" t="s">
        <v>2934</v>
      </c>
      <c r="G586" s="20" t="s">
        <v>12</v>
      </c>
      <c r="H586" s="20" t="str">
        <f>IF(ISNUMBER(MATCH($F586,'ASX_Listed_Companies_26-08-2025'!B:B, 0)), "Yes", "No")</f>
        <v>No</v>
      </c>
      <c r="I586" s="20" t="str">
        <f>IF(ISNUMBER(MATCH($F586,'ASX300'!C:C, 0)), "Yes", "No")</f>
        <v>No</v>
      </c>
      <c r="J586" s="20" t="s">
        <v>913</v>
      </c>
      <c r="K586" s="21" t="s">
        <v>914</v>
      </c>
      <c r="L586" s="20">
        <v>60781932</v>
      </c>
      <c r="M586" s="20" t="s">
        <v>15</v>
      </c>
      <c r="N586" s="20">
        <v>20160909</v>
      </c>
      <c r="Q586" s="21" t="s">
        <v>2935</v>
      </c>
      <c r="R586" s="21" t="s">
        <v>2936</v>
      </c>
      <c r="S586" s="21" t="s">
        <v>126</v>
      </c>
      <c r="T586" s="20" t="s">
        <v>12</v>
      </c>
      <c r="U586" s="20" t="s">
        <v>214</v>
      </c>
      <c r="V586" s="20" t="s">
        <v>20</v>
      </c>
      <c r="W586" s="20">
        <v>45523642</v>
      </c>
      <c r="X586" s="21" t="s">
        <v>2935</v>
      </c>
      <c r="Y586" s="21" t="s">
        <v>2936</v>
      </c>
      <c r="Z586" s="21" t="s">
        <v>126</v>
      </c>
      <c r="AA586" s="20" t="s">
        <v>214</v>
      </c>
      <c r="AB586" s="20" t="s">
        <v>20</v>
      </c>
      <c r="AC586" s="20">
        <v>45523642</v>
      </c>
      <c r="AD586" s="20" t="s">
        <v>2937</v>
      </c>
      <c r="AF586" s="20">
        <v>20160910</v>
      </c>
      <c r="AH586" s="20">
        <v>614528746</v>
      </c>
      <c r="AI586" s="20" t="s">
        <v>24</v>
      </c>
      <c r="AJ586" s="20" t="b">
        <v>1</v>
      </c>
      <c r="AK586" s="21" t="s">
        <v>120</v>
      </c>
      <c r="AL586" s="20" t="s">
        <v>121</v>
      </c>
    </row>
    <row r="587" spans="1:38" x14ac:dyDescent="0.25">
      <c r="A587" s="20">
        <v>586</v>
      </c>
      <c r="B587" s="20" t="s">
        <v>2385</v>
      </c>
      <c r="C587" s="23">
        <v>413413827</v>
      </c>
      <c r="D587" s="23" t="str" cm="1">
        <f t="array" ref="D587">INDEX(Table2[Bracket Label], SUMPRODUCT(( 'Non-Lodger'!$C587 &gt;= Table2[Min Value]) * ( 'Non-Lodger'!$C587 &lt;= Table2[Max Value]) * ROW(Table2[Min Value]) ) - MIN(ROW(Table2[Min Value])) + 1)</f>
        <v>400-449M</v>
      </c>
      <c r="E587" s="23" t="str">
        <f t="shared" si="9"/>
        <v>LGE</v>
      </c>
      <c r="F587" s="21" t="s">
        <v>2386</v>
      </c>
      <c r="G587" s="20" t="s">
        <v>29</v>
      </c>
      <c r="H587" s="20" t="str">
        <f>IF(ISNUMBER(MATCH($F587,'ASX_Listed_Companies_26-08-2025'!B:B, 0)), "Yes", "No")</f>
        <v>No</v>
      </c>
      <c r="I587" s="20" t="str">
        <f>IF(ISNUMBER(MATCH($F587,'ASX300'!C:C, 0)), "Yes", "No")</f>
        <v>No</v>
      </c>
      <c r="J587" s="20" t="s">
        <v>2387</v>
      </c>
      <c r="K587" s="21" t="s">
        <v>2388</v>
      </c>
      <c r="L587" s="20">
        <v>6725733</v>
      </c>
      <c r="M587" s="20" t="s">
        <v>15</v>
      </c>
      <c r="N587" s="20">
        <v>20000331</v>
      </c>
      <c r="P587" s="21" t="s">
        <v>2389</v>
      </c>
      <c r="Q587" s="21" t="s">
        <v>2390</v>
      </c>
      <c r="R587" s="21" t="s">
        <v>2391</v>
      </c>
      <c r="S587" s="21" t="s">
        <v>1109</v>
      </c>
      <c r="T587" s="20" t="s">
        <v>29</v>
      </c>
      <c r="U587" s="20" t="s">
        <v>1110</v>
      </c>
      <c r="V587" s="20" t="s">
        <v>20</v>
      </c>
      <c r="W587" s="20">
        <v>61140612</v>
      </c>
      <c r="X587" s="21" t="s">
        <v>2390</v>
      </c>
      <c r="Y587" s="21" t="s">
        <v>2391</v>
      </c>
      <c r="Z587" s="21" t="s">
        <v>1109</v>
      </c>
      <c r="AA587" s="20" t="s">
        <v>1110</v>
      </c>
      <c r="AB587" s="20" t="s">
        <v>20</v>
      </c>
      <c r="AC587" s="20">
        <v>61140612</v>
      </c>
      <c r="AD587" s="20" t="s">
        <v>2392</v>
      </c>
      <c r="AF587" s="20">
        <v>20000701</v>
      </c>
      <c r="AH587" s="20">
        <v>75457902</v>
      </c>
      <c r="AI587" s="20" t="s">
        <v>24</v>
      </c>
      <c r="AJ587" s="20" t="b">
        <v>1</v>
      </c>
      <c r="AK587" s="21" t="s">
        <v>36</v>
      </c>
      <c r="AL587" s="20" t="s">
        <v>37</v>
      </c>
    </row>
    <row r="588" spans="1:38" x14ac:dyDescent="0.25">
      <c r="A588" s="20">
        <v>587</v>
      </c>
      <c r="B588" s="20" t="s">
        <v>350</v>
      </c>
      <c r="C588" s="23">
        <v>122202150</v>
      </c>
      <c r="D588" s="23" t="str" cm="1">
        <f t="array" ref="D588">INDEX(Table2[Bracket Label], SUMPRODUCT(( 'Non-Lodger'!$C588 &gt;= Table2[Min Value]) * ( 'Non-Lodger'!$C588 &lt;= Table2[Max Value]) * ROW(Table2[Min Value]) ) - MIN(ROW(Table2[Min Value])) + 1)</f>
        <v>100-149M</v>
      </c>
      <c r="E588" s="23" t="str">
        <f t="shared" si="9"/>
        <v>MED</v>
      </c>
      <c r="F588" s="21" t="s">
        <v>351</v>
      </c>
      <c r="G588" s="20" t="s">
        <v>77</v>
      </c>
      <c r="H588" s="20" t="str">
        <f>IF(ISNUMBER(MATCH($F588,'ASX_Listed_Companies_26-08-2025'!B:B, 0)), "Yes", "No")</f>
        <v>No</v>
      </c>
      <c r="I588" s="20" t="str">
        <f>IF(ISNUMBER(MATCH($F588,'ASX300'!C:C, 0)), "Yes", "No")</f>
        <v>No</v>
      </c>
      <c r="J588" s="20" t="s">
        <v>352</v>
      </c>
      <c r="K588" s="21" t="s">
        <v>353</v>
      </c>
      <c r="L588" s="20">
        <v>70682080</v>
      </c>
      <c r="M588" s="20" t="s">
        <v>15</v>
      </c>
      <c r="N588" s="20">
        <v>20201102</v>
      </c>
      <c r="Q588" s="21" t="s">
        <v>354</v>
      </c>
      <c r="R588" s="21" t="s">
        <v>355</v>
      </c>
      <c r="S588" s="21" t="s">
        <v>356</v>
      </c>
      <c r="T588" s="20" t="s">
        <v>77</v>
      </c>
      <c r="U588" s="20" t="s">
        <v>357</v>
      </c>
      <c r="V588" s="20" t="s">
        <v>20</v>
      </c>
      <c r="W588" s="20">
        <v>85825175</v>
      </c>
      <c r="X588" s="21" t="s">
        <v>358</v>
      </c>
      <c r="Z588" s="21" t="s">
        <v>359</v>
      </c>
      <c r="AA588" s="20" t="s">
        <v>360</v>
      </c>
      <c r="AB588" s="20" t="s">
        <v>20</v>
      </c>
      <c r="AC588" s="20">
        <v>52130073</v>
      </c>
      <c r="AF588" s="20">
        <v>20201102</v>
      </c>
      <c r="AH588" s="20">
        <v>645591797</v>
      </c>
      <c r="AI588" s="20" t="s">
        <v>24</v>
      </c>
      <c r="AJ588" s="20" t="b">
        <v>1</v>
      </c>
      <c r="AK588" s="21" t="s">
        <v>58</v>
      </c>
      <c r="AL588" s="20" t="s">
        <v>59</v>
      </c>
    </row>
    <row r="589" spans="1:38" x14ac:dyDescent="0.25">
      <c r="A589" s="20">
        <v>588</v>
      </c>
      <c r="B589" s="20" t="s">
        <v>5711</v>
      </c>
      <c r="C589" s="23">
        <v>1781245887</v>
      </c>
      <c r="D589" s="23" t="str" cm="1">
        <f t="array" ref="D589">INDEX(Table2[Bracket Label], SUMPRODUCT(( 'Non-Lodger'!$C589 &gt;= Table2[Min Value]) * ( 'Non-Lodger'!$C589 &lt;= Table2[Max Value]) * ROW(Table2[Min Value]) ) - MIN(ROW(Table2[Min Value])) + 1)</f>
        <v>1Bn+</v>
      </c>
      <c r="E589" s="23" t="str">
        <f t="shared" si="9"/>
        <v>LGE</v>
      </c>
      <c r="F589" s="21" t="s">
        <v>5712</v>
      </c>
      <c r="G589" s="20" t="s">
        <v>29</v>
      </c>
      <c r="H589" s="20" t="str">
        <f>IF(ISNUMBER(MATCH($F589,'ASX_Listed_Companies_26-08-2025'!B:B, 0)), "Yes", "No")</f>
        <v>No</v>
      </c>
      <c r="I589" s="20" t="str">
        <f>IF(ISNUMBER(MATCH($F589,'ASX300'!C:C, 0)), "Yes", "No")</f>
        <v>No</v>
      </c>
      <c r="J589" s="20" t="s">
        <v>78</v>
      </c>
      <c r="K589" s="21" t="s">
        <v>79</v>
      </c>
      <c r="L589" s="20">
        <v>48721346</v>
      </c>
      <c r="M589" s="20" t="s">
        <v>15</v>
      </c>
      <c r="N589" s="20">
        <v>20110714</v>
      </c>
      <c r="P589" s="21" t="s">
        <v>5712</v>
      </c>
      <c r="Q589" s="21" t="s">
        <v>5713</v>
      </c>
      <c r="S589" s="21" t="s">
        <v>5714</v>
      </c>
      <c r="T589" s="20" t="s">
        <v>29</v>
      </c>
      <c r="U589" s="20" t="s">
        <v>5715</v>
      </c>
      <c r="V589" s="20" t="s">
        <v>20</v>
      </c>
      <c r="W589" s="20">
        <v>55683077</v>
      </c>
      <c r="X589" s="21" t="s">
        <v>5716</v>
      </c>
      <c r="Z589" s="21" t="s">
        <v>5714</v>
      </c>
      <c r="AA589" s="20" t="s">
        <v>5715</v>
      </c>
      <c r="AB589" s="20" t="s">
        <v>20</v>
      </c>
      <c r="AC589" s="20">
        <v>44439397</v>
      </c>
      <c r="AD589" s="20" t="s">
        <v>5717</v>
      </c>
      <c r="AF589" s="20">
        <v>20110714</v>
      </c>
      <c r="AH589" s="20">
        <v>152097875</v>
      </c>
      <c r="AI589" s="20" t="s">
        <v>24</v>
      </c>
      <c r="AJ589" s="20" t="b">
        <v>1</v>
      </c>
      <c r="AK589" s="21" t="s">
        <v>88</v>
      </c>
      <c r="AL589" s="20" t="s">
        <v>89</v>
      </c>
    </row>
    <row r="590" spans="1:38" x14ac:dyDescent="0.25">
      <c r="A590" s="20">
        <v>589</v>
      </c>
      <c r="B590" s="20" t="s">
        <v>534</v>
      </c>
      <c r="C590" s="23">
        <v>359199575</v>
      </c>
      <c r="D590" s="23" t="str" cm="1">
        <f t="array" ref="D590">INDEX(Table2[Bracket Label], SUMPRODUCT(( 'Non-Lodger'!$C590 &gt;= Table2[Min Value]) * ( 'Non-Lodger'!$C590 &lt;= Table2[Max Value]) * ROW(Table2[Min Value]) ) - MIN(ROW(Table2[Min Value])) + 1)</f>
        <v>350-399M</v>
      </c>
      <c r="E590" s="23" t="str">
        <f t="shared" si="9"/>
        <v>LGE</v>
      </c>
      <c r="F590" s="21" t="s">
        <v>535</v>
      </c>
      <c r="G590" s="20" t="s">
        <v>12</v>
      </c>
      <c r="H590" s="20" t="str">
        <f>IF(ISNUMBER(MATCH($F590,'ASX_Listed_Companies_26-08-2025'!B:B, 0)), "Yes", "No")</f>
        <v>No</v>
      </c>
      <c r="I590" s="20" t="str">
        <f>IF(ISNUMBER(MATCH($F590,'ASX300'!C:C, 0)), "Yes", "No")</f>
        <v>No</v>
      </c>
      <c r="J590" s="20" t="s">
        <v>78</v>
      </c>
      <c r="K590" s="21" t="s">
        <v>79</v>
      </c>
      <c r="L590" s="20">
        <v>1226213</v>
      </c>
      <c r="M590" s="20" t="s">
        <v>15</v>
      </c>
      <c r="N590" s="20">
        <v>20000601</v>
      </c>
      <c r="P590" s="21" t="s">
        <v>535</v>
      </c>
      <c r="Q590" s="21" t="s">
        <v>536</v>
      </c>
      <c r="S590" s="21" t="s">
        <v>126</v>
      </c>
      <c r="T590" s="20" t="s">
        <v>12</v>
      </c>
      <c r="U590" s="20" t="s">
        <v>214</v>
      </c>
      <c r="V590" s="20" t="s">
        <v>20</v>
      </c>
      <c r="W590" s="20">
        <v>64529886</v>
      </c>
      <c r="X590" s="21" t="s">
        <v>536</v>
      </c>
      <c r="Z590" s="21" t="s">
        <v>126</v>
      </c>
      <c r="AA590" s="20" t="s">
        <v>214</v>
      </c>
      <c r="AB590" s="20" t="s">
        <v>20</v>
      </c>
      <c r="AC590" s="20">
        <v>64529886</v>
      </c>
      <c r="AD590" s="20" t="s">
        <v>537</v>
      </c>
      <c r="AF590" s="20">
        <v>20000701</v>
      </c>
      <c r="AH590" s="20">
        <v>74319396</v>
      </c>
      <c r="AI590" s="20" t="s">
        <v>24</v>
      </c>
      <c r="AJ590" s="20" t="b">
        <v>1</v>
      </c>
      <c r="AK590" s="21" t="s">
        <v>88</v>
      </c>
      <c r="AL590" s="20" t="s">
        <v>89</v>
      </c>
    </row>
    <row r="591" spans="1:38" x14ac:dyDescent="0.25">
      <c r="A591" s="20">
        <v>590</v>
      </c>
      <c r="B591" s="20" t="s">
        <v>3736</v>
      </c>
      <c r="C591" s="23">
        <v>108329328</v>
      </c>
      <c r="D591" s="23" t="str" cm="1">
        <f t="array" ref="D591">INDEX(Table2[Bracket Label], SUMPRODUCT(( 'Non-Lodger'!$C591 &gt;= Table2[Min Value]) * ( 'Non-Lodger'!$C591 &lt;= Table2[Max Value]) * ROW(Table2[Min Value]) ) - MIN(ROW(Table2[Min Value])) + 1)</f>
        <v>100-149M</v>
      </c>
      <c r="E591" s="23" t="str">
        <f t="shared" si="9"/>
        <v>MED</v>
      </c>
      <c r="F591" s="21" t="s">
        <v>3737</v>
      </c>
      <c r="G591" s="20" t="s">
        <v>29</v>
      </c>
      <c r="H591" s="20" t="str">
        <f>IF(ISNUMBER(MATCH($F591,'ASX_Listed_Companies_26-08-2025'!B:B, 0)), "Yes", "No")</f>
        <v>No</v>
      </c>
      <c r="I591" s="20" t="str">
        <f>IF(ISNUMBER(MATCH($F591,'ASX300'!C:C, 0)), "Yes", "No")</f>
        <v>No</v>
      </c>
      <c r="J591" s="20" t="s">
        <v>78</v>
      </c>
      <c r="K591" s="21" t="s">
        <v>79</v>
      </c>
      <c r="L591" s="20">
        <v>2906042</v>
      </c>
      <c r="M591" s="20" t="s">
        <v>15</v>
      </c>
      <c r="N591" s="20">
        <v>20000512</v>
      </c>
      <c r="Q591" s="21" t="s">
        <v>3738</v>
      </c>
      <c r="S591" s="21" t="s">
        <v>3739</v>
      </c>
      <c r="T591" s="20" t="s">
        <v>29</v>
      </c>
      <c r="U591" s="20" t="s">
        <v>943</v>
      </c>
      <c r="V591" s="20" t="s">
        <v>20</v>
      </c>
      <c r="W591" s="20">
        <v>39781812</v>
      </c>
      <c r="X591" s="21" t="s">
        <v>139</v>
      </c>
      <c r="Y591" s="21" t="s">
        <v>3740</v>
      </c>
      <c r="Z591" s="21" t="s">
        <v>942</v>
      </c>
      <c r="AA591" s="20" t="s">
        <v>943</v>
      </c>
      <c r="AB591" s="20" t="s">
        <v>20</v>
      </c>
      <c r="AC591" s="20">
        <v>76660299</v>
      </c>
      <c r="AD591" s="20" t="s">
        <v>3741</v>
      </c>
      <c r="AH591" s="20">
        <v>7118667</v>
      </c>
      <c r="AI591" s="20" t="s">
        <v>24</v>
      </c>
      <c r="AJ591" s="20" t="b">
        <v>1</v>
      </c>
      <c r="AK591" s="21" t="s">
        <v>88</v>
      </c>
      <c r="AL591" s="20" t="s">
        <v>89</v>
      </c>
    </row>
    <row r="592" spans="1:38" x14ac:dyDescent="0.25">
      <c r="A592" s="20">
        <v>591</v>
      </c>
      <c r="B592" s="20" t="s">
        <v>387</v>
      </c>
      <c r="C592" s="23">
        <v>158748933</v>
      </c>
      <c r="D592" s="23" t="str" cm="1">
        <f t="array" ref="D592">INDEX(Table2[Bracket Label], SUMPRODUCT(( 'Non-Lodger'!$C592 &gt;= Table2[Min Value]) * ( 'Non-Lodger'!$C592 &lt;= Table2[Max Value]) * ROW(Table2[Min Value]) ) - MIN(ROW(Table2[Min Value])) + 1)</f>
        <v>150-199M</v>
      </c>
      <c r="E592" s="23" t="str">
        <f t="shared" si="9"/>
        <v>MED</v>
      </c>
      <c r="F592" s="21" t="s">
        <v>388</v>
      </c>
      <c r="G592" s="20" t="s">
        <v>12</v>
      </c>
      <c r="H592" s="20" t="str">
        <f>IF(ISNUMBER(MATCH($F592,'ASX_Listed_Companies_26-08-2025'!B:B, 0)), "Yes", "No")</f>
        <v>No</v>
      </c>
      <c r="I592" s="20" t="str">
        <f>IF(ISNUMBER(MATCH($F592,'ASX300'!C:C, 0)), "Yes", "No")</f>
        <v>No</v>
      </c>
      <c r="J592" s="20" t="s">
        <v>78</v>
      </c>
      <c r="K592" s="21" t="s">
        <v>79</v>
      </c>
      <c r="L592" s="20">
        <v>6812671</v>
      </c>
      <c r="M592" s="20" t="s">
        <v>15</v>
      </c>
      <c r="N592" s="20">
        <v>20000308</v>
      </c>
      <c r="P592" s="21" t="s">
        <v>388</v>
      </c>
      <c r="Q592" s="21" t="s">
        <v>389</v>
      </c>
      <c r="S592" s="21" t="s">
        <v>390</v>
      </c>
      <c r="T592" s="20" t="s">
        <v>12</v>
      </c>
      <c r="U592" s="20" t="s">
        <v>391</v>
      </c>
      <c r="V592" s="20" t="s">
        <v>20</v>
      </c>
      <c r="W592" s="20">
        <v>47812799</v>
      </c>
      <c r="X592" s="21" t="s">
        <v>392</v>
      </c>
      <c r="Z592" s="21" t="s">
        <v>390</v>
      </c>
      <c r="AA592" s="20" t="s">
        <v>391</v>
      </c>
      <c r="AB592" s="20" t="s">
        <v>20</v>
      </c>
      <c r="AC592" s="20">
        <v>69647007</v>
      </c>
      <c r="AD592" s="20" t="s">
        <v>393</v>
      </c>
      <c r="AF592" s="20">
        <v>20000701</v>
      </c>
      <c r="AH592" s="20">
        <v>3519257</v>
      </c>
      <c r="AI592" s="20" t="s">
        <v>24</v>
      </c>
      <c r="AJ592" s="20" t="b">
        <v>1</v>
      </c>
      <c r="AK592" s="21" t="s">
        <v>88</v>
      </c>
      <c r="AL592" s="20" t="s">
        <v>89</v>
      </c>
    </row>
    <row r="593" spans="1:38" x14ac:dyDescent="0.25">
      <c r="A593" s="20">
        <v>592</v>
      </c>
      <c r="B593" s="20" t="s">
        <v>5961</v>
      </c>
      <c r="C593" s="23">
        <v>191347751</v>
      </c>
      <c r="D593" s="23" t="str" cm="1">
        <f t="array" ref="D593">INDEX(Table2[Bracket Label], SUMPRODUCT(( 'Non-Lodger'!$C593 &gt;= Table2[Min Value]) * ( 'Non-Lodger'!$C593 &lt;= Table2[Max Value]) * ROW(Table2[Min Value]) ) - MIN(ROW(Table2[Min Value])) + 1)</f>
        <v>150-199M</v>
      </c>
      <c r="E593" s="23" t="str">
        <f t="shared" si="9"/>
        <v>MED</v>
      </c>
      <c r="F593" s="21" t="s">
        <v>5962</v>
      </c>
      <c r="G593" s="20" t="s">
        <v>12</v>
      </c>
      <c r="H593" s="20" t="str">
        <f>IF(ISNUMBER(MATCH($F593,'ASX_Listed_Companies_26-08-2025'!B:B, 0)), "Yes", "No")</f>
        <v>No</v>
      </c>
      <c r="I593" s="20" t="str">
        <f>IF(ISNUMBER(MATCH($F593,'ASX300'!C:C, 0)), "Yes", "No")</f>
        <v>No</v>
      </c>
      <c r="J593" s="20" t="s">
        <v>2326</v>
      </c>
      <c r="K593" s="21" t="s">
        <v>2327</v>
      </c>
      <c r="L593" s="20">
        <v>11991717</v>
      </c>
      <c r="M593" s="20" t="s">
        <v>15</v>
      </c>
      <c r="N593" s="20">
        <v>20020801</v>
      </c>
      <c r="P593" s="21" t="s">
        <v>5963</v>
      </c>
      <c r="Q593" s="21" t="s">
        <v>5964</v>
      </c>
      <c r="S593" s="21" t="s">
        <v>5965</v>
      </c>
      <c r="T593" s="20" t="s">
        <v>12</v>
      </c>
      <c r="U593" s="20" t="s">
        <v>5966</v>
      </c>
      <c r="V593" s="20" t="s">
        <v>20</v>
      </c>
      <c r="W593" s="20">
        <v>64461182</v>
      </c>
      <c r="X593" s="21" t="s">
        <v>5967</v>
      </c>
      <c r="Z593" s="21" t="s">
        <v>5968</v>
      </c>
      <c r="AA593" s="20" t="s">
        <v>5969</v>
      </c>
      <c r="AB593" s="20" t="s">
        <v>20</v>
      </c>
      <c r="AC593" s="20">
        <v>94056881</v>
      </c>
      <c r="AD593" s="20" t="s">
        <v>5970</v>
      </c>
      <c r="AF593" s="20">
        <v>20020801</v>
      </c>
      <c r="AH593" s="20">
        <v>101562270</v>
      </c>
      <c r="AI593" s="20" t="s">
        <v>24</v>
      </c>
      <c r="AJ593" s="20" t="b">
        <v>1</v>
      </c>
      <c r="AK593" s="21" t="s">
        <v>58</v>
      </c>
      <c r="AL593" s="20" t="s">
        <v>59</v>
      </c>
    </row>
    <row r="594" spans="1:38" x14ac:dyDescent="0.25">
      <c r="A594" s="20">
        <v>593</v>
      </c>
      <c r="B594" s="20" t="s">
        <v>6106</v>
      </c>
      <c r="C594" s="23">
        <v>196043276</v>
      </c>
      <c r="D594" s="23" t="str" cm="1">
        <f t="array" ref="D594">INDEX(Table2[Bracket Label], SUMPRODUCT(( 'Non-Lodger'!$C594 &gt;= Table2[Min Value]) * ( 'Non-Lodger'!$C594 &lt;= Table2[Max Value]) * ROW(Table2[Min Value]) ) - MIN(ROW(Table2[Min Value])) + 1)</f>
        <v>150-199M</v>
      </c>
      <c r="E594" s="23" t="str">
        <f t="shared" si="9"/>
        <v>MED</v>
      </c>
      <c r="F594" s="21" t="s">
        <v>6107</v>
      </c>
      <c r="G594" s="20" t="s">
        <v>12</v>
      </c>
      <c r="H594" s="20" t="str">
        <f>IF(ISNUMBER(MATCH($F594,'ASX_Listed_Companies_26-08-2025'!B:B, 0)), "Yes", "No")</f>
        <v>No</v>
      </c>
      <c r="I594" s="20" t="str">
        <f>IF(ISNUMBER(MATCH($F594,'ASX300'!C:C, 0)), "Yes", "No")</f>
        <v>No</v>
      </c>
      <c r="J594" s="20" t="s">
        <v>2962</v>
      </c>
      <c r="K594" s="21" t="s">
        <v>2963</v>
      </c>
      <c r="L594" s="20">
        <v>30026578</v>
      </c>
      <c r="M594" s="20" t="s">
        <v>15</v>
      </c>
      <c r="N594" s="20">
        <v>20070301</v>
      </c>
      <c r="Q594" s="21" t="s">
        <v>4349</v>
      </c>
      <c r="S594" s="21" t="s">
        <v>126</v>
      </c>
      <c r="T594" s="20" t="s">
        <v>12</v>
      </c>
      <c r="U594" s="20" t="s">
        <v>281</v>
      </c>
      <c r="V594" s="20" t="s">
        <v>20</v>
      </c>
      <c r="W594" s="20">
        <v>53845297</v>
      </c>
      <c r="X594" s="21" t="s">
        <v>6108</v>
      </c>
      <c r="Z594" s="21" t="s">
        <v>6109</v>
      </c>
      <c r="AA594" s="20" t="s">
        <v>214</v>
      </c>
      <c r="AB594" s="20" t="s">
        <v>20</v>
      </c>
      <c r="AC594" s="20">
        <v>80615807</v>
      </c>
      <c r="AD594" s="20" t="s">
        <v>6110</v>
      </c>
      <c r="AF594" s="20">
        <v>20070301</v>
      </c>
      <c r="AH594" s="20">
        <v>124184407</v>
      </c>
      <c r="AI594" s="20" t="s">
        <v>24</v>
      </c>
      <c r="AJ594" s="20" t="b">
        <v>1</v>
      </c>
      <c r="AK594" s="21" t="s">
        <v>245</v>
      </c>
      <c r="AL594" s="20" t="s">
        <v>246</v>
      </c>
    </row>
    <row r="595" spans="1:38" x14ac:dyDescent="0.25">
      <c r="A595" s="20">
        <v>594</v>
      </c>
      <c r="B595" s="20" t="s">
        <v>1649</v>
      </c>
      <c r="C595" s="23">
        <v>144591035</v>
      </c>
      <c r="D595" s="23" t="str" cm="1">
        <f t="array" ref="D595">INDEX(Table2[Bracket Label], SUMPRODUCT(( 'Non-Lodger'!$C595 &gt;= Table2[Min Value]) * ( 'Non-Lodger'!$C595 &lt;= Table2[Max Value]) * ROW(Table2[Min Value]) ) - MIN(ROW(Table2[Min Value])) + 1)</f>
        <v>100-149M</v>
      </c>
      <c r="E595" s="23" t="str">
        <f t="shared" si="9"/>
        <v>MED</v>
      </c>
      <c r="F595" s="21" t="s">
        <v>1650</v>
      </c>
      <c r="G595" s="20" t="s">
        <v>12</v>
      </c>
      <c r="H595" s="20" t="str">
        <f>IF(ISNUMBER(MATCH($F595,'ASX_Listed_Companies_26-08-2025'!B:B, 0)), "Yes", "No")</f>
        <v>No</v>
      </c>
      <c r="I595" s="20" t="str">
        <f>IF(ISNUMBER(MATCH($F595,'ASX300'!C:C, 0)), "Yes", "No")</f>
        <v>No</v>
      </c>
      <c r="J595" s="20" t="s">
        <v>51</v>
      </c>
      <c r="K595" s="21" t="s">
        <v>52</v>
      </c>
      <c r="L595" s="20">
        <v>74359</v>
      </c>
      <c r="M595" s="20" t="s">
        <v>15</v>
      </c>
      <c r="N595" s="20">
        <v>20000120</v>
      </c>
      <c r="P595" s="21" t="s">
        <v>1651</v>
      </c>
      <c r="Q595" s="21" t="s">
        <v>1652</v>
      </c>
      <c r="S595" s="21" t="s">
        <v>592</v>
      </c>
      <c r="T595" s="20" t="s">
        <v>12</v>
      </c>
      <c r="U595" s="20" t="s">
        <v>1653</v>
      </c>
      <c r="V595" s="20" t="s">
        <v>20</v>
      </c>
      <c r="W595" s="20">
        <v>68760904</v>
      </c>
      <c r="X595" s="21" t="s">
        <v>591</v>
      </c>
      <c r="Z595" s="21" t="s">
        <v>592</v>
      </c>
      <c r="AA595" s="20" t="s">
        <v>593</v>
      </c>
      <c r="AB595" s="20" t="s">
        <v>20</v>
      </c>
      <c r="AC595" s="20">
        <v>62995879</v>
      </c>
      <c r="AD595" s="20" t="s">
        <v>1654</v>
      </c>
      <c r="AF595" s="20">
        <v>20000701</v>
      </c>
      <c r="AH595" s="20">
        <v>3247514</v>
      </c>
      <c r="AI595" s="20" t="s">
        <v>24</v>
      </c>
      <c r="AJ595" s="20" t="b">
        <v>1</v>
      </c>
      <c r="AK595" s="21" t="s">
        <v>58</v>
      </c>
      <c r="AL595" s="20" t="s">
        <v>59</v>
      </c>
    </row>
    <row r="596" spans="1:38" x14ac:dyDescent="0.25">
      <c r="A596" s="20">
        <v>595</v>
      </c>
      <c r="B596" s="20" t="s">
        <v>8072</v>
      </c>
      <c r="C596" s="23">
        <v>103848125</v>
      </c>
      <c r="D596" s="23" t="str" cm="1">
        <f t="array" ref="D596">INDEX(Table2[Bracket Label], SUMPRODUCT(( 'Non-Lodger'!$C596 &gt;= Table2[Min Value]) * ( 'Non-Lodger'!$C596 &lt;= Table2[Max Value]) * ROW(Table2[Min Value]) ) - MIN(ROW(Table2[Min Value])) + 1)</f>
        <v>100-149M</v>
      </c>
      <c r="E596" s="23" t="str">
        <f t="shared" si="9"/>
        <v>MED</v>
      </c>
      <c r="F596" s="21" t="s">
        <v>8073</v>
      </c>
      <c r="G596" s="20" t="s">
        <v>12</v>
      </c>
      <c r="H596" s="20" t="str">
        <f>IF(ISNUMBER(MATCH($F596,'ASX_Listed_Companies_26-08-2025'!B:B, 0)), "Yes", "No")</f>
        <v>No</v>
      </c>
      <c r="I596" s="20" t="str">
        <f>IF(ISNUMBER(MATCH($F596,'ASX300'!C:C, 0)), "Yes", "No")</f>
        <v>No</v>
      </c>
      <c r="J596" s="20" t="s">
        <v>4537</v>
      </c>
      <c r="K596" s="21" t="s">
        <v>4538</v>
      </c>
      <c r="L596" s="20">
        <v>1115776</v>
      </c>
      <c r="M596" s="20" t="s">
        <v>15</v>
      </c>
      <c r="N596" s="20">
        <v>20000126</v>
      </c>
      <c r="Q596" s="21" t="s">
        <v>2015</v>
      </c>
      <c r="S596" s="21" t="s">
        <v>8074</v>
      </c>
      <c r="T596" s="20" t="s">
        <v>12</v>
      </c>
      <c r="U596" s="20" t="s">
        <v>8075</v>
      </c>
      <c r="V596" s="20" t="s">
        <v>20</v>
      </c>
      <c r="W596" s="20">
        <v>93810166</v>
      </c>
      <c r="X596" s="21" t="s">
        <v>8076</v>
      </c>
      <c r="Z596" s="21" t="s">
        <v>8077</v>
      </c>
      <c r="AA596" s="20" t="s">
        <v>8078</v>
      </c>
      <c r="AB596" s="20" t="s">
        <v>20</v>
      </c>
      <c r="AC596" s="20">
        <v>93796713</v>
      </c>
      <c r="AD596" s="20" t="s">
        <v>8079</v>
      </c>
      <c r="AF596" s="20">
        <v>20000701</v>
      </c>
      <c r="AH596" s="20">
        <v>3188761</v>
      </c>
      <c r="AI596" s="20" t="s">
        <v>24</v>
      </c>
      <c r="AJ596" s="20" t="b">
        <v>1</v>
      </c>
      <c r="AK596" s="21" t="s">
        <v>47</v>
      </c>
      <c r="AL596" s="20" t="s">
        <v>48</v>
      </c>
    </row>
    <row r="597" spans="1:38" x14ac:dyDescent="0.25">
      <c r="A597" s="20">
        <v>596</v>
      </c>
      <c r="B597" s="20" t="s">
        <v>2031</v>
      </c>
      <c r="C597" s="23">
        <v>144737458</v>
      </c>
      <c r="D597" s="23" t="str" cm="1">
        <f t="array" ref="D597">INDEX(Table2[Bracket Label], SUMPRODUCT(( 'Non-Lodger'!$C597 &gt;= Table2[Min Value]) * ( 'Non-Lodger'!$C597 &lt;= Table2[Max Value]) * ROW(Table2[Min Value]) ) - MIN(ROW(Table2[Min Value])) + 1)</f>
        <v>100-149M</v>
      </c>
      <c r="E597" s="23" t="str">
        <f t="shared" si="9"/>
        <v>MED</v>
      </c>
      <c r="F597" s="21" t="s">
        <v>2032</v>
      </c>
      <c r="G597" s="20" t="s">
        <v>12</v>
      </c>
      <c r="H597" s="20" t="str">
        <f>IF(ISNUMBER(MATCH($F597,'ASX_Listed_Companies_26-08-2025'!B:B, 0)), "Yes", "No")</f>
        <v>No</v>
      </c>
      <c r="I597" s="20" t="str">
        <f>IF(ISNUMBER(MATCH($F597,'ASX300'!C:C, 0)), "Yes", "No")</f>
        <v>No</v>
      </c>
      <c r="J597" s="20" t="s">
        <v>2033</v>
      </c>
      <c r="K597" s="21" t="s">
        <v>2034</v>
      </c>
      <c r="L597" s="20">
        <v>34334960</v>
      </c>
      <c r="M597" s="20" t="s">
        <v>15</v>
      </c>
      <c r="N597" s="20">
        <v>20070720</v>
      </c>
      <c r="Q597" s="21" t="s">
        <v>2035</v>
      </c>
      <c r="S597" s="21" t="s">
        <v>126</v>
      </c>
      <c r="T597" s="20" t="s">
        <v>12</v>
      </c>
      <c r="U597" s="20" t="s">
        <v>281</v>
      </c>
      <c r="V597" s="20" t="s">
        <v>20</v>
      </c>
      <c r="W597" s="20">
        <v>89261482</v>
      </c>
      <c r="X597" s="21" t="s">
        <v>2036</v>
      </c>
      <c r="Y597" s="21" t="s">
        <v>2037</v>
      </c>
      <c r="Z597" s="21" t="s">
        <v>126</v>
      </c>
      <c r="AA597" s="20" t="s">
        <v>214</v>
      </c>
      <c r="AB597" s="20" t="s">
        <v>20</v>
      </c>
      <c r="AC597" s="20">
        <v>84704448</v>
      </c>
      <c r="AD597" s="20" t="s">
        <v>2038</v>
      </c>
      <c r="AF597" s="20">
        <v>20120701</v>
      </c>
      <c r="AH597" s="20">
        <v>126649947</v>
      </c>
      <c r="AI597" s="20" t="s">
        <v>24</v>
      </c>
      <c r="AJ597" s="20" t="b">
        <v>1</v>
      </c>
      <c r="AK597" s="21" t="s">
        <v>195</v>
      </c>
      <c r="AL597" s="20" t="s">
        <v>196</v>
      </c>
    </row>
    <row r="598" spans="1:38" x14ac:dyDescent="0.25">
      <c r="A598" s="20">
        <v>597</v>
      </c>
      <c r="B598" s="20" t="s">
        <v>8143</v>
      </c>
      <c r="C598" s="23">
        <v>139613635</v>
      </c>
      <c r="D598" s="23" t="str" cm="1">
        <f t="array" ref="D598">INDEX(Table2[Bracket Label], SUMPRODUCT(( 'Non-Lodger'!$C598 &gt;= Table2[Min Value]) * ( 'Non-Lodger'!$C598 &lt;= Table2[Max Value]) * ROW(Table2[Min Value]) ) - MIN(ROW(Table2[Min Value])) + 1)</f>
        <v>100-149M</v>
      </c>
      <c r="E598" s="23" t="str">
        <f t="shared" si="9"/>
        <v>MED</v>
      </c>
      <c r="F598" s="21" t="s">
        <v>8144</v>
      </c>
      <c r="G598" s="20" t="s">
        <v>12</v>
      </c>
      <c r="H598" s="20" t="str">
        <f>IF(ISNUMBER(MATCH($F598,'ASX_Listed_Companies_26-08-2025'!B:B, 0)), "Yes", "No")</f>
        <v>No</v>
      </c>
      <c r="I598" s="20" t="str">
        <f>IF(ISNUMBER(MATCH($F598,'ASX300'!C:C, 0)), "Yes", "No")</f>
        <v>No</v>
      </c>
      <c r="J598" s="20" t="s">
        <v>1222</v>
      </c>
      <c r="K598" s="21" t="s">
        <v>1223</v>
      </c>
      <c r="L598" s="20">
        <v>63483300</v>
      </c>
      <c r="M598" s="20" t="s">
        <v>15</v>
      </c>
      <c r="N598" s="20">
        <v>20171027</v>
      </c>
      <c r="Q598" s="21" t="s">
        <v>8145</v>
      </c>
      <c r="R598" s="21" t="s">
        <v>4721</v>
      </c>
      <c r="S598" s="21" t="s">
        <v>746</v>
      </c>
      <c r="T598" s="20" t="s">
        <v>12</v>
      </c>
      <c r="U598" s="20" t="s">
        <v>747</v>
      </c>
      <c r="V598" s="20" t="s">
        <v>20</v>
      </c>
      <c r="W598" s="20">
        <v>72510538</v>
      </c>
      <c r="X598" s="21" t="s">
        <v>8146</v>
      </c>
      <c r="Z598" s="21" t="s">
        <v>126</v>
      </c>
      <c r="AA598" s="20" t="s">
        <v>214</v>
      </c>
      <c r="AB598" s="20" t="s">
        <v>20</v>
      </c>
      <c r="AC598" s="20">
        <v>61443038</v>
      </c>
      <c r="AD598" s="20" t="s">
        <v>8147</v>
      </c>
      <c r="AF598" s="20">
        <v>20180701</v>
      </c>
      <c r="AH598" s="20">
        <v>622522445</v>
      </c>
      <c r="AI598" s="20" t="s">
        <v>24</v>
      </c>
      <c r="AJ598" s="20" t="b">
        <v>1</v>
      </c>
      <c r="AK598" s="21" t="s">
        <v>795</v>
      </c>
      <c r="AL598" s="20" t="s">
        <v>24</v>
      </c>
    </row>
    <row r="599" spans="1:38" x14ac:dyDescent="0.25">
      <c r="A599" s="20">
        <v>598</v>
      </c>
      <c r="B599" s="20" t="s">
        <v>2538</v>
      </c>
      <c r="C599" s="23">
        <v>918294546</v>
      </c>
      <c r="D599" s="23" t="str" cm="1">
        <f t="array" ref="D599">INDEX(Table2[Bracket Label], SUMPRODUCT(( 'Non-Lodger'!$C599 &gt;= Table2[Min Value]) * ( 'Non-Lodger'!$C599 &lt;= Table2[Max Value]) * ROW(Table2[Min Value]) ) - MIN(ROW(Table2[Min Value])) + 1)</f>
        <v>900-949M</v>
      </c>
      <c r="E599" s="23" t="str">
        <f t="shared" si="9"/>
        <v>LGE</v>
      </c>
      <c r="F599" s="21" t="s">
        <v>2539</v>
      </c>
      <c r="G599" s="20" t="s">
        <v>29</v>
      </c>
      <c r="H599" s="20" t="str">
        <f>IF(ISNUMBER(MATCH($F599,'ASX_Listed_Companies_26-08-2025'!B:B, 0)), "Yes", "No")</f>
        <v>No</v>
      </c>
      <c r="I599" s="20" t="str">
        <f>IF(ISNUMBER(MATCH($F599,'ASX300'!C:C, 0)), "Yes", "No")</f>
        <v>No</v>
      </c>
      <c r="J599" s="20" t="s">
        <v>78</v>
      </c>
      <c r="K599" s="21" t="s">
        <v>79</v>
      </c>
      <c r="L599" s="20">
        <v>62921958</v>
      </c>
      <c r="M599" s="20" t="s">
        <v>15</v>
      </c>
      <c r="N599" s="20">
        <v>20170814</v>
      </c>
      <c r="Q599" s="21" t="s">
        <v>2540</v>
      </c>
      <c r="S599" s="21" t="s">
        <v>2541</v>
      </c>
      <c r="T599" s="20" t="s">
        <v>29</v>
      </c>
      <c r="U599" s="20" t="s">
        <v>2542</v>
      </c>
      <c r="V599" s="20" t="s">
        <v>20</v>
      </c>
      <c r="W599" s="20">
        <v>33898377</v>
      </c>
      <c r="X599" s="21" t="s">
        <v>2543</v>
      </c>
      <c r="Z599" s="21" t="s">
        <v>2541</v>
      </c>
      <c r="AA599" s="20" t="s">
        <v>2542</v>
      </c>
      <c r="AB599" s="20" t="s">
        <v>20</v>
      </c>
      <c r="AC599" s="20">
        <v>32086496</v>
      </c>
      <c r="AD599" s="20" t="s">
        <v>2544</v>
      </c>
      <c r="AH599" s="20">
        <v>621081990</v>
      </c>
      <c r="AI599" s="20" t="s">
        <v>24</v>
      </c>
      <c r="AJ599" s="20" t="b">
        <v>1</v>
      </c>
      <c r="AK599" s="21" t="s">
        <v>88</v>
      </c>
      <c r="AL599" s="20" t="s">
        <v>89</v>
      </c>
    </row>
    <row r="600" spans="1:38" x14ac:dyDescent="0.25">
      <c r="A600" s="20">
        <v>599</v>
      </c>
      <c r="B600" s="20" t="s">
        <v>3003</v>
      </c>
      <c r="C600" s="23">
        <v>1163595148</v>
      </c>
      <c r="D600" s="23" t="str" cm="1">
        <f t="array" ref="D600">INDEX(Table2[Bracket Label], SUMPRODUCT(( 'Non-Lodger'!$C600 &gt;= Table2[Min Value]) * ( 'Non-Lodger'!$C600 &lt;= Table2[Max Value]) * ROW(Table2[Min Value]) ) - MIN(ROW(Table2[Min Value])) + 1)</f>
        <v>1Bn+</v>
      </c>
      <c r="E600" s="23" t="str">
        <f t="shared" si="9"/>
        <v>LGE</v>
      </c>
      <c r="F600" s="21" t="s">
        <v>3004</v>
      </c>
      <c r="G600" s="20" t="s">
        <v>12</v>
      </c>
      <c r="H600" s="20" t="str">
        <f>IF(ISNUMBER(MATCH($F600,'ASX_Listed_Companies_26-08-2025'!B:B, 0)), "Yes", "No")</f>
        <v>No</v>
      </c>
      <c r="I600" s="20" t="str">
        <f>IF(ISNUMBER(MATCH($F600,'ASX300'!C:C, 0)), "Yes", "No")</f>
        <v>No</v>
      </c>
      <c r="J600" s="20" t="s">
        <v>78</v>
      </c>
      <c r="K600" s="21" t="s">
        <v>79</v>
      </c>
      <c r="L600" s="20">
        <v>67478546</v>
      </c>
      <c r="M600" s="20" t="s">
        <v>15</v>
      </c>
      <c r="N600" s="20">
        <v>20190722</v>
      </c>
      <c r="Q600" s="21" t="s">
        <v>3005</v>
      </c>
      <c r="S600" s="21" t="s">
        <v>126</v>
      </c>
      <c r="T600" s="20" t="s">
        <v>12</v>
      </c>
      <c r="U600" s="20" t="s">
        <v>214</v>
      </c>
      <c r="V600" s="20" t="s">
        <v>20</v>
      </c>
      <c r="W600" s="20">
        <v>0</v>
      </c>
      <c r="X600" s="21" t="s">
        <v>3006</v>
      </c>
      <c r="Z600" s="21" t="s">
        <v>126</v>
      </c>
      <c r="AA600" s="20" t="s">
        <v>214</v>
      </c>
      <c r="AB600" s="20" t="s">
        <v>20</v>
      </c>
      <c r="AC600" s="20">
        <v>0</v>
      </c>
      <c r="AD600" s="20" t="s">
        <v>3007</v>
      </c>
      <c r="AF600" s="20">
        <v>20191129</v>
      </c>
      <c r="AH600" s="20">
        <v>635012323</v>
      </c>
      <c r="AI600" s="20" t="s">
        <v>24</v>
      </c>
      <c r="AJ600" s="20" t="b">
        <v>1</v>
      </c>
      <c r="AK600" s="21" t="s">
        <v>88</v>
      </c>
      <c r="AL600" s="20" t="s">
        <v>89</v>
      </c>
    </row>
    <row r="601" spans="1:38" x14ac:dyDescent="0.25">
      <c r="A601" s="20">
        <v>600</v>
      </c>
      <c r="B601" s="20" t="s">
        <v>7546</v>
      </c>
      <c r="C601" s="23">
        <v>115977697</v>
      </c>
      <c r="D601" s="23" t="str" cm="1">
        <f t="array" ref="D601">INDEX(Table2[Bracket Label], SUMPRODUCT(( 'Non-Lodger'!$C601 &gt;= Table2[Min Value]) * ( 'Non-Lodger'!$C601 &lt;= Table2[Max Value]) * ROW(Table2[Min Value]) ) - MIN(ROW(Table2[Min Value])) + 1)</f>
        <v>100-149M</v>
      </c>
      <c r="E601" s="23" t="str">
        <f t="shared" si="9"/>
        <v>MED</v>
      </c>
      <c r="F601" s="21" t="s">
        <v>7547</v>
      </c>
      <c r="G601" s="20" t="s">
        <v>12</v>
      </c>
      <c r="H601" s="20" t="str">
        <f>IF(ISNUMBER(MATCH($F601,'ASX_Listed_Companies_26-08-2025'!B:B, 0)), "Yes", "No")</f>
        <v>No</v>
      </c>
      <c r="I601" s="20" t="str">
        <f>IF(ISNUMBER(MATCH($F601,'ASX300'!C:C, 0)), "Yes", "No")</f>
        <v>No</v>
      </c>
      <c r="J601" s="20" t="s">
        <v>1341</v>
      </c>
      <c r="K601" s="21" t="s">
        <v>1342</v>
      </c>
      <c r="L601" s="20">
        <v>1567129</v>
      </c>
      <c r="M601" s="20" t="s">
        <v>15</v>
      </c>
      <c r="N601" s="20">
        <v>20000320</v>
      </c>
      <c r="P601" s="21" t="s">
        <v>7548</v>
      </c>
      <c r="Q601" s="21" t="s">
        <v>7549</v>
      </c>
      <c r="S601" s="21" t="s">
        <v>1854</v>
      </c>
      <c r="T601" s="20" t="s">
        <v>12</v>
      </c>
      <c r="U601" s="20" t="s">
        <v>1855</v>
      </c>
      <c r="V601" s="20" t="s">
        <v>20</v>
      </c>
      <c r="W601" s="20">
        <v>57492374</v>
      </c>
      <c r="X601" s="21" t="s">
        <v>7549</v>
      </c>
      <c r="Z601" s="21" t="s">
        <v>1854</v>
      </c>
      <c r="AA601" s="20" t="s">
        <v>1855</v>
      </c>
      <c r="AB601" s="20" t="s">
        <v>20</v>
      </c>
      <c r="AC601" s="20">
        <v>57492374</v>
      </c>
      <c r="AD601" s="20" t="s">
        <v>7550</v>
      </c>
      <c r="AF601" s="20">
        <v>20000701</v>
      </c>
      <c r="AH601" s="20">
        <v>56920917</v>
      </c>
      <c r="AI601" s="20" t="s">
        <v>24</v>
      </c>
      <c r="AJ601" s="20" t="b">
        <v>1</v>
      </c>
      <c r="AK601" s="21" t="s">
        <v>36</v>
      </c>
      <c r="AL601" s="20" t="s">
        <v>37</v>
      </c>
    </row>
    <row r="602" spans="1:38" x14ac:dyDescent="0.25">
      <c r="A602" s="20">
        <v>601</v>
      </c>
      <c r="B602" s="20" t="s">
        <v>7654</v>
      </c>
      <c r="C602" s="23">
        <v>124901934</v>
      </c>
      <c r="D602" s="23" t="str" cm="1">
        <f t="array" ref="D602">INDEX(Table2[Bracket Label], SUMPRODUCT(( 'Non-Lodger'!$C602 &gt;= Table2[Min Value]) * ( 'Non-Lodger'!$C602 &lt;= Table2[Max Value]) * ROW(Table2[Min Value]) ) - MIN(ROW(Table2[Min Value])) + 1)</f>
        <v>100-149M</v>
      </c>
      <c r="E602" s="23" t="str">
        <f t="shared" si="9"/>
        <v>MED</v>
      </c>
      <c r="F602" s="21" t="s">
        <v>7655</v>
      </c>
      <c r="G602" s="20" t="s">
        <v>77</v>
      </c>
      <c r="H602" s="20" t="str">
        <f>IF(ISNUMBER(MATCH($F602,'ASX_Listed_Companies_26-08-2025'!B:B, 0)), "Yes", "No")</f>
        <v>No</v>
      </c>
      <c r="I602" s="20" t="str">
        <f>IF(ISNUMBER(MATCH($F602,'ASX300'!C:C, 0)), "Yes", "No")</f>
        <v>No</v>
      </c>
      <c r="J602" s="20" t="s">
        <v>51</v>
      </c>
      <c r="K602" s="21" t="s">
        <v>52</v>
      </c>
      <c r="L602" s="20">
        <v>53591404</v>
      </c>
      <c r="M602" s="20" t="s">
        <v>731</v>
      </c>
      <c r="N602" s="20">
        <v>20130507</v>
      </c>
      <c r="Q602" s="21" t="s">
        <v>7656</v>
      </c>
      <c r="S602" s="21" t="s">
        <v>7657</v>
      </c>
      <c r="T602" s="20" t="s">
        <v>77</v>
      </c>
      <c r="U602" s="20" t="s">
        <v>7658</v>
      </c>
      <c r="V602" s="20" t="s">
        <v>20</v>
      </c>
      <c r="W602" s="20">
        <v>60330181</v>
      </c>
      <c r="X602" s="21" t="s">
        <v>7659</v>
      </c>
      <c r="Z602" s="21" t="s">
        <v>7657</v>
      </c>
      <c r="AA602" s="20" t="s">
        <v>7658</v>
      </c>
      <c r="AB602" s="20" t="s">
        <v>20</v>
      </c>
      <c r="AC602" s="20">
        <v>60330181</v>
      </c>
      <c r="AF602" s="20">
        <v>20130507</v>
      </c>
      <c r="AI602" s="20" t="s">
        <v>24</v>
      </c>
      <c r="AJ602" s="20" t="b">
        <v>1</v>
      </c>
      <c r="AK602" s="21" t="s">
        <v>58</v>
      </c>
      <c r="AL602" s="20" t="s">
        <v>59</v>
      </c>
    </row>
    <row r="603" spans="1:38" x14ac:dyDescent="0.25">
      <c r="A603" s="20">
        <v>602</v>
      </c>
      <c r="B603" s="20" t="s">
        <v>247</v>
      </c>
      <c r="C603" s="23">
        <v>2230660434</v>
      </c>
      <c r="D603" s="23" t="str" cm="1">
        <f t="array" ref="D603">INDEX(Table2[Bracket Label], SUMPRODUCT(( 'Non-Lodger'!$C603 &gt;= Table2[Min Value]) * ( 'Non-Lodger'!$C603 &lt;= Table2[Max Value]) * ROW(Table2[Min Value]) ) - MIN(ROW(Table2[Min Value])) + 1)</f>
        <v>1Bn+</v>
      </c>
      <c r="E603" s="23" t="str">
        <f t="shared" si="9"/>
        <v>LGE</v>
      </c>
      <c r="F603" s="21" t="s">
        <v>248</v>
      </c>
      <c r="G603" s="20" t="s">
        <v>12</v>
      </c>
      <c r="H603" s="20" t="str">
        <f>IF(ISNUMBER(MATCH($F603,'ASX_Listed_Companies_26-08-2025'!B:B, 0)), "Yes", "No")</f>
        <v>No</v>
      </c>
      <c r="I603" s="20" t="str">
        <f>IF(ISNUMBER(MATCH($F603,'ASX300'!C:C, 0)), "Yes", "No")</f>
        <v>No</v>
      </c>
      <c r="J603" s="20" t="s">
        <v>78</v>
      </c>
      <c r="K603" s="21" t="s">
        <v>79</v>
      </c>
      <c r="L603" s="20">
        <v>17199746</v>
      </c>
      <c r="M603" s="20" t="s">
        <v>15</v>
      </c>
      <c r="N603" s="20">
        <v>20031124</v>
      </c>
      <c r="Q603" s="21" t="s">
        <v>249</v>
      </c>
      <c r="S603" s="21" t="s">
        <v>126</v>
      </c>
      <c r="T603" s="20" t="s">
        <v>12</v>
      </c>
      <c r="U603" s="20" t="s">
        <v>214</v>
      </c>
      <c r="V603" s="20" t="s">
        <v>20</v>
      </c>
      <c r="W603" s="20">
        <v>48096864</v>
      </c>
      <c r="X603" s="21" t="s">
        <v>249</v>
      </c>
      <c r="Z603" s="21" t="s">
        <v>126</v>
      </c>
      <c r="AA603" s="20" t="s">
        <v>214</v>
      </c>
      <c r="AB603" s="20" t="s">
        <v>20</v>
      </c>
      <c r="AC603" s="20">
        <v>48096864</v>
      </c>
      <c r="AD603" s="20" t="s">
        <v>250</v>
      </c>
      <c r="AF603" s="20">
        <v>20040922</v>
      </c>
      <c r="AH603" s="20">
        <v>105319248</v>
      </c>
      <c r="AI603" s="20" t="s">
        <v>24</v>
      </c>
      <c r="AJ603" s="20" t="b">
        <v>1</v>
      </c>
      <c r="AK603" s="21" t="s">
        <v>88</v>
      </c>
      <c r="AL603" s="20" t="s">
        <v>89</v>
      </c>
    </row>
    <row r="604" spans="1:38" x14ac:dyDescent="0.25">
      <c r="A604" s="20">
        <v>603</v>
      </c>
      <c r="B604" s="20" t="s">
        <v>720</v>
      </c>
      <c r="C604" s="23">
        <v>118237044</v>
      </c>
      <c r="D604" s="23" t="str" cm="1">
        <f t="array" ref="D604">INDEX(Table2[Bracket Label], SUMPRODUCT(( 'Non-Lodger'!$C604 &gt;= Table2[Min Value]) * ( 'Non-Lodger'!$C604 &lt;= Table2[Max Value]) * ROW(Table2[Min Value]) ) - MIN(ROW(Table2[Min Value])) + 1)</f>
        <v>100-149M</v>
      </c>
      <c r="E604" s="23" t="str">
        <f t="shared" si="9"/>
        <v>MED</v>
      </c>
      <c r="F604" s="21" t="s">
        <v>721</v>
      </c>
      <c r="G604" s="20" t="s">
        <v>12</v>
      </c>
      <c r="H604" s="20" t="str">
        <f>IF(ISNUMBER(MATCH($F604,'ASX_Listed_Companies_26-08-2025'!B:B, 0)), "Yes", "No")</f>
        <v>No</v>
      </c>
      <c r="I604" s="20" t="str">
        <f>IF(ISNUMBER(MATCH($F604,'ASX300'!C:C, 0)), "Yes", "No")</f>
        <v>No</v>
      </c>
      <c r="J604" s="20" t="s">
        <v>372</v>
      </c>
      <c r="K604" s="21" t="s">
        <v>373</v>
      </c>
      <c r="L604" s="20">
        <v>66480280</v>
      </c>
      <c r="M604" s="20" t="s">
        <v>15</v>
      </c>
      <c r="N604" s="20">
        <v>20190329</v>
      </c>
      <c r="Q604" s="21" t="s">
        <v>722</v>
      </c>
      <c r="S604" s="21" t="s">
        <v>723</v>
      </c>
      <c r="T604" s="20" t="s">
        <v>77</v>
      </c>
      <c r="U604" s="20" t="s">
        <v>724</v>
      </c>
      <c r="V604" s="20" t="s">
        <v>20</v>
      </c>
      <c r="W604" s="20">
        <v>58952007</v>
      </c>
      <c r="X604" s="21" t="s">
        <v>725</v>
      </c>
      <c r="Z604" s="21" t="s">
        <v>726</v>
      </c>
      <c r="AA604" s="20" t="s">
        <v>727</v>
      </c>
      <c r="AB604" s="20" t="s">
        <v>20</v>
      </c>
      <c r="AC604" s="20">
        <v>67713256</v>
      </c>
      <c r="AD604" s="20" t="s">
        <v>728</v>
      </c>
      <c r="AF604" s="20">
        <v>20190329</v>
      </c>
      <c r="AH604" s="20">
        <v>632349850</v>
      </c>
      <c r="AI604" s="20" t="s">
        <v>24</v>
      </c>
      <c r="AJ604" s="20" t="b">
        <v>1</v>
      </c>
      <c r="AK604" s="21" t="s">
        <v>245</v>
      </c>
      <c r="AL604" s="20" t="s">
        <v>246</v>
      </c>
    </row>
    <row r="605" spans="1:38" x14ac:dyDescent="0.25">
      <c r="A605" s="20">
        <v>604</v>
      </c>
      <c r="B605" s="20" t="s">
        <v>1600</v>
      </c>
      <c r="C605" s="23">
        <v>132050161</v>
      </c>
      <c r="D605" s="23" t="str" cm="1">
        <f t="array" ref="D605">INDEX(Table2[Bracket Label], SUMPRODUCT(( 'Non-Lodger'!$C605 &gt;= Table2[Min Value]) * ( 'Non-Lodger'!$C605 &lt;= Table2[Max Value]) * ROW(Table2[Min Value]) ) - MIN(ROW(Table2[Min Value])) + 1)</f>
        <v>100-149M</v>
      </c>
      <c r="E605" s="23" t="str">
        <f t="shared" si="9"/>
        <v>MED</v>
      </c>
      <c r="F605" s="21" t="s">
        <v>1601</v>
      </c>
      <c r="G605" s="20" t="s">
        <v>29</v>
      </c>
      <c r="H605" s="20" t="str">
        <f>IF(ISNUMBER(MATCH($F605,'ASX_Listed_Companies_26-08-2025'!B:B, 0)), "Yes", "No")</f>
        <v>No</v>
      </c>
      <c r="I605" s="20" t="str">
        <f>IF(ISNUMBER(MATCH($F605,'ASX300'!C:C, 0)), "Yes", "No")</f>
        <v>No</v>
      </c>
      <c r="J605" s="20" t="s">
        <v>1167</v>
      </c>
      <c r="K605" s="21" t="s">
        <v>1168</v>
      </c>
      <c r="L605" s="20">
        <v>145601</v>
      </c>
      <c r="M605" s="20" t="s">
        <v>15</v>
      </c>
      <c r="N605" s="20">
        <v>19991101</v>
      </c>
      <c r="Q605" s="21" t="s">
        <v>1602</v>
      </c>
      <c r="S605" s="21" t="s">
        <v>147</v>
      </c>
      <c r="T605" s="20" t="s">
        <v>29</v>
      </c>
      <c r="U605" s="20" t="s">
        <v>148</v>
      </c>
      <c r="V605" s="20" t="s">
        <v>20</v>
      </c>
      <c r="X605" s="21" t="s">
        <v>1602</v>
      </c>
      <c r="Z605" s="21" t="s">
        <v>147</v>
      </c>
      <c r="AA605" s="20" t="s">
        <v>148</v>
      </c>
      <c r="AB605" s="20" t="s">
        <v>20</v>
      </c>
      <c r="AD605" s="20" t="s">
        <v>1603</v>
      </c>
      <c r="AF605" s="20">
        <v>20000701</v>
      </c>
      <c r="AH605" s="20">
        <v>51694074</v>
      </c>
      <c r="AI605" s="20" t="s">
        <v>24</v>
      </c>
      <c r="AJ605" s="20" t="b">
        <v>1</v>
      </c>
      <c r="AK605" s="21" t="s">
        <v>195</v>
      </c>
      <c r="AL605" s="20" t="s">
        <v>196</v>
      </c>
    </row>
    <row r="606" spans="1:38" x14ac:dyDescent="0.25">
      <c r="A606" s="20">
        <v>605</v>
      </c>
      <c r="B606" s="20" t="s">
        <v>6672</v>
      </c>
      <c r="C606" s="23">
        <v>141192738</v>
      </c>
      <c r="D606" s="23" t="str" cm="1">
        <f t="array" ref="D606">INDEX(Table2[Bracket Label], SUMPRODUCT(( 'Non-Lodger'!$C606 &gt;= Table2[Min Value]) * ( 'Non-Lodger'!$C606 &lt;= Table2[Max Value]) * ROW(Table2[Min Value]) ) - MIN(ROW(Table2[Min Value])) + 1)</f>
        <v>100-149M</v>
      </c>
      <c r="E606" s="23" t="str">
        <f t="shared" si="9"/>
        <v>MED</v>
      </c>
      <c r="F606" s="21" t="s">
        <v>6673</v>
      </c>
      <c r="G606" s="20" t="s">
        <v>29</v>
      </c>
      <c r="H606" s="20" t="str">
        <f>IF(ISNUMBER(MATCH($F606,'ASX_Listed_Companies_26-08-2025'!B:B, 0)), "Yes", "No")</f>
        <v>No</v>
      </c>
      <c r="I606" s="20" t="str">
        <f>IF(ISNUMBER(MATCH($F606,'ASX300'!C:C, 0)), "Yes", "No")</f>
        <v>No</v>
      </c>
      <c r="J606" s="20" t="s">
        <v>78</v>
      </c>
      <c r="K606" s="21" t="s">
        <v>79</v>
      </c>
      <c r="L606" s="20">
        <v>13391851</v>
      </c>
      <c r="M606" s="20" t="s">
        <v>15</v>
      </c>
      <c r="N606" s="20">
        <v>20011228</v>
      </c>
      <c r="P606" s="21" t="s">
        <v>6674</v>
      </c>
      <c r="Q606" s="21" t="s">
        <v>6675</v>
      </c>
      <c r="S606" s="21" t="s">
        <v>33</v>
      </c>
      <c r="T606" s="20" t="s">
        <v>29</v>
      </c>
      <c r="U606" s="20" t="s">
        <v>34</v>
      </c>
      <c r="V606" s="20" t="s">
        <v>20</v>
      </c>
      <c r="W606" s="20">
        <v>63044631</v>
      </c>
      <c r="X606" s="21" t="s">
        <v>6676</v>
      </c>
      <c r="Z606" s="21" t="s">
        <v>33</v>
      </c>
      <c r="AA606" s="20" t="s">
        <v>34</v>
      </c>
      <c r="AB606" s="20" t="s">
        <v>20</v>
      </c>
      <c r="AC606" s="20">
        <v>63044631</v>
      </c>
      <c r="AD606" s="20" t="s">
        <v>6677</v>
      </c>
      <c r="AF606" s="20">
        <v>20011228</v>
      </c>
      <c r="AH606" s="20">
        <v>98655335</v>
      </c>
      <c r="AI606" s="20" t="s">
        <v>24</v>
      </c>
      <c r="AJ606" s="20" t="b">
        <v>1</v>
      </c>
      <c r="AK606" s="21" t="s">
        <v>88</v>
      </c>
      <c r="AL606" s="20" t="s">
        <v>89</v>
      </c>
    </row>
    <row r="607" spans="1:38" x14ac:dyDescent="0.25">
      <c r="A607" s="20">
        <v>606</v>
      </c>
      <c r="B607" s="20" t="s">
        <v>6018</v>
      </c>
      <c r="C607" s="23">
        <v>183881494</v>
      </c>
      <c r="D607" s="23" t="str" cm="1">
        <f t="array" ref="D607">INDEX(Table2[Bracket Label], SUMPRODUCT(( 'Non-Lodger'!$C607 &gt;= Table2[Min Value]) * ( 'Non-Lodger'!$C607 &lt;= Table2[Max Value]) * ROW(Table2[Min Value]) ) - MIN(ROW(Table2[Min Value])) + 1)</f>
        <v>150-199M</v>
      </c>
      <c r="E607" s="23" t="str">
        <f t="shared" si="9"/>
        <v>MED</v>
      </c>
      <c r="F607" s="21" t="s">
        <v>6019</v>
      </c>
      <c r="G607" s="20" t="s">
        <v>12</v>
      </c>
      <c r="H607" s="20" t="str">
        <f>IF(ISNUMBER(MATCH($F607,'ASX_Listed_Companies_26-08-2025'!B:B, 0)), "Yes", "No")</f>
        <v>No</v>
      </c>
      <c r="I607" s="20" t="str">
        <f>IF(ISNUMBER(MATCH($F607,'ASX300'!C:C, 0)), "Yes", "No")</f>
        <v>No</v>
      </c>
      <c r="J607" s="20" t="s">
        <v>78</v>
      </c>
      <c r="K607" s="21" t="s">
        <v>79</v>
      </c>
      <c r="L607" s="20">
        <v>69315994</v>
      </c>
      <c r="M607" s="20" t="s">
        <v>15</v>
      </c>
      <c r="N607" s="20">
        <v>20200303</v>
      </c>
      <c r="Q607" s="21" t="s">
        <v>6020</v>
      </c>
      <c r="S607" s="21" t="s">
        <v>2865</v>
      </c>
      <c r="T607" s="20" t="s">
        <v>12</v>
      </c>
      <c r="U607" s="20" t="s">
        <v>2866</v>
      </c>
      <c r="V607" s="20" t="s">
        <v>20</v>
      </c>
      <c r="W607" s="20">
        <v>33861628</v>
      </c>
      <c r="X607" s="21" t="s">
        <v>6021</v>
      </c>
      <c r="Z607" s="21" t="s">
        <v>2865</v>
      </c>
      <c r="AA607" s="20" t="s">
        <v>2866</v>
      </c>
      <c r="AB607" s="20" t="s">
        <v>20</v>
      </c>
      <c r="AC607" s="20">
        <v>33861628</v>
      </c>
      <c r="AF607" s="20">
        <v>20200303</v>
      </c>
      <c r="AH607" s="20">
        <v>639523452</v>
      </c>
      <c r="AI607" s="20" t="s">
        <v>24</v>
      </c>
      <c r="AJ607" s="20" t="b">
        <v>1</v>
      </c>
      <c r="AK607" s="21" t="s">
        <v>88</v>
      </c>
      <c r="AL607" s="20" t="s">
        <v>89</v>
      </c>
    </row>
    <row r="608" spans="1:38" x14ac:dyDescent="0.25">
      <c r="A608" s="20">
        <v>607</v>
      </c>
      <c r="B608" s="20" t="s">
        <v>7103</v>
      </c>
      <c r="C608" s="23">
        <v>814352851</v>
      </c>
      <c r="D608" s="23" t="str" cm="1">
        <f t="array" ref="D608">INDEX(Table2[Bracket Label], SUMPRODUCT(( 'Non-Lodger'!$C608 &gt;= Table2[Min Value]) * ( 'Non-Lodger'!$C608 &lt;= Table2[Max Value]) * ROW(Table2[Min Value]) ) - MIN(ROW(Table2[Min Value])) + 1)</f>
        <v>800-849M</v>
      </c>
      <c r="E608" s="23" t="str">
        <f t="shared" si="9"/>
        <v>LGE</v>
      </c>
      <c r="F608" s="21" t="s">
        <v>7104</v>
      </c>
      <c r="G608" s="20" t="s">
        <v>12</v>
      </c>
      <c r="H608" s="20" t="str">
        <f>IF(ISNUMBER(MATCH($F608,'ASX_Listed_Companies_26-08-2025'!B:B, 0)), "Yes", "No")</f>
        <v>No</v>
      </c>
      <c r="I608" s="20" t="str">
        <f>IF(ISNUMBER(MATCH($F608,'ASX300'!C:C, 0)), "Yes", "No")</f>
        <v>No</v>
      </c>
      <c r="J608" s="20" t="s">
        <v>1935</v>
      </c>
      <c r="K608" s="21" t="s">
        <v>1936</v>
      </c>
      <c r="L608" s="20">
        <v>3952067</v>
      </c>
      <c r="M608" s="20" t="s">
        <v>15</v>
      </c>
      <c r="N608" s="20">
        <v>20020401</v>
      </c>
      <c r="P608" s="21" t="s">
        <v>7104</v>
      </c>
      <c r="Q608" s="21" t="s">
        <v>7105</v>
      </c>
      <c r="R608" s="21" t="s">
        <v>7106</v>
      </c>
      <c r="S608" s="21" t="s">
        <v>126</v>
      </c>
      <c r="T608" s="20" t="s">
        <v>12</v>
      </c>
      <c r="U608" s="20" t="s">
        <v>214</v>
      </c>
      <c r="V608" s="20" t="s">
        <v>20</v>
      </c>
      <c r="X608" s="21" t="s">
        <v>7105</v>
      </c>
      <c r="Y608" s="21" t="s">
        <v>7106</v>
      </c>
      <c r="Z608" s="21" t="s">
        <v>126</v>
      </c>
      <c r="AA608" s="20" t="s">
        <v>214</v>
      </c>
      <c r="AB608" s="20" t="s">
        <v>20</v>
      </c>
      <c r="AD608" s="20" t="s">
        <v>7107</v>
      </c>
      <c r="AF608" s="20">
        <v>20240101</v>
      </c>
      <c r="AH608" s="20">
        <v>99273819</v>
      </c>
      <c r="AI608" s="20" t="s">
        <v>24</v>
      </c>
      <c r="AJ608" s="20" t="b">
        <v>1</v>
      </c>
      <c r="AK608" s="21" t="s">
        <v>88</v>
      </c>
      <c r="AL608" s="20" t="s">
        <v>89</v>
      </c>
    </row>
    <row r="609" spans="1:38" x14ac:dyDescent="0.25">
      <c r="A609" s="20">
        <v>608</v>
      </c>
      <c r="B609" s="20" t="s">
        <v>7586</v>
      </c>
      <c r="C609" s="23">
        <v>390105418</v>
      </c>
      <c r="D609" s="23" t="str" cm="1">
        <f t="array" ref="D609">INDEX(Table2[Bracket Label], SUMPRODUCT(( 'Non-Lodger'!$C609 &gt;= Table2[Min Value]) * ( 'Non-Lodger'!$C609 &lt;= Table2[Max Value]) * ROW(Table2[Min Value]) ) - MIN(ROW(Table2[Min Value])) + 1)</f>
        <v>350-399M</v>
      </c>
      <c r="E609" s="23" t="str">
        <f t="shared" si="9"/>
        <v>LGE</v>
      </c>
      <c r="F609" s="21" t="s">
        <v>7587</v>
      </c>
      <c r="G609" s="20" t="s">
        <v>29</v>
      </c>
      <c r="H609" s="20" t="str">
        <f>IF(ISNUMBER(MATCH($F609,'ASX_Listed_Companies_26-08-2025'!B:B, 0)), "Yes", "No")</f>
        <v>No</v>
      </c>
      <c r="I609" s="20" t="str">
        <f>IF(ISNUMBER(MATCH($F609,'ASX300'!C:C, 0)), "Yes", "No")</f>
        <v>No</v>
      </c>
      <c r="J609" s="20" t="s">
        <v>2494</v>
      </c>
      <c r="K609" s="21" t="s">
        <v>2495</v>
      </c>
      <c r="L609" s="20">
        <v>48225633</v>
      </c>
      <c r="M609" s="20" t="s">
        <v>15</v>
      </c>
      <c r="N609" s="20">
        <v>20110128</v>
      </c>
      <c r="Q609" s="21" t="s">
        <v>6183</v>
      </c>
      <c r="S609" s="21" t="s">
        <v>1939</v>
      </c>
      <c r="T609" s="20" t="s">
        <v>29</v>
      </c>
      <c r="U609" s="20" t="s">
        <v>1940</v>
      </c>
      <c r="V609" s="20" t="s">
        <v>20</v>
      </c>
      <c r="W609" s="20">
        <v>67105880</v>
      </c>
      <c r="X609" s="21" t="s">
        <v>7588</v>
      </c>
      <c r="Z609" s="21" t="s">
        <v>1939</v>
      </c>
      <c r="AA609" s="20" t="s">
        <v>1940</v>
      </c>
      <c r="AB609" s="20" t="s">
        <v>20</v>
      </c>
      <c r="AC609" s="20">
        <v>61692126</v>
      </c>
      <c r="AD609" s="20" t="s">
        <v>7589</v>
      </c>
      <c r="AF609" s="20">
        <v>20220401</v>
      </c>
      <c r="AH609" s="20">
        <v>149016222</v>
      </c>
      <c r="AI609" s="20" t="s">
        <v>24</v>
      </c>
      <c r="AJ609" s="20" t="b">
        <v>1</v>
      </c>
      <c r="AK609" s="21" t="s">
        <v>36</v>
      </c>
      <c r="AL609" s="20" t="s">
        <v>37</v>
      </c>
    </row>
    <row r="610" spans="1:38" x14ac:dyDescent="0.25">
      <c r="A610" s="20">
        <v>609</v>
      </c>
      <c r="B610" s="20" t="s">
        <v>859</v>
      </c>
      <c r="C610" s="23">
        <v>1356915848</v>
      </c>
      <c r="D610" s="23" t="str" cm="1">
        <f t="array" ref="D610">INDEX(Table2[Bracket Label], SUMPRODUCT(( 'Non-Lodger'!$C610 &gt;= Table2[Min Value]) * ( 'Non-Lodger'!$C610 &lt;= Table2[Max Value]) * ROW(Table2[Min Value]) ) - MIN(ROW(Table2[Min Value])) + 1)</f>
        <v>1Bn+</v>
      </c>
      <c r="E610" s="23" t="str">
        <f t="shared" si="9"/>
        <v>LGE</v>
      </c>
      <c r="F610" s="21" t="s">
        <v>860</v>
      </c>
      <c r="G610" s="20" t="s">
        <v>12</v>
      </c>
      <c r="H610" s="20" t="str">
        <f>IF(ISNUMBER(MATCH($F610,'ASX_Listed_Companies_26-08-2025'!B:B, 0)), "Yes", "No")</f>
        <v>No</v>
      </c>
      <c r="I610" s="20" t="str">
        <f>IF(ISNUMBER(MATCH($F610,'ASX300'!C:C, 0)), "Yes", "No")</f>
        <v>No</v>
      </c>
      <c r="J610" s="20" t="s">
        <v>861</v>
      </c>
      <c r="K610" s="21" t="s">
        <v>862</v>
      </c>
      <c r="L610" s="20">
        <v>181401</v>
      </c>
      <c r="M610" s="20" t="s">
        <v>15</v>
      </c>
      <c r="N610" s="20">
        <v>20000313</v>
      </c>
      <c r="P610" s="21" t="s">
        <v>863</v>
      </c>
      <c r="Q610" s="21" t="s">
        <v>864</v>
      </c>
      <c r="S610" s="21" t="s">
        <v>865</v>
      </c>
      <c r="T610" s="20" t="s">
        <v>77</v>
      </c>
      <c r="U610" s="20" t="s">
        <v>866</v>
      </c>
      <c r="V610" s="20" t="s">
        <v>20</v>
      </c>
      <c r="W610" s="20">
        <v>83041720</v>
      </c>
      <c r="X610" s="21" t="s">
        <v>867</v>
      </c>
      <c r="Z610" s="21" t="s">
        <v>677</v>
      </c>
      <c r="AA610" s="20" t="s">
        <v>678</v>
      </c>
      <c r="AB610" s="20" t="s">
        <v>20</v>
      </c>
      <c r="AC610" s="20">
        <v>85342224</v>
      </c>
      <c r="AD610" s="20" t="s">
        <v>868</v>
      </c>
      <c r="AF610" s="20">
        <v>20000701</v>
      </c>
      <c r="AH610" s="20">
        <v>2617745</v>
      </c>
      <c r="AI610" s="20" t="s">
        <v>24</v>
      </c>
      <c r="AJ610" s="20" t="b">
        <v>1</v>
      </c>
      <c r="AK610" s="21" t="s">
        <v>245</v>
      </c>
      <c r="AL610" s="20" t="s">
        <v>246</v>
      </c>
    </row>
    <row r="611" spans="1:38" ht="45" x14ac:dyDescent="0.25">
      <c r="A611" s="20">
        <v>610</v>
      </c>
      <c r="B611" s="20" t="s">
        <v>5007</v>
      </c>
      <c r="C611" s="23">
        <v>133172562</v>
      </c>
      <c r="D611" s="23" t="str" cm="1">
        <f t="array" ref="D611">INDEX(Table2[Bracket Label], SUMPRODUCT(( 'Non-Lodger'!$C611 &gt;= Table2[Min Value]) * ( 'Non-Lodger'!$C611 &lt;= Table2[Max Value]) * ROW(Table2[Min Value]) ) - MIN(ROW(Table2[Min Value])) + 1)</f>
        <v>100-149M</v>
      </c>
      <c r="E611" s="23" t="str">
        <f t="shared" si="9"/>
        <v>MED</v>
      </c>
      <c r="F611" s="22" t="s">
        <v>13329</v>
      </c>
      <c r="G611" s="20" t="s">
        <v>29</v>
      </c>
      <c r="H611" s="20" t="str">
        <f>IF(ISNUMBER(MATCH($F611,'ASX_Listed_Companies_26-08-2025'!B:B, 0)), "Yes", "No")</f>
        <v>No</v>
      </c>
      <c r="I611" s="20" t="str">
        <f>IF(ISNUMBER(MATCH($F611,'ASX300'!C:C, 0)), "Yes", "No")</f>
        <v>No</v>
      </c>
      <c r="J611" s="20" t="s">
        <v>5009</v>
      </c>
      <c r="K611" s="21" t="s">
        <v>5010</v>
      </c>
      <c r="L611" s="20">
        <v>29613184</v>
      </c>
      <c r="M611" s="20" t="s">
        <v>731</v>
      </c>
      <c r="N611" s="20">
        <v>20061222</v>
      </c>
      <c r="Q611" s="21" t="s">
        <v>5011</v>
      </c>
      <c r="S611" s="21" t="s">
        <v>33</v>
      </c>
      <c r="T611" s="20" t="s">
        <v>29</v>
      </c>
      <c r="U611" s="20" t="s">
        <v>34</v>
      </c>
      <c r="V611" s="20" t="s">
        <v>20</v>
      </c>
      <c r="W611" s="20">
        <v>56746542</v>
      </c>
      <c r="X611" s="21" t="s">
        <v>5012</v>
      </c>
      <c r="Z611" s="21" t="s">
        <v>33</v>
      </c>
      <c r="AA611" s="20" t="s">
        <v>34</v>
      </c>
      <c r="AB611" s="20" t="s">
        <v>20</v>
      </c>
      <c r="AC611" s="20">
        <v>56746542</v>
      </c>
      <c r="AD611" s="20" t="s">
        <v>5013</v>
      </c>
      <c r="AF611" s="20">
        <v>20061222</v>
      </c>
      <c r="AI611" s="20" t="s">
        <v>24</v>
      </c>
      <c r="AJ611" s="20" t="b">
        <v>1</v>
      </c>
      <c r="AK611" s="21" t="s">
        <v>174</v>
      </c>
      <c r="AL611" s="20" t="s">
        <v>175</v>
      </c>
    </row>
    <row r="612" spans="1:38" x14ac:dyDescent="0.25">
      <c r="A612" s="20">
        <v>611</v>
      </c>
      <c r="B612" s="20" t="s">
        <v>467</v>
      </c>
      <c r="C612" s="23">
        <v>176448004</v>
      </c>
      <c r="D612" s="23" t="str" cm="1">
        <f t="array" ref="D612">INDEX(Table2[Bracket Label], SUMPRODUCT(( 'Non-Lodger'!$C612 &gt;= Table2[Min Value]) * ( 'Non-Lodger'!$C612 &lt;= Table2[Max Value]) * ROW(Table2[Min Value]) ) - MIN(ROW(Table2[Min Value])) + 1)</f>
        <v>150-199M</v>
      </c>
      <c r="E612" s="23" t="str">
        <f t="shared" si="9"/>
        <v>MED</v>
      </c>
      <c r="F612" s="21" t="s">
        <v>468</v>
      </c>
      <c r="G612" s="20" t="s">
        <v>29</v>
      </c>
      <c r="H612" s="20" t="str">
        <f>IF(ISNUMBER(MATCH($F612,'ASX_Listed_Companies_26-08-2025'!B:B, 0)), "Yes", "No")</f>
        <v>No</v>
      </c>
      <c r="I612" s="20" t="str">
        <f>IF(ISNUMBER(MATCH($F612,'ASX300'!C:C, 0)), "Yes", "No")</f>
        <v>No</v>
      </c>
      <c r="J612" s="20" t="s">
        <v>78</v>
      </c>
      <c r="K612" s="21" t="s">
        <v>79</v>
      </c>
      <c r="L612" s="20">
        <v>68176633</v>
      </c>
      <c r="M612" s="20" t="s">
        <v>15</v>
      </c>
      <c r="N612" s="20">
        <v>20190828</v>
      </c>
      <c r="Q612" s="21" t="s">
        <v>469</v>
      </c>
      <c r="S612" s="21" t="s">
        <v>470</v>
      </c>
      <c r="T612" s="20" t="s">
        <v>29</v>
      </c>
      <c r="U612" s="20" t="s">
        <v>471</v>
      </c>
      <c r="V612" s="20" t="s">
        <v>20</v>
      </c>
      <c r="W612" s="20">
        <v>98318008</v>
      </c>
      <c r="X612" s="21" t="s">
        <v>469</v>
      </c>
      <c r="Z612" s="21" t="s">
        <v>470</v>
      </c>
      <c r="AA612" s="20" t="s">
        <v>471</v>
      </c>
      <c r="AB612" s="20" t="s">
        <v>20</v>
      </c>
      <c r="AC612" s="20">
        <v>98318008</v>
      </c>
      <c r="AD612" s="20" t="s">
        <v>472</v>
      </c>
      <c r="AF612" s="20">
        <v>20200101</v>
      </c>
      <c r="AH612" s="20">
        <v>635578960</v>
      </c>
      <c r="AI612" s="20" t="s">
        <v>24</v>
      </c>
      <c r="AJ612" s="20" t="b">
        <v>1</v>
      </c>
      <c r="AK612" s="21" t="s">
        <v>88</v>
      </c>
      <c r="AL612" s="20" t="s">
        <v>89</v>
      </c>
    </row>
    <row r="613" spans="1:38" x14ac:dyDescent="0.25">
      <c r="A613" s="20">
        <v>612</v>
      </c>
      <c r="B613" s="20" t="s">
        <v>3790</v>
      </c>
      <c r="C613" s="23">
        <v>110004749</v>
      </c>
      <c r="D613" s="23" t="str" cm="1">
        <f t="array" ref="D613">INDEX(Table2[Bracket Label], SUMPRODUCT(( 'Non-Lodger'!$C613 &gt;= Table2[Min Value]) * ( 'Non-Lodger'!$C613 &lt;= Table2[Max Value]) * ROW(Table2[Min Value]) ) - MIN(ROW(Table2[Min Value])) + 1)</f>
        <v>100-149M</v>
      </c>
      <c r="E613" s="23" t="str">
        <f t="shared" si="9"/>
        <v>MED</v>
      </c>
      <c r="F613" s="21" t="s">
        <v>3791</v>
      </c>
      <c r="G613" s="20" t="s">
        <v>12</v>
      </c>
      <c r="H613" s="20" t="str">
        <f>IF(ISNUMBER(MATCH($F613,'ASX_Listed_Companies_26-08-2025'!B:B, 0)), "Yes", "No")</f>
        <v>No</v>
      </c>
      <c r="I613" s="20" t="str">
        <f>IF(ISNUMBER(MATCH($F613,'ASX300'!C:C, 0)), "Yes", "No")</f>
        <v>No</v>
      </c>
      <c r="J613" s="20" t="s">
        <v>3792</v>
      </c>
      <c r="K613" s="21" t="s">
        <v>3793</v>
      </c>
      <c r="L613" s="20">
        <v>44628256</v>
      </c>
      <c r="M613" s="20" t="s">
        <v>15</v>
      </c>
      <c r="N613" s="20">
        <v>20100729</v>
      </c>
      <c r="P613" s="21" t="s">
        <v>3794</v>
      </c>
      <c r="Q613" s="21" t="s">
        <v>3795</v>
      </c>
      <c r="S613" s="21" t="s">
        <v>3796</v>
      </c>
      <c r="T613" s="20" t="s">
        <v>12</v>
      </c>
      <c r="U613" s="20" t="s">
        <v>3797</v>
      </c>
      <c r="V613" s="20" t="s">
        <v>20</v>
      </c>
      <c r="X613" s="21" t="s">
        <v>3795</v>
      </c>
      <c r="Z613" s="21" t="s">
        <v>3796</v>
      </c>
      <c r="AA613" s="20" t="s">
        <v>3797</v>
      </c>
      <c r="AB613" s="20" t="s">
        <v>20</v>
      </c>
      <c r="AD613" s="20" t="s">
        <v>3798</v>
      </c>
      <c r="AF613" s="20">
        <v>20100729</v>
      </c>
      <c r="AH613" s="20">
        <v>145485767</v>
      </c>
      <c r="AI613" s="20" t="s">
        <v>24</v>
      </c>
      <c r="AJ613" s="20" t="b">
        <v>1</v>
      </c>
      <c r="AK613" s="21" t="s">
        <v>25</v>
      </c>
      <c r="AL613" s="20" t="s">
        <v>26</v>
      </c>
    </row>
    <row r="614" spans="1:38" x14ac:dyDescent="0.25">
      <c r="A614" s="20">
        <v>613</v>
      </c>
      <c r="B614" s="20" t="s">
        <v>5448</v>
      </c>
      <c r="C614" s="23">
        <v>130005649</v>
      </c>
      <c r="D614" s="23" t="str" cm="1">
        <f t="array" ref="D614">INDEX(Table2[Bracket Label], SUMPRODUCT(( 'Non-Lodger'!$C614 &gt;= Table2[Min Value]) * ( 'Non-Lodger'!$C614 &lt;= Table2[Max Value]) * ROW(Table2[Min Value]) ) - MIN(ROW(Table2[Min Value])) + 1)</f>
        <v>100-149M</v>
      </c>
      <c r="E614" s="23" t="str">
        <f t="shared" si="9"/>
        <v>MED</v>
      </c>
      <c r="F614" s="21" t="s">
        <v>5449</v>
      </c>
      <c r="G614" s="20" t="s">
        <v>12</v>
      </c>
      <c r="H614" s="20" t="str">
        <f>IF(ISNUMBER(MATCH($F614,'ASX_Listed_Companies_26-08-2025'!B:B, 0)), "Yes", "No")</f>
        <v>No</v>
      </c>
      <c r="I614" s="20" t="str">
        <f>IF(ISNUMBER(MATCH($F614,'ASX300'!C:C, 0)), "Yes", "No")</f>
        <v>No</v>
      </c>
      <c r="J614" s="20" t="s">
        <v>3695</v>
      </c>
      <c r="K614" s="21" t="s">
        <v>3696</v>
      </c>
      <c r="L614" s="20">
        <v>646763</v>
      </c>
      <c r="M614" s="20" t="s">
        <v>15</v>
      </c>
      <c r="N614" s="20">
        <v>20010701</v>
      </c>
      <c r="Q614" s="21" t="s">
        <v>5450</v>
      </c>
      <c r="S614" s="21" t="s">
        <v>126</v>
      </c>
      <c r="T614" s="20" t="s">
        <v>12</v>
      </c>
      <c r="U614" s="20" t="s">
        <v>214</v>
      </c>
      <c r="V614" s="20" t="s">
        <v>20</v>
      </c>
      <c r="W614" s="20">
        <v>33549313</v>
      </c>
      <c r="X614" s="21" t="s">
        <v>5450</v>
      </c>
      <c r="Z614" s="21" t="s">
        <v>126</v>
      </c>
      <c r="AA614" s="20" t="s">
        <v>214</v>
      </c>
      <c r="AB614" s="20" t="s">
        <v>20</v>
      </c>
      <c r="AC614" s="20">
        <v>33549313</v>
      </c>
      <c r="AD614" s="20" t="s">
        <v>5451</v>
      </c>
      <c r="AF614" s="20">
        <v>20010701</v>
      </c>
      <c r="AH614" s="20">
        <v>87743762</v>
      </c>
      <c r="AI614" s="20" t="s">
        <v>24</v>
      </c>
      <c r="AJ614" s="20" t="b">
        <v>1</v>
      </c>
      <c r="AK614" s="21" t="s">
        <v>58</v>
      </c>
      <c r="AL614" s="20" t="s">
        <v>59</v>
      </c>
    </row>
    <row r="615" spans="1:38" x14ac:dyDescent="0.25">
      <c r="A615" s="20">
        <v>614</v>
      </c>
      <c r="B615" s="20" t="s">
        <v>3679</v>
      </c>
      <c r="C615" s="23">
        <v>113554545</v>
      </c>
      <c r="D615" s="23" t="str" cm="1">
        <f t="array" ref="D615">INDEX(Table2[Bracket Label], SUMPRODUCT(( 'Non-Lodger'!$C615 &gt;= Table2[Min Value]) * ( 'Non-Lodger'!$C615 &lt;= Table2[Max Value]) * ROW(Table2[Min Value]) ) - MIN(ROW(Table2[Min Value])) + 1)</f>
        <v>100-149M</v>
      </c>
      <c r="E615" s="23" t="str">
        <f t="shared" si="9"/>
        <v>MED</v>
      </c>
      <c r="F615" s="21" t="s">
        <v>3680</v>
      </c>
      <c r="G615" s="20" t="s">
        <v>12</v>
      </c>
      <c r="H615" s="20" t="str">
        <f>IF(ISNUMBER(MATCH($F615,'ASX_Listed_Companies_26-08-2025'!B:B, 0)), "Yes", "No")</f>
        <v>No</v>
      </c>
      <c r="I615" s="20" t="str">
        <f>IF(ISNUMBER(MATCH($F615,'ASX300'!C:C, 0)), "Yes", "No")</f>
        <v>No</v>
      </c>
      <c r="J615" s="20" t="s">
        <v>372</v>
      </c>
      <c r="K615" s="21" t="s">
        <v>373</v>
      </c>
      <c r="L615" s="20">
        <v>52635724</v>
      </c>
      <c r="M615" s="20" t="s">
        <v>15</v>
      </c>
      <c r="N615" s="20">
        <v>20121029</v>
      </c>
      <c r="Q615" s="21" t="s">
        <v>3681</v>
      </c>
      <c r="S615" s="21" t="s">
        <v>505</v>
      </c>
      <c r="T615" s="20" t="s">
        <v>12</v>
      </c>
      <c r="U615" s="20" t="s">
        <v>3682</v>
      </c>
      <c r="V615" s="20" t="s">
        <v>20</v>
      </c>
      <c r="W615" s="20">
        <v>37863296</v>
      </c>
      <c r="X615" s="21" t="s">
        <v>3683</v>
      </c>
      <c r="Z615" s="21" t="s">
        <v>126</v>
      </c>
      <c r="AA615" s="20" t="s">
        <v>214</v>
      </c>
      <c r="AB615" s="20" t="s">
        <v>20</v>
      </c>
      <c r="AC615" s="20">
        <v>83270719</v>
      </c>
      <c r="AD615" s="20" t="s">
        <v>3684</v>
      </c>
      <c r="AF615" s="20">
        <v>20121029</v>
      </c>
      <c r="AH615" s="20">
        <v>160838433</v>
      </c>
      <c r="AI615" s="20" t="s">
        <v>24</v>
      </c>
      <c r="AJ615" s="20" t="b">
        <v>1</v>
      </c>
      <c r="AK615" s="21" t="s">
        <v>245</v>
      </c>
      <c r="AL615" s="20" t="s">
        <v>246</v>
      </c>
    </row>
    <row r="616" spans="1:38" x14ac:dyDescent="0.25">
      <c r="A616" s="20">
        <v>615</v>
      </c>
      <c r="B616" s="20" t="s">
        <v>5567</v>
      </c>
      <c r="C616" s="23">
        <v>129999027</v>
      </c>
      <c r="D616" s="23" t="str" cm="1">
        <f t="array" ref="D616">INDEX(Table2[Bracket Label], SUMPRODUCT(( 'Non-Lodger'!$C616 &gt;= Table2[Min Value]) * ( 'Non-Lodger'!$C616 &lt;= Table2[Max Value]) * ROW(Table2[Min Value]) ) - MIN(ROW(Table2[Min Value])) + 1)</f>
        <v>100-149M</v>
      </c>
      <c r="E616" s="23" t="str">
        <f t="shared" si="9"/>
        <v>MED</v>
      </c>
      <c r="F616" s="21" t="s">
        <v>5568</v>
      </c>
      <c r="G616" s="20" t="s">
        <v>12</v>
      </c>
      <c r="H616" s="20" t="str">
        <f>IF(ISNUMBER(MATCH($F616,'ASX_Listed_Companies_26-08-2025'!B:B, 0)), "Yes", "No")</f>
        <v>No</v>
      </c>
      <c r="I616" s="20" t="str">
        <f>IF(ISNUMBER(MATCH($F616,'ASX300'!C:C, 0)), "Yes", "No")</f>
        <v>No</v>
      </c>
      <c r="J616" s="20" t="s">
        <v>970</v>
      </c>
      <c r="K616" s="21" t="s">
        <v>971</v>
      </c>
      <c r="L616" s="20">
        <v>37226021</v>
      </c>
      <c r="M616" s="20" t="s">
        <v>15</v>
      </c>
      <c r="N616" s="20">
        <v>20080925</v>
      </c>
      <c r="Q616" s="21" t="s">
        <v>5569</v>
      </c>
      <c r="S616" s="21" t="s">
        <v>126</v>
      </c>
      <c r="T616" s="20" t="s">
        <v>12</v>
      </c>
      <c r="U616" s="20" t="s">
        <v>214</v>
      </c>
      <c r="V616" s="20" t="s">
        <v>20</v>
      </c>
      <c r="W616" s="20">
        <v>51756342</v>
      </c>
      <c r="X616" s="21" t="s">
        <v>5569</v>
      </c>
      <c r="Z616" s="21" t="s">
        <v>126</v>
      </c>
      <c r="AA616" s="20" t="s">
        <v>214</v>
      </c>
      <c r="AB616" s="20" t="s">
        <v>20</v>
      </c>
      <c r="AC616" s="20">
        <v>51756342</v>
      </c>
      <c r="AD616" s="20" t="s">
        <v>1361</v>
      </c>
      <c r="AF616" s="20">
        <v>20150701</v>
      </c>
      <c r="AH616" s="20">
        <v>133358068</v>
      </c>
      <c r="AI616" s="20" t="s">
        <v>24</v>
      </c>
      <c r="AJ616" s="20" t="b">
        <v>1</v>
      </c>
      <c r="AK616" s="21" t="s">
        <v>88</v>
      </c>
      <c r="AL616" s="20" t="s">
        <v>89</v>
      </c>
    </row>
    <row r="617" spans="1:38" x14ac:dyDescent="0.25">
      <c r="A617" s="20">
        <v>616</v>
      </c>
      <c r="B617" s="20" t="s">
        <v>2002</v>
      </c>
      <c r="C617" s="23">
        <v>3449332979</v>
      </c>
      <c r="D617" s="23" t="str" cm="1">
        <f t="array" ref="D617">INDEX(Table2[Bracket Label], SUMPRODUCT(( 'Non-Lodger'!$C617 &gt;= Table2[Min Value]) * ( 'Non-Lodger'!$C617 &lt;= Table2[Max Value]) * ROW(Table2[Min Value]) ) - MIN(ROW(Table2[Min Value])) + 1)</f>
        <v>1Bn+</v>
      </c>
      <c r="E617" s="23" t="str">
        <f t="shared" si="9"/>
        <v>LGE</v>
      </c>
      <c r="F617" s="21" t="s">
        <v>2003</v>
      </c>
      <c r="G617" s="20" t="s">
        <v>12</v>
      </c>
      <c r="H617" s="20" t="str">
        <f>IF(ISNUMBER(MATCH($F617,'ASX_Listed_Companies_26-08-2025'!B:B, 0)), "Yes", "No")</f>
        <v>No</v>
      </c>
      <c r="I617" s="20" t="str">
        <f>IF(ISNUMBER(MATCH($F617,'ASX300'!C:C, 0)), "Yes", "No")</f>
        <v>No</v>
      </c>
      <c r="J617" s="20" t="s">
        <v>78</v>
      </c>
      <c r="K617" s="21" t="s">
        <v>79</v>
      </c>
      <c r="L617" s="20">
        <v>1250875</v>
      </c>
      <c r="M617" s="20" t="s">
        <v>65</v>
      </c>
      <c r="N617" s="20">
        <v>20000517</v>
      </c>
      <c r="Q617" s="21" t="s">
        <v>2004</v>
      </c>
      <c r="S617" s="21" t="s">
        <v>126</v>
      </c>
      <c r="T617" s="20" t="s">
        <v>12</v>
      </c>
      <c r="U617" s="20" t="s">
        <v>214</v>
      </c>
      <c r="V617" s="20" t="s">
        <v>20</v>
      </c>
      <c r="W617" s="20">
        <v>49299619</v>
      </c>
      <c r="X617" s="21" t="s">
        <v>2004</v>
      </c>
      <c r="Z617" s="21" t="s">
        <v>126</v>
      </c>
      <c r="AA617" s="20" t="s">
        <v>214</v>
      </c>
      <c r="AB617" s="20" t="s">
        <v>20</v>
      </c>
      <c r="AC617" s="20">
        <v>49299619</v>
      </c>
      <c r="AD617" s="20" t="s">
        <v>2005</v>
      </c>
      <c r="AF617" s="20">
        <v>20000701</v>
      </c>
      <c r="AH617" s="20">
        <v>8459596</v>
      </c>
      <c r="AI617" s="20" t="s">
        <v>24</v>
      </c>
      <c r="AJ617" s="20" t="b">
        <v>1</v>
      </c>
      <c r="AK617" s="21" t="s">
        <v>88</v>
      </c>
      <c r="AL617" s="20" t="s">
        <v>89</v>
      </c>
    </row>
    <row r="618" spans="1:38" x14ac:dyDescent="0.25">
      <c r="A618" s="20">
        <v>617</v>
      </c>
      <c r="B618" s="20" t="s">
        <v>8367</v>
      </c>
      <c r="C618" s="23">
        <v>423701292</v>
      </c>
      <c r="D618" s="23" t="str" cm="1">
        <f t="array" ref="D618">INDEX(Table2[Bracket Label], SUMPRODUCT(( 'Non-Lodger'!$C618 &gt;= Table2[Min Value]) * ( 'Non-Lodger'!$C618 &lt;= Table2[Max Value]) * ROW(Table2[Min Value]) ) - MIN(ROW(Table2[Min Value])) + 1)</f>
        <v>400-449M</v>
      </c>
      <c r="E618" s="23" t="str">
        <f t="shared" si="9"/>
        <v>LGE</v>
      </c>
      <c r="F618" s="21" t="s">
        <v>8368</v>
      </c>
      <c r="G618" s="20" t="s">
        <v>12</v>
      </c>
      <c r="H618" s="20" t="str">
        <f>IF(ISNUMBER(MATCH($F618,'ASX_Listed_Companies_26-08-2025'!B:B, 0)), "Yes", "No")</f>
        <v>No</v>
      </c>
      <c r="I618" s="20" t="str">
        <f>IF(ISNUMBER(MATCH($F618,'ASX300'!C:C, 0)), "Yes", "No")</f>
        <v>No</v>
      </c>
      <c r="J618" s="20" t="s">
        <v>841</v>
      </c>
      <c r="K618" s="21" t="s">
        <v>842</v>
      </c>
      <c r="L618" s="20">
        <v>37113402</v>
      </c>
      <c r="M618" s="20" t="s">
        <v>134</v>
      </c>
      <c r="N618" s="20">
        <v>20061124</v>
      </c>
      <c r="P618" s="21" t="s">
        <v>8369</v>
      </c>
      <c r="Q618" s="21" t="s">
        <v>8370</v>
      </c>
      <c r="S618" s="21" t="s">
        <v>126</v>
      </c>
      <c r="T618" s="20" t="s">
        <v>12</v>
      </c>
      <c r="U618" s="20" t="s">
        <v>214</v>
      </c>
      <c r="V618" s="20" t="s">
        <v>20</v>
      </c>
      <c r="W618" s="20">
        <v>80661376</v>
      </c>
      <c r="X618" s="21" t="s">
        <v>8370</v>
      </c>
      <c r="Z618" s="21" t="s">
        <v>126</v>
      </c>
      <c r="AA618" s="20" t="s">
        <v>214</v>
      </c>
      <c r="AB618" s="20" t="s">
        <v>20</v>
      </c>
      <c r="AC618" s="20">
        <v>80661376</v>
      </c>
      <c r="AF618" s="20">
        <v>20120701</v>
      </c>
      <c r="AI618" s="20" t="s">
        <v>24</v>
      </c>
      <c r="AJ618" s="20" t="b">
        <v>1</v>
      </c>
      <c r="AK618" s="21" t="s">
        <v>120</v>
      </c>
      <c r="AL618" s="20" t="s">
        <v>121</v>
      </c>
    </row>
    <row r="619" spans="1:38" x14ac:dyDescent="0.25">
      <c r="A619" s="20">
        <v>618</v>
      </c>
      <c r="B619" s="20" t="s">
        <v>251</v>
      </c>
      <c r="C619" s="23">
        <v>2374405792</v>
      </c>
      <c r="D619" s="23" t="str" cm="1">
        <f t="array" ref="D619">INDEX(Table2[Bracket Label], SUMPRODUCT(( 'Non-Lodger'!$C619 &gt;= Table2[Min Value]) * ( 'Non-Lodger'!$C619 &lt;= Table2[Max Value]) * ROW(Table2[Min Value]) ) - MIN(ROW(Table2[Min Value])) + 1)</f>
        <v>1Bn+</v>
      </c>
      <c r="E619" s="23" t="str">
        <f t="shared" si="9"/>
        <v>LGE</v>
      </c>
      <c r="F619" s="21" t="s">
        <v>252</v>
      </c>
      <c r="G619" s="20" t="s">
        <v>12</v>
      </c>
      <c r="H619" s="20" t="str">
        <f>IF(ISNUMBER(MATCH($F619,'ASX_Listed_Companies_26-08-2025'!B:B, 0)), "Yes", "No")</f>
        <v>No</v>
      </c>
      <c r="I619" s="20" t="str">
        <f>IF(ISNUMBER(MATCH($F619,'ASX300'!C:C, 0)), "Yes", "No")</f>
        <v>No</v>
      </c>
      <c r="J619" s="20" t="s">
        <v>253</v>
      </c>
      <c r="K619" s="21" t="s">
        <v>254</v>
      </c>
      <c r="L619" s="20">
        <v>23007502</v>
      </c>
      <c r="M619" s="20" t="s">
        <v>15</v>
      </c>
      <c r="N619" s="20">
        <v>20050301</v>
      </c>
      <c r="Q619" s="21" t="s">
        <v>255</v>
      </c>
      <c r="S619" s="21" t="s">
        <v>256</v>
      </c>
      <c r="T619" s="20" t="s">
        <v>12</v>
      </c>
      <c r="U619" s="20" t="s">
        <v>257</v>
      </c>
      <c r="V619" s="20" t="s">
        <v>20</v>
      </c>
      <c r="W619" s="20">
        <v>72428299</v>
      </c>
      <c r="X619" s="21" t="s">
        <v>255</v>
      </c>
      <c r="Z619" s="21" t="s">
        <v>256</v>
      </c>
      <c r="AA619" s="20" t="s">
        <v>257</v>
      </c>
      <c r="AB619" s="20" t="s">
        <v>20</v>
      </c>
      <c r="AC619" s="20">
        <v>72428299</v>
      </c>
      <c r="AD619" s="20" t="s">
        <v>258</v>
      </c>
      <c r="AF619" s="20">
        <v>20050301</v>
      </c>
      <c r="AH619" s="20">
        <v>112487322</v>
      </c>
      <c r="AI619" s="20" t="s">
        <v>24</v>
      </c>
      <c r="AJ619" s="20" t="b">
        <v>1</v>
      </c>
      <c r="AK619" s="21" t="s">
        <v>36</v>
      </c>
      <c r="AL619" s="20" t="s">
        <v>37</v>
      </c>
    </row>
    <row r="620" spans="1:38" x14ac:dyDescent="0.25">
      <c r="A620" s="20">
        <v>619</v>
      </c>
      <c r="B620" s="20" t="s">
        <v>1409</v>
      </c>
      <c r="C620" s="23">
        <v>105609837</v>
      </c>
      <c r="D620" s="23" t="str" cm="1">
        <f t="array" ref="D620">INDEX(Table2[Bracket Label], SUMPRODUCT(( 'Non-Lodger'!$C620 &gt;= Table2[Min Value]) * ( 'Non-Lodger'!$C620 &lt;= Table2[Max Value]) * ROW(Table2[Min Value]) ) - MIN(ROW(Table2[Min Value])) + 1)</f>
        <v>100-149M</v>
      </c>
      <c r="E620" s="23" t="str">
        <f t="shared" si="9"/>
        <v>MED</v>
      </c>
      <c r="F620" s="21" t="s">
        <v>1410</v>
      </c>
      <c r="G620" s="20" t="s">
        <v>12</v>
      </c>
      <c r="H620" s="20" t="str">
        <f>IF(ISNUMBER(MATCH($F620,'ASX_Listed_Companies_26-08-2025'!B:B, 0)), "Yes", "No")</f>
        <v>No</v>
      </c>
      <c r="I620" s="20" t="str">
        <f>IF(ISNUMBER(MATCH($F620,'ASX300'!C:C, 0)), "Yes", "No")</f>
        <v>No</v>
      </c>
      <c r="J620" s="20" t="s">
        <v>1211</v>
      </c>
      <c r="K620" s="21" t="s">
        <v>1212</v>
      </c>
      <c r="L620" s="20">
        <v>1424705</v>
      </c>
      <c r="M620" s="20" t="s">
        <v>15</v>
      </c>
      <c r="N620" s="20">
        <v>20000317</v>
      </c>
      <c r="P620" s="21" t="s">
        <v>1411</v>
      </c>
      <c r="Q620" s="21" t="s">
        <v>1364</v>
      </c>
      <c r="R620" s="21" t="s">
        <v>1412</v>
      </c>
      <c r="S620" s="21" t="s">
        <v>82</v>
      </c>
      <c r="T620" s="20" t="s">
        <v>77</v>
      </c>
      <c r="U620" s="20" t="s">
        <v>83</v>
      </c>
      <c r="V620" s="20" t="s">
        <v>20</v>
      </c>
      <c r="W620" s="20">
        <v>90209065</v>
      </c>
      <c r="X620" s="21" t="s">
        <v>1413</v>
      </c>
      <c r="Z620" s="21" t="s">
        <v>1414</v>
      </c>
      <c r="AA620" s="20" t="s">
        <v>1415</v>
      </c>
      <c r="AB620" s="20" t="s">
        <v>20</v>
      </c>
      <c r="AC620" s="20">
        <v>56558623</v>
      </c>
      <c r="AD620" s="20" t="s">
        <v>1416</v>
      </c>
      <c r="AF620" s="20">
        <v>20000701</v>
      </c>
      <c r="AH620" s="20">
        <v>1451789</v>
      </c>
      <c r="AI620" s="20" t="s">
        <v>24</v>
      </c>
      <c r="AJ620" s="20" t="b">
        <v>1</v>
      </c>
      <c r="AK620" s="21" t="s">
        <v>36</v>
      </c>
      <c r="AL620" s="20" t="s">
        <v>37</v>
      </c>
    </row>
    <row r="621" spans="1:38" x14ac:dyDescent="0.25">
      <c r="A621" s="20">
        <v>620</v>
      </c>
      <c r="B621" s="20" t="s">
        <v>2426</v>
      </c>
      <c r="C621" s="23">
        <v>113024440</v>
      </c>
      <c r="D621" s="23" t="str" cm="1">
        <f t="array" ref="D621">INDEX(Table2[Bracket Label], SUMPRODUCT(( 'Non-Lodger'!$C621 &gt;= Table2[Min Value]) * ( 'Non-Lodger'!$C621 &lt;= Table2[Max Value]) * ROW(Table2[Min Value]) ) - MIN(ROW(Table2[Min Value])) + 1)</f>
        <v>100-149M</v>
      </c>
      <c r="E621" s="23" t="str">
        <f t="shared" si="9"/>
        <v>MED</v>
      </c>
      <c r="F621" s="21" t="s">
        <v>2427</v>
      </c>
      <c r="G621" s="20" t="s">
        <v>77</v>
      </c>
      <c r="H621" s="20" t="str">
        <f>IF(ISNUMBER(MATCH($F621,'ASX_Listed_Companies_26-08-2025'!B:B, 0)), "Yes", "No")</f>
        <v>No</v>
      </c>
      <c r="I621" s="20" t="str">
        <f>IF(ISNUMBER(MATCH($F621,'ASX300'!C:C, 0)), "Yes", "No")</f>
        <v>No</v>
      </c>
      <c r="J621" s="20" t="s">
        <v>78</v>
      </c>
      <c r="K621" s="21" t="s">
        <v>79</v>
      </c>
      <c r="L621" s="20">
        <v>62393976</v>
      </c>
      <c r="M621" s="20" t="s">
        <v>15</v>
      </c>
      <c r="N621" s="20">
        <v>20170531</v>
      </c>
      <c r="Q621" s="21" t="s">
        <v>2428</v>
      </c>
      <c r="R621" s="21" t="s">
        <v>2429</v>
      </c>
      <c r="S621" s="21" t="s">
        <v>425</v>
      </c>
      <c r="T621" s="20" t="s">
        <v>77</v>
      </c>
      <c r="U621" s="20" t="s">
        <v>426</v>
      </c>
      <c r="V621" s="20" t="s">
        <v>20</v>
      </c>
      <c r="W621" s="20">
        <v>51362698</v>
      </c>
      <c r="X621" s="21" t="s">
        <v>2428</v>
      </c>
      <c r="Y621" s="21" t="s">
        <v>2429</v>
      </c>
      <c r="Z621" s="21" t="s">
        <v>425</v>
      </c>
      <c r="AA621" s="20" t="s">
        <v>426</v>
      </c>
      <c r="AB621" s="20" t="s">
        <v>20</v>
      </c>
      <c r="AC621" s="20">
        <v>51362698</v>
      </c>
      <c r="AD621" s="20" t="s">
        <v>2430</v>
      </c>
      <c r="AF621" s="20">
        <v>20180401</v>
      </c>
      <c r="AH621" s="20">
        <v>617998866</v>
      </c>
      <c r="AI621" s="20" t="s">
        <v>24</v>
      </c>
      <c r="AJ621" s="20" t="b">
        <v>1</v>
      </c>
      <c r="AK621" s="21" t="s">
        <v>88</v>
      </c>
      <c r="AL621" s="20" t="s">
        <v>89</v>
      </c>
    </row>
    <row r="622" spans="1:38" x14ac:dyDescent="0.25">
      <c r="A622" s="20">
        <v>621</v>
      </c>
      <c r="B622" s="20" t="s">
        <v>3084</v>
      </c>
      <c r="C622" s="23">
        <v>110533228</v>
      </c>
      <c r="D622" s="23" t="str" cm="1">
        <f t="array" ref="D622">INDEX(Table2[Bracket Label], SUMPRODUCT(( 'Non-Lodger'!$C622 &gt;= Table2[Min Value]) * ( 'Non-Lodger'!$C622 &lt;= Table2[Max Value]) * ROW(Table2[Min Value]) ) - MIN(ROW(Table2[Min Value])) + 1)</f>
        <v>100-149M</v>
      </c>
      <c r="E622" s="23" t="str">
        <f t="shared" si="9"/>
        <v>MED</v>
      </c>
      <c r="F622" s="21" t="s">
        <v>3085</v>
      </c>
      <c r="G622" s="20" t="s">
        <v>29</v>
      </c>
      <c r="H622" s="20" t="str">
        <f>IF(ISNUMBER(MATCH($F622,'ASX_Listed_Companies_26-08-2025'!B:B, 0)), "Yes", "No")</f>
        <v>No</v>
      </c>
      <c r="I622" s="20" t="str">
        <f>IF(ISNUMBER(MATCH($F622,'ASX300'!C:C, 0)), "Yes", "No")</f>
        <v>No</v>
      </c>
      <c r="J622" s="20" t="s">
        <v>78</v>
      </c>
      <c r="K622" s="21" t="s">
        <v>79</v>
      </c>
      <c r="L622" s="20">
        <v>69428480</v>
      </c>
      <c r="M622" s="20" t="s">
        <v>15</v>
      </c>
      <c r="N622" s="20">
        <v>20200525</v>
      </c>
      <c r="Q622" s="21" t="s">
        <v>3086</v>
      </c>
      <c r="S622" s="21" t="s">
        <v>3087</v>
      </c>
      <c r="T622" s="20" t="s">
        <v>29</v>
      </c>
      <c r="U622" s="20" t="s">
        <v>3088</v>
      </c>
      <c r="V622" s="20" t="s">
        <v>20</v>
      </c>
      <c r="W622" s="20">
        <v>74118935</v>
      </c>
      <c r="X622" s="21" t="s">
        <v>3086</v>
      </c>
      <c r="Z622" s="21" t="s">
        <v>3087</v>
      </c>
      <c r="AA622" s="20" t="s">
        <v>3088</v>
      </c>
      <c r="AB622" s="20" t="s">
        <v>20</v>
      </c>
      <c r="AC622" s="20">
        <v>74118935</v>
      </c>
      <c r="AD622" s="20" t="s">
        <v>3089</v>
      </c>
      <c r="AF622" s="20">
        <v>20200601</v>
      </c>
      <c r="AH622" s="20">
        <v>617611551</v>
      </c>
      <c r="AI622" s="20" t="s">
        <v>24</v>
      </c>
      <c r="AJ622" s="20" t="b">
        <v>1</v>
      </c>
      <c r="AK622" s="21" t="s">
        <v>88</v>
      </c>
      <c r="AL622" s="20" t="s">
        <v>89</v>
      </c>
    </row>
    <row r="623" spans="1:38" x14ac:dyDescent="0.25">
      <c r="A623" s="20">
        <v>622</v>
      </c>
      <c r="B623" s="20" t="s">
        <v>3649</v>
      </c>
      <c r="C623" s="23">
        <v>211094476</v>
      </c>
      <c r="D623" s="23" t="str" cm="1">
        <f t="array" ref="D623">INDEX(Table2[Bracket Label], SUMPRODUCT(( 'Non-Lodger'!$C623 &gt;= Table2[Min Value]) * ( 'Non-Lodger'!$C623 &lt;= Table2[Max Value]) * ROW(Table2[Min Value]) ) - MIN(ROW(Table2[Min Value])) + 1)</f>
        <v>200-249M</v>
      </c>
      <c r="E623" s="23" t="str">
        <f t="shared" si="9"/>
        <v>MED</v>
      </c>
      <c r="F623" s="21" t="s">
        <v>3650</v>
      </c>
      <c r="G623" s="20" t="s">
        <v>62</v>
      </c>
      <c r="H623" s="20" t="str">
        <f>IF(ISNUMBER(MATCH($F623,'ASX_Listed_Companies_26-08-2025'!B:B, 0)), "Yes", "No")</f>
        <v>No</v>
      </c>
      <c r="I623" s="20" t="str">
        <f>IF(ISNUMBER(MATCH($F623,'ASX300'!C:C, 0)), "Yes", "No")</f>
        <v>No</v>
      </c>
      <c r="J623" s="20" t="s">
        <v>2750</v>
      </c>
      <c r="K623" s="21" t="s">
        <v>2751</v>
      </c>
      <c r="L623" s="20">
        <v>75915890</v>
      </c>
      <c r="M623" s="20" t="s">
        <v>15</v>
      </c>
      <c r="N623" s="20">
        <v>20220906</v>
      </c>
      <c r="Q623" s="21" t="s">
        <v>3651</v>
      </c>
      <c r="S623" s="21" t="s">
        <v>3652</v>
      </c>
      <c r="T623" s="20" t="s">
        <v>62</v>
      </c>
      <c r="U623" s="20" t="s">
        <v>3653</v>
      </c>
      <c r="V623" s="20" t="s">
        <v>20</v>
      </c>
      <c r="W623" s="20">
        <v>59161006</v>
      </c>
      <c r="X623" s="21" t="s">
        <v>3654</v>
      </c>
      <c r="Z623" s="21" t="s">
        <v>3655</v>
      </c>
      <c r="AA623" s="20" t="s">
        <v>669</v>
      </c>
      <c r="AB623" s="20" t="s">
        <v>20</v>
      </c>
      <c r="AC623" s="20">
        <v>48396696</v>
      </c>
      <c r="AD623" s="20" t="s">
        <v>3656</v>
      </c>
      <c r="AF623" s="20">
        <v>20230401</v>
      </c>
      <c r="AH623" s="20">
        <v>661804879</v>
      </c>
      <c r="AI623" s="20" t="s">
        <v>24</v>
      </c>
      <c r="AJ623" s="20" t="b">
        <v>1</v>
      </c>
      <c r="AK623" s="21" t="s">
        <v>88</v>
      </c>
      <c r="AL623" s="20" t="s">
        <v>89</v>
      </c>
    </row>
    <row r="624" spans="1:38" x14ac:dyDescent="0.25">
      <c r="A624" s="20">
        <v>623</v>
      </c>
      <c r="B624" s="20" t="s">
        <v>3516</v>
      </c>
      <c r="C624" s="23">
        <v>4311407302</v>
      </c>
      <c r="D624" s="23" t="str" cm="1">
        <f t="array" ref="D624">INDEX(Table2[Bracket Label], SUMPRODUCT(( 'Non-Lodger'!$C624 &gt;= Table2[Min Value]) * ( 'Non-Lodger'!$C624 &lt;= Table2[Max Value]) * ROW(Table2[Min Value]) ) - MIN(ROW(Table2[Min Value])) + 1)</f>
        <v>1Bn+</v>
      </c>
      <c r="E624" s="23" t="str">
        <f t="shared" si="9"/>
        <v>LGE</v>
      </c>
      <c r="F624" s="21" t="s">
        <v>3517</v>
      </c>
      <c r="G624" s="20" t="s">
        <v>29</v>
      </c>
      <c r="H624" s="20" t="str">
        <f>IF(ISNUMBER(MATCH($F624,'ASX_Listed_Companies_26-08-2025'!B:B, 0)), "Yes", "No")</f>
        <v>No</v>
      </c>
      <c r="I624" s="20" t="str">
        <f>IF(ISNUMBER(MATCH($F624,'ASX300'!C:C, 0)), "Yes", "No")</f>
        <v>No</v>
      </c>
      <c r="J624" s="20" t="s">
        <v>3518</v>
      </c>
      <c r="K624" s="21" t="s">
        <v>3519</v>
      </c>
      <c r="L624" s="20">
        <v>56965652</v>
      </c>
      <c r="M624" s="20" t="s">
        <v>15</v>
      </c>
      <c r="N624" s="20">
        <v>20150109</v>
      </c>
      <c r="Q624" s="21" t="s">
        <v>3520</v>
      </c>
      <c r="S624" s="21" t="s">
        <v>162</v>
      </c>
      <c r="T624" s="20" t="s">
        <v>29</v>
      </c>
      <c r="U624" s="20" t="s">
        <v>263</v>
      </c>
      <c r="V624" s="20" t="s">
        <v>20</v>
      </c>
      <c r="W624" s="20">
        <v>88384886</v>
      </c>
      <c r="X624" s="21" t="s">
        <v>3521</v>
      </c>
      <c r="Z624" s="21" t="s">
        <v>1336</v>
      </c>
      <c r="AA624" s="20" t="s">
        <v>1337</v>
      </c>
      <c r="AB624" s="20" t="s">
        <v>20</v>
      </c>
      <c r="AC624" s="20">
        <v>97772349</v>
      </c>
      <c r="AD624" s="20" t="s">
        <v>3522</v>
      </c>
      <c r="AF624" s="20">
        <v>20150109</v>
      </c>
      <c r="AH624" s="20">
        <v>603619692</v>
      </c>
      <c r="AI624" s="20" t="s">
        <v>24</v>
      </c>
      <c r="AJ624" s="20" t="b">
        <v>1</v>
      </c>
      <c r="AK624" s="21" t="s">
        <v>174</v>
      </c>
      <c r="AL624" s="20" t="s">
        <v>175</v>
      </c>
    </row>
    <row r="625" spans="1:38" x14ac:dyDescent="0.25">
      <c r="A625" s="20">
        <v>624</v>
      </c>
      <c r="B625" s="20" t="s">
        <v>2748</v>
      </c>
      <c r="C625" s="23">
        <v>194304360</v>
      </c>
      <c r="D625" s="23" t="str" cm="1">
        <f t="array" ref="D625">INDEX(Table2[Bracket Label], SUMPRODUCT(( 'Non-Lodger'!$C625 &gt;= Table2[Min Value]) * ( 'Non-Lodger'!$C625 &lt;= Table2[Max Value]) * ROW(Table2[Min Value]) ) - MIN(ROW(Table2[Min Value])) + 1)</f>
        <v>150-199M</v>
      </c>
      <c r="E625" s="23" t="str">
        <f t="shared" si="9"/>
        <v>MED</v>
      </c>
      <c r="F625" s="21" t="s">
        <v>2749</v>
      </c>
      <c r="G625" s="20" t="s">
        <v>12</v>
      </c>
      <c r="H625" s="20" t="str">
        <f>IF(ISNUMBER(MATCH($F625,'ASX_Listed_Companies_26-08-2025'!B:B, 0)), "Yes", "No")</f>
        <v>No</v>
      </c>
      <c r="I625" s="20" t="str">
        <f>IF(ISNUMBER(MATCH($F625,'ASX300'!C:C, 0)), "Yes", "No")</f>
        <v>No</v>
      </c>
      <c r="J625" s="20" t="s">
        <v>2750</v>
      </c>
      <c r="K625" s="21" t="s">
        <v>2751</v>
      </c>
      <c r="L625" s="20">
        <v>52525722</v>
      </c>
      <c r="M625" s="20" t="s">
        <v>65</v>
      </c>
      <c r="N625" s="20">
        <v>20120813</v>
      </c>
      <c r="Q625" s="21" t="s">
        <v>2752</v>
      </c>
      <c r="S625" s="21" t="s">
        <v>1827</v>
      </c>
      <c r="T625" s="20" t="s">
        <v>12</v>
      </c>
      <c r="U625" s="20" t="s">
        <v>214</v>
      </c>
      <c r="V625" s="20" t="s">
        <v>20</v>
      </c>
      <c r="W625" s="20">
        <v>81787828</v>
      </c>
      <c r="X625" s="21" t="s">
        <v>2753</v>
      </c>
      <c r="Y625" s="21" t="s">
        <v>2754</v>
      </c>
      <c r="Z625" s="21" t="s">
        <v>541</v>
      </c>
      <c r="AA625" s="20" t="s">
        <v>542</v>
      </c>
      <c r="AB625" s="20" t="s">
        <v>20</v>
      </c>
      <c r="AC625" s="20">
        <v>92784156</v>
      </c>
      <c r="AD625" s="20" t="s">
        <v>2755</v>
      </c>
      <c r="AF625" s="20">
        <v>20120813</v>
      </c>
      <c r="AH625" s="20">
        <v>159865666</v>
      </c>
      <c r="AI625" s="20" t="s">
        <v>24</v>
      </c>
      <c r="AJ625" s="20" t="b">
        <v>1</v>
      </c>
      <c r="AK625" s="21" t="s">
        <v>88</v>
      </c>
      <c r="AL625" s="20" t="s">
        <v>89</v>
      </c>
    </row>
    <row r="626" spans="1:38" x14ac:dyDescent="0.25">
      <c r="A626" s="20">
        <v>625</v>
      </c>
      <c r="B626" s="20" t="s">
        <v>6984</v>
      </c>
      <c r="C626" s="23">
        <v>104611767</v>
      </c>
      <c r="D626" s="23" t="str" cm="1">
        <f t="array" ref="D626">INDEX(Table2[Bracket Label], SUMPRODUCT(( 'Non-Lodger'!$C626 &gt;= Table2[Min Value]) * ( 'Non-Lodger'!$C626 &lt;= Table2[Max Value]) * ROW(Table2[Min Value]) ) - MIN(ROW(Table2[Min Value])) + 1)</f>
        <v>100-149M</v>
      </c>
      <c r="E626" s="23" t="str">
        <f t="shared" si="9"/>
        <v>MED</v>
      </c>
      <c r="F626" s="21" t="s">
        <v>6985</v>
      </c>
      <c r="G626" s="20" t="s">
        <v>12</v>
      </c>
      <c r="H626" s="20" t="str">
        <f>IF(ISNUMBER(MATCH($F626,'ASX_Listed_Companies_26-08-2025'!B:B, 0)), "Yes", "No")</f>
        <v>No</v>
      </c>
      <c r="I626" s="20" t="str">
        <f>IF(ISNUMBER(MATCH($F626,'ASX300'!C:C, 0)), "Yes", "No")</f>
        <v>No</v>
      </c>
      <c r="J626" s="20" t="s">
        <v>158</v>
      </c>
      <c r="K626" s="21" t="s">
        <v>159</v>
      </c>
      <c r="L626" s="20">
        <v>20326634</v>
      </c>
      <c r="M626" s="20" t="s">
        <v>15</v>
      </c>
      <c r="N626" s="20">
        <v>20040415</v>
      </c>
      <c r="Q626" s="21" t="s">
        <v>5370</v>
      </c>
      <c r="S626" s="21" t="s">
        <v>505</v>
      </c>
      <c r="T626" s="20" t="s">
        <v>12</v>
      </c>
      <c r="U626" s="20" t="s">
        <v>3682</v>
      </c>
      <c r="V626" s="20" t="s">
        <v>20</v>
      </c>
      <c r="W626" s="20">
        <v>81551171</v>
      </c>
      <c r="X626" s="21" t="s">
        <v>2332</v>
      </c>
      <c r="Y626" s="21" t="s">
        <v>6986</v>
      </c>
      <c r="Z626" s="21" t="s">
        <v>4824</v>
      </c>
      <c r="AA626" s="20" t="s">
        <v>2679</v>
      </c>
      <c r="AB626" s="20" t="s">
        <v>20</v>
      </c>
      <c r="AC626" s="20">
        <v>44601762</v>
      </c>
      <c r="AH626" s="20">
        <v>108733713</v>
      </c>
      <c r="AI626" s="20" t="s">
        <v>24</v>
      </c>
      <c r="AJ626" s="20" t="b">
        <v>1</v>
      </c>
      <c r="AK626" s="21" t="s">
        <v>120</v>
      </c>
      <c r="AL626" s="20" t="s">
        <v>121</v>
      </c>
    </row>
    <row r="627" spans="1:38" x14ac:dyDescent="0.25">
      <c r="A627" s="20">
        <v>626</v>
      </c>
      <c r="B627" s="20" t="s">
        <v>5766</v>
      </c>
      <c r="C627" s="23">
        <v>117468596</v>
      </c>
      <c r="D627" s="23" t="str" cm="1">
        <f t="array" ref="D627">INDEX(Table2[Bracket Label], SUMPRODUCT(( 'Non-Lodger'!$C627 &gt;= Table2[Min Value]) * ( 'Non-Lodger'!$C627 &lt;= Table2[Max Value]) * ROW(Table2[Min Value]) ) - MIN(ROW(Table2[Min Value])) + 1)</f>
        <v>100-149M</v>
      </c>
      <c r="E627" s="23" t="str">
        <f t="shared" si="9"/>
        <v>MED</v>
      </c>
      <c r="F627" s="21" t="s">
        <v>5767</v>
      </c>
      <c r="G627" s="20" t="s">
        <v>12</v>
      </c>
      <c r="H627" s="20" t="str">
        <f>IF(ISNUMBER(MATCH($F627,'ASX_Listed_Companies_26-08-2025'!B:B, 0)), "Yes", "No")</f>
        <v>No</v>
      </c>
      <c r="I627" s="20" t="str">
        <f>IF(ISNUMBER(MATCH($F627,'ASX300'!C:C, 0)), "Yes", "No")</f>
        <v>No</v>
      </c>
      <c r="J627" s="20" t="s">
        <v>510</v>
      </c>
      <c r="K627" s="21" t="s">
        <v>511</v>
      </c>
      <c r="L627" s="20">
        <v>14026699</v>
      </c>
      <c r="M627" s="20" t="s">
        <v>15</v>
      </c>
      <c r="N627" s="20">
        <v>20000202</v>
      </c>
      <c r="Q627" s="21" t="s">
        <v>5768</v>
      </c>
      <c r="S627" s="21" t="s">
        <v>5769</v>
      </c>
      <c r="T627" s="20" t="s">
        <v>12</v>
      </c>
      <c r="U627" s="20" t="s">
        <v>5770</v>
      </c>
      <c r="V627" s="20" t="s">
        <v>20</v>
      </c>
      <c r="W627" s="20">
        <v>47291145</v>
      </c>
      <c r="X627" s="21" t="s">
        <v>5768</v>
      </c>
      <c r="Z627" s="21" t="s">
        <v>5769</v>
      </c>
      <c r="AA627" s="20" t="s">
        <v>5770</v>
      </c>
      <c r="AB627" s="20" t="s">
        <v>20</v>
      </c>
      <c r="AC627" s="20">
        <v>47291145</v>
      </c>
      <c r="AD627" s="20" t="s">
        <v>5771</v>
      </c>
      <c r="AF627" s="20">
        <v>20030204</v>
      </c>
      <c r="AH627" s="20">
        <v>74804381</v>
      </c>
      <c r="AI627" s="20" t="s">
        <v>24</v>
      </c>
      <c r="AJ627" s="20" t="b">
        <v>1</v>
      </c>
      <c r="AK627" s="21" t="s">
        <v>174</v>
      </c>
      <c r="AL627" s="20" t="s">
        <v>175</v>
      </c>
    </row>
    <row r="628" spans="1:38" x14ac:dyDescent="0.25">
      <c r="A628" s="20">
        <v>627</v>
      </c>
      <c r="B628" s="20" t="s">
        <v>6492</v>
      </c>
      <c r="C628" s="23">
        <v>242047553</v>
      </c>
      <c r="D628" s="23" t="str" cm="1">
        <f t="array" ref="D628">INDEX(Table2[Bracket Label], SUMPRODUCT(( 'Non-Lodger'!$C628 &gt;= Table2[Min Value]) * ( 'Non-Lodger'!$C628 &lt;= Table2[Max Value]) * ROW(Table2[Min Value]) ) - MIN(ROW(Table2[Min Value])) + 1)</f>
        <v>200-249M</v>
      </c>
      <c r="E628" s="23" t="str">
        <f t="shared" si="9"/>
        <v>MED</v>
      </c>
      <c r="F628" s="21" t="s">
        <v>6493</v>
      </c>
      <c r="G628" s="20" t="s">
        <v>12</v>
      </c>
      <c r="H628" s="20" t="str">
        <f>IF(ISNUMBER(MATCH($F628,'ASX_Listed_Companies_26-08-2025'!B:B, 0)), "Yes", "No")</f>
        <v>No</v>
      </c>
      <c r="I628" s="20" t="str">
        <f>IF(ISNUMBER(MATCH($F628,'ASX300'!C:C, 0)), "Yes", "No")</f>
        <v>No</v>
      </c>
      <c r="J628" s="20" t="s">
        <v>6494</v>
      </c>
      <c r="K628" s="21" t="s">
        <v>6495</v>
      </c>
      <c r="L628" s="20">
        <v>34816128</v>
      </c>
      <c r="M628" s="20" t="s">
        <v>15</v>
      </c>
      <c r="N628" s="20">
        <v>20080101</v>
      </c>
      <c r="Q628" s="21" t="s">
        <v>6496</v>
      </c>
      <c r="S628" s="21" t="s">
        <v>1481</v>
      </c>
      <c r="T628" s="20" t="s">
        <v>12</v>
      </c>
      <c r="U628" s="20" t="s">
        <v>2858</v>
      </c>
      <c r="V628" s="20" t="s">
        <v>20</v>
      </c>
      <c r="W628" s="20">
        <v>35856779</v>
      </c>
      <c r="X628" s="21" t="s">
        <v>6497</v>
      </c>
      <c r="Z628" s="21" t="s">
        <v>1481</v>
      </c>
      <c r="AA628" s="20" t="s">
        <v>2858</v>
      </c>
      <c r="AB628" s="20" t="s">
        <v>20</v>
      </c>
      <c r="AD628" s="20" t="s">
        <v>6498</v>
      </c>
      <c r="AF628" s="20">
        <v>20080101</v>
      </c>
      <c r="AH628" s="20">
        <v>128905564</v>
      </c>
      <c r="AI628" s="20" t="s">
        <v>24</v>
      </c>
      <c r="AJ628" s="20" t="b">
        <v>1</v>
      </c>
      <c r="AK628" s="21" t="s">
        <v>36</v>
      </c>
      <c r="AL628" s="20" t="s">
        <v>37</v>
      </c>
    </row>
    <row r="629" spans="1:38" x14ac:dyDescent="0.25">
      <c r="A629" s="20">
        <v>628</v>
      </c>
      <c r="B629" s="20" t="s">
        <v>5502</v>
      </c>
      <c r="C629" s="23">
        <v>146131021</v>
      </c>
      <c r="D629" s="23" t="str" cm="1">
        <f t="array" ref="D629">INDEX(Table2[Bracket Label], SUMPRODUCT(( 'Non-Lodger'!$C629 &gt;= Table2[Min Value]) * ( 'Non-Lodger'!$C629 &lt;= Table2[Max Value]) * ROW(Table2[Min Value]) ) - MIN(ROW(Table2[Min Value])) + 1)</f>
        <v>100-149M</v>
      </c>
      <c r="E629" s="23" t="str">
        <f t="shared" si="9"/>
        <v>MED</v>
      </c>
      <c r="F629" s="21" t="s">
        <v>5503</v>
      </c>
      <c r="G629" s="20" t="s">
        <v>12</v>
      </c>
      <c r="H629" s="20" t="str">
        <f>IF(ISNUMBER(MATCH($F629,'ASX_Listed_Companies_26-08-2025'!B:B, 0)), "Yes", "No")</f>
        <v>No</v>
      </c>
      <c r="I629" s="20" t="str">
        <f>IF(ISNUMBER(MATCH($F629,'ASX300'!C:C, 0)), "Yes", "No")</f>
        <v>No</v>
      </c>
      <c r="J629" s="20" t="s">
        <v>5114</v>
      </c>
      <c r="K629" s="21" t="s">
        <v>5115</v>
      </c>
      <c r="L629" s="20">
        <v>65625620</v>
      </c>
      <c r="M629" s="20" t="s">
        <v>15</v>
      </c>
      <c r="N629" s="20">
        <v>20181031</v>
      </c>
      <c r="Q629" s="21" t="s">
        <v>201</v>
      </c>
      <c r="S629" s="21" t="s">
        <v>256</v>
      </c>
      <c r="T629" s="20" t="s">
        <v>12</v>
      </c>
      <c r="U629" s="20" t="s">
        <v>4786</v>
      </c>
      <c r="V629" s="20" t="s">
        <v>20</v>
      </c>
      <c r="W629" s="20">
        <v>69553402</v>
      </c>
      <c r="X629" s="21" t="s">
        <v>5504</v>
      </c>
      <c r="Z629" s="21" t="s">
        <v>5505</v>
      </c>
      <c r="AA629" s="20" t="s">
        <v>810</v>
      </c>
      <c r="AB629" s="20" t="s">
        <v>20</v>
      </c>
      <c r="AC629" s="20">
        <v>53923946</v>
      </c>
      <c r="AD629" s="20" t="s">
        <v>5506</v>
      </c>
      <c r="AH629" s="20">
        <v>609374852</v>
      </c>
      <c r="AI629" s="20" t="s">
        <v>24</v>
      </c>
      <c r="AJ629" s="20" t="b">
        <v>1</v>
      </c>
      <c r="AK629" s="21" t="s">
        <v>36</v>
      </c>
      <c r="AL629" s="20" t="s">
        <v>37</v>
      </c>
    </row>
    <row r="630" spans="1:38" x14ac:dyDescent="0.25">
      <c r="A630" s="20">
        <v>629</v>
      </c>
      <c r="B630" s="20" t="s">
        <v>4530</v>
      </c>
      <c r="C630" s="23">
        <v>142031831</v>
      </c>
      <c r="D630" s="23" t="str" cm="1">
        <f t="array" ref="D630">INDEX(Table2[Bracket Label], SUMPRODUCT(( 'Non-Lodger'!$C630 &gt;= Table2[Min Value]) * ( 'Non-Lodger'!$C630 &lt;= Table2[Max Value]) * ROW(Table2[Min Value]) ) - MIN(ROW(Table2[Min Value])) + 1)</f>
        <v>100-149M</v>
      </c>
      <c r="E630" s="23" t="str">
        <f t="shared" si="9"/>
        <v>MED</v>
      </c>
      <c r="F630" s="21" t="s">
        <v>4531</v>
      </c>
      <c r="G630" s="20" t="s">
        <v>12</v>
      </c>
      <c r="H630" s="20" t="str">
        <f>IF(ISNUMBER(MATCH($F630,'ASX_Listed_Companies_26-08-2025'!B:B, 0)), "Yes", "No")</f>
        <v>No</v>
      </c>
      <c r="I630" s="20" t="str">
        <f>IF(ISNUMBER(MATCH($F630,'ASX300'!C:C, 0)), "Yes", "No")</f>
        <v>No</v>
      </c>
      <c r="J630" s="20" t="s">
        <v>1167</v>
      </c>
      <c r="K630" s="21" t="s">
        <v>1168</v>
      </c>
      <c r="L630" s="20">
        <v>6860007</v>
      </c>
      <c r="M630" s="20" t="s">
        <v>15</v>
      </c>
      <c r="N630" s="20">
        <v>19991223</v>
      </c>
      <c r="Q630" s="21" t="s">
        <v>4532</v>
      </c>
      <c r="R630" s="21" t="s">
        <v>4061</v>
      </c>
      <c r="S630" s="21" t="s">
        <v>126</v>
      </c>
      <c r="T630" s="20" t="s">
        <v>12</v>
      </c>
      <c r="U630" s="20" t="s">
        <v>214</v>
      </c>
      <c r="V630" s="20" t="s">
        <v>20</v>
      </c>
      <c r="W630" s="20">
        <v>56750697</v>
      </c>
      <c r="X630" s="21" t="s">
        <v>4533</v>
      </c>
      <c r="Y630" s="21" t="s">
        <v>4061</v>
      </c>
      <c r="Z630" s="21" t="s">
        <v>126</v>
      </c>
      <c r="AA630" s="20" t="s">
        <v>214</v>
      </c>
      <c r="AB630" s="20" t="s">
        <v>20</v>
      </c>
      <c r="AC630" s="20">
        <v>56750697</v>
      </c>
      <c r="AD630" s="20" t="s">
        <v>4534</v>
      </c>
      <c r="AF630" s="20">
        <v>20000701</v>
      </c>
      <c r="AH630" s="20">
        <v>3500347</v>
      </c>
      <c r="AI630" s="20" t="s">
        <v>24</v>
      </c>
      <c r="AJ630" s="20" t="b">
        <v>1</v>
      </c>
      <c r="AK630" s="21" t="s">
        <v>195</v>
      </c>
      <c r="AL630" s="20" t="s">
        <v>196</v>
      </c>
    </row>
    <row r="631" spans="1:38" x14ac:dyDescent="0.25">
      <c r="A631" s="20">
        <v>630</v>
      </c>
      <c r="B631" s="20" t="s">
        <v>4448</v>
      </c>
      <c r="C631" s="23">
        <v>297644349</v>
      </c>
      <c r="D631" s="23" t="str" cm="1">
        <f t="array" ref="D631">INDEX(Table2[Bracket Label], SUMPRODUCT(( 'Non-Lodger'!$C631 &gt;= Table2[Min Value]) * ( 'Non-Lodger'!$C631 &lt;= Table2[Max Value]) * ROW(Table2[Min Value]) ) - MIN(ROW(Table2[Min Value])) + 1)</f>
        <v>250-299M</v>
      </c>
      <c r="E631" s="23" t="str">
        <f t="shared" si="9"/>
        <v>LGE</v>
      </c>
      <c r="F631" s="21" t="s">
        <v>4449</v>
      </c>
      <c r="G631" s="20" t="s">
        <v>12</v>
      </c>
      <c r="H631" s="20" t="str">
        <f>IF(ISNUMBER(MATCH($F631,'ASX_Listed_Companies_26-08-2025'!B:B, 0)), "Yes", "No")</f>
        <v>No</v>
      </c>
      <c r="I631" s="20" t="str">
        <f>IF(ISNUMBER(MATCH($F631,'ASX300'!C:C, 0)), "Yes", "No")</f>
        <v>No</v>
      </c>
      <c r="J631" s="20" t="s">
        <v>78</v>
      </c>
      <c r="K631" s="21" t="s">
        <v>79</v>
      </c>
      <c r="L631" s="20">
        <v>68241108</v>
      </c>
      <c r="M631" s="20" t="s">
        <v>15</v>
      </c>
      <c r="N631" s="20">
        <v>20190701</v>
      </c>
      <c r="Q631" s="21" t="s">
        <v>4450</v>
      </c>
      <c r="R631" s="21" t="s">
        <v>1970</v>
      </c>
      <c r="S631" s="21" t="s">
        <v>126</v>
      </c>
      <c r="T631" s="20" t="s">
        <v>12</v>
      </c>
      <c r="U631" s="20" t="s">
        <v>281</v>
      </c>
      <c r="V631" s="20" t="s">
        <v>20</v>
      </c>
      <c r="W631" s="20">
        <v>52054494</v>
      </c>
      <c r="X631" s="21" t="s">
        <v>4451</v>
      </c>
      <c r="Y631" s="21" t="s">
        <v>4452</v>
      </c>
      <c r="Z631" s="21" t="s">
        <v>1149</v>
      </c>
      <c r="AA631" s="20" t="s">
        <v>1150</v>
      </c>
      <c r="AB631" s="20" t="s">
        <v>20</v>
      </c>
      <c r="AC631" s="20">
        <v>62974603</v>
      </c>
      <c r="AD631" s="20" t="s">
        <v>4453</v>
      </c>
      <c r="AH631" s="20">
        <v>634501349</v>
      </c>
      <c r="AI631" s="20" t="s">
        <v>24</v>
      </c>
      <c r="AJ631" s="20" t="b">
        <v>1</v>
      </c>
      <c r="AK631" s="21" t="s">
        <v>88</v>
      </c>
      <c r="AL631" s="20" t="s">
        <v>89</v>
      </c>
    </row>
    <row r="632" spans="1:38" x14ac:dyDescent="0.25">
      <c r="A632" s="20">
        <v>631</v>
      </c>
      <c r="B632" s="20" t="s">
        <v>2786</v>
      </c>
      <c r="C632" s="23">
        <v>137038866</v>
      </c>
      <c r="D632" s="23" t="str" cm="1">
        <f t="array" ref="D632">INDEX(Table2[Bracket Label], SUMPRODUCT(( 'Non-Lodger'!$C632 &gt;= Table2[Min Value]) * ( 'Non-Lodger'!$C632 &lt;= Table2[Max Value]) * ROW(Table2[Min Value]) ) - MIN(ROW(Table2[Min Value])) + 1)</f>
        <v>100-149M</v>
      </c>
      <c r="E632" s="23" t="str">
        <f t="shared" si="9"/>
        <v>MED</v>
      </c>
      <c r="F632" s="21" t="s">
        <v>2787</v>
      </c>
      <c r="G632" s="20" t="s">
        <v>77</v>
      </c>
      <c r="H632" s="20" t="str">
        <f>IF(ISNUMBER(MATCH($F632,'ASX_Listed_Companies_26-08-2025'!B:B, 0)), "Yes", "No")</f>
        <v>No</v>
      </c>
      <c r="I632" s="20" t="str">
        <f>IF(ISNUMBER(MATCH($F632,'ASX300'!C:C, 0)), "Yes", "No")</f>
        <v>No</v>
      </c>
      <c r="J632" s="20" t="s">
        <v>78</v>
      </c>
      <c r="K632" s="21" t="s">
        <v>79</v>
      </c>
      <c r="L632" s="20">
        <v>69481943</v>
      </c>
      <c r="M632" s="20" t="s">
        <v>15</v>
      </c>
      <c r="N632" s="20">
        <v>20200603</v>
      </c>
      <c r="O632" s="20">
        <v>20240924</v>
      </c>
      <c r="Q632" s="21" t="s">
        <v>2788</v>
      </c>
      <c r="S632" s="21" t="s">
        <v>2265</v>
      </c>
      <c r="T632" s="20" t="s">
        <v>77</v>
      </c>
      <c r="U632" s="20" t="s">
        <v>1496</v>
      </c>
      <c r="V632" s="20" t="s">
        <v>20</v>
      </c>
      <c r="W632" s="20">
        <v>81931005</v>
      </c>
      <c r="X632" s="21" t="s">
        <v>2789</v>
      </c>
      <c r="Z632" s="21" t="s">
        <v>2265</v>
      </c>
      <c r="AA632" s="20" t="s">
        <v>1496</v>
      </c>
      <c r="AB632" s="20" t="s">
        <v>20</v>
      </c>
      <c r="AC632" s="20">
        <v>90306518</v>
      </c>
      <c r="AD632" s="20" t="s">
        <v>2790</v>
      </c>
      <c r="AH632" s="20">
        <v>641448277</v>
      </c>
      <c r="AI632" s="20" t="s">
        <v>24</v>
      </c>
      <c r="AJ632" s="20" t="b">
        <v>1</v>
      </c>
      <c r="AK632" s="21" t="s">
        <v>88</v>
      </c>
      <c r="AL632" s="20" t="s">
        <v>89</v>
      </c>
    </row>
    <row r="633" spans="1:38" x14ac:dyDescent="0.25">
      <c r="A633" s="20">
        <v>632</v>
      </c>
      <c r="B633" s="20" t="s">
        <v>305</v>
      </c>
      <c r="C633" s="23">
        <v>106887697</v>
      </c>
      <c r="D633" s="23" t="str" cm="1">
        <f t="array" ref="D633">INDEX(Table2[Bracket Label], SUMPRODUCT(( 'Non-Lodger'!$C633 &gt;= Table2[Min Value]) * ( 'Non-Lodger'!$C633 &lt;= Table2[Max Value]) * ROW(Table2[Min Value]) ) - MIN(ROW(Table2[Min Value])) + 1)</f>
        <v>100-149M</v>
      </c>
      <c r="E633" s="23" t="str">
        <f t="shared" si="9"/>
        <v>MED</v>
      </c>
      <c r="F633" s="21" t="s">
        <v>306</v>
      </c>
      <c r="G633" s="20" t="s">
        <v>29</v>
      </c>
      <c r="H633" s="20" t="str">
        <f>IF(ISNUMBER(MATCH($F633,'ASX_Listed_Companies_26-08-2025'!B:B, 0)), "Yes", "No")</f>
        <v>No</v>
      </c>
      <c r="I633" s="20" t="str">
        <f>IF(ISNUMBER(MATCH($F633,'ASX300'!C:C, 0)), "Yes", "No")</f>
        <v>No</v>
      </c>
      <c r="J633" s="20" t="s">
        <v>307</v>
      </c>
      <c r="K633" s="21" t="s">
        <v>308</v>
      </c>
      <c r="L633" s="20">
        <v>39732900</v>
      </c>
      <c r="M633" s="20" t="s">
        <v>15</v>
      </c>
      <c r="N633" s="20">
        <v>20090701</v>
      </c>
      <c r="P633" s="21" t="s">
        <v>309</v>
      </c>
      <c r="Q633" s="21" t="s">
        <v>310</v>
      </c>
      <c r="S633" s="21" t="s">
        <v>311</v>
      </c>
      <c r="T633" s="20" t="s">
        <v>29</v>
      </c>
      <c r="U633" s="20" t="s">
        <v>312</v>
      </c>
      <c r="V633" s="20" t="s">
        <v>20</v>
      </c>
      <c r="W633" s="20">
        <v>47156307</v>
      </c>
      <c r="X633" s="21" t="s">
        <v>313</v>
      </c>
      <c r="Z633" s="21" t="s">
        <v>314</v>
      </c>
      <c r="AA633" s="20" t="s">
        <v>312</v>
      </c>
      <c r="AB633" s="20" t="s">
        <v>20</v>
      </c>
      <c r="AC633" s="20">
        <v>48642782</v>
      </c>
      <c r="AD633" s="20" t="s">
        <v>315</v>
      </c>
      <c r="AF633" s="20">
        <v>20090701</v>
      </c>
      <c r="AH633" s="20">
        <v>137834738</v>
      </c>
      <c r="AI633" s="20" t="s">
        <v>24</v>
      </c>
      <c r="AJ633" s="20" t="b">
        <v>1</v>
      </c>
      <c r="AK633" s="21" t="s">
        <v>316</v>
      </c>
      <c r="AL633" s="20" t="s">
        <v>317</v>
      </c>
    </row>
    <row r="634" spans="1:38" x14ac:dyDescent="0.25">
      <c r="A634" s="20">
        <v>633</v>
      </c>
      <c r="B634" s="20" t="s">
        <v>3888</v>
      </c>
      <c r="C634" s="23">
        <v>119474599</v>
      </c>
      <c r="D634" s="23" t="str" cm="1">
        <f t="array" ref="D634">INDEX(Table2[Bracket Label], SUMPRODUCT(( 'Non-Lodger'!$C634 &gt;= Table2[Min Value]) * ( 'Non-Lodger'!$C634 &lt;= Table2[Max Value]) * ROW(Table2[Min Value]) ) - MIN(ROW(Table2[Min Value])) + 1)</f>
        <v>100-149M</v>
      </c>
      <c r="E634" s="23" t="str">
        <f t="shared" si="9"/>
        <v>MED</v>
      </c>
      <c r="F634" s="21" t="s">
        <v>3889</v>
      </c>
      <c r="G634" s="20" t="s">
        <v>29</v>
      </c>
      <c r="H634" s="20" t="str">
        <f>IF(ISNUMBER(MATCH($F634,'ASX_Listed_Companies_26-08-2025'!B:B, 0)), "Yes", "No")</f>
        <v>No</v>
      </c>
      <c r="I634" s="20" t="str">
        <f>IF(ISNUMBER(MATCH($F634,'ASX300'!C:C, 0)), "Yes", "No")</f>
        <v>No</v>
      </c>
      <c r="J634" s="20" t="s">
        <v>2962</v>
      </c>
      <c r="K634" s="21" t="s">
        <v>2963</v>
      </c>
      <c r="L634" s="20">
        <v>5252136</v>
      </c>
      <c r="M634" s="20" t="s">
        <v>15</v>
      </c>
      <c r="N634" s="20">
        <v>20010101</v>
      </c>
      <c r="P634" s="21" t="s">
        <v>3890</v>
      </c>
      <c r="Q634" s="21" t="s">
        <v>3891</v>
      </c>
      <c r="R634" s="21" t="s">
        <v>2778</v>
      </c>
      <c r="S634" s="21" t="s">
        <v>1114</v>
      </c>
      <c r="T634" s="20" t="s">
        <v>29</v>
      </c>
      <c r="U634" s="20" t="s">
        <v>1115</v>
      </c>
      <c r="V634" s="20" t="s">
        <v>20</v>
      </c>
      <c r="W634" s="20">
        <v>80729091</v>
      </c>
      <c r="X634" s="21" t="s">
        <v>3891</v>
      </c>
      <c r="Y634" s="21" t="s">
        <v>2778</v>
      </c>
      <c r="Z634" s="21" t="s">
        <v>1114</v>
      </c>
      <c r="AA634" s="20" t="s">
        <v>1115</v>
      </c>
      <c r="AB634" s="20" t="s">
        <v>20</v>
      </c>
      <c r="AC634" s="20">
        <v>80729091</v>
      </c>
      <c r="AD634" s="20" t="s">
        <v>3892</v>
      </c>
      <c r="AF634" s="20">
        <v>20010101</v>
      </c>
      <c r="AH634" s="20">
        <v>95036909</v>
      </c>
      <c r="AI634" s="20" t="s">
        <v>24</v>
      </c>
      <c r="AJ634" s="20" t="b">
        <v>1</v>
      </c>
      <c r="AK634" s="21" t="s">
        <v>245</v>
      </c>
      <c r="AL634" s="20" t="s">
        <v>246</v>
      </c>
    </row>
    <row r="635" spans="1:38" x14ac:dyDescent="0.25">
      <c r="A635" s="20">
        <v>634</v>
      </c>
      <c r="B635" s="20" t="s">
        <v>3470</v>
      </c>
      <c r="C635" s="23">
        <v>259948396</v>
      </c>
      <c r="D635" s="23" t="str" cm="1">
        <f t="array" ref="D635">INDEX(Table2[Bracket Label], SUMPRODUCT(( 'Non-Lodger'!$C635 &gt;= Table2[Min Value]) * ( 'Non-Lodger'!$C635 &lt;= Table2[Max Value]) * ROW(Table2[Min Value]) ) - MIN(ROW(Table2[Min Value])) + 1)</f>
        <v>250-299M</v>
      </c>
      <c r="E635" s="23" t="str">
        <f t="shared" si="9"/>
        <v>LGE</v>
      </c>
      <c r="F635" s="21" t="s">
        <v>3471</v>
      </c>
      <c r="G635" s="20" t="s">
        <v>12</v>
      </c>
      <c r="H635" s="20" t="str">
        <f>IF(ISNUMBER(MATCH($F635,'ASX_Listed_Companies_26-08-2025'!B:B, 0)), "Yes", "No")</f>
        <v>No</v>
      </c>
      <c r="I635" s="20" t="str">
        <f>IF(ISNUMBER(MATCH($F635,'ASX300'!C:C, 0)), "Yes", "No")</f>
        <v>No</v>
      </c>
      <c r="J635" s="20" t="s">
        <v>78</v>
      </c>
      <c r="K635" s="21" t="s">
        <v>79</v>
      </c>
      <c r="L635" s="20">
        <v>17392829</v>
      </c>
      <c r="M635" s="20" t="s">
        <v>15</v>
      </c>
      <c r="N635" s="20">
        <v>20031201</v>
      </c>
      <c r="Q635" s="21" t="s">
        <v>3472</v>
      </c>
      <c r="S635" s="21" t="s">
        <v>3473</v>
      </c>
      <c r="T635" s="20" t="s">
        <v>12</v>
      </c>
      <c r="U635" s="20" t="s">
        <v>3474</v>
      </c>
      <c r="V635" s="20" t="s">
        <v>20</v>
      </c>
      <c r="W635" s="20">
        <v>53308446</v>
      </c>
      <c r="X635" s="21" t="s">
        <v>3475</v>
      </c>
      <c r="Z635" s="21" t="s">
        <v>2205</v>
      </c>
      <c r="AA635" s="20" t="s">
        <v>1973</v>
      </c>
      <c r="AB635" s="20" t="s">
        <v>20</v>
      </c>
      <c r="AC635" s="20">
        <v>57904270</v>
      </c>
      <c r="AD635" s="20" t="s">
        <v>3476</v>
      </c>
      <c r="AF635" s="20">
        <v>20031201</v>
      </c>
      <c r="AH635" s="20">
        <v>104475363</v>
      </c>
      <c r="AI635" s="20" t="s">
        <v>24</v>
      </c>
      <c r="AJ635" s="20" t="b">
        <v>1</v>
      </c>
      <c r="AK635" s="21" t="s">
        <v>88</v>
      </c>
      <c r="AL635" s="20" t="s">
        <v>89</v>
      </c>
    </row>
    <row r="636" spans="1:38" x14ac:dyDescent="0.25">
      <c r="A636" s="20">
        <v>635</v>
      </c>
      <c r="B636" s="20" t="s">
        <v>5892</v>
      </c>
      <c r="C636" s="23">
        <v>179046237</v>
      </c>
      <c r="D636" s="23" t="str" cm="1">
        <f t="array" ref="D636">INDEX(Table2[Bracket Label], SUMPRODUCT(( 'Non-Lodger'!$C636 &gt;= Table2[Min Value]) * ( 'Non-Lodger'!$C636 &lt;= Table2[Max Value]) * ROW(Table2[Min Value]) ) - MIN(ROW(Table2[Min Value])) + 1)</f>
        <v>150-199M</v>
      </c>
      <c r="E636" s="23" t="str">
        <f t="shared" si="9"/>
        <v>MED</v>
      </c>
      <c r="F636" s="21" t="s">
        <v>5893</v>
      </c>
      <c r="G636" s="20" t="s">
        <v>29</v>
      </c>
      <c r="H636" s="20" t="str">
        <f>IF(ISNUMBER(MATCH($F636,'ASX_Listed_Companies_26-08-2025'!B:B, 0)), "Yes", "No")</f>
        <v>No</v>
      </c>
      <c r="I636" s="20" t="str">
        <f>IF(ISNUMBER(MATCH($F636,'ASX300'!C:C, 0)), "Yes", "No")</f>
        <v>No</v>
      </c>
      <c r="J636" s="20" t="s">
        <v>861</v>
      </c>
      <c r="K636" s="21" t="s">
        <v>862</v>
      </c>
      <c r="L636" s="20">
        <v>21283665</v>
      </c>
      <c r="M636" s="20" t="s">
        <v>15</v>
      </c>
      <c r="N636" s="20">
        <v>20041110</v>
      </c>
      <c r="Q636" s="21" t="s">
        <v>5894</v>
      </c>
      <c r="S636" s="21" t="s">
        <v>5895</v>
      </c>
      <c r="T636" s="20" t="s">
        <v>29</v>
      </c>
      <c r="U636" s="20" t="s">
        <v>322</v>
      </c>
      <c r="V636" s="20" t="s">
        <v>20</v>
      </c>
      <c r="W636" s="20">
        <v>35183490</v>
      </c>
      <c r="X636" s="21" t="s">
        <v>233</v>
      </c>
      <c r="Y636" s="21" t="s">
        <v>5896</v>
      </c>
      <c r="Z636" s="21" t="s">
        <v>321</v>
      </c>
      <c r="AA636" s="20" t="s">
        <v>322</v>
      </c>
      <c r="AB636" s="20" t="s">
        <v>20</v>
      </c>
      <c r="AC636" s="20">
        <v>60235037</v>
      </c>
      <c r="AD636" s="20" t="s">
        <v>5897</v>
      </c>
      <c r="AF636" s="20">
        <v>20041110</v>
      </c>
      <c r="AH636" s="20">
        <v>111715621</v>
      </c>
      <c r="AI636" s="20" t="s">
        <v>24</v>
      </c>
      <c r="AJ636" s="20" t="b">
        <v>1</v>
      </c>
      <c r="AK636" s="21" t="s">
        <v>245</v>
      </c>
      <c r="AL636" s="20" t="s">
        <v>246</v>
      </c>
    </row>
    <row r="637" spans="1:38" x14ac:dyDescent="0.25">
      <c r="A637" s="20">
        <v>636</v>
      </c>
      <c r="B637" s="20" t="s">
        <v>1370</v>
      </c>
      <c r="C637" s="23">
        <v>213531543</v>
      </c>
      <c r="D637" s="23" t="str" cm="1">
        <f t="array" ref="D637">INDEX(Table2[Bracket Label], SUMPRODUCT(( 'Non-Lodger'!$C637 &gt;= Table2[Min Value]) * ( 'Non-Lodger'!$C637 &lt;= Table2[Max Value]) * ROW(Table2[Min Value]) ) - MIN(ROW(Table2[Min Value])) + 1)</f>
        <v>200-249M</v>
      </c>
      <c r="E637" s="23" t="str">
        <f t="shared" si="9"/>
        <v>MED</v>
      </c>
      <c r="F637" s="21" t="s">
        <v>1371</v>
      </c>
      <c r="G637" s="20" t="s">
        <v>29</v>
      </c>
      <c r="H637" s="20" t="str">
        <f>IF(ISNUMBER(MATCH($F637,'ASX_Listed_Companies_26-08-2025'!B:B, 0)), "Yes", "No")</f>
        <v>No</v>
      </c>
      <c r="I637" s="20" t="str">
        <f>IF(ISNUMBER(MATCH($F637,'ASX300'!C:C, 0)), "Yes", "No")</f>
        <v>No</v>
      </c>
      <c r="J637" s="20" t="s">
        <v>78</v>
      </c>
      <c r="K637" s="21" t="s">
        <v>79</v>
      </c>
      <c r="L637" s="20">
        <v>58910206</v>
      </c>
      <c r="M637" s="20" t="s">
        <v>15</v>
      </c>
      <c r="N637" s="20">
        <v>20151006</v>
      </c>
      <c r="Q637" s="21" t="s">
        <v>1372</v>
      </c>
      <c r="S637" s="21" t="s">
        <v>1373</v>
      </c>
      <c r="T637" s="20" t="s">
        <v>29</v>
      </c>
      <c r="U637" s="20" t="s">
        <v>1374</v>
      </c>
      <c r="V637" s="20" t="s">
        <v>20</v>
      </c>
      <c r="W637" s="20">
        <v>53766537</v>
      </c>
      <c r="X637" s="21" t="s">
        <v>1372</v>
      </c>
      <c r="Z637" s="21" t="s">
        <v>1373</v>
      </c>
      <c r="AA637" s="20" t="s">
        <v>1374</v>
      </c>
      <c r="AB637" s="20" t="s">
        <v>20</v>
      </c>
      <c r="AC637" s="20">
        <v>53766537</v>
      </c>
      <c r="AD637" s="20" t="s">
        <v>1375</v>
      </c>
      <c r="AF637" s="20">
        <v>20151101</v>
      </c>
      <c r="AH637" s="20">
        <v>608590521</v>
      </c>
      <c r="AI637" s="20" t="s">
        <v>24</v>
      </c>
      <c r="AJ637" s="20" t="b">
        <v>1</v>
      </c>
      <c r="AK637" s="21" t="s">
        <v>88</v>
      </c>
      <c r="AL637" s="20" t="s">
        <v>89</v>
      </c>
    </row>
    <row r="638" spans="1:38" x14ac:dyDescent="0.25">
      <c r="A638" s="20">
        <v>637</v>
      </c>
      <c r="B638" s="20" t="s">
        <v>5175</v>
      </c>
      <c r="C638" s="23">
        <v>526069682</v>
      </c>
      <c r="D638" s="23" t="str" cm="1">
        <f t="array" ref="D638">INDEX(Table2[Bracket Label], SUMPRODUCT(( 'Non-Lodger'!$C638 &gt;= Table2[Min Value]) * ( 'Non-Lodger'!$C638 &lt;= Table2[Max Value]) * ROW(Table2[Min Value]) ) - MIN(ROW(Table2[Min Value])) + 1)</f>
        <v>500-549M</v>
      </c>
      <c r="E638" s="23" t="str">
        <f t="shared" si="9"/>
        <v>LGE</v>
      </c>
      <c r="F638" s="21" t="s">
        <v>5176</v>
      </c>
      <c r="G638" s="20" t="s">
        <v>12</v>
      </c>
      <c r="H638" s="20" t="str">
        <f>IF(ISNUMBER(MATCH($F638,'ASX_Listed_Companies_26-08-2025'!B:B, 0)), "Yes", "No")</f>
        <v>No</v>
      </c>
      <c r="I638" s="20" t="str">
        <f>IF(ISNUMBER(MATCH($F638,'ASX300'!C:C, 0)), "Yes", "No")</f>
        <v>No</v>
      </c>
      <c r="J638" s="20" t="s">
        <v>78</v>
      </c>
      <c r="K638" s="21" t="s">
        <v>79</v>
      </c>
      <c r="L638" s="20">
        <v>69698166</v>
      </c>
      <c r="M638" s="20" t="s">
        <v>15</v>
      </c>
      <c r="N638" s="20">
        <v>20200701</v>
      </c>
      <c r="Q638" s="21" t="s">
        <v>5177</v>
      </c>
      <c r="R638" s="21" t="s">
        <v>5178</v>
      </c>
      <c r="S638" s="21" t="s">
        <v>5179</v>
      </c>
      <c r="T638" s="20" t="s">
        <v>12</v>
      </c>
      <c r="U638" s="20" t="s">
        <v>5180</v>
      </c>
      <c r="V638" s="20" t="s">
        <v>20</v>
      </c>
      <c r="W638" s="20">
        <v>67447340</v>
      </c>
      <c r="X638" s="21" t="s">
        <v>5181</v>
      </c>
      <c r="Z638" s="21" t="s">
        <v>408</v>
      </c>
      <c r="AA638" s="20" t="s">
        <v>409</v>
      </c>
      <c r="AB638" s="20" t="s">
        <v>20</v>
      </c>
      <c r="AC638" s="20">
        <v>68225460</v>
      </c>
      <c r="AD638" s="20" t="s">
        <v>5182</v>
      </c>
      <c r="AH638" s="20">
        <v>627628120</v>
      </c>
      <c r="AI638" s="20" t="s">
        <v>24</v>
      </c>
      <c r="AJ638" s="20" t="b">
        <v>1</v>
      </c>
      <c r="AK638" s="21" t="s">
        <v>88</v>
      </c>
      <c r="AL638" s="20" t="s">
        <v>89</v>
      </c>
    </row>
    <row r="639" spans="1:38" x14ac:dyDescent="0.25">
      <c r="A639" s="20">
        <v>638</v>
      </c>
      <c r="B639" s="20" t="s">
        <v>7733</v>
      </c>
      <c r="C639" s="23">
        <v>201635894</v>
      </c>
      <c r="D639" s="23" t="str" cm="1">
        <f t="array" ref="D639">INDEX(Table2[Bracket Label], SUMPRODUCT(( 'Non-Lodger'!$C639 &gt;= Table2[Min Value]) * ( 'Non-Lodger'!$C639 &lt;= Table2[Max Value]) * ROW(Table2[Min Value]) ) - MIN(ROW(Table2[Min Value])) + 1)</f>
        <v>200-249M</v>
      </c>
      <c r="E639" s="23" t="str">
        <f t="shared" si="9"/>
        <v>MED</v>
      </c>
      <c r="F639" s="21" t="s">
        <v>7734</v>
      </c>
      <c r="G639" s="20" t="s">
        <v>12</v>
      </c>
      <c r="H639" s="20" t="str">
        <f>IF(ISNUMBER(MATCH($F639,'ASX_Listed_Companies_26-08-2025'!B:B, 0)), "Yes", "No")</f>
        <v>No</v>
      </c>
      <c r="I639" s="20" t="str">
        <f>IF(ISNUMBER(MATCH($F639,'ASX300'!C:C, 0)), "Yes", "No")</f>
        <v>No</v>
      </c>
      <c r="J639" s="20" t="s">
        <v>3792</v>
      </c>
      <c r="K639" s="21" t="s">
        <v>3793</v>
      </c>
      <c r="L639" s="20">
        <v>5371895</v>
      </c>
      <c r="M639" s="20" t="s">
        <v>15</v>
      </c>
      <c r="N639" s="20">
        <v>20000301</v>
      </c>
      <c r="P639" s="21" t="s">
        <v>7735</v>
      </c>
      <c r="Q639" s="21" t="s">
        <v>7736</v>
      </c>
      <c r="R639" s="21" t="s">
        <v>7737</v>
      </c>
      <c r="S639" s="21" t="s">
        <v>126</v>
      </c>
      <c r="T639" s="20" t="s">
        <v>12</v>
      </c>
      <c r="U639" s="20" t="s">
        <v>214</v>
      </c>
      <c r="V639" s="20" t="s">
        <v>20</v>
      </c>
      <c r="W639" s="20">
        <v>0</v>
      </c>
      <c r="X639" s="21" t="s">
        <v>7738</v>
      </c>
      <c r="Z639" s="21" t="s">
        <v>541</v>
      </c>
      <c r="AA639" s="20" t="s">
        <v>542</v>
      </c>
      <c r="AB639" s="20" t="s">
        <v>20</v>
      </c>
      <c r="AC639" s="20">
        <v>42125620</v>
      </c>
      <c r="AD639" s="20" t="s">
        <v>7739</v>
      </c>
      <c r="AF639" s="20">
        <v>20090101</v>
      </c>
      <c r="AH639" s="20">
        <v>88957706</v>
      </c>
      <c r="AI639" s="20" t="s">
        <v>24</v>
      </c>
      <c r="AJ639" s="20" t="b">
        <v>1</v>
      </c>
      <c r="AK639" s="21" t="s">
        <v>25</v>
      </c>
      <c r="AL639" s="20" t="s">
        <v>26</v>
      </c>
    </row>
    <row r="640" spans="1:38" x14ac:dyDescent="0.25">
      <c r="A640" s="20">
        <v>639</v>
      </c>
      <c r="B640" s="20" t="s">
        <v>3152</v>
      </c>
      <c r="C640" s="23">
        <v>228686490</v>
      </c>
      <c r="D640" s="23" t="str" cm="1">
        <f t="array" ref="D640">INDEX(Table2[Bracket Label], SUMPRODUCT(( 'Non-Lodger'!$C640 &gt;= Table2[Min Value]) * ( 'Non-Lodger'!$C640 &lt;= Table2[Max Value]) * ROW(Table2[Min Value]) ) - MIN(ROW(Table2[Min Value])) + 1)</f>
        <v>200-249M</v>
      </c>
      <c r="E640" s="23" t="str">
        <f t="shared" si="9"/>
        <v>MED</v>
      </c>
      <c r="F640" s="21" t="s">
        <v>3153</v>
      </c>
      <c r="G640" s="20" t="s">
        <v>29</v>
      </c>
      <c r="H640" s="20" t="str">
        <f>IF(ISNUMBER(MATCH($F640,'ASX_Listed_Companies_26-08-2025'!B:B, 0)), "Yes", "No")</f>
        <v>No</v>
      </c>
      <c r="I640" s="20" t="str">
        <f>IF(ISNUMBER(MATCH($F640,'ASX300'!C:C, 0)), "Yes", "No")</f>
        <v>No</v>
      </c>
      <c r="J640" s="20" t="s">
        <v>40</v>
      </c>
      <c r="K640" s="21" t="s">
        <v>41</v>
      </c>
      <c r="L640" s="20">
        <v>43700243</v>
      </c>
      <c r="M640" s="20" t="s">
        <v>15</v>
      </c>
      <c r="N640" s="20">
        <v>20100701</v>
      </c>
      <c r="P640" s="21" t="s">
        <v>3153</v>
      </c>
      <c r="Q640" s="21" t="s">
        <v>1924</v>
      </c>
      <c r="S640" s="21" t="s">
        <v>162</v>
      </c>
      <c r="T640" s="20" t="s">
        <v>29</v>
      </c>
      <c r="U640" s="20" t="s">
        <v>263</v>
      </c>
      <c r="V640" s="20" t="s">
        <v>20</v>
      </c>
      <c r="W640" s="20">
        <v>36396866</v>
      </c>
      <c r="X640" s="21" t="s">
        <v>3154</v>
      </c>
      <c r="Z640" s="21" t="s">
        <v>3155</v>
      </c>
      <c r="AA640" s="20" t="s">
        <v>549</v>
      </c>
      <c r="AB640" s="20" t="s">
        <v>20</v>
      </c>
      <c r="AC640" s="20">
        <v>0</v>
      </c>
      <c r="AD640" s="20" t="s">
        <v>3156</v>
      </c>
      <c r="AF640" s="20">
        <v>20100701</v>
      </c>
      <c r="AH640" s="20">
        <v>142687554</v>
      </c>
      <c r="AI640" s="20" t="s">
        <v>24</v>
      </c>
      <c r="AJ640" s="20" t="b">
        <v>1</v>
      </c>
      <c r="AK640" s="21" t="s">
        <v>47</v>
      </c>
      <c r="AL640" s="20" t="s">
        <v>48</v>
      </c>
    </row>
    <row r="641" spans="1:38" x14ac:dyDescent="0.25">
      <c r="A641" s="20">
        <v>640</v>
      </c>
      <c r="B641" s="20" t="s">
        <v>2699</v>
      </c>
      <c r="C641" s="23">
        <v>402700425</v>
      </c>
      <c r="D641" s="23" t="str" cm="1">
        <f t="array" ref="D641">INDEX(Table2[Bracket Label], SUMPRODUCT(( 'Non-Lodger'!$C641 &gt;= Table2[Min Value]) * ( 'Non-Lodger'!$C641 &lt;= Table2[Max Value]) * ROW(Table2[Min Value]) ) - MIN(ROW(Table2[Min Value])) + 1)</f>
        <v>400-449M</v>
      </c>
      <c r="E641" s="23" t="str">
        <f t="shared" si="9"/>
        <v>LGE</v>
      </c>
      <c r="F641" s="21" t="s">
        <v>2700</v>
      </c>
      <c r="G641" s="20" t="s">
        <v>29</v>
      </c>
      <c r="H641" s="20" t="str">
        <f>IF(ISNUMBER(MATCH($F641,'ASX_Listed_Companies_26-08-2025'!B:B, 0)), "Yes", "No")</f>
        <v>No</v>
      </c>
      <c r="I641" s="20" t="str">
        <f>IF(ISNUMBER(MATCH($F641,'ASX300'!C:C, 0)), "Yes", "No")</f>
        <v>No</v>
      </c>
      <c r="J641" s="20" t="s">
        <v>1606</v>
      </c>
      <c r="K641" s="21" t="s">
        <v>1607</v>
      </c>
      <c r="L641" s="20">
        <v>15398320</v>
      </c>
      <c r="M641" s="20" t="s">
        <v>15</v>
      </c>
      <c r="N641" s="20">
        <v>20030701</v>
      </c>
      <c r="Q641" s="21" t="s">
        <v>2701</v>
      </c>
      <c r="S641" s="21" t="s">
        <v>2702</v>
      </c>
      <c r="T641" s="20" t="s">
        <v>29</v>
      </c>
      <c r="U641" s="20" t="s">
        <v>2703</v>
      </c>
      <c r="V641" s="20" t="s">
        <v>20</v>
      </c>
      <c r="W641" s="20">
        <v>90331754</v>
      </c>
      <c r="X641" s="21" t="s">
        <v>2704</v>
      </c>
      <c r="Z641" s="21" t="s">
        <v>2702</v>
      </c>
      <c r="AA641" s="20" t="s">
        <v>2705</v>
      </c>
      <c r="AB641" s="20" t="s">
        <v>20</v>
      </c>
      <c r="AC641" s="20">
        <v>69039840</v>
      </c>
      <c r="AD641" s="20" t="s">
        <v>2706</v>
      </c>
      <c r="AF641" s="20">
        <v>20030701</v>
      </c>
      <c r="AH641" s="20">
        <v>5242142</v>
      </c>
      <c r="AI641" s="20" t="s">
        <v>24</v>
      </c>
      <c r="AJ641" s="20" t="b">
        <v>1</v>
      </c>
      <c r="AK641" s="21" t="s">
        <v>36</v>
      </c>
      <c r="AL641" s="20" t="s">
        <v>37</v>
      </c>
    </row>
    <row r="642" spans="1:38" x14ac:dyDescent="0.25">
      <c r="A642" s="20">
        <v>641</v>
      </c>
      <c r="B642" s="20" t="s">
        <v>4093</v>
      </c>
      <c r="C642" s="23">
        <v>864182034</v>
      </c>
      <c r="D642" s="23" t="str" cm="1">
        <f t="array" ref="D642">INDEX(Table2[Bracket Label], SUMPRODUCT(( 'Non-Lodger'!$C642 &gt;= Table2[Min Value]) * ( 'Non-Lodger'!$C642 &lt;= Table2[Max Value]) * ROW(Table2[Min Value]) ) - MIN(ROW(Table2[Min Value])) + 1)</f>
        <v>850-899M</v>
      </c>
      <c r="E642" s="23" t="str">
        <f t="shared" si="9"/>
        <v>LGE</v>
      </c>
      <c r="F642" s="21" t="s">
        <v>4094</v>
      </c>
      <c r="G642" s="20" t="s">
        <v>77</v>
      </c>
      <c r="H642" s="20" t="str">
        <f>IF(ISNUMBER(MATCH($F642,'ASX_Listed_Companies_26-08-2025'!B:B, 0)), "Yes", "No")</f>
        <v>No</v>
      </c>
      <c r="I642" s="20" t="str">
        <f>IF(ISNUMBER(MATCH($F642,'ASX300'!C:C, 0)), "Yes", "No")</f>
        <v>No</v>
      </c>
      <c r="J642" s="20" t="s">
        <v>1134</v>
      </c>
      <c r="K642" s="21" t="s">
        <v>1135</v>
      </c>
      <c r="L642" s="20">
        <v>1078798</v>
      </c>
      <c r="M642" s="20" t="s">
        <v>15</v>
      </c>
      <c r="N642" s="20">
        <v>20000324</v>
      </c>
      <c r="P642" s="21" t="s">
        <v>4095</v>
      </c>
      <c r="Q642" s="21" t="s">
        <v>4096</v>
      </c>
      <c r="R642" s="21" t="s">
        <v>4097</v>
      </c>
      <c r="S642" s="21" t="s">
        <v>141</v>
      </c>
      <c r="T642" s="20" t="s">
        <v>77</v>
      </c>
      <c r="U642" s="20" t="s">
        <v>142</v>
      </c>
      <c r="V642" s="20" t="s">
        <v>20</v>
      </c>
      <c r="W642" s="20">
        <v>73138331</v>
      </c>
      <c r="X642" s="21" t="s">
        <v>2181</v>
      </c>
      <c r="Z642" s="21" t="s">
        <v>2182</v>
      </c>
      <c r="AA642" s="20" t="s">
        <v>2183</v>
      </c>
      <c r="AB642" s="20" t="s">
        <v>20</v>
      </c>
      <c r="AC642" s="20">
        <v>53271801</v>
      </c>
      <c r="AD642" s="20" t="s">
        <v>4098</v>
      </c>
      <c r="AF642" s="20">
        <v>20000701</v>
      </c>
      <c r="AH642" s="20">
        <v>10127750</v>
      </c>
      <c r="AI642" s="20" t="s">
        <v>24</v>
      </c>
      <c r="AJ642" s="20" t="b">
        <v>1</v>
      </c>
      <c r="AK642" s="21" t="s">
        <v>36</v>
      </c>
      <c r="AL642" s="20" t="s">
        <v>37</v>
      </c>
    </row>
    <row r="643" spans="1:38" x14ac:dyDescent="0.25">
      <c r="A643" s="20">
        <v>642</v>
      </c>
      <c r="B643" s="20" t="s">
        <v>5443</v>
      </c>
      <c r="C643" s="23">
        <v>196912333</v>
      </c>
      <c r="D643" s="23" t="str" cm="1">
        <f t="array" ref="D643">INDEX(Table2[Bracket Label], SUMPRODUCT(( 'Non-Lodger'!$C643 &gt;= Table2[Min Value]) * ( 'Non-Lodger'!$C643 &lt;= Table2[Max Value]) * ROW(Table2[Min Value]) ) - MIN(ROW(Table2[Min Value])) + 1)</f>
        <v>150-199M</v>
      </c>
      <c r="E643" s="23" t="str">
        <f t="shared" ref="E643:E706" si="10">IF($C643&gt;250000000, "LGE", "MED")</f>
        <v>MED</v>
      </c>
      <c r="F643" s="21" t="s">
        <v>5444</v>
      </c>
      <c r="G643" s="20" t="s">
        <v>29</v>
      </c>
      <c r="H643" s="20" t="str">
        <f>IF(ISNUMBER(MATCH($F643,'ASX_Listed_Companies_26-08-2025'!B:B, 0)), "Yes", "No")</f>
        <v>No</v>
      </c>
      <c r="I643" s="20" t="str">
        <f>IF(ISNUMBER(MATCH($F643,'ASX300'!C:C, 0)), "Yes", "No")</f>
        <v>No</v>
      </c>
      <c r="J643" s="20" t="s">
        <v>1775</v>
      </c>
      <c r="K643" s="21" t="s">
        <v>1776</v>
      </c>
      <c r="L643" s="20">
        <v>1139826</v>
      </c>
      <c r="M643" s="20" t="s">
        <v>15</v>
      </c>
      <c r="N643" s="20">
        <v>20000317</v>
      </c>
      <c r="P643" s="21" t="s">
        <v>5445</v>
      </c>
      <c r="Q643" s="21" t="s">
        <v>5446</v>
      </c>
      <c r="R643" s="21" t="s">
        <v>2180</v>
      </c>
      <c r="S643" s="21" t="s">
        <v>82</v>
      </c>
      <c r="T643" s="20" t="s">
        <v>77</v>
      </c>
      <c r="U643" s="20" t="s">
        <v>83</v>
      </c>
      <c r="V643" s="20" t="s">
        <v>20</v>
      </c>
      <c r="W643" s="20">
        <v>82478062</v>
      </c>
      <c r="X643" s="21" t="s">
        <v>5447</v>
      </c>
      <c r="Z643" s="21" t="s">
        <v>2702</v>
      </c>
      <c r="AA643" s="20" t="s">
        <v>2705</v>
      </c>
      <c r="AB643" s="20" t="s">
        <v>20</v>
      </c>
      <c r="AC643" s="20">
        <v>0</v>
      </c>
      <c r="AD643" s="20" t="s">
        <v>4098</v>
      </c>
      <c r="AF643" s="20">
        <v>20000701</v>
      </c>
      <c r="AH643" s="20">
        <v>84343733</v>
      </c>
      <c r="AI643" s="20" t="s">
        <v>24</v>
      </c>
      <c r="AJ643" s="20" t="b">
        <v>1</v>
      </c>
      <c r="AK643" s="21" t="s">
        <v>174</v>
      </c>
      <c r="AL643" s="20" t="s">
        <v>175</v>
      </c>
    </row>
    <row r="644" spans="1:38" x14ac:dyDescent="0.25">
      <c r="A644" s="20">
        <v>643</v>
      </c>
      <c r="B644" s="20" t="s">
        <v>4919</v>
      </c>
      <c r="C644" s="23">
        <v>145999721</v>
      </c>
      <c r="D644" s="23" t="str" cm="1">
        <f t="array" ref="D644">INDEX(Table2[Bracket Label], SUMPRODUCT(( 'Non-Lodger'!$C644 &gt;= Table2[Min Value]) * ( 'Non-Lodger'!$C644 &lt;= Table2[Max Value]) * ROW(Table2[Min Value]) ) - MIN(ROW(Table2[Min Value])) + 1)</f>
        <v>100-149M</v>
      </c>
      <c r="E644" s="23" t="str">
        <f t="shared" si="10"/>
        <v>MED</v>
      </c>
      <c r="F644" s="21" t="s">
        <v>4920</v>
      </c>
      <c r="G644" s="20" t="s">
        <v>12</v>
      </c>
      <c r="H644" s="20" t="str">
        <f>IF(ISNUMBER(MATCH($F644,'ASX_Listed_Companies_26-08-2025'!B:B, 0)), "Yes", "No")</f>
        <v>No</v>
      </c>
      <c r="I644" s="20" t="str">
        <f>IF(ISNUMBER(MATCH($F644,'ASX300'!C:C, 0)), "Yes", "No")</f>
        <v>No</v>
      </c>
      <c r="J644" s="20" t="s">
        <v>78</v>
      </c>
      <c r="K644" s="21" t="s">
        <v>79</v>
      </c>
      <c r="L644" s="20">
        <v>2721890</v>
      </c>
      <c r="M644" s="20" t="s">
        <v>15</v>
      </c>
      <c r="N644" s="20">
        <v>19991101</v>
      </c>
      <c r="P644" s="21" t="s">
        <v>4921</v>
      </c>
      <c r="Q644" s="21" t="s">
        <v>1057</v>
      </c>
      <c r="S644" s="21" t="s">
        <v>4682</v>
      </c>
      <c r="T644" s="20" t="s">
        <v>12</v>
      </c>
      <c r="U644" s="20" t="s">
        <v>4683</v>
      </c>
      <c r="V644" s="20" t="s">
        <v>20</v>
      </c>
      <c r="W644" s="20">
        <v>44797958</v>
      </c>
      <c r="X644" s="21" t="s">
        <v>4922</v>
      </c>
      <c r="Z644" s="21" t="s">
        <v>4682</v>
      </c>
      <c r="AA644" s="20" t="s">
        <v>4923</v>
      </c>
      <c r="AB644" s="20" t="s">
        <v>20</v>
      </c>
      <c r="AC644" s="20">
        <v>0</v>
      </c>
      <c r="AD644" s="20" t="s">
        <v>4924</v>
      </c>
      <c r="AF644" s="20">
        <v>20000701</v>
      </c>
      <c r="AH644" s="20">
        <v>84225883</v>
      </c>
      <c r="AI644" s="20" t="s">
        <v>24</v>
      </c>
      <c r="AJ644" s="20" t="b">
        <v>1</v>
      </c>
      <c r="AK644" s="21" t="s">
        <v>88</v>
      </c>
      <c r="AL644" s="20" t="s">
        <v>89</v>
      </c>
    </row>
    <row r="645" spans="1:38" x14ac:dyDescent="0.25">
      <c r="A645" s="20">
        <v>644</v>
      </c>
      <c r="B645" s="20" t="s">
        <v>2714</v>
      </c>
      <c r="C645" s="23">
        <v>101203146</v>
      </c>
      <c r="D645" s="23" t="str" cm="1">
        <f t="array" ref="D645">INDEX(Table2[Bracket Label], SUMPRODUCT(( 'Non-Lodger'!$C645 &gt;= Table2[Min Value]) * ( 'Non-Lodger'!$C645 &lt;= Table2[Max Value]) * ROW(Table2[Min Value]) ) - MIN(ROW(Table2[Min Value])) + 1)</f>
        <v>100-149M</v>
      </c>
      <c r="E645" s="23" t="str">
        <f t="shared" si="10"/>
        <v>MED</v>
      </c>
      <c r="F645" s="21" t="s">
        <v>2715</v>
      </c>
      <c r="G645" s="20" t="s">
        <v>12</v>
      </c>
      <c r="H645" s="20" t="str">
        <f>IF(ISNUMBER(MATCH($F645,'ASX_Listed_Companies_26-08-2025'!B:B, 0)), "Yes", "No")</f>
        <v>No</v>
      </c>
      <c r="I645" s="20" t="str">
        <f>IF(ISNUMBER(MATCH($F645,'ASX300'!C:C, 0)), "Yes", "No")</f>
        <v>No</v>
      </c>
      <c r="J645" s="20" t="s">
        <v>2716</v>
      </c>
      <c r="K645" s="21" t="s">
        <v>2717</v>
      </c>
      <c r="L645" s="20">
        <v>2197440</v>
      </c>
      <c r="M645" s="20" t="s">
        <v>15</v>
      </c>
      <c r="N645" s="20">
        <v>20000518</v>
      </c>
      <c r="P645" s="21" t="s">
        <v>2718</v>
      </c>
      <c r="Q645" s="21" t="s">
        <v>2719</v>
      </c>
      <c r="S645" s="21" t="s">
        <v>2720</v>
      </c>
      <c r="T645" s="20" t="s">
        <v>12</v>
      </c>
      <c r="U645" s="20" t="s">
        <v>2721</v>
      </c>
      <c r="V645" s="20" t="s">
        <v>20</v>
      </c>
      <c r="W645" s="20">
        <v>34432954</v>
      </c>
      <c r="X645" s="21" t="s">
        <v>2722</v>
      </c>
      <c r="Z645" s="21" t="s">
        <v>2720</v>
      </c>
      <c r="AA645" s="20" t="s">
        <v>2721</v>
      </c>
      <c r="AB645" s="20" t="s">
        <v>20</v>
      </c>
      <c r="AC645" s="20">
        <v>81254679</v>
      </c>
      <c r="AD645" s="20" t="s">
        <v>2723</v>
      </c>
      <c r="AF645" s="20">
        <v>20000701</v>
      </c>
      <c r="AH645" s="20">
        <v>10741232</v>
      </c>
      <c r="AI645" s="20" t="s">
        <v>24</v>
      </c>
      <c r="AJ645" s="20" t="b">
        <v>1</v>
      </c>
      <c r="AK645" s="21" t="s">
        <v>36</v>
      </c>
      <c r="AL645" s="20" t="s">
        <v>37</v>
      </c>
    </row>
    <row r="646" spans="1:38" x14ac:dyDescent="0.25">
      <c r="A646" s="20">
        <v>645</v>
      </c>
      <c r="B646" s="20" t="s">
        <v>4286</v>
      </c>
      <c r="C646" s="23">
        <v>634970409</v>
      </c>
      <c r="D646" s="23" t="str" cm="1">
        <f t="array" ref="D646">INDEX(Table2[Bracket Label], SUMPRODUCT(( 'Non-Lodger'!$C646 &gt;= Table2[Min Value]) * ( 'Non-Lodger'!$C646 &lt;= Table2[Max Value]) * ROW(Table2[Min Value]) ) - MIN(ROW(Table2[Min Value])) + 1)</f>
        <v>600-649M</v>
      </c>
      <c r="E646" s="23" t="str">
        <f t="shared" si="10"/>
        <v>LGE</v>
      </c>
      <c r="F646" s="21" t="s">
        <v>4287</v>
      </c>
      <c r="G646" s="20" t="s">
        <v>12</v>
      </c>
      <c r="H646" s="20" t="str">
        <f>IF(ISNUMBER(MATCH($F646,'ASX_Listed_Companies_26-08-2025'!B:B, 0)), "Yes", "No")</f>
        <v>No</v>
      </c>
      <c r="I646" s="20" t="str">
        <f>IF(ISNUMBER(MATCH($F646,'ASX300'!C:C, 0)), "Yes", "No")</f>
        <v>No</v>
      </c>
      <c r="J646" s="20" t="s">
        <v>78</v>
      </c>
      <c r="K646" s="21" t="s">
        <v>79</v>
      </c>
      <c r="L646" s="20">
        <v>2551258</v>
      </c>
      <c r="M646" s="20" t="s">
        <v>15</v>
      </c>
      <c r="N646" s="20">
        <v>20000303</v>
      </c>
      <c r="Q646" s="21" t="s">
        <v>4288</v>
      </c>
      <c r="S646" s="21" t="s">
        <v>126</v>
      </c>
      <c r="T646" s="20" t="s">
        <v>12</v>
      </c>
      <c r="U646" s="20" t="s">
        <v>281</v>
      </c>
      <c r="V646" s="20" t="s">
        <v>20</v>
      </c>
      <c r="W646" s="20">
        <v>66560034</v>
      </c>
      <c r="X646" s="21" t="s">
        <v>4289</v>
      </c>
      <c r="Z646" s="21" t="s">
        <v>126</v>
      </c>
      <c r="AA646" s="20" t="s">
        <v>214</v>
      </c>
      <c r="AB646" s="20" t="s">
        <v>20</v>
      </c>
      <c r="AC646" s="20">
        <v>88486780</v>
      </c>
      <c r="AD646" s="20" t="s">
        <v>4290</v>
      </c>
      <c r="AF646" s="20">
        <v>20000701</v>
      </c>
      <c r="AH646" s="20">
        <v>82944821</v>
      </c>
      <c r="AI646" s="20" t="s">
        <v>24</v>
      </c>
      <c r="AJ646" s="20" t="b">
        <v>1</v>
      </c>
      <c r="AK646" s="21" t="s">
        <v>88</v>
      </c>
      <c r="AL646" s="20" t="s">
        <v>89</v>
      </c>
    </row>
    <row r="647" spans="1:38" x14ac:dyDescent="0.25">
      <c r="A647" s="20">
        <v>646</v>
      </c>
      <c r="B647" s="20" t="s">
        <v>411</v>
      </c>
      <c r="C647" s="23">
        <v>298385441</v>
      </c>
      <c r="D647" s="23" t="str" cm="1">
        <f t="array" ref="D647">INDEX(Table2[Bracket Label], SUMPRODUCT(( 'Non-Lodger'!$C647 &gt;= Table2[Min Value]) * ( 'Non-Lodger'!$C647 &lt;= Table2[Max Value]) * ROW(Table2[Min Value]) ) - MIN(ROW(Table2[Min Value])) + 1)</f>
        <v>250-299M</v>
      </c>
      <c r="E647" s="23" t="str">
        <f t="shared" si="10"/>
        <v>LGE</v>
      </c>
      <c r="F647" s="21" t="s">
        <v>412</v>
      </c>
      <c r="G647" s="20" t="s">
        <v>12</v>
      </c>
      <c r="H647" s="20" t="str">
        <f>IF(ISNUMBER(MATCH($F647,'ASX_Listed_Companies_26-08-2025'!B:B, 0)), "Yes", "No")</f>
        <v>No</v>
      </c>
      <c r="I647" s="20" t="str">
        <f>IF(ISNUMBER(MATCH($F647,'ASX300'!C:C, 0)), "Yes", "No")</f>
        <v>No</v>
      </c>
      <c r="J647" s="20" t="s">
        <v>51</v>
      </c>
      <c r="K647" s="21" t="s">
        <v>52</v>
      </c>
      <c r="L647" s="20">
        <v>4681671</v>
      </c>
      <c r="M647" s="20" t="s">
        <v>15</v>
      </c>
      <c r="N647" s="20">
        <v>20000611</v>
      </c>
      <c r="P647" s="21" t="s">
        <v>413</v>
      </c>
      <c r="Q647" s="21" t="s">
        <v>414</v>
      </c>
      <c r="S647" s="21" t="s">
        <v>415</v>
      </c>
      <c r="T647" s="20" t="s">
        <v>12</v>
      </c>
      <c r="U647" s="20" t="s">
        <v>416</v>
      </c>
      <c r="V647" s="20" t="s">
        <v>20</v>
      </c>
      <c r="W647" s="20">
        <v>42819471</v>
      </c>
      <c r="X647" s="21" t="s">
        <v>417</v>
      </c>
      <c r="Z647" s="21" t="s">
        <v>418</v>
      </c>
      <c r="AA647" s="20" t="s">
        <v>419</v>
      </c>
      <c r="AB647" s="20" t="s">
        <v>20</v>
      </c>
      <c r="AC647" s="20">
        <v>0</v>
      </c>
      <c r="AD647" s="20" t="s">
        <v>420</v>
      </c>
      <c r="AF647" s="20">
        <v>20000701</v>
      </c>
      <c r="AH647" s="20">
        <v>92037262</v>
      </c>
      <c r="AI647" s="20" t="s">
        <v>24</v>
      </c>
      <c r="AJ647" s="20" t="b">
        <v>1</v>
      </c>
      <c r="AK647" s="21" t="s">
        <v>58</v>
      </c>
      <c r="AL647" s="20" t="s">
        <v>59</v>
      </c>
    </row>
    <row r="648" spans="1:38" x14ac:dyDescent="0.25">
      <c r="A648" s="20">
        <v>647</v>
      </c>
      <c r="B648" s="20" t="s">
        <v>7685</v>
      </c>
      <c r="C648" s="23">
        <v>151927144</v>
      </c>
      <c r="D648" s="23" t="str" cm="1">
        <f t="array" ref="D648">INDEX(Table2[Bracket Label], SUMPRODUCT(( 'Non-Lodger'!$C648 &gt;= Table2[Min Value]) * ( 'Non-Lodger'!$C648 &lt;= Table2[Max Value]) * ROW(Table2[Min Value]) ) - MIN(ROW(Table2[Min Value])) + 1)</f>
        <v>150-199M</v>
      </c>
      <c r="E648" s="23" t="str">
        <f t="shared" si="10"/>
        <v>MED</v>
      </c>
      <c r="F648" s="21" t="s">
        <v>7686</v>
      </c>
      <c r="G648" s="20" t="s">
        <v>29</v>
      </c>
      <c r="H648" s="20" t="str">
        <f>IF(ISNUMBER(MATCH($F648,'ASX_Listed_Companies_26-08-2025'!B:B, 0)), "Yes", "No")</f>
        <v>No</v>
      </c>
      <c r="I648" s="20" t="str">
        <f>IF(ISNUMBER(MATCH($F648,'ASX300'!C:C, 0)), "Yes", "No")</f>
        <v>No</v>
      </c>
      <c r="J648" s="20" t="s">
        <v>78</v>
      </c>
      <c r="K648" s="21" t="s">
        <v>79</v>
      </c>
      <c r="L648" s="20">
        <v>58372878</v>
      </c>
      <c r="M648" s="20" t="s">
        <v>15</v>
      </c>
      <c r="N648" s="20">
        <v>20150903</v>
      </c>
      <c r="Q648" s="21" t="s">
        <v>7687</v>
      </c>
      <c r="S648" s="21" t="s">
        <v>7688</v>
      </c>
      <c r="T648" s="20" t="s">
        <v>29</v>
      </c>
      <c r="U648" s="20" t="s">
        <v>7689</v>
      </c>
      <c r="V648" s="20" t="s">
        <v>20</v>
      </c>
      <c r="W648" s="20">
        <v>83017370</v>
      </c>
      <c r="X648" s="21" t="s">
        <v>7690</v>
      </c>
      <c r="Z648" s="21" t="s">
        <v>162</v>
      </c>
      <c r="AA648" s="20" t="s">
        <v>1193</v>
      </c>
      <c r="AB648" s="20" t="s">
        <v>20</v>
      </c>
      <c r="AC648" s="20">
        <v>72558765</v>
      </c>
      <c r="AD648" s="20" t="s">
        <v>7691</v>
      </c>
      <c r="AF648" s="20">
        <v>20150903</v>
      </c>
      <c r="AH648" s="20">
        <v>608040802</v>
      </c>
      <c r="AI648" s="20" t="s">
        <v>24</v>
      </c>
      <c r="AJ648" s="20" t="b">
        <v>1</v>
      </c>
      <c r="AK648" s="21" t="s">
        <v>88</v>
      </c>
      <c r="AL648" s="20" t="s">
        <v>89</v>
      </c>
    </row>
    <row r="649" spans="1:38" x14ac:dyDescent="0.25">
      <c r="A649" s="20">
        <v>648</v>
      </c>
      <c r="B649" s="20" t="s">
        <v>3445</v>
      </c>
      <c r="C649" s="23">
        <v>247015512</v>
      </c>
      <c r="D649" s="23" t="str" cm="1">
        <f t="array" ref="D649">INDEX(Table2[Bracket Label], SUMPRODUCT(( 'Non-Lodger'!$C649 &gt;= Table2[Min Value]) * ( 'Non-Lodger'!$C649 &lt;= Table2[Max Value]) * ROW(Table2[Min Value]) ) - MIN(ROW(Table2[Min Value])) + 1)</f>
        <v>200-249M</v>
      </c>
      <c r="E649" s="23" t="str">
        <f t="shared" si="10"/>
        <v>MED</v>
      </c>
      <c r="F649" s="21" t="s">
        <v>3446</v>
      </c>
      <c r="G649" s="20" t="s">
        <v>62</v>
      </c>
      <c r="H649" s="20" t="str">
        <f>IF(ISNUMBER(MATCH($F649,'ASX_Listed_Companies_26-08-2025'!B:B, 0)), "Yes", "No")</f>
        <v>No</v>
      </c>
      <c r="I649" s="20" t="str">
        <f>IF(ISNUMBER(MATCH($F649,'ASX300'!C:C, 0)), "Yes", "No")</f>
        <v>No</v>
      </c>
      <c r="J649" s="20" t="s">
        <v>3447</v>
      </c>
      <c r="K649" s="21" t="s">
        <v>3448</v>
      </c>
      <c r="L649" s="20">
        <v>558655</v>
      </c>
      <c r="M649" s="20" t="s">
        <v>15</v>
      </c>
      <c r="N649" s="20">
        <v>20000401</v>
      </c>
      <c r="P649" s="21" t="s">
        <v>3446</v>
      </c>
      <c r="Q649" s="21" t="s">
        <v>3449</v>
      </c>
      <c r="S649" s="21" t="s">
        <v>182</v>
      </c>
      <c r="T649" s="20" t="s">
        <v>62</v>
      </c>
      <c r="U649" s="20" t="s">
        <v>183</v>
      </c>
      <c r="V649" s="20" t="s">
        <v>20</v>
      </c>
      <c r="W649" s="20">
        <v>67655891</v>
      </c>
      <c r="X649" s="21" t="s">
        <v>3449</v>
      </c>
      <c r="Z649" s="21" t="s">
        <v>182</v>
      </c>
      <c r="AA649" s="20" t="s">
        <v>183</v>
      </c>
      <c r="AB649" s="20" t="s">
        <v>20</v>
      </c>
      <c r="AC649" s="20">
        <v>67655891</v>
      </c>
      <c r="AD649" s="20" t="s">
        <v>3450</v>
      </c>
      <c r="AF649" s="20">
        <v>20000701</v>
      </c>
      <c r="AH649" s="20">
        <v>8907524</v>
      </c>
      <c r="AI649" s="20" t="s">
        <v>24</v>
      </c>
      <c r="AJ649" s="20" t="b">
        <v>1</v>
      </c>
      <c r="AK649" s="21" t="s">
        <v>174</v>
      </c>
      <c r="AL649" s="20" t="s">
        <v>175</v>
      </c>
    </row>
    <row r="650" spans="1:38" x14ac:dyDescent="0.25">
      <c r="A650" s="20">
        <v>649</v>
      </c>
      <c r="B650" s="20" t="s">
        <v>4790</v>
      </c>
      <c r="C650" s="23">
        <v>322898568</v>
      </c>
      <c r="D650" s="23" t="str" cm="1">
        <f t="array" ref="D650">INDEX(Table2[Bracket Label], SUMPRODUCT(( 'Non-Lodger'!$C650 &gt;= Table2[Min Value]) * ( 'Non-Lodger'!$C650 &lt;= Table2[Max Value]) * ROW(Table2[Min Value]) ) - MIN(ROW(Table2[Min Value])) + 1)</f>
        <v>300-349M</v>
      </c>
      <c r="E650" s="23" t="str">
        <f t="shared" si="10"/>
        <v>LGE</v>
      </c>
      <c r="F650" s="21" t="s">
        <v>4791</v>
      </c>
      <c r="G650" s="20" t="s">
        <v>77</v>
      </c>
      <c r="H650" s="20" t="str">
        <f>IF(ISNUMBER(MATCH($F650,'ASX_Listed_Companies_26-08-2025'!B:B, 0)), "Yes", "No")</f>
        <v>No</v>
      </c>
      <c r="I650" s="20" t="str">
        <f>IF(ISNUMBER(MATCH($F650,'ASX300'!C:C, 0)), "Yes", "No")</f>
        <v>No</v>
      </c>
      <c r="J650" s="20" t="s">
        <v>78</v>
      </c>
      <c r="K650" s="21" t="s">
        <v>79</v>
      </c>
      <c r="L650" s="20">
        <v>1208217</v>
      </c>
      <c r="M650" s="20" t="s">
        <v>15</v>
      </c>
      <c r="N650" s="20">
        <v>20000304</v>
      </c>
      <c r="Q650" s="21" t="s">
        <v>4792</v>
      </c>
      <c r="S650" s="21" t="s">
        <v>1597</v>
      </c>
      <c r="T650" s="20" t="s">
        <v>77</v>
      </c>
      <c r="U650" s="20" t="s">
        <v>1598</v>
      </c>
      <c r="V650" s="20" t="s">
        <v>20</v>
      </c>
      <c r="W650" s="20">
        <v>71416172</v>
      </c>
      <c r="X650" s="21" t="s">
        <v>4793</v>
      </c>
      <c r="Z650" s="21" t="s">
        <v>1597</v>
      </c>
      <c r="AA650" s="20" t="s">
        <v>1598</v>
      </c>
      <c r="AB650" s="20" t="s">
        <v>20</v>
      </c>
      <c r="AC650" s="20">
        <v>57065631</v>
      </c>
      <c r="AD650" s="20" t="s">
        <v>4794</v>
      </c>
      <c r="AF650" s="20">
        <v>20000701</v>
      </c>
      <c r="AH650" s="20">
        <v>4075978</v>
      </c>
      <c r="AI650" s="20" t="s">
        <v>24</v>
      </c>
      <c r="AJ650" s="20" t="b">
        <v>1</v>
      </c>
      <c r="AK650" s="21" t="s">
        <v>88</v>
      </c>
      <c r="AL650" s="20" t="s">
        <v>89</v>
      </c>
    </row>
    <row r="651" spans="1:38" x14ac:dyDescent="0.25">
      <c r="A651" s="20">
        <v>650</v>
      </c>
      <c r="B651" s="20" t="s">
        <v>1574</v>
      </c>
      <c r="C651" s="23">
        <v>259421524</v>
      </c>
      <c r="D651" s="23" t="str" cm="1">
        <f t="array" ref="D651">INDEX(Table2[Bracket Label], SUMPRODUCT(( 'Non-Lodger'!$C651 &gt;= Table2[Min Value]) * ( 'Non-Lodger'!$C651 &lt;= Table2[Max Value]) * ROW(Table2[Min Value]) ) - MIN(ROW(Table2[Min Value])) + 1)</f>
        <v>250-299M</v>
      </c>
      <c r="E651" s="23" t="str">
        <f t="shared" si="10"/>
        <v>LGE</v>
      </c>
      <c r="F651" s="21" t="s">
        <v>1575</v>
      </c>
      <c r="G651" s="20" t="s">
        <v>12</v>
      </c>
      <c r="H651" s="20" t="str">
        <f>IF(ISNUMBER(MATCH($F651,'ASX_Listed_Companies_26-08-2025'!B:B, 0)), "Yes", "No")</f>
        <v>No</v>
      </c>
      <c r="I651" s="20" t="str">
        <f>IF(ISNUMBER(MATCH($F651,'ASX300'!C:C, 0)), "Yes", "No")</f>
        <v>No</v>
      </c>
      <c r="J651" s="20" t="s">
        <v>78</v>
      </c>
      <c r="K651" s="21" t="s">
        <v>79</v>
      </c>
      <c r="L651" s="20">
        <v>1325269</v>
      </c>
      <c r="M651" s="20" t="s">
        <v>15</v>
      </c>
      <c r="N651" s="20">
        <v>20000123</v>
      </c>
      <c r="Q651" s="21" t="s">
        <v>1576</v>
      </c>
      <c r="S651" s="21" t="s">
        <v>1577</v>
      </c>
      <c r="T651" s="20" t="s">
        <v>12</v>
      </c>
      <c r="U651" s="20" t="s">
        <v>1578</v>
      </c>
      <c r="V651" s="20" t="s">
        <v>20</v>
      </c>
      <c r="W651" s="20">
        <v>61505320</v>
      </c>
      <c r="X651" s="21" t="s">
        <v>1579</v>
      </c>
      <c r="Z651" s="21" t="s">
        <v>1580</v>
      </c>
      <c r="AA651" s="20" t="s">
        <v>1581</v>
      </c>
      <c r="AB651" s="20" t="s">
        <v>20</v>
      </c>
      <c r="AC651" s="20">
        <v>86574831</v>
      </c>
      <c r="AD651" s="20" t="s">
        <v>1582</v>
      </c>
      <c r="AF651" s="20">
        <v>20000701</v>
      </c>
      <c r="AH651" s="20">
        <v>2555839</v>
      </c>
      <c r="AI651" s="20" t="s">
        <v>24</v>
      </c>
      <c r="AJ651" s="20" t="b">
        <v>1</v>
      </c>
      <c r="AK651" s="21" t="s">
        <v>88</v>
      </c>
      <c r="AL651" s="20" t="s">
        <v>89</v>
      </c>
    </row>
    <row r="652" spans="1:38" x14ac:dyDescent="0.25">
      <c r="A652" s="20">
        <v>651</v>
      </c>
      <c r="B652" s="20" t="s">
        <v>5300</v>
      </c>
      <c r="C652" s="23">
        <v>125896673</v>
      </c>
      <c r="D652" s="23" t="str" cm="1">
        <f t="array" ref="D652">INDEX(Table2[Bracket Label], SUMPRODUCT(( 'Non-Lodger'!$C652 &gt;= Table2[Min Value]) * ( 'Non-Lodger'!$C652 &lt;= Table2[Max Value]) * ROW(Table2[Min Value]) ) - MIN(ROW(Table2[Min Value])) + 1)</f>
        <v>100-149M</v>
      </c>
      <c r="E652" s="23" t="str">
        <f t="shared" si="10"/>
        <v>MED</v>
      </c>
      <c r="F652" s="21" t="s">
        <v>5301</v>
      </c>
      <c r="G652" s="20" t="s">
        <v>12</v>
      </c>
      <c r="H652" s="20" t="str">
        <f>IF(ISNUMBER(MATCH($F652,'ASX_Listed_Companies_26-08-2025'!B:B, 0)), "Yes", "No")</f>
        <v>No</v>
      </c>
      <c r="I652" s="20" t="str">
        <f>IF(ISNUMBER(MATCH($F652,'ASX300'!C:C, 0)), "Yes", "No")</f>
        <v>No</v>
      </c>
      <c r="J652" s="20" t="s">
        <v>2631</v>
      </c>
      <c r="K652" s="21" t="s">
        <v>2632</v>
      </c>
      <c r="L652" s="20">
        <v>36263314</v>
      </c>
      <c r="M652" s="20" t="s">
        <v>15</v>
      </c>
      <c r="N652" s="20">
        <v>20080707</v>
      </c>
      <c r="Q652" s="21" t="s">
        <v>5302</v>
      </c>
      <c r="R652" s="21" t="s">
        <v>5303</v>
      </c>
      <c r="S652" s="21" t="s">
        <v>442</v>
      </c>
      <c r="T652" s="20" t="s">
        <v>12</v>
      </c>
      <c r="U652" s="20" t="s">
        <v>443</v>
      </c>
      <c r="V652" s="20" t="s">
        <v>20</v>
      </c>
      <c r="W652" s="20">
        <v>79996247</v>
      </c>
      <c r="X652" s="21" t="s">
        <v>3808</v>
      </c>
      <c r="Z652" s="21" t="s">
        <v>2480</v>
      </c>
      <c r="AA652" s="20" t="s">
        <v>2435</v>
      </c>
      <c r="AB652" s="20" t="s">
        <v>20</v>
      </c>
      <c r="AC652" s="20">
        <v>98532906</v>
      </c>
      <c r="AF652" s="20">
        <v>20080707</v>
      </c>
      <c r="AH652" s="20">
        <v>132079059</v>
      </c>
      <c r="AI652" s="20" t="s">
        <v>24</v>
      </c>
      <c r="AJ652" s="20" t="b">
        <v>1</v>
      </c>
      <c r="AK652" s="21" t="s">
        <v>47</v>
      </c>
      <c r="AL652" s="20" t="s">
        <v>48</v>
      </c>
    </row>
    <row r="653" spans="1:38" x14ac:dyDescent="0.25">
      <c r="A653" s="20">
        <v>652</v>
      </c>
      <c r="B653" s="20" t="s">
        <v>3805</v>
      </c>
      <c r="C653" s="23">
        <v>120016286</v>
      </c>
      <c r="D653" s="23" t="str" cm="1">
        <f t="array" ref="D653">INDEX(Table2[Bracket Label], SUMPRODUCT(( 'Non-Lodger'!$C653 &gt;= Table2[Min Value]) * ( 'Non-Lodger'!$C653 &lt;= Table2[Max Value]) * ROW(Table2[Min Value]) ) - MIN(ROW(Table2[Min Value])) + 1)</f>
        <v>100-149M</v>
      </c>
      <c r="E653" s="23" t="str">
        <f t="shared" si="10"/>
        <v>MED</v>
      </c>
      <c r="F653" s="21" t="s">
        <v>3806</v>
      </c>
      <c r="G653" s="20" t="s">
        <v>12</v>
      </c>
      <c r="H653" s="20" t="str">
        <f>IF(ISNUMBER(MATCH($F653,'ASX_Listed_Companies_26-08-2025'!B:B, 0)), "Yes", "No")</f>
        <v>No</v>
      </c>
      <c r="I653" s="20" t="str">
        <f>IF(ISNUMBER(MATCH($F653,'ASX300'!C:C, 0)), "Yes", "No")</f>
        <v>No</v>
      </c>
      <c r="J653" s="20" t="s">
        <v>40</v>
      </c>
      <c r="K653" s="21" t="s">
        <v>41</v>
      </c>
      <c r="L653" s="20">
        <v>52224380</v>
      </c>
      <c r="M653" s="20" t="s">
        <v>15</v>
      </c>
      <c r="N653" s="20">
        <v>20120823</v>
      </c>
      <c r="Q653" s="21" t="s">
        <v>3807</v>
      </c>
      <c r="S653" s="21" t="s">
        <v>442</v>
      </c>
      <c r="T653" s="20" t="s">
        <v>12</v>
      </c>
      <c r="U653" s="20" t="s">
        <v>443</v>
      </c>
      <c r="V653" s="20" t="s">
        <v>20</v>
      </c>
      <c r="W653" s="20">
        <v>79996247</v>
      </c>
      <c r="X653" s="21" t="s">
        <v>3808</v>
      </c>
      <c r="Z653" s="21" t="s">
        <v>2480</v>
      </c>
      <c r="AA653" s="20" t="s">
        <v>2435</v>
      </c>
      <c r="AB653" s="20" t="s">
        <v>20</v>
      </c>
      <c r="AC653" s="20">
        <v>98532906</v>
      </c>
      <c r="AF653" s="20">
        <v>20120823</v>
      </c>
      <c r="AH653" s="20">
        <v>159956439</v>
      </c>
      <c r="AI653" s="20" t="s">
        <v>24</v>
      </c>
      <c r="AJ653" s="20" t="b">
        <v>1</v>
      </c>
      <c r="AK653" s="21" t="s">
        <v>47</v>
      </c>
      <c r="AL653" s="20" t="s">
        <v>48</v>
      </c>
    </row>
    <row r="654" spans="1:38" x14ac:dyDescent="0.25">
      <c r="A654" s="20">
        <v>653</v>
      </c>
      <c r="B654" s="20" t="s">
        <v>5523</v>
      </c>
      <c r="C654" s="23">
        <v>219817394</v>
      </c>
      <c r="D654" s="23" t="str" cm="1">
        <f t="array" ref="D654">INDEX(Table2[Bracket Label], SUMPRODUCT(( 'Non-Lodger'!$C654 &gt;= Table2[Min Value]) * ( 'Non-Lodger'!$C654 &lt;= Table2[Max Value]) * ROW(Table2[Min Value]) ) - MIN(ROW(Table2[Min Value])) + 1)</f>
        <v>200-249M</v>
      </c>
      <c r="E654" s="23" t="str">
        <f t="shared" si="10"/>
        <v>MED</v>
      </c>
      <c r="F654" s="21" t="s">
        <v>5524</v>
      </c>
      <c r="G654" s="20" t="s">
        <v>12</v>
      </c>
      <c r="H654" s="20" t="str">
        <f>IF(ISNUMBER(MATCH($F654,'ASX_Listed_Companies_26-08-2025'!B:B, 0)), "Yes", "No")</f>
        <v>No</v>
      </c>
      <c r="I654" s="20" t="str">
        <f>IF(ISNUMBER(MATCH($F654,'ASX300'!C:C, 0)), "Yes", "No")</f>
        <v>No</v>
      </c>
      <c r="J654" s="20" t="s">
        <v>327</v>
      </c>
      <c r="K654" s="21" t="s">
        <v>328</v>
      </c>
      <c r="L654" s="20">
        <v>688457</v>
      </c>
      <c r="M654" s="20" t="s">
        <v>15</v>
      </c>
      <c r="N654" s="20">
        <v>20000214</v>
      </c>
      <c r="P654" s="21" t="s">
        <v>5525</v>
      </c>
      <c r="Q654" s="21" t="s">
        <v>2303</v>
      </c>
      <c r="S654" s="21" t="s">
        <v>2304</v>
      </c>
      <c r="T654" s="20" t="s">
        <v>12</v>
      </c>
      <c r="U654" s="20" t="s">
        <v>2305</v>
      </c>
      <c r="V654" s="20" t="s">
        <v>20</v>
      </c>
      <c r="W654" s="20">
        <v>72252936</v>
      </c>
      <c r="X654" s="21" t="s">
        <v>2306</v>
      </c>
      <c r="Y654" s="21" t="s">
        <v>2307</v>
      </c>
      <c r="Z654" s="21" t="s">
        <v>2304</v>
      </c>
      <c r="AA654" s="20" t="s">
        <v>2305</v>
      </c>
      <c r="AB654" s="20" t="s">
        <v>20</v>
      </c>
      <c r="AC654" s="20">
        <v>0</v>
      </c>
      <c r="AD654" s="20" t="s">
        <v>2308</v>
      </c>
      <c r="AF654" s="20">
        <v>20000701</v>
      </c>
      <c r="AH654" s="20">
        <v>87936</v>
      </c>
      <c r="AI654" s="20" t="s">
        <v>24</v>
      </c>
      <c r="AJ654" s="20" t="b">
        <v>1</v>
      </c>
      <c r="AK654" s="21" t="s">
        <v>58</v>
      </c>
      <c r="AL654" s="20" t="s">
        <v>59</v>
      </c>
    </row>
    <row r="655" spans="1:38" x14ac:dyDescent="0.25">
      <c r="A655" s="20">
        <v>654</v>
      </c>
      <c r="B655" s="20" t="s">
        <v>896</v>
      </c>
      <c r="C655" s="23">
        <v>107392881</v>
      </c>
      <c r="D655" s="23" t="str" cm="1">
        <f t="array" ref="D655">INDEX(Table2[Bracket Label], SUMPRODUCT(( 'Non-Lodger'!$C655 &gt;= Table2[Min Value]) * ( 'Non-Lodger'!$C655 &lt;= Table2[Max Value]) * ROW(Table2[Min Value]) ) - MIN(ROW(Table2[Min Value])) + 1)</f>
        <v>100-149M</v>
      </c>
      <c r="E655" s="23" t="str">
        <f t="shared" si="10"/>
        <v>MED</v>
      </c>
      <c r="F655" s="21" t="s">
        <v>897</v>
      </c>
      <c r="G655" s="20" t="s">
        <v>77</v>
      </c>
      <c r="H655" s="20" t="str">
        <f>IF(ISNUMBER(MATCH($F655,'ASX_Listed_Companies_26-08-2025'!B:B, 0)), "Yes", "No")</f>
        <v>No</v>
      </c>
      <c r="I655" s="20" t="str">
        <f>IF(ISNUMBER(MATCH($F655,'ASX300'!C:C, 0)), "Yes", "No")</f>
        <v>No</v>
      </c>
      <c r="J655" s="20" t="s">
        <v>78</v>
      </c>
      <c r="K655" s="21" t="s">
        <v>79</v>
      </c>
      <c r="L655" s="20">
        <v>2489562</v>
      </c>
      <c r="M655" s="20" t="s">
        <v>15</v>
      </c>
      <c r="N655" s="20">
        <v>20000331</v>
      </c>
      <c r="P655" s="21" t="s">
        <v>897</v>
      </c>
      <c r="Q655" s="21" t="s">
        <v>898</v>
      </c>
      <c r="S655" s="21" t="s">
        <v>899</v>
      </c>
      <c r="T655" s="20" t="s">
        <v>77</v>
      </c>
      <c r="U655" s="20" t="s">
        <v>900</v>
      </c>
      <c r="V655" s="20" t="s">
        <v>20</v>
      </c>
      <c r="W655" s="20">
        <v>90591582</v>
      </c>
      <c r="X655" s="21" t="s">
        <v>898</v>
      </c>
      <c r="Z655" s="21" t="s">
        <v>899</v>
      </c>
      <c r="AA655" s="20" t="s">
        <v>900</v>
      </c>
      <c r="AB655" s="20" t="s">
        <v>20</v>
      </c>
      <c r="AC655" s="20">
        <v>90591582</v>
      </c>
      <c r="AD655" s="20" t="s">
        <v>901</v>
      </c>
      <c r="AF655" s="20">
        <v>20000701</v>
      </c>
      <c r="AH655" s="20">
        <v>9709317</v>
      </c>
      <c r="AI655" s="20" t="s">
        <v>24</v>
      </c>
      <c r="AJ655" s="20" t="b">
        <v>1</v>
      </c>
      <c r="AK655" s="21" t="s">
        <v>88</v>
      </c>
      <c r="AL655" s="20" t="s">
        <v>89</v>
      </c>
    </row>
    <row r="656" spans="1:38" x14ac:dyDescent="0.25">
      <c r="A656" s="20">
        <v>655</v>
      </c>
      <c r="B656" s="20" t="s">
        <v>6601</v>
      </c>
      <c r="C656" s="23">
        <v>202096233</v>
      </c>
      <c r="D656" s="23" t="str" cm="1">
        <f t="array" ref="D656">INDEX(Table2[Bracket Label], SUMPRODUCT(( 'Non-Lodger'!$C656 &gt;= Table2[Min Value]) * ( 'Non-Lodger'!$C656 &lt;= Table2[Max Value]) * ROW(Table2[Min Value]) ) - MIN(ROW(Table2[Min Value])) + 1)</f>
        <v>200-249M</v>
      </c>
      <c r="E656" s="23" t="str">
        <f t="shared" si="10"/>
        <v>MED</v>
      </c>
      <c r="F656" s="21" t="s">
        <v>6602</v>
      </c>
      <c r="G656" s="20" t="s">
        <v>77</v>
      </c>
      <c r="H656" s="20" t="str">
        <f>IF(ISNUMBER(MATCH($F656,'ASX_Listed_Companies_26-08-2025'!B:B, 0)), "Yes", "No")</f>
        <v>No</v>
      </c>
      <c r="I656" s="20" t="str">
        <f>IF(ISNUMBER(MATCH($F656,'ASX300'!C:C, 0)), "Yes", "No")</f>
        <v>No</v>
      </c>
      <c r="J656" s="20" t="s">
        <v>183</v>
      </c>
      <c r="K656" s="21" t="s">
        <v>576</v>
      </c>
      <c r="L656" s="20">
        <v>22601853</v>
      </c>
      <c r="M656" s="20" t="s">
        <v>15</v>
      </c>
      <c r="N656" s="20">
        <v>20050322</v>
      </c>
      <c r="Q656" s="21" t="s">
        <v>6603</v>
      </c>
      <c r="S656" s="21" t="s">
        <v>141</v>
      </c>
      <c r="T656" s="20" t="s">
        <v>77</v>
      </c>
      <c r="U656" s="20" t="s">
        <v>142</v>
      </c>
      <c r="V656" s="20" t="s">
        <v>20</v>
      </c>
      <c r="W656" s="20">
        <v>97083799</v>
      </c>
      <c r="X656" s="21" t="s">
        <v>6603</v>
      </c>
      <c r="Z656" s="21" t="s">
        <v>141</v>
      </c>
      <c r="AA656" s="20" t="s">
        <v>142</v>
      </c>
      <c r="AB656" s="20" t="s">
        <v>20</v>
      </c>
      <c r="AC656" s="20">
        <v>97083799</v>
      </c>
      <c r="AD656" s="20" t="s">
        <v>6604</v>
      </c>
      <c r="AF656" s="20">
        <v>20050322</v>
      </c>
      <c r="AH656" s="20">
        <v>113447064</v>
      </c>
      <c r="AI656" s="20" t="s">
        <v>24</v>
      </c>
      <c r="AJ656" s="20" t="b">
        <v>1</v>
      </c>
      <c r="AK656" s="21" t="s">
        <v>73</v>
      </c>
      <c r="AL656" s="20" t="s">
        <v>74</v>
      </c>
    </row>
    <row r="657" spans="1:38" x14ac:dyDescent="0.25">
      <c r="A657" s="20">
        <v>656</v>
      </c>
      <c r="B657" s="20" t="s">
        <v>5414</v>
      </c>
      <c r="C657" s="23">
        <v>147818482</v>
      </c>
      <c r="D657" s="23" t="str" cm="1">
        <f t="array" ref="D657">INDEX(Table2[Bracket Label], SUMPRODUCT(( 'Non-Lodger'!$C657 &gt;= Table2[Min Value]) * ( 'Non-Lodger'!$C657 &lt;= Table2[Max Value]) * ROW(Table2[Min Value]) ) - MIN(ROW(Table2[Min Value])) + 1)</f>
        <v>100-149M</v>
      </c>
      <c r="E657" s="23" t="str">
        <f t="shared" si="10"/>
        <v>MED</v>
      </c>
      <c r="F657" s="21" t="s">
        <v>5415</v>
      </c>
      <c r="G657" s="20" t="s">
        <v>29</v>
      </c>
      <c r="H657" s="20" t="str">
        <f>IF(ISNUMBER(MATCH($F657,'ASX_Listed_Companies_26-08-2025'!B:B, 0)), "Yes", "No")</f>
        <v>No</v>
      </c>
      <c r="I657" s="20" t="str">
        <f>IF(ISNUMBER(MATCH($F657,'ASX300'!C:C, 0)), "Yes", "No")</f>
        <v>No</v>
      </c>
      <c r="J657" s="20" t="s">
        <v>78</v>
      </c>
      <c r="K657" s="21" t="s">
        <v>79</v>
      </c>
      <c r="L657" s="20">
        <v>78248321</v>
      </c>
      <c r="M657" s="20" t="s">
        <v>15</v>
      </c>
      <c r="N657" s="20">
        <v>20220701</v>
      </c>
      <c r="Q657" s="21" t="s">
        <v>5416</v>
      </c>
      <c r="R657" s="21" t="s">
        <v>161</v>
      </c>
      <c r="S657" s="21" t="s">
        <v>162</v>
      </c>
      <c r="T657" s="20" t="s">
        <v>29</v>
      </c>
      <c r="U657" s="20" t="s">
        <v>163</v>
      </c>
      <c r="V657" s="20" t="s">
        <v>20</v>
      </c>
      <c r="W657" s="20">
        <v>77192334</v>
      </c>
      <c r="X657" s="21" t="s">
        <v>5417</v>
      </c>
      <c r="Z657" s="21" t="s">
        <v>4037</v>
      </c>
      <c r="AA657" s="20" t="s">
        <v>4035</v>
      </c>
      <c r="AB657" s="20" t="s">
        <v>20</v>
      </c>
      <c r="AC657" s="20">
        <v>92469424</v>
      </c>
      <c r="AD657" s="20" t="s">
        <v>5418</v>
      </c>
      <c r="AH657" s="20">
        <v>646792814</v>
      </c>
      <c r="AI657" s="20" t="s">
        <v>24</v>
      </c>
      <c r="AJ657" s="20" t="b">
        <v>1</v>
      </c>
      <c r="AK657" s="21" t="s">
        <v>88</v>
      </c>
      <c r="AL657" s="20" t="s">
        <v>89</v>
      </c>
    </row>
    <row r="658" spans="1:38" x14ac:dyDescent="0.25">
      <c r="A658" s="20">
        <v>657</v>
      </c>
      <c r="B658" s="20" t="s">
        <v>7078</v>
      </c>
      <c r="C658" s="23">
        <v>343961853</v>
      </c>
      <c r="D658" s="23" t="str" cm="1">
        <f t="array" ref="D658">INDEX(Table2[Bracket Label], SUMPRODUCT(( 'Non-Lodger'!$C658 &gt;= Table2[Min Value]) * ( 'Non-Lodger'!$C658 &lt;= Table2[Max Value]) * ROW(Table2[Min Value]) ) - MIN(ROW(Table2[Min Value])) + 1)</f>
        <v>300-349M</v>
      </c>
      <c r="E658" s="23" t="str">
        <f t="shared" si="10"/>
        <v>LGE</v>
      </c>
      <c r="F658" s="21" t="s">
        <v>7079</v>
      </c>
      <c r="G658" s="20" t="s">
        <v>888</v>
      </c>
      <c r="H658" s="20" t="str">
        <f>IF(ISNUMBER(MATCH($F658,'ASX_Listed_Companies_26-08-2025'!B:B, 0)), "Yes", "No")</f>
        <v>No</v>
      </c>
      <c r="I658" s="20" t="str">
        <f>IF(ISNUMBER(MATCH($F658,'ASX300'!C:C, 0)), "Yes", "No")</f>
        <v>No</v>
      </c>
      <c r="J658" s="20" t="s">
        <v>51</v>
      </c>
      <c r="K658" s="21" t="s">
        <v>52</v>
      </c>
      <c r="L658" s="20">
        <v>2108761</v>
      </c>
      <c r="M658" s="20" t="s">
        <v>15</v>
      </c>
      <c r="N658" s="20">
        <v>19991101</v>
      </c>
      <c r="Q658" s="21" t="s">
        <v>7080</v>
      </c>
      <c r="S658" s="21" t="s">
        <v>7081</v>
      </c>
      <c r="T658" s="20" t="s">
        <v>888</v>
      </c>
      <c r="U658" s="20" t="s">
        <v>7082</v>
      </c>
      <c r="V658" s="20" t="s">
        <v>20</v>
      </c>
      <c r="W658" s="20">
        <v>60295629</v>
      </c>
      <c r="X658" s="21" t="s">
        <v>7083</v>
      </c>
      <c r="Z658" s="21" t="s">
        <v>7081</v>
      </c>
      <c r="AA658" s="20" t="s">
        <v>7082</v>
      </c>
      <c r="AB658" s="20" t="s">
        <v>20</v>
      </c>
      <c r="AC658" s="20">
        <v>84438418</v>
      </c>
      <c r="AD658" s="20" t="s">
        <v>7084</v>
      </c>
      <c r="AF658" s="20">
        <v>20000701</v>
      </c>
      <c r="AH658" s="20">
        <v>9479190</v>
      </c>
      <c r="AI658" s="20" t="s">
        <v>24</v>
      </c>
      <c r="AJ658" s="20" t="b">
        <v>1</v>
      </c>
      <c r="AK658" s="21" t="s">
        <v>58</v>
      </c>
      <c r="AL658" s="20" t="s">
        <v>59</v>
      </c>
    </row>
    <row r="659" spans="1:38" x14ac:dyDescent="0.25">
      <c r="A659" s="20">
        <v>658</v>
      </c>
      <c r="B659" s="20" t="s">
        <v>5396</v>
      </c>
      <c r="C659" s="23">
        <v>103936312</v>
      </c>
      <c r="D659" s="23" t="str" cm="1">
        <f t="array" ref="D659">INDEX(Table2[Bracket Label], SUMPRODUCT(( 'Non-Lodger'!$C659 &gt;= Table2[Min Value]) * ( 'Non-Lodger'!$C659 &lt;= Table2[Max Value]) * ROW(Table2[Min Value]) ) - MIN(ROW(Table2[Min Value])) + 1)</f>
        <v>100-149M</v>
      </c>
      <c r="E659" s="23" t="str">
        <f t="shared" si="10"/>
        <v>MED</v>
      </c>
      <c r="F659" s="21" t="s">
        <v>5397</v>
      </c>
      <c r="G659" s="20" t="s">
        <v>29</v>
      </c>
      <c r="H659" s="20" t="str">
        <f>IF(ISNUMBER(MATCH($F659,'ASX_Listed_Companies_26-08-2025'!B:B, 0)), "Yes", "No")</f>
        <v>No</v>
      </c>
      <c r="I659" s="20" t="str">
        <f>IF(ISNUMBER(MATCH($F659,'ASX300'!C:C, 0)), "Yes", "No")</f>
        <v>No</v>
      </c>
      <c r="J659" s="20" t="s">
        <v>878</v>
      </c>
      <c r="K659" s="21" t="s">
        <v>879</v>
      </c>
      <c r="L659" s="20">
        <v>61560005</v>
      </c>
      <c r="M659" s="20" t="s">
        <v>15</v>
      </c>
      <c r="N659" s="20">
        <v>20161213</v>
      </c>
      <c r="Q659" s="21" t="s">
        <v>5398</v>
      </c>
      <c r="S659" s="21" t="s">
        <v>205</v>
      </c>
      <c r="T659" s="20" t="s">
        <v>29</v>
      </c>
      <c r="U659" s="20" t="s">
        <v>206</v>
      </c>
      <c r="V659" s="20" t="s">
        <v>20</v>
      </c>
      <c r="W659" s="20">
        <v>63255398</v>
      </c>
      <c r="X659" s="21" t="s">
        <v>5398</v>
      </c>
      <c r="Z659" s="21" t="s">
        <v>205</v>
      </c>
      <c r="AA659" s="20" t="s">
        <v>206</v>
      </c>
      <c r="AB659" s="20" t="s">
        <v>20</v>
      </c>
      <c r="AC659" s="20">
        <v>63255398</v>
      </c>
      <c r="AD659" s="20" t="s">
        <v>5399</v>
      </c>
      <c r="AF659" s="20">
        <v>20170201</v>
      </c>
      <c r="AH659" s="20">
        <v>616432734</v>
      </c>
      <c r="AI659" s="20" t="s">
        <v>24</v>
      </c>
      <c r="AJ659" s="20" t="b">
        <v>1</v>
      </c>
      <c r="AK659" s="21" t="s">
        <v>174</v>
      </c>
      <c r="AL659" s="20" t="s">
        <v>175</v>
      </c>
    </row>
    <row r="660" spans="1:38" x14ac:dyDescent="0.25">
      <c r="A660" s="20">
        <v>659</v>
      </c>
      <c r="B660" s="20" t="s">
        <v>1858</v>
      </c>
      <c r="C660" s="23">
        <v>156850289</v>
      </c>
      <c r="D660" s="23" t="str" cm="1">
        <f t="array" ref="D660">INDEX(Table2[Bracket Label], SUMPRODUCT(( 'Non-Lodger'!$C660 &gt;= Table2[Min Value]) * ( 'Non-Lodger'!$C660 &lt;= Table2[Max Value]) * ROW(Table2[Min Value]) ) - MIN(ROW(Table2[Min Value])) + 1)</f>
        <v>150-199M</v>
      </c>
      <c r="E660" s="23" t="str">
        <f t="shared" si="10"/>
        <v>MED</v>
      </c>
      <c r="F660" s="21" t="s">
        <v>1859</v>
      </c>
      <c r="G660" s="20" t="s">
        <v>12</v>
      </c>
      <c r="H660" s="20" t="str">
        <f>IF(ISNUMBER(MATCH($F660,'ASX_Listed_Companies_26-08-2025'!B:B, 0)), "Yes", "No")</f>
        <v>No</v>
      </c>
      <c r="I660" s="20" t="str">
        <f>IF(ISNUMBER(MATCH($F660,'ASX300'!C:C, 0)), "Yes", "No")</f>
        <v>No</v>
      </c>
      <c r="J660" s="20" t="s">
        <v>78</v>
      </c>
      <c r="K660" s="21" t="s">
        <v>79</v>
      </c>
      <c r="L660" s="20">
        <v>657884</v>
      </c>
      <c r="M660" s="20" t="s">
        <v>15</v>
      </c>
      <c r="N660" s="20">
        <v>20000507</v>
      </c>
      <c r="Q660" s="21" t="s">
        <v>1860</v>
      </c>
      <c r="S660" s="21" t="s">
        <v>995</v>
      </c>
      <c r="T660" s="20" t="s">
        <v>12</v>
      </c>
      <c r="U660" s="20" t="s">
        <v>996</v>
      </c>
      <c r="V660" s="20" t="s">
        <v>20</v>
      </c>
      <c r="W660" s="20">
        <v>76546661</v>
      </c>
      <c r="X660" s="21" t="s">
        <v>1860</v>
      </c>
      <c r="Z660" s="21" t="s">
        <v>995</v>
      </c>
      <c r="AA660" s="20" t="s">
        <v>996</v>
      </c>
      <c r="AB660" s="20" t="s">
        <v>20</v>
      </c>
      <c r="AC660" s="20">
        <v>76546661</v>
      </c>
      <c r="AD660" s="20" t="s">
        <v>1861</v>
      </c>
      <c r="AF660" s="20">
        <v>20000701</v>
      </c>
      <c r="AH660" s="20">
        <v>3250379</v>
      </c>
      <c r="AI660" s="20" t="s">
        <v>24</v>
      </c>
      <c r="AJ660" s="20" t="b">
        <v>1</v>
      </c>
      <c r="AK660" s="21" t="s">
        <v>88</v>
      </c>
      <c r="AL660" s="20" t="s">
        <v>89</v>
      </c>
    </row>
    <row r="661" spans="1:38" x14ac:dyDescent="0.25">
      <c r="A661" s="20">
        <v>660</v>
      </c>
      <c r="B661" s="20" t="s">
        <v>4571</v>
      </c>
      <c r="C661" s="23">
        <v>451327888</v>
      </c>
      <c r="D661" s="23" t="str" cm="1">
        <f t="array" ref="D661">INDEX(Table2[Bracket Label], SUMPRODUCT(( 'Non-Lodger'!$C661 &gt;= Table2[Min Value]) * ( 'Non-Lodger'!$C661 &lt;= Table2[Max Value]) * ROW(Table2[Min Value]) ) - MIN(ROW(Table2[Min Value])) + 1)</f>
        <v>450-499M</v>
      </c>
      <c r="E661" s="23" t="str">
        <f t="shared" si="10"/>
        <v>LGE</v>
      </c>
      <c r="F661" s="21" t="s">
        <v>4572</v>
      </c>
      <c r="G661" s="20" t="s">
        <v>12</v>
      </c>
      <c r="H661" s="20" t="str">
        <f>IF(ISNUMBER(MATCH($F661,'ASX_Listed_Companies_26-08-2025'!B:B, 0)), "Yes", "No")</f>
        <v>No</v>
      </c>
      <c r="I661" s="20" t="str">
        <f>IF(ISNUMBER(MATCH($F661,'ASX300'!C:C, 0)), "Yes", "No")</f>
        <v>No</v>
      </c>
      <c r="J661" s="20" t="s">
        <v>1687</v>
      </c>
      <c r="K661" s="21" t="s">
        <v>1688</v>
      </c>
      <c r="L661" s="20">
        <v>25721076</v>
      </c>
      <c r="M661" s="20" t="s">
        <v>15</v>
      </c>
      <c r="N661" s="20">
        <v>20060127</v>
      </c>
      <c r="Q661" s="21" t="s">
        <v>4573</v>
      </c>
      <c r="S661" s="21" t="s">
        <v>126</v>
      </c>
      <c r="T661" s="20" t="s">
        <v>12</v>
      </c>
      <c r="U661" s="20" t="s">
        <v>281</v>
      </c>
      <c r="V661" s="20" t="s">
        <v>20</v>
      </c>
      <c r="W661" s="20">
        <v>62470109</v>
      </c>
      <c r="X661" s="21" t="s">
        <v>4574</v>
      </c>
      <c r="Y661" s="21" t="s">
        <v>4575</v>
      </c>
      <c r="Z661" s="21" t="s">
        <v>126</v>
      </c>
      <c r="AA661" s="20" t="s">
        <v>214</v>
      </c>
      <c r="AB661" s="20" t="s">
        <v>20</v>
      </c>
      <c r="AC661" s="20">
        <v>94305925</v>
      </c>
      <c r="AD661" s="20" t="s">
        <v>4576</v>
      </c>
      <c r="AF661" s="20">
        <v>20060127</v>
      </c>
      <c r="AH661" s="20">
        <v>118028774</v>
      </c>
      <c r="AI661" s="20" t="s">
        <v>24</v>
      </c>
      <c r="AJ661" s="20" t="b">
        <v>1</v>
      </c>
      <c r="AK661" s="21" t="s">
        <v>245</v>
      </c>
      <c r="AL661" s="20" t="s">
        <v>246</v>
      </c>
    </row>
    <row r="662" spans="1:38" x14ac:dyDescent="0.25">
      <c r="A662" s="20">
        <v>661</v>
      </c>
      <c r="B662" s="20" t="s">
        <v>2196</v>
      </c>
      <c r="C662" s="23">
        <v>1780330088</v>
      </c>
      <c r="D662" s="23" t="str" cm="1">
        <f t="array" ref="D662">INDEX(Table2[Bracket Label], SUMPRODUCT(( 'Non-Lodger'!$C662 &gt;= Table2[Min Value]) * ( 'Non-Lodger'!$C662 &lt;= Table2[Max Value]) * ROW(Table2[Min Value]) ) - MIN(ROW(Table2[Min Value])) + 1)</f>
        <v>1Bn+</v>
      </c>
      <c r="E662" s="23" t="str">
        <f t="shared" si="10"/>
        <v>LGE</v>
      </c>
      <c r="F662" s="21" t="s">
        <v>2197</v>
      </c>
      <c r="G662" s="20" t="s">
        <v>12</v>
      </c>
      <c r="H662" s="20" t="str">
        <f>IF(ISNUMBER(MATCH($F662,'ASX_Listed_Companies_26-08-2025'!B:B, 0)), "Yes", "No")</f>
        <v>No</v>
      </c>
      <c r="I662" s="20" t="str">
        <f>IF(ISNUMBER(MATCH($F662,'ASX300'!C:C, 0)), "Yes", "No")</f>
        <v>No</v>
      </c>
      <c r="J662" s="20" t="s">
        <v>158</v>
      </c>
      <c r="K662" s="21" t="s">
        <v>159</v>
      </c>
      <c r="L662" s="20">
        <v>727966</v>
      </c>
      <c r="M662" s="20" t="s">
        <v>15</v>
      </c>
      <c r="N662" s="20">
        <v>20000301</v>
      </c>
      <c r="Q662" s="21" t="s">
        <v>2198</v>
      </c>
      <c r="S662" s="21" t="s">
        <v>126</v>
      </c>
      <c r="T662" s="20" t="s">
        <v>12</v>
      </c>
      <c r="U662" s="20" t="s">
        <v>214</v>
      </c>
      <c r="V662" s="20" t="s">
        <v>20</v>
      </c>
      <c r="W662" s="20">
        <v>96496790</v>
      </c>
      <c r="X662" s="21" t="s">
        <v>2198</v>
      </c>
      <c r="Z662" s="21" t="s">
        <v>126</v>
      </c>
      <c r="AA662" s="20" t="s">
        <v>214</v>
      </c>
      <c r="AB662" s="20" t="s">
        <v>20</v>
      </c>
      <c r="AC662" s="20">
        <v>96496790</v>
      </c>
      <c r="AD662" s="20" t="s">
        <v>2199</v>
      </c>
      <c r="AF662" s="20">
        <v>20230508</v>
      </c>
      <c r="AH662" s="20">
        <v>23709</v>
      </c>
      <c r="AI662" s="20" t="s">
        <v>24</v>
      </c>
      <c r="AJ662" s="20" t="b">
        <v>1</v>
      </c>
      <c r="AK662" s="21" t="s">
        <v>120</v>
      </c>
      <c r="AL662" s="20" t="s">
        <v>121</v>
      </c>
    </row>
    <row r="663" spans="1:38" x14ac:dyDescent="0.25">
      <c r="A663" s="20">
        <v>662</v>
      </c>
      <c r="B663" s="20" t="s">
        <v>4614</v>
      </c>
      <c r="C663" s="23">
        <v>461701528</v>
      </c>
      <c r="D663" s="23" t="str" cm="1">
        <f t="array" ref="D663">INDEX(Table2[Bracket Label], SUMPRODUCT(( 'Non-Lodger'!$C663 &gt;= Table2[Min Value]) * ( 'Non-Lodger'!$C663 &lt;= Table2[Max Value]) * ROW(Table2[Min Value]) ) - MIN(ROW(Table2[Min Value])) + 1)</f>
        <v>450-499M</v>
      </c>
      <c r="E663" s="23" t="str">
        <f t="shared" si="10"/>
        <v>LGE</v>
      </c>
      <c r="F663" s="21" t="s">
        <v>4615</v>
      </c>
      <c r="G663" s="20" t="s">
        <v>29</v>
      </c>
      <c r="H663" s="20" t="str">
        <f>IF(ISNUMBER(MATCH($F663,'ASX_Listed_Companies_26-08-2025'!B:B, 0)), "Yes", "No")</f>
        <v>No</v>
      </c>
      <c r="I663" s="20" t="str">
        <f>IF(ISNUMBER(MATCH($F663,'ASX300'!C:C, 0)), "Yes", "No")</f>
        <v>No</v>
      </c>
      <c r="J663" s="20" t="s">
        <v>1593</v>
      </c>
      <c r="K663" s="21" t="s">
        <v>1594</v>
      </c>
      <c r="L663" s="20">
        <v>72478818</v>
      </c>
      <c r="M663" s="20" t="s">
        <v>15</v>
      </c>
      <c r="N663" s="20">
        <v>20210701</v>
      </c>
      <c r="Q663" s="21" t="s">
        <v>2295</v>
      </c>
      <c r="R663" s="21" t="s">
        <v>2296</v>
      </c>
      <c r="S663" s="21" t="s">
        <v>162</v>
      </c>
      <c r="T663" s="20" t="s">
        <v>29</v>
      </c>
      <c r="U663" s="20" t="s">
        <v>263</v>
      </c>
      <c r="V663" s="20" t="s">
        <v>20</v>
      </c>
      <c r="W663" s="20">
        <v>75638719</v>
      </c>
      <c r="X663" s="21" t="s">
        <v>4616</v>
      </c>
      <c r="Z663" s="21" t="s">
        <v>1939</v>
      </c>
      <c r="AA663" s="20" t="s">
        <v>1940</v>
      </c>
      <c r="AB663" s="20" t="s">
        <v>20</v>
      </c>
      <c r="AD663" s="20" t="s">
        <v>4617</v>
      </c>
      <c r="AH663" s="20">
        <v>639117570</v>
      </c>
      <c r="AI663" s="20" t="s">
        <v>24</v>
      </c>
      <c r="AJ663" s="20" t="b">
        <v>1</v>
      </c>
      <c r="AK663" s="21" t="s">
        <v>36</v>
      </c>
      <c r="AL663" s="20" t="s">
        <v>37</v>
      </c>
    </row>
    <row r="664" spans="1:38" x14ac:dyDescent="0.25">
      <c r="A664" s="20">
        <v>663</v>
      </c>
      <c r="B664" s="20" t="s">
        <v>8346</v>
      </c>
      <c r="C664" s="23">
        <v>168767030</v>
      </c>
      <c r="D664" s="23" t="str" cm="1">
        <f t="array" ref="D664">INDEX(Table2[Bracket Label], SUMPRODUCT(( 'Non-Lodger'!$C664 &gt;= Table2[Min Value]) * ( 'Non-Lodger'!$C664 &lt;= Table2[Max Value]) * ROW(Table2[Min Value]) ) - MIN(ROW(Table2[Min Value])) + 1)</f>
        <v>150-199M</v>
      </c>
      <c r="E664" s="23" t="str">
        <f t="shared" si="10"/>
        <v>MED</v>
      </c>
      <c r="F664" s="21" t="s">
        <v>8347</v>
      </c>
      <c r="G664" s="20" t="s">
        <v>12</v>
      </c>
      <c r="H664" s="20" t="str">
        <f>IF(ISNUMBER(MATCH($F664,'ASX_Listed_Companies_26-08-2025'!B:B, 0)), "Yes", "No")</f>
        <v>No</v>
      </c>
      <c r="I664" s="20" t="str">
        <f>IF(ISNUMBER(MATCH($F664,'ASX300'!C:C, 0)), "Yes", "No")</f>
        <v>No</v>
      </c>
      <c r="J664" s="20" t="s">
        <v>798</v>
      </c>
      <c r="K664" s="21" t="s">
        <v>799</v>
      </c>
      <c r="L664" s="20">
        <v>12133669</v>
      </c>
      <c r="M664" s="20" t="s">
        <v>15</v>
      </c>
      <c r="N664" s="20">
        <v>20020826</v>
      </c>
      <c r="P664" s="21" t="s">
        <v>8348</v>
      </c>
      <c r="Q664" s="21" t="s">
        <v>8349</v>
      </c>
      <c r="S664" s="21" t="s">
        <v>8350</v>
      </c>
      <c r="T664" s="20" t="s">
        <v>12</v>
      </c>
      <c r="U664" s="20" t="s">
        <v>4146</v>
      </c>
      <c r="V664" s="20" t="s">
        <v>20</v>
      </c>
      <c r="W664" s="20">
        <v>87317226</v>
      </c>
      <c r="X664" s="21" t="s">
        <v>8351</v>
      </c>
      <c r="Z664" s="21" t="s">
        <v>4145</v>
      </c>
      <c r="AA664" s="20" t="s">
        <v>4146</v>
      </c>
      <c r="AB664" s="20" t="s">
        <v>20</v>
      </c>
      <c r="AC664" s="20">
        <v>98793322</v>
      </c>
      <c r="AD664" s="20" t="s">
        <v>8352</v>
      </c>
      <c r="AF664" s="20">
        <v>20021001</v>
      </c>
      <c r="AH664" s="20">
        <v>101619596</v>
      </c>
      <c r="AI664" s="20" t="s">
        <v>24</v>
      </c>
      <c r="AJ664" s="20" t="b">
        <v>1</v>
      </c>
      <c r="AK664" s="21" t="s">
        <v>195</v>
      </c>
      <c r="AL664" s="20" t="s">
        <v>196</v>
      </c>
    </row>
    <row r="665" spans="1:38" x14ac:dyDescent="0.25">
      <c r="A665" s="20">
        <v>664</v>
      </c>
      <c r="B665" s="20" t="s">
        <v>2970</v>
      </c>
      <c r="C665" s="23">
        <v>300440524</v>
      </c>
      <c r="D665" s="23" t="str" cm="1">
        <f t="array" ref="D665">INDEX(Table2[Bracket Label], SUMPRODUCT(( 'Non-Lodger'!$C665 &gt;= Table2[Min Value]) * ( 'Non-Lodger'!$C665 &lt;= Table2[Max Value]) * ROW(Table2[Min Value]) ) - MIN(ROW(Table2[Min Value])) + 1)</f>
        <v>300-349M</v>
      </c>
      <c r="E665" s="23" t="str">
        <f t="shared" si="10"/>
        <v>LGE</v>
      </c>
      <c r="F665" s="21" t="s">
        <v>2971</v>
      </c>
      <c r="G665" s="20" t="s">
        <v>12</v>
      </c>
      <c r="H665" s="20" t="str">
        <f>IF(ISNUMBER(MATCH($F665,'ASX_Listed_Companies_26-08-2025'!B:B, 0)), "Yes", "No")</f>
        <v>No</v>
      </c>
      <c r="I665" s="20" t="str">
        <f>IF(ISNUMBER(MATCH($F665,'ASX300'!C:C, 0)), "Yes", "No")</f>
        <v>No</v>
      </c>
      <c r="J665" s="20" t="s">
        <v>913</v>
      </c>
      <c r="K665" s="21" t="s">
        <v>914</v>
      </c>
      <c r="L665" s="20">
        <v>21210482</v>
      </c>
      <c r="M665" s="20" t="s">
        <v>15</v>
      </c>
      <c r="N665" s="20">
        <v>20041201</v>
      </c>
      <c r="Q665" s="21" t="s">
        <v>2972</v>
      </c>
      <c r="R665" s="21" t="s">
        <v>2973</v>
      </c>
      <c r="S665" s="21" t="s">
        <v>2271</v>
      </c>
      <c r="T665" s="20" t="s">
        <v>12</v>
      </c>
      <c r="U665" s="20" t="s">
        <v>1723</v>
      </c>
      <c r="V665" s="20" t="s">
        <v>20</v>
      </c>
      <c r="W665" s="20">
        <v>95232900</v>
      </c>
      <c r="X665" s="21" t="s">
        <v>2974</v>
      </c>
      <c r="Z665" s="21" t="s">
        <v>2975</v>
      </c>
      <c r="AA665" s="20" t="s">
        <v>2976</v>
      </c>
      <c r="AB665" s="20" t="s">
        <v>20</v>
      </c>
      <c r="AC665" s="20">
        <v>86124537</v>
      </c>
      <c r="AF665" s="20">
        <v>20041201</v>
      </c>
      <c r="AH665" s="20">
        <v>111636983</v>
      </c>
      <c r="AI665" s="20" t="s">
        <v>24</v>
      </c>
      <c r="AJ665" s="20" t="b">
        <v>1</v>
      </c>
      <c r="AK665" s="21" t="s">
        <v>120</v>
      </c>
      <c r="AL665" s="20" t="s">
        <v>121</v>
      </c>
    </row>
    <row r="666" spans="1:38" x14ac:dyDescent="0.25">
      <c r="A666" s="20">
        <v>665</v>
      </c>
      <c r="B666" s="20" t="s">
        <v>2157</v>
      </c>
      <c r="C666" s="23">
        <v>101294044</v>
      </c>
      <c r="D666" s="23" t="str" cm="1">
        <f t="array" ref="D666">INDEX(Table2[Bracket Label], SUMPRODUCT(( 'Non-Lodger'!$C666 &gt;= Table2[Min Value]) * ( 'Non-Lodger'!$C666 &lt;= Table2[Max Value]) * ROW(Table2[Min Value]) ) - MIN(ROW(Table2[Min Value])) + 1)</f>
        <v>100-149M</v>
      </c>
      <c r="E666" s="23" t="str">
        <f t="shared" si="10"/>
        <v>MED</v>
      </c>
      <c r="F666" s="21" t="s">
        <v>2158</v>
      </c>
      <c r="G666" s="20" t="s">
        <v>137</v>
      </c>
      <c r="H666" s="20" t="str">
        <f>IF(ISNUMBER(MATCH($F666,'ASX_Listed_Companies_26-08-2025'!B:B, 0)), "Yes", "No")</f>
        <v>No</v>
      </c>
      <c r="I666" s="20" t="str">
        <f>IF(ISNUMBER(MATCH($F666,'ASX300'!C:C, 0)), "Yes", "No")</f>
        <v>No</v>
      </c>
      <c r="J666" s="20" t="s">
        <v>78</v>
      </c>
      <c r="K666" s="21" t="s">
        <v>79</v>
      </c>
      <c r="L666" s="20">
        <v>59251569</v>
      </c>
      <c r="M666" s="20" t="s">
        <v>15</v>
      </c>
      <c r="N666" s="20">
        <v>20151015</v>
      </c>
      <c r="Q666" s="21" t="s">
        <v>453</v>
      </c>
      <c r="S666" s="21" t="s">
        <v>136</v>
      </c>
      <c r="T666" s="20" t="s">
        <v>137</v>
      </c>
      <c r="U666" s="20" t="s">
        <v>138</v>
      </c>
      <c r="V666" s="20" t="s">
        <v>20</v>
      </c>
      <c r="W666" s="20">
        <v>31344609</v>
      </c>
      <c r="X666" s="21" t="s">
        <v>2159</v>
      </c>
      <c r="Z666" s="21" t="s">
        <v>2160</v>
      </c>
      <c r="AA666" s="20" t="s">
        <v>1395</v>
      </c>
      <c r="AB666" s="20" t="s">
        <v>20</v>
      </c>
      <c r="AC666" s="20">
        <v>36196728</v>
      </c>
      <c r="AD666" s="20" t="s">
        <v>2161</v>
      </c>
      <c r="AH666" s="20">
        <v>608769642</v>
      </c>
      <c r="AI666" s="20" t="s">
        <v>24</v>
      </c>
      <c r="AJ666" s="20" t="b">
        <v>1</v>
      </c>
      <c r="AK666" s="21" t="s">
        <v>88</v>
      </c>
      <c r="AL666" s="20" t="s">
        <v>89</v>
      </c>
    </row>
    <row r="667" spans="1:38" x14ac:dyDescent="0.25">
      <c r="A667" s="20">
        <v>666</v>
      </c>
      <c r="B667" s="20" t="s">
        <v>2956</v>
      </c>
      <c r="C667" s="23">
        <v>185277884</v>
      </c>
      <c r="D667" s="23" t="str" cm="1">
        <f t="array" ref="D667">INDEX(Table2[Bracket Label], SUMPRODUCT(( 'Non-Lodger'!$C667 &gt;= Table2[Min Value]) * ( 'Non-Lodger'!$C667 &lt;= Table2[Max Value]) * ROW(Table2[Min Value]) ) - MIN(ROW(Table2[Min Value])) + 1)</f>
        <v>150-199M</v>
      </c>
      <c r="E667" s="23" t="str">
        <f t="shared" si="10"/>
        <v>MED</v>
      </c>
      <c r="F667" s="21" t="s">
        <v>2957</v>
      </c>
      <c r="G667" s="20" t="s">
        <v>12</v>
      </c>
      <c r="H667" s="20" t="str">
        <f>IF(ISNUMBER(MATCH($F667,'ASX_Listed_Companies_26-08-2025'!B:B, 0)), "Yes", "No")</f>
        <v>No</v>
      </c>
      <c r="I667" s="20" t="str">
        <f>IF(ISNUMBER(MATCH($F667,'ASX300'!C:C, 0)), "Yes", "No")</f>
        <v>No</v>
      </c>
      <c r="J667" s="20" t="s">
        <v>372</v>
      </c>
      <c r="K667" s="21" t="s">
        <v>373</v>
      </c>
      <c r="L667" s="20">
        <v>4493461</v>
      </c>
      <c r="M667" s="20" t="s">
        <v>15</v>
      </c>
      <c r="N667" s="20">
        <v>19991222</v>
      </c>
      <c r="P667" s="21" t="s">
        <v>2957</v>
      </c>
      <c r="Q667" s="21" t="s">
        <v>2958</v>
      </c>
      <c r="S667" s="21" t="s">
        <v>162</v>
      </c>
      <c r="T667" s="20" t="s">
        <v>29</v>
      </c>
      <c r="U667" s="20" t="s">
        <v>263</v>
      </c>
      <c r="V667" s="20" t="s">
        <v>20</v>
      </c>
      <c r="W667" s="20">
        <v>0</v>
      </c>
      <c r="X667" s="21" t="s">
        <v>2959</v>
      </c>
      <c r="Z667" s="21" t="s">
        <v>505</v>
      </c>
      <c r="AA667" s="20" t="s">
        <v>506</v>
      </c>
      <c r="AB667" s="20" t="s">
        <v>20</v>
      </c>
      <c r="AC667" s="20">
        <v>40998568</v>
      </c>
      <c r="AF667" s="20">
        <v>20000701</v>
      </c>
      <c r="AH667" s="20">
        <v>91016312</v>
      </c>
      <c r="AI667" s="20" t="s">
        <v>24</v>
      </c>
      <c r="AJ667" s="20" t="b">
        <v>1</v>
      </c>
      <c r="AK667" s="21" t="s">
        <v>245</v>
      </c>
      <c r="AL667" s="20" t="s">
        <v>246</v>
      </c>
    </row>
    <row r="668" spans="1:38" x14ac:dyDescent="0.25">
      <c r="A668" s="20">
        <v>667</v>
      </c>
      <c r="B668" s="20" t="s">
        <v>4296</v>
      </c>
      <c r="C668" s="23">
        <v>127597897</v>
      </c>
      <c r="D668" s="23" t="str" cm="1">
        <f t="array" ref="D668">INDEX(Table2[Bracket Label], SUMPRODUCT(( 'Non-Lodger'!$C668 &gt;= Table2[Min Value]) * ( 'Non-Lodger'!$C668 &lt;= Table2[Max Value]) * ROW(Table2[Min Value]) ) - MIN(ROW(Table2[Min Value])) + 1)</f>
        <v>100-149M</v>
      </c>
      <c r="E668" s="23" t="str">
        <f t="shared" si="10"/>
        <v>MED</v>
      </c>
      <c r="F668" s="21" t="s">
        <v>4297</v>
      </c>
      <c r="G668" s="20" t="s">
        <v>62</v>
      </c>
      <c r="H668" s="20" t="str">
        <f>IF(ISNUMBER(MATCH($F668,'ASX_Listed_Companies_26-08-2025'!B:B, 0)), "Yes", "No")</f>
        <v>No</v>
      </c>
      <c r="I668" s="20" t="str">
        <f>IF(ISNUMBER(MATCH($F668,'ASX300'!C:C, 0)), "Yes", "No")</f>
        <v>No</v>
      </c>
      <c r="J668" s="20" t="s">
        <v>2379</v>
      </c>
      <c r="K668" s="21" t="s">
        <v>2380</v>
      </c>
      <c r="L668" s="20">
        <v>16610527</v>
      </c>
      <c r="M668" s="20" t="s">
        <v>65</v>
      </c>
      <c r="N668" s="20">
        <v>20030901</v>
      </c>
      <c r="Q668" s="21" t="s">
        <v>4298</v>
      </c>
      <c r="S668" s="21" t="s">
        <v>182</v>
      </c>
      <c r="T668" s="20" t="s">
        <v>62</v>
      </c>
      <c r="U668" s="20" t="s">
        <v>183</v>
      </c>
      <c r="V668" s="20" t="s">
        <v>20</v>
      </c>
      <c r="W668" s="20">
        <v>0</v>
      </c>
      <c r="X668" s="21" t="s">
        <v>4299</v>
      </c>
      <c r="Z668" s="21" t="s">
        <v>182</v>
      </c>
      <c r="AA668" s="20" t="s">
        <v>183</v>
      </c>
      <c r="AB668" s="20" t="s">
        <v>20</v>
      </c>
      <c r="AC668" s="20">
        <v>57117818</v>
      </c>
      <c r="AD668" s="20" t="s">
        <v>4300</v>
      </c>
      <c r="AF668" s="20">
        <v>20030901</v>
      </c>
      <c r="AH668" s="20">
        <v>105991740</v>
      </c>
      <c r="AI668" s="20" t="s">
        <v>24</v>
      </c>
      <c r="AJ668" s="20" t="b">
        <v>1</v>
      </c>
      <c r="AK668" s="21" t="s">
        <v>73</v>
      </c>
      <c r="AL668" s="20" t="s">
        <v>74</v>
      </c>
    </row>
    <row r="669" spans="1:38" x14ac:dyDescent="0.25">
      <c r="A669" s="20">
        <v>668</v>
      </c>
      <c r="B669" s="20" t="s">
        <v>5941</v>
      </c>
      <c r="C669" s="23">
        <v>126203205</v>
      </c>
      <c r="D669" s="23" t="str" cm="1">
        <f t="array" ref="D669">INDEX(Table2[Bracket Label], SUMPRODUCT(( 'Non-Lodger'!$C669 &gt;= Table2[Min Value]) * ( 'Non-Lodger'!$C669 &lt;= Table2[Max Value]) * ROW(Table2[Min Value]) ) - MIN(ROW(Table2[Min Value])) + 1)</f>
        <v>100-149M</v>
      </c>
      <c r="E669" s="23" t="str">
        <f t="shared" si="10"/>
        <v>MED</v>
      </c>
      <c r="F669" s="21" t="s">
        <v>5942</v>
      </c>
      <c r="G669" s="20" t="s">
        <v>12</v>
      </c>
      <c r="H669" s="20" t="str">
        <f>IF(ISNUMBER(MATCH($F669,'ASX_Listed_Companies_26-08-2025'!B:B, 0)), "Yes", "No")</f>
        <v>No</v>
      </c>
      <c r="I669" s="20" t="str">
        <f>IF(ISNUMBER(MATCH($F669,'ASX300'!C:C, 0)), "Yes", "No")</f>
        <v>No</v>
      </c>
      <c r="J669" s="20" t="s">
        <v>5943</v>
      </c>
      <c r="K669" s="21" t="s">
        <v>5944</v>
      </c>
      <c r="L669" s="20">
        <v>136326</v>
      </c>
      <c r="M669" s="20" t="s">
        <v>15</v>
      </c>
      <c r="N669" s="20">
        <v>20000626</v>
      </c>
      <c r="Q669" s="21" t="s">
        <v>5945</v>
      </c>
      <c r="S669" s="21" t="s">
        <v>5946</v>
      </c>
      <c r="T669" s="20" t="s">
        <v>12</v>
      </c>
      <c r="U669" s="20" t="s">
        <v>5947</v>
      </c>
      <c r="V669" s="20" t="s">
        <v>20</v>
      </c>
      <c r="W669" s="20">
        <v>96386007</v>
      </c>
      <c r="X669" s="21" t="s">
        <v>5945</v>
      </c>
      <c r="Z669" s="21" t="s">
        <v>5946</v>
      </c>
      <c r="AA669" s="20" t="s">
        <v>5947</v>
      </c>
      <c r="AB669" s="20" t="s">
        <v>20</v>
      </c>
      <c r="AC669" s="20">
        <v>96386007</v>
      </c>
      <c r="AD669" s="20" t="s">
        <v>5948</v>
      </c>
      <c r="AF669" s="20">
        <v>20000701</v>
      </c>
      <c r="AG669" s="20">
        <v>20250602</v>
      </c>
      <c r="AH669" s="20">
        <v>1639050</v>
      </c>
      <c r="AI669" s="20" t="s">
        <v>24</v>
      </c>
      <c r="AJ669" s="20" t="b">
        <v>1</v>
      </c>
      <c r="AK669" s="21" t="s">
        <v>617</v>
      </c>
      <c r="AL669" s="20" t="s">
        <v>618</v>
      </c>
    </row>
    <row r="670" spans="1:38" x14ac:dyDescent="0.25">
      <c r="A670" s="20">
        <v>669</v>
      </c>
      <c r="B670" s="20" t="s">
        <v>7230</v>
      </c>
      <c r="C670" s="23">
        <v>312123443</v>
      </c>
      <c r="D670" s="23" t="str" cm="1">
        <f t="array" ref="D670">INDEX(Table2[Bracket Label], SUMPRODUCT(( 'Non-Lodger'!$C670 &gt;= Table2[Min Value]) * ( 'Non-Lodger'!$C670 &lt;= Table2[Max Value]) * ROW(Table2[Min Value]) ) - MIN(ROW(Table2[Min Value])) + 1)</f>
        <v>300-349M</v>
      </c>
      <c r="E670" s="23" t="str">
        <f t="shared" si="10"/>
        <v>LGE</v>
      </c>
      <c r="F670" s="21" t="s">
        <v>7231</v>
      </c>
      <c r="G670" s="20" t="s">
        <v>62</v>
      </c>
      <c r="H670" s="20" t="str">
        <f>IF(ISNUMBER(MATCH($F670,'ASX_Listed_Companies_26-08-2025'!B:B, 0)), "Yes", "No")</f>
        <v>No</v>
      </c>
      <c r="I670" s="20" t="str">
        <f>IF(ISNUMBER(MATCH($F670,'ASX300'!C:C, 0)), "Yes", "No")</f>
        <v>No</v>
      </c>
      <c r="J670" s="20" t="s">
        <v>78</v>
      </c>
      <c r="K670" s="21" t="s">
        <v>79</v>
      </c>
      <c r="L670" s="20">
        <v>15344652</v>
      </c>
      <c r="M670" s="20" t="s">
        <v>15</v>
      </c>
      <c r="N670" s="20">
        <v>20030701</v>
      </c>
      <c r="Q670" s="21" t="s">
        <v>7232</v>
      </c>
      <c r="R670" s="21" t="s">
        <v>7233</v>
      </c>
      <c r="S670" s="21" t="s">
        <v>7234</v>
      </c>
      <c r="T670" s="20" t="s">
        <v>62</v>
      </c>
      <c r="U670" s="20" t="s">
        <v>7235</v>
      </c>
      <c r="V670" s="20" t="s">
        <v>20</v>
      </c>
      <c r="W670" s="20">
        <v>54374336</v>
      </c>
      <c r="X670" s="21" t="s">
        <v>7236</v>
      </c>
      <c r="Y670" s="21" t="s">
        <v>7237</v>
      </c>
      <c r="Z670" s="21" t="s">
        <v>153</v>
      </c>
      <c r="AA670" s="20" t="s">
        <v>154</v>
      </c>
      <c r="AB670" s="20" t="s">
        <v>20</v>
      </c>
      <c r="AC670" s="20">
        <v>83138022</v>
      </c>
      <c r="AD670" s="20" t="s">
        <v>7238</v>
      </c>
      <c r="AF670" s="20">
        <v>20030701</v>
      </c>
      <c r="AH670" s="20">
        <v>98664709</v>
      </c>
      <c r="AI670" s="20" t="s">
        <v>24</v>
      </c>
      <c r="AJ670" s="20" t="b">
        <v>1</v>
      </c>
      <c r="AK670" s="21" t="s">
        <v>88</v>
      </c>
      <c r="AL670" s="20" t="s">
        <v>89</v>
      </c>
    </row>
    <row r="671" spans="1:38" x14ac:dyDescent="0.25">
      <c r="A671" s="20">
        <v>670</v>
      </c>
      <c r="B671" s="20" t="s">
        <v>1738</v>
      </c>
      <c r="C671" s="23">
        <v>115432825</v>
      </c>
      <c r="D671" s="23" t="str" cm="1">
        <f t="array" ref="D671">INDEX(Table2[Bracket Label], SUMPRODUCT(( 'Non-Lodger'!$C671 &gt;= Table2[Min Value]) * ( 'Non-Lodger'!$C671 &lt;= Table2[Max Value]) * ROW(Table2[Min Value]) ) - MIN(ROW(Table2[Min Value])) + 1)</f>
        <v>100-149M</v>
      </c>
      <c r="E671" s="23" t="str">
        <f t="shared" si="10"/>
        <v>MED</v>
      </c>
      <c r="F671" s="21" t="s">
        <v>1739</v>
      </c>
      <c r="G671" s="20" t="s">
        <v>12</v>
      </c>
      <c r="H671" s="20" t="str">
        <f>IF(ISNUMBER(MATCH($F671,'ASX_Listed_Companies_26-08-2025'!B:B, 0)), "Yes", "No")</f>
        <v>No</v>
      </c>
      <c r="I671" s="20" t="str">
        <f>IF(ISNUMBER(MATCH($F671,'ASX300'!C:C, 0)), "Yes", "No")</f>
        <v>No</v>
      </c>
      <c r="J671" s="20" t="s">
        <v>158</v>
      </c>
      <c r="K671" s="21" t="s">
        <v>159</v>
      </c>
      <c r="L671" s="20">
        <v>6699014</v>
      </c>
      <c r="M671" s="20" t="s">
        <v>15</v>
      </c>
      <c r="N671" s="20">
        <v>20000307</v>
      </c>
      <c r="O671" s="20">
        <v>20240630</v>
      </c>
      <c r="Q671" s="21" t="s">
        <v>1740</v>
      </c>
      <c r="S671" s="21" t="s">
        <v>844</v>
      </c>
      <c r="T671" s="20" t="s">
        <v>12</v>
      </c>
      <c r="U671" s="20" t="s">
        <v>845</v>
      </c>
      <c r="V671" s="20" t="s">
        <v>20</v>
      </c>
      <c r="W671" s="20">
        <v>50105664</v>
      </c>
      <c r="X671" s="21" t="s">
        <v>1741</v>
      </c>
      <c r="Z671" s="21" t="s">
        <v>126</v>
      </c>
      <c r="AA671" s="20" t="s">
        <v>214</v>
      </c>
      <c r="AB671" s="20" t="s">
        <v>20</v>
      </c>
      <c r="AC671" s="20">
        <v>33296197</v>
      </c>
      <c r="AD671" s="20" t="s">
        <v>1742</v>
      </c>
      <c r="AF671" s="20">
        <v>20240614</v>
      </c>
      <c r="AG671" s="20">
        <v>20250101</v>
      </c>
      <c r="AH671" s="20">
        <v>607787</v>
      </c>
      <c r="AI671" s="20" t="s">
        <v>24</v>
      </c>
      <c r="AJ671" s="20" t="b">
        <v>1</v>
      </c>
      <c r="AK671" s="21" t="s">
        <v>120</v>
      </c>
      <c r="AL671" s="20" t="s">
        <v>121</v>
      </c>
    </row>
    <row r="672" spans="1:38" x14ac:dyDescent="0.25">
      <c r="A672" s="20">
        <v>671</v>
      </c>
      <c r="B672" s="20" t="s">
        <v>2809</v>
      </c>
      <c r="C672" s="23">
        <v>216655086</v>
      </c>
      <c r="D672" s="23" t="str" cm="1">
        <f t="array" ref="D672">INDEX(Table2[Bracket Label], SUMPRODUCT(( 'Non-Lodger'!$C672 &gt;= Table2[Min Value]) * ( 'Non-Lodger'!$C672 &lt;= Table2[Max Value]) * ROW(Table2[Min Value]) ) - MIN(ROW(Table2[Min Value])) + 1)</f>
        <v>200-249M</v>
      </c>
      <c r="E672" s="23" t="str">
        <f t="shared" si="10"/>
        <v>MED</v>
      </c>
      <c r="F672" s="21" t="s">
        <v>2810</v>
      </c>
      <c r="G672" s="20" t="s">
        <v>137</v>
      </c>
      <c r="H672" s="20" t="str">
        <f>IF(ISNUMBER(MATCH($F672,'ASX_Listed_Companies_26-08-2025'!B:B, 0)), "Yes", "No")</f>
        <v>No</v>
      </c>
      <c r="I672" s="20" t="str">
        <f>IF(ISNUMBER(MATCH($F672,'ASX300'!C:C, 0)), "Yes", "No")</f>
        <v>No</v>
      </c>
      <c r="J672" s="20" t="s">
        <v>1524</v>
      </c>
      <c r="K672" s="21" t="s">
        <v>1525</v>
      </c>
      <c r="L672" s="20">
        <v>1961579</v>
      </c>
      <c r="M672" s="20" t="s">
        <v>15</v>
      </c>
      <c r="N672" s="20">
        <v>20000304</v>
      </c>
      <c r="P672" s="21" t="s">
        <v>2811</v>
      </c>
      <c r="Q672" s="21" t="s">
        <v>2015</v>
      </c>
      <c r="S672" s="21" t="s">
        <v>2812</v>
      </c>
      <c r="T672" s="20" t="s">
        <v>137</v>
      </c>
      <c r="U672" s="20" t="s">
        <v>2813</v>
      </c>
      <c r="V672" s="20" t="s">
        <v>20</v>
      </c>
      <c r="W672" s="20">
        <v>83567528</v>
      </c>
      <c r="X672" s="21" t="s">
        <v>2814</v>
      </c>
      <c r="Z672" s="21" t="s">
        <v>2812</v>
      </c>
      <c r="AA672" s="20" t="s">
        <v>2813</v>
      </c>
      <c r="AB672" s="20" t="s">
        <v>20</v>
      </c>
      <c r="AC672" s="20">
        <v>55060940</v>
      </c>
      <c r="AD672" s="20" t="s">
        <v>2815</v>
      </c>
      <c r="AF672" s="20">
        <v>20000701</v>
      </c>
      <c r="AH672" s="20">
        <v>7993446</v>
      </c>
      <c r="AI672" s="20" t="s">
        <v>24</v>
      </c>
      <c r="AJ672" s="20" t="b">
        <v>1</v>
      </c>
      <c r="AK672" s="21" t="s">
        <v>36</v>
      </c>
      <c r="AL672" s="20" t="s">
        <v>37</v>
      </c>
    </row>
    <row r="673" spans="1:38" x14ac:dyDescent="0.25">
      <c r="A673" s="20">
        <v>672</v>
      </c>
      <c r="B673" s="20" t="s">
        <v>3311</v>
      </c>
      <c r="C673" s="23">
        <v>488339421</v>
      </c>
      <c r="D673" s="23" t="str" cm="1">
        <f t="array" ref="D673">INDEX(Table2[Bracket Label], SUMPRODUCT(( 'Non-Lodger'!$C673 &gt;= Table2[Min Value]) * ( 'Non-Lodger'!$C673 &lt;= Table2[Max Value]) * ROW(Table2[Min Value]) ) - MIN(ROW(Table2[Min Value])) + 1)</f>
        <v>450-499M</v>
      </c>
      <c r="E673" s="23" t="str">
        <f t="shared" si="10"/>
        <v>LGE</v>
      </c>
      <c r="F673" s="21" t="s">
        <v>3312</v>
      </c>
      <c r="G673" s="20" t="s">
        <v>29</v>
      </c>
      <c r="H673" s="20" t="str">
        <f>IF(ISNUMBER(MATCH($F673,'ASX_Listed_Companies_26-08-2025'!B:B, 0)), "Yes", "No")</f>
        <v>No</v>
      </c>
      <c r="I673" s="20" t="str">
        <f>IF(ISNUMBER(MATCH($F673,'ASX300'!C:C, 0)), "Yes", "No")</f>
        <v>No</v>
      </c>
      <c r="J673" s="20" t="s">
        <v>519</v>
      </c>
      <c r="K673" s="21" t="s">
        <v>520</v>
      </c>
      <c r="L673" s="20">
        <v>27655839</v>
      </c>
      <c r="M673" s="20" t="s">
        <v>15</v>
      </c>
      <c r="N673" s="20">
        <v>20060703</v>
      </c>
      <c r="P673" s="21" t="s">
        <v>3313</v>
      </c>
      <c r="Q673" s="21" t="s">
        <v>3314</v>
      </c>
      <c r="S673" s="21" t="s">
        <v>557</v>
      </c>
      <c r="T673" s="20" t="s">
        <v>29</v>
      </c>
      <c r="U673" s="20" t="s">
        <v>558</v>
      </c>
      <c r="V673" s="20" t="s">
        <v>20</v>
      </c>
      <c r="W673" s="20">
        <v>37627165</v>
      </c>
      <c r="X673" s="21" t="s">
        <v>3315</v>
      </c>
      <c r="Z673" s="21" t="s">
        <v>557</v>
      </c>
      <c r="AA673" s="20" t="s">
        <v>558</v>
      </c>
      <c r="AB673" s="20" t="s">
        <v>20</v>
      </c>
      <c r="AC673" s="20">
        <v>72193949</v>
      </c>
      <c r="AF673" s="20">
        <v>20060703</v>
      </c>
      <c r="AH673" s="20">
        <v>120126589</v>
      </c>
      <c r="AI673" s="20" t="s">
        <v>24</v>
      </c>
      <c r="AJ673" s="20" t="b">
        <v>1</v>
      </c>
      <c r="AK673" s="21" t="s">
        <v>47</v>
      </c>
      <c r="AL673" s="20" t="s">
        <v>48</v>
      </c>
    </row>
    <row r="674" spans="1:38" x14ac:dyDescent="0.25">
      <c r="A674" s="20">
        <v>673</v>
      </c>
      <c r="B674" s="20" t="s">
        <v>4902</v>
      </c>
      <c r="C674" s="23">
        <v>355634358</v>
      </c>
      <c r="D674" s="23" t="str" cm="1">
        <f t="array" ref="D674">INDEX(Table2[Bracket Label], SUMPRODUCT(( 'Non-Lodger'!$C674 &gt;= Table2[Min Value]) * ( 'Non-Lodger'!$C674 &lt;= Table2[Max Value]) * ROW(Table2[Min Value]) ) - MIN(ROW(Table2[Min Value])) + 1)</f>
        <v>350-399M</v>
      </c>
      <c r="E674" s="23" t="str">
        <f t="shared" si="10"/>
        <v>LGE</v>
      </c>
      <c r="F674" s="21" t="s">
        <v>4903</v>
      </c>
      <c r="G674" s="20" t="s">
        <v>137</v>
      </c>
      <c r="H674" s="20" t="str">
        <f>IF(ISNUMBER(MATCH($F674,'ASX_Listed_Companies_26-08-2025'!B:B, 0)), "Yes", "No")</f>
        <v>No</v>
      </c>
      <c r="I674" s="20" t="str">
        <f>IF(ISNUMBER(MATCH($F674,'ASX300'!C:C, 0)), "Yes", "No")</f>
        <v>No</v>
      </c>
      <c r="J674" s="20" t="s">
        <v>78</v>
      </c>
      <c r="K674" s="21" t="s">
        <v>79</v>
      </c>
      <c r="L674" s="20">
        <v>1787602</v>
      </c>
      <c r="M674" s="20" t="s">
        <v>15</v>
      </c>
      <c r="N674" s="20">
        <v>20000412</v>
      </c>
      <c r="P674" s="21" t="s">
        <v>4904</v>
      </c>
      <c r="Q674" s="21" t="s">
        <v>4905</v>
      </c>
      <c r="S674" s="21" t="s">
        <v>2160</v>
      </c>
      <c r="T674" s="20" t="s">
        <v>137</v>
      </c>
      <c r="U674" s="20" t="s">
        <v>1395</v>
      </c>
      <c r="V674" s="20" t="s">
        <v>20</v>
      </c>
      <c r="W674" s="20">
        <v>74910915</v>
      </c>
      <c r="X674" s="21" t="s">
        <v>4905</v>
      </c>
      <c r="Z674" s="21" t="s">
        <v>2160</v>
      </c>
      <c r="AA674" s="20" t="s">
        <v>1395</v>
      </c>
      <c r="AB674" s="20" t="s">
        <v>20</v>
      </c>
      <c r="AC674" s="20">
        <v>74910915</v>
      </c>
      <c r="AD674" s="20" t="s">
        <v>4906</v>
      </c>
      <c r="AF674" s="20">
        <v>20130701</v>
      </c>
      <c r="AH674" s="20">
        <v>8478797</v>
      </c>
      <c r="AI674" s="20" t="s">
        <v>24</v>
      </c>
      <c r="AJ674" s="20" t="b">
        <v>1</v>
      </c>
      <c r="AK674" s="21" t="s">
        <v>88</v>
      </c>
      <c r="AL674" s="20" t="s">
        <v>89</v>
      </c>
    </row>
    <row r="675" spans="1:38" x14ac:dyDescent="0.25">
      <c r="A675" s="20">
        <v>674</v>
      </c>
      <c r="B675" s="20" t="s">
        <v>3483</v>
      </c>
      <c r="C675" s="23">
        <v>104492165</v>
      </c>
      <c r="D675" s="23" t="str" cm="1">
        <f t="array" ref="D675">INDEX(Table2[Bracket Label], SUMPRODUCT(( 'Non-Lodger'!$C675 &gt;= Table2[Min Value]) * ( 'Non-Lodger'!$C675 &lt;= Table2[Max Value]) * ROW(Table2[Min Value]) ) - MIN(ROW(Table2[Min Value])) + 1)</f>
        <v>100-149M</v>
      </c>
      <c r="E675" s="23" t="str">
        <f t="shared" si="10"/>
        <v>MED</v>
      </c>
      <c r="F675" s="21" t="s">
        <v>3484</v>
      </c>
      <c r="G675" s="20" t="s">
        <v>29</v>
      </c>
      <c r="H675" s="20" t="str">
        <f>IF(ISNUMBER(MATCH($F675,'ASX_Listed_Companies_26-08-2025'!B:B, 0)), "Yes", "No")</f>
        <v>No</v>
      </c>
      <c r="I675" s="20" t="str">
        <f>IF(ISNUMBER(MATCH($F675,'ASX300'!C:C, 0)), "Yes", "No")</f>
        <v>No</v>
      </c>
      <c r="J675" s="20" t="s">
        <v>78</v>
      </c>
      <c r="K675" s="21" t="s">
        <v>79</v>
      </c>
      <c r="L675" s="20">
        <v>43900161</v>
      </c>
      <c r="M675" s="20" t="s">
        <v>15</v>
      </c>
      <c r="N675" s="20">
        <v>20100623</v>
      </c>
      <c r="P675" s="21" t="s">
        <v>3484</v>
      </c>
      <c r="Q675" s="21" t="s">
        <v>3485</v>
      </c>
      <c r="S675" s="21" t="s">
        <v>3486</v>
      </c>
      <c r="T675" s="20" t="s">
        <v>29</v>
      </c>
      <c r="U675" s="20" t="s">
        <v>3487</v>
      </c>
      <c r="V675" s="20" t="s">
        <v>20</v>
      </c>
      <c r="W675" s="20">
        <v>36433070</v>
      </c>
      <c r="X675" s="21" t="s">
        <v>3488</v>
      </c>
      <c r="Z675" s="21" t="s">
        <v>3486</v>
      </c>
      <c r="AA675" s="20" t="s">
        <v>3487</v>
      </c>
      <c r="AB675" s="20" t="s">
        <v>20</v>
      </c>
      <c r="AC675" s="20">
        <v>31913845</v>
      </c>
      <c r="AD675" s="20" t="s">
        <v>3489</v>
      </c>
      <c r="AF675" s="20">
        <v>20100623</v>
      </c>
      <c r="AH675" s="20">
        <v>144695125</v>
      </c>
      <c r="AI675" s="20" t="s">
        <v>24</v>
      </c>
      <c r="AJ675" s="20" t="b">
        <v>1</v>
      </c>
      <c r="AK675" s="21" t="s">
        <v>88</v>
      </c>
      <c r="AL675" s="20" t="s">
        <v>89</v>
      </c>
    </row>
    <row r="676" spans="1:38" x14ac:dyDescent="0.25">
      <c r="A676" s="20">
        <v>675</v>
      </c>
      <c r="B676" s="20" t="s">
        <v>6618</v>
      </c>
      <c r="C676" s="23">
        <v>101485101</v>
      </c>
      <c r="D676" s="23" t="str" cm="1">
        <f t="array" ref="D676">INDEX(Table2[Bracket Label], SUMPRODUCT(( 'Non-Lodger'!$C676 &gt;= Table2[Min Value]) * ( 'Non-Lodger'!$C676 &lt;= Table2[Max Value]) * ROW(Table2[Min Value]) ) - MIN(ROW(Table2[Min Value])) + 1)</f>
        <v>100-149M</v>
      </c>
      <c r="E676" s="23" t="str">
        <f t="shared" si="10"/>
        <v>MED</v>
      </c>
      <c r="F676" s="21" t="s">
        <v>6619</v>
      </c>
      <c r="G676" s="20" t="s">
        <v>77</v>
      </c>
      <c r="H676" s="20" t="str">
        <f>IF(ISNUMBER(MATCH($F676,'ASX_Listed_Companies_26-08-2025'!B:B, 0)), "Yes", "No")</f>
        <v>No</v>
      </c>
      <c r="I676" s="20" t="str">
        <f>IF(ISNUMBER(MATCH($F676,'ASX300'!C:C, 0)), "Yes", "No")</f>
        <v>No</v>
      </c>
      <c r="J676" s="20" t="s">
        <v>2888</v>
      </c>
      <c r="K676" s="21" t="s">
        <v>2889</v>
      </c>
      <c r="L676" s="20">
        <v>47675352</v>
      </c>
      <c r="M676" s="20" t="s">
        <v>15</v>
      </c>
      <c r="N676" s="20">
        <v>20110609</v>
      </c>
      <c r="P676" s="21" t="s">
        <v>6620</v>
      </c>
      <c r="Q676" s="21" t="s">
        <v>6621</v>
      </c>
      <c r="S676" s="21" t="s">
        <v>6622</v>
      </c>
      <c r="T676" s="20" t="s">
        <v>77</v>
      </c>
      <c r="U676" s="20" t="s">
        <v>6623</v>
      </c>
      <c r="V676" s="20" t="s">
        <v>20</v>
      </c>
      <c r="W676" s="20">
        <v>48280136</v>
      </c>
      <c r="X676" s="21" t="s">
        <v>6624</v>
      </c>
      <c r="Z676" s="21" t="s">
        <v>6625</v>
      </c>
      <c r="AA676" s="20" t="s">
        <v>6623</v>
      </c>
      <c r="AB676" s="20" t="s">
        <v>20</v>
      </c>
      <c r="AC676" s="20">
        <v>94226619</v>
      </c>
      <c r="AD676" s="20" t="s">
        <v>6626</v>
      </c>
      <c r="AF676" s="20">
        <v>20110609</v>
      </c>
      <c r="AH676" s="20">
        <v>151293515</v>
      </c>
      <c r="AI676" s="20" t="s">
        <v>24</v>
      </c>
      <c r="AJ676" s="20" t="b">
        <v>1</v>
      </c>
      <c r="AK676" s="21" t="s">
        <v>2210</v>
      </c>
      <c r="AL676" s="20" t="s">
        <v>2211</v>
      </c>
    </row>
    <row r="677" spans="1:38" x14ac:dyDescent="0.25">
      <c r="A677" s="20">
        <v>676</v>
      </c>
      <c r="B677" s="20" t="s">
        <v>7239</v>
      </c>
      <c r="C677" s="23">
        <v>125626741</v>
      </c>
      <c r="D677" s="23" t="str" cm="1">
        <f t="array" ref="D677">INDEX(Table2[Bracket Label], SUMPRODUCT(( 'Non-Lodger'!$C677 &gt;= Table2[Min Value]) * ( 'Non-Lodger'!$C677 &lt;= Table2[Max Value]) * ROW(Table2[Min Value]) ) - MIN(ROW(Table2[Min Value])) + 1)</f>
        <v>100-149M</v>
      </c>
      <c r="E677" s="23" t="str">
        <f t="shared" si="10"/>
        <v>MED</v>
      </c>
      <c r="F677" s="21" t="s">
        <v>7240</v>
      </c>
      <c r="G677" s="20" t="s">
        <v>12</v>
      </c>
      <c r="H677" s="20" t="str">
        <f>IF(ISNUMBER(MATCH($F677,'ASX_Listed_Companies_26-08-2025'!B:B, 0)), "Yes", "No")</f>
        <v>No</v>
      </c>
      <c r="I677" s="20" t="str">
        <f>IF(ISNUMBER(MATCH($F677,'ASX300'!C:C, 0)), "Yes", "No")</f>
        <v>No</v>
      </c>
      <c r="J677" s="20" t="s">
        <v>240</v>
      </c>
      <c r="K677" s="21" t="s">
        <v>241</v>
      </c>
      <c r="L677" s="20">
        <v>17372850</v>
      </c>
      <c r="M677" s="20" t="s">
        <v>15</v>
      </c>
      <c r="N677" s="20">
        <v>20031203</v>
      </c>
      <c r="P677" s="21" t="s">
        <v>7241</v>
      </c>
      <c r="Q677" s="21" t="s">
        <v>3641</v>
      </c>
      <c r="S677" s="21" t="s">
        <v>126</v>
      </c>
      <c r="T677" s="20" t="s">
        <v>12</v>
      </c>
      <c r="U677" s="20" t="s">
        <v>214</v>
      </c>
      <c r="V677" s="20" t="s">
        <v>20</v>
      </c>
      <c r="W677" s="20">
        <v>40247568</v>
      </c>
      <c r="X677" s="21" t="s">
        <v>3641</v>
      </c>
      <c r="Z677" s="21" t="s">
        <v>126</v>
      </c>
      <c r="AA677" s="20" t="s">
        <v>214</v>
      </c>
      <c r="AB677" s="20" t="s">
        <v>20</v>
      </c>
      <c r="AC677" s="20">
        <v>40247568</v>
      </c>
      <c r="AD677" s="20" t="s">
        <v>7242</v>
      </c>
      <c r="AF677" s="20">
        <v>20031203</v>
      </c>
      <c r="AH677" s="20">
        <v>106925866</v>
      </c>
      <c r="AI677" s="20" t="s">
        <v>24</v>
      </c>
      <c r="AJ677" s="20" t="b">
        <v>1</v>
      </c>
      <c r="AK677" s="21" t="s">
        <v>245</v>
      </c>
      <c r="AL677" s="20" t="s">
        <v>246</v>
      </c>
    </row>
    <row r="678" spans="1:38" x14ac:dyDescent="0.25">
      <c r="A678" s="20">
        <v>677</v>
      </c>
      <c r="B678" s="20" t="s">
        <v>7961</v>
      </c>
      <c r="C678" s="23">
        <v>144593103</v>
      </c>
      <c r="D678" s="23" t="str" cm="1">
        <f t="array" ref="D678">INDEX(Table2[Bracket Label], SUMPRODUCT(( 'Non-Lodger'!$C678 &gt;= Table2[Min Value]) * ( 'Non-Lodger'!$C678 &lt;= Table2[Max Value]) * ROW(Table2[Min Value]) ) - MIN(ROW(Table2[Min Value])) + 1)</f>
        <v>100-149M</v>
      </c>
      <c r="E678" s="23" t="str">
        <f t="shared" si="10"/>
        <v>MED</v>
      </c>
      <c r="F678" s="21" t="s">
        <v>7962</v>
      </c>
      <c r="G678" s="20" t="s">
        <v>29</v>
      </c>
      <c r="H678" s="20" t="str">
        <f>IF(ISNUMBER(MATCH($F678,'ASX_Listed_Companies_26-08-2025'!B:B, 0)), "Yes", "No")</f>
        <v>No</v>
      </c>
      <c r="I678" s="20" t="str">
        <f>IF(ISNUMBER(MATCH($F678,'ASX300'!C:C, 0)), "Yes", "No")</f>
        <v>No</v>
      </c>
      <c r="J678" s="20" t="s">
        <v>6542</v>
      </c>
      <c r="K678" s="21" t="s">
        <v>6543</v>
      </c>
      <c r="L678" s="20">
        <v>1148378</v>
      </c>
      <c r="M678" s="20" t="s">
        <v>15</v>
      </c>
      <c r="N678" s="20">
        <v>20000413</v>
      </c>
      <c r="P678" s="21" t="s">
        <v>7962</v>
      </c>
      <c r="Q678" s="21" t="s">
        <v>7963</v>
      </c>
      <c r="R678" s="21" t="s">
        <v>7964</v>
      </c>
      <c r="S678" s="21" t="s">
        <v>5427</v>
      </c>
      <c r="T678" s="20" t="s">
        <v>29</v>
      </c>
      <c r="U678" s="20" t="s">
        <v>347</v>
      </c>
      <c r="V678" s="20" t="s">
        <v>20</v>
      </c>
      <c r="W678" s="20">
        <v>95129708</v>
      </c>
      <c r="X678" s="21" t="s">
        <v>7965</v>
      </c>
      <c r="Z678" s="21" t="s">
        <v>1114</v>
      </c>
      <c r="AA678" s="20" t="s">
        <v>1115</v>
      </c>
      <c r="AB678" s="20" t="s">
        <v>20</v>
      </c>
      <c r="AC678" s="20">
        <v>81411402</v>
      </c>
      <c r="AF678" s="20">
        <v>20000701</v>
      </c>
      <c r="AH678" s="20">
        <v>5846373</v>
      </c>
      <c r="AI678" s="20" t="s">
        <v>24</v>
      </c>
      <c r="AJ678" s="20" t="b">
        <v>1</v>
      </c>
      <c r="AK678" s="21" t="s">
        <v>174</v>
      </c>
      <c r="AL678" s="20" t="s">
        <v>175</v>
      </c>
    </row>
    <row r="679" spans="1:38" x14ac:dyDescent="0.25">
      <c r="A679" s="20">
        <v>678</v>
      </c>
      <c r="B679" s="20" t="s">
        <v>1713</v>
      </c>
      <c r="C679" s="23">
        <v>109608687</v>
      </c>
      <c r="D679" s="23" t="str" cm="1">
        <f t="array" ref="D679">INDEX(Table2[Bracket Label], SUMPRODUCT(( 'Non-Lodger'!$C679 &gt;= Table2[Min Value]) * ( 'Non-Lodger'!$C679 &lt;= Table2[Max Value]) * ROW(Table2[Min Value]) ) - MIN(ROW(Table2[Min Value])) + 1)</f>
        <v>100-149M</v>
      </c>
      <c r="E679" s="23" t="str">
        <f t="shared" si="10"/>
        <v>MED</v>
      </c>
      <c r="F679" s="21" t="s">
        <v>1714</v>
      </c>
      <c r="G679" s="20" t="s">
        <v>77</v>
      </c>
      <c r="H679" s="20" t="str">
        <f>IF(ISNUMBER(MATCH($F679,'ASX_Listed_Companies_26-08-2025'!B:B, 0)), "Yes", "No")</f>
        <v>No</v>
      </c>
      <c r="I679" s="20" t="str">
        <f>IF(ISNUMBER(MATCH($F679,'ASX300'!C:C, 0)), "Yes", "No")</f>
        <v>No</v>
      </c>
      <c r="J679" s="20" t="s">
        <v>930</v>
      </c>
      <c r="K679" s="21" t="s">
        <v>931</v>
      </c>
      <c r="L679" s="20">
        <v>51263614</v>
      </c>
      <c r="M679" s="20" t="s">
        <v>15</v>
      </c>
      <c r="N679" s="20">
        <v>20120423</v>
      </c>
      <c r="Q679" s="21" t="s">
        <v>1715</v>
      </c>
      <c r="S679" s="21" t="s">
        <v>563</v>
      </c>
      <c r="T679" s="20" t="s">
        <v>77</v>
      </c>
      <c r="U679" s="20" t="s">
        <v>564</v>
      </c>
      <c r="V679" s="20" t="s">
        <v>20</v>
      </c>
      <c r="W679" s="20">
        <v>73728741</v>
      </c>
      <c r="X679" s="21" t="s">
        <v>1716</v>
      </c>
      <c r="Y679" s="21" t="s">
        <v>1717</v>
      </c>
      <c r="Z679" s="21" t="s">
        <v>1289</v>
      </c>
      <c r="AA679" s="20" t="s">
        <v>564</v>
      </c>
      <c r="AB679" s="20" t="s">
        <v>20</v>
      </c>
      <c r="AC679" s="20">
        <v>0</v>
      </c>
      <c r="AD679" s="20" t="s">
        <v>1718</v>
      </c>
      <c r="AF679" s="20">
        <v>20120423</v>
      </c>
      <c r="AH679" s="20">
        <v>157885991</v>
      </c>
      <c r="AI679" s="20" t="s">
        <v>24</v>
      </c>
      <c r="AJ679" s="20" t="b">
        <v>1</v>
      </c>
      <c r="AK679" s="21" t="s">
        <v>36</v>
      </c>
      <c r="AL679" s="20" t="s">
        <v>37</v>
      </c>
    </row>
    <row r="680" spans="1:38" x14ac:dyDescent="0.25">
      <c r="A680" s="20">
        <v>679</v>
      </c>
      <c r="B680" s="20" t="s">
        <v>826</v>
      </c>
      <c r="C680" s="23">
        <v>426745876</v>
      </c>
      <c r="D680" s="23" t="str" cm="1">
        <f t="array" ref="D680">INDEX(Table2[Bracket Label], SUMPRODUCT(( 'Non-Lodger'!$C680 &gt;= Table2[Min Value]) * ( 'Non-Lodger'!$C680 &lt;= Table2[Max Value]) * ROW(Table2[Min Value]) ) - MIN(ROW(Table2[Min Value])) + 1)</f>
        <v>400-449M</v>
      </c>
      <c r="E680" s="23" t="str">
        <f t="shared" si="10"/>
        <v>LGE</v>
      </c>
      <c r="F680" s="21" t="s">
        <v>827</v>
      </c>
      <c r="G680" s="20" t="s">
        <v>62</v>
      </c>
      <c r="H680" s="20" t="str">
        <f>IF(ISNUMBER(MATCH($F680,'ASX_Listed_Companies_26-08-2025'!B:B, 0)), "Yes", "No")</f>
        <v>No</v>
      </c>
      <c r="I680" s="20" t="str">
        <f>IF(ISNUMBER(MATCH($F680,'ASX300'!C:C, 0)), "Yes", "No")</f>
        <v>No</v>
      </c>
      <c r="J680" s="20" t="s">
        <v>828</v>
      </c>
      <c r="K680" s="21" t="s">
        <v>829</v>
      </c>
      <c r="L680" s="20">
        <v>60022906</v>
      </c>
      <c r="M680" s="20" t="s">
        <v>15</v>
      </c>
      <c r="N680" s="20">
        <v>20160115</v>
      </c>
      <c r="Q680" s="21" t="s">
        <v>830</v>
      </c>
      <c r="S680" s="21" t="s">
        <v>126</v>
      </c>
      <c r="T680" s="20" t="s">
        <v>12</v>
      </c>
      <c r="U680" s="20" t="s">
        <v>214</v>
      </c>
      <c r="V680" s="20" t="s">
        <v>20</v>
      </c>
      <c r="W680" s="20">
        <v>92482684</v>
      </c>
      <c r="X680" s="21" t="s">
        <v>831</v>
      </c>
      <c r="Z680" s="21" t="s">
        <v>832</v>
      </c>
      <c r="AA680" s="20" t="s">
        <v>833</v>
      </c>
      <c r="AB680" s="20" t="s">
        <v>20</v>
      </c>
      <c r="AC680" s="20">
        <v>80827390</v>
      </c>
      <c r="AD680" s="20" t="s">
        <v>834</v>
      </c>
      <c r="AF680" s="20">
        <v>20161001</v>
      </c>
      <c r="AH680" s="20">
        <v>610219380</v>
      </c>
      <c r="AI680" s="20" t="s">
        <v>24</v>
      </c>
      <c r="AJ680" s="20" t="b">
        <v>1</v>
      </c>
      <c r="AK680" s="21" t="s">
        <v>36</v>
      </c>
      <c r="AL680" s="20" t="s">
        <v>37</v>
      </c>
    </row>
    <row r="681" spans="1:38" x14ac:dyDescent="0.25">
      <c r="A681" s="20">
        <v>680</v>
      </c>
      <c r="B681" s="20" t="s">
        <v>2599</v>
      </c>
      <c r="C681" s="23">
        <v>421477219</v>
      </c>
      <c r="D681" s="23" t="str" cm="1">
        <f t="array" ref="D681">INDEX(Table2[Bracket Label], SUMPRODUCT(( 'Non-Lodger'!$C681 &gt;= Table2[Min Value]) * ( 'Non-Lodger'!$C681 &lt;= Table2[Max Value]) * ROW(Table2[Min Value]) ) - MIN(ROW(Table2[Min Value])) + 1)</f>
        <v>400-449M</v>
      </c>
      <c r="E681" s="23" t="str">
        <f t="shared" si="10"/>
        <v>LGE</v>
      </c>
      <c r="F681" s="21" t="s">
        <v>2600</v>
      </c>
      <c r="G681" s="20" t="s">
        <v>137</v>
      </c>
      <c r="H681" s="20" t="str">
        <f>IF(ISNUMBER(MATCH($F681,'ASX_Listed_Companies_26-08-2025'!B:B, 0)), "Yes", "No")</f>
        <v>No</v>
      </c>
      <c r="I681" s="20" t="str">
        <f>IF(ISNUMBER(MATCH($F681,'ASX300'!C:C, 0)), "Yes", "No")</f>
        <v>No</v>
      </c>
      <c r="J681" s="20" t="s">
        <v>78</v>
      </c>
      <c r="K681" s="21" t="s">
        <v>79</v>
      </c>
      <c r="L681" s="20">
        <v>32403841</v>
      </c>
      <c r="M681" s="20" t="s">
        <v>15</v>
      </c>
      <c r="N681" s="20">
        <v>20070808</v>
      </c>
      <c r="Q681" s="21" t="s">
        <v>2601</v>
      </c>
      <c r="S681" s="21" t="s">
        <v>136</v>
      </c>
      <c r="T681" s="20" t="s">
        <v>137</v>
      </c>
      <c r="U681" s="20" t="s">
        <v>138</v>
      </c>
      <c r="V681" s="20" t="s">
        <v>20</v>
      </c>
      <c r="W681" s="20">
        <v>95603958</v>
      </c>
      <c r="X681" s="21" t="s">
        <v>2602</v>
      </c>
      <c r="Z681" s="21" t="s">
        <v>136</v>
      </c>
      <c r="AA681" s="20" t="s">
        <v>636</v>
      </c>
      <c r="AB681" s="20" t="s">
        <v>20</v>
      </c>
      <c r="AC681" s="20">
        <v>62859251</v>
      </c>
      <c r="AD681" s="20" t="s">
        <v>2603</v>
      </c>
      <c r="AF681" s="20">
        <v>20080701</v>
      </c>
      <c r="AH681" s="20">
        <v>93419277</v>
      </c>
      <c r="AI681" s="20" t="s">
        <v>24</v>
      </c>
      <c r="AJ681" s="20" t="b">
        <v>1</v>
      </c>
      <c r="AK681" s="21" t="s">
        <v>88</v>
      </c>
      <c r="AL681" s="20" t="s">
        <v>89</v>
      </c>
    </row>
    <row r="682" spans="1:38" x14ac:dyDescent="0.25">
      <c r="A682" s="20">
        <v>681</v>
      </c>
      <c r="B682" s="20" t="s">
        <v>7085</v>
      </c>
      <c r="C682" s="23">
        <v>222723561</v>
      </c>
      <c r="D682" s="23" t="str" cm="1">
        <f t="array" ref="D682">INDEX(Table2[Bracket Label], SUMPRODUCT(( 'Non-Lodger'!$C682 &gt;= Table2[Min Value]) * ( 'Non-Lodger'!$C682 &lt;= Table2[Max Value]) * ROW(Table2[Min Value]) ) - MIN(ROW(Table2[Min Value])) + 1)</f>
        <v>200-249M</v>
      </c>
      <c r="E682" s="23" t="str">
        <f t="shared" si="10"/>
        <v>MED</v>
      </c>
      <c r="F682" s="21" t="s">
        <v>7086</v>
      </c>
      <c r="G682" s="20" t="s">
        <v>12</v>
      </c>
      <c r="H682" s="20" t="str">
        <f>IF(ISNUMBER(MATCH($F682,'ASX_Listed_Companies_26-08-2025'!B:B, 0)), "Yes", "No")</f>
        <v>No</v>
      </c>
      <c r="I682" s="20" t="str">
        <f>IF(ISNUMBER(MATCH($F682,'ASX300'!C:C, 0)), "Yes", "No")</f>
        <v>No</v>
      </c>
      <c r="J682" s="20" t="s">
        <v>653</v>
      </c>
      <c r="K682" s="21" t="s">
        <v>654</v>
      </c>
      <c r="L682" s="20">
        <v>2794057</v>
      </c>
      <c r="M682" s="20" t="s">
        <v>15</v>
      </c>
      <c r="N682" s="20">
        <v>20000301</v>
      </c>
      <c r="P682" s="21" t="s">
        <v>7087</v>
      </c>
      <c r="Q682" s="21" t="s">
        <v>3269</v>
      </c>
      <c r="S682" s="21" t="s">
        <v>2691</v>
      </c>
      <c r="T682" s="20" t="s">
        <v>12</v>
      </c>
      <c r="U682" s="20" t="s">
        <v>2692</v>
      </c>
      <c r="V682" s="20" t="s">
        <v>20</v>
      </c>
      <c r="W682" s="20">
        <v>37620984</v>
      </c>
      <c r="X682" s="21" t="s">
        <v>7088</v>
      </c>
      <c r="Z682" s="21" t="s">
        <v>5796</v>
      </c>
      <c r="AA682" s="20" t="s">
        <v>5797</v>
      </c>
      <c r="AB682" s="20" t="s">
        <v>20</v>
      </c>
      <c r="AC682" s="20">
        <v>89490559</v>
      </c>
      <c r="AD682" s="20" t="s">
        <v>7089</v>
      </c>
      <c r="AF682" s="20">
        <v>20000701</v>
      </c>
      <c r="AH682" s="20">
        <v>59721881</v>
      </c>
      <c r="AI682" s="20" t="s">
        <v>24</v>
      </c>
      <c r="AJ682" s="20" t="b">
        <v>1</v>
      </c>
      <c r="AK682" s="21" t="s">
        <v>47</v>
      </c>
      <c r="AL682" s="20" t="s">
        <v>48</v>
      </c>
    </row>
    <row r="683" spans="1:38" x14ac:dyDescent="0.25">
      <c r="A683" s="20">
        <v>682</v>
      </c>
      <c r="B683" s="20" t="s">
        <v>7470</v>
      </c>
      <c r="C683" s="23">
        <v>103152378</v>
      </c>
      <c r="D683" s="23" t="str" cm="1">
        <f t="array" ref="D683">INDEX(Table2[Bracket Label], SUMPRODUCT(( 'Non-Lodger'!$C683 &gt;= Table2[Min Value]) * ( 'Non-Lodger'!$C683 &lt;= Table2[Max Value]) * ROW(Table2[Min Value]) ) - MIN(ROW(Table2[Min Value])) + 1)</f>
        <v>100-149M</v>
      </c>
      <c r="E683" s="23" t="str">
        <f t="shared" si="10"/>
        <v>MED</v>
      </c>
      <c r="F683" s="21" t="s">
        <v>7471</v>
      </c>
      <c r="G683" s="20" t="s">
        <v>12</v>
      </c>
      <c r="H683" s="20" t="str">
        <f>IF(ISNUMBER(MATCH($F683,'ASX_Listed_Companies_26-08-2025'!B:B, 0)), "Yes", "No")</f>
        <v>No</v>
      </c>
      <c r="I683" s="20" t="str">
        <f>IF(ISNUMBER(MATCH($F683,'ASX300'!C:C, 0)), "Yes", "No")</f>
        <v>No</v>
      </c>
      <c r="J683" s="20" t="s">
        <v>78</v>
      </c>
      <c r="K683" s="21" t="s">
        <v>79</v>
      </c>
      <c r="L683" s="20">
        <v>195745</v>
      </c>
      <c r="M683" s="20" t="s">
        <v>15</v>
      </c>
      <c r="N683" s="20">
        <v>20000529</v>
      </c>
      <c r="Q683" s="21" t="s">
        <v>7472</v>
      </c>
      <c r="S683" s="21" t="s">
        <v>442</v>
      </c>
      <c r="T683" s="20" t="s">
        <v>12</v>
      </c>
      <c r="U683" s="20" t="s">
        <v>443</v>
      </c>
      <c r="V683" s="20" t="s">
        <v>20</v>
      </c>
      <c r="W683" s="20">
        <v>84201924</v>
      </c>
      <c r="X683" s="21" t="s">
        <v>7473</v>
      </c>
      <c r="Z683" s="21" t="s">
        <v>4652</v>
      </c>
      <c r="AA683" s="20" t="s">
        <v>2316</v>
      </c>
      <c r="AB683" s="20" t="s">
        <v>20</v>
      </c>
      <c r="AC683" s="20">
        <v>39387833</v>
      </c>
      <c r="AD683" s="20" t="s">
        <v>7474</v>
      </c>
      <c r="AF683" s="20">
        <v>20040601</v>
      </c>
      <c r="AH683" s="20">
        <v>62799973</v>
      </c>
      <c r="AI683" s="20" t="s">
        <v>24</v>
      </c>
      <c r="AJ683" s="20" t="b">
        <v>1</v>
      </c>
      <c r="AK683" s="21" t="s">
        <v>88</v>
      </c>
      <c r="AL683" s="20" t="s">
        <v>89</v>
      </c>
    </row>
    <row r="684" spans="1:38" x14ac:dyDescent="0.25">
      <c r="A684" s="20">
        <v>683</v>
      </c>
      <c r="B684" s="20" t="s">
        <v>2337</v>
      </c>
      <c r="C684" s="23">
        <v>102323979</v>
      </c>
      <c r="D684" s="23" t="str" cm="1">
        <f t="array" ref="D684">INDEX(Table2[Bracket Label], SUMPRODUCT(( 'Non-Lodger'!$C684 &gt;= Table2[Min Value]) * ( 'Non-Lodger'!$C684 &lt;= Table2[Max Value]) * ROW(Table2[Min Value]) ) - MIN(ROW(Table2[Min Value])) + 1)</f>
        <v>100-149M</v>
      </c>
      <c r="E684" s="23" t="str">
        <f t="shared" si="10"/>
        <v>MED</v>
      </c>
      <c r="F684" s="21" t="s">
        <v>2338</v>
      </c>
      <c r="G684" s="20" t="s">
        <v>29</v>
      </c>
      <c r="H684" s="20" t="str">
        <f>IF(ISNUMBER(MATCH($F684,'ASX_Listed_Companies_26-08-2025'!B:B, 0)), "Yes", "No")</f>
        <v>No</v>
      </c>
      <c r="I684" s="20" t="str">
        <f>IF(ISNUMBER(MATCH($F684,'ASX300'!C:C, 0)), "Yes", "No")</f>
        <v>No</v>
      </c>
      <c r="J684" s="20" t="s">
        <v>2339</v>
      </c>
      <c r="K684" s="21" t="s">
        <v>2340</v>
      </c>
      <c r="L684" s="20">
        <v>189308</v>
      </c>
      <c r="M684" s="20" t="s">
        <v>15</v>
      </c>
      <c r="N684" s="20">
        <v>20000121</v>
      </c>
      <c r="P684" s="21" t="s">
        <v>2341</v>
      </c>
      <c r="Q684" s="21" t="s">
        <v>2342</v>
      </c>
      <c r="S684" s="21" t="s">
        <v>1552</v>
      </c>
      <c r="T684" s="20" t="s">
        <v>29</v>
      </c>
      <c r="U684" s="20" t="s">
        <v>1553</v>
      </c>
      <c r="V684" s="20" t="s">
        <v>20</v>
      </c>
      <c r="W684" s="20">
        <v>90347308</v>
      </c>
      <c r="X684" s="21" t="s">
        <v>2342</v>
      </c>
      <c r="Z684" s="21" t="s">
        <v>1552</v>
      </c>
      <c r="AA684" s="20" t="s">
        <v>1553</v>
      </c>
      <c r="AB684" s="20" t="s">
        <v>20</v>
      </c>
      <c r="AC684" s="20">
        <v>90347308</v>
      </c>
      <c r="AD684" s="20" t="s">
        <v>2343</v>
      </c>
      <c r="AF684" s="20">
        <v>20000701</v>
      </c>
      <c r="AH684" s="20">
        <v>6575480</v>
      </c>
      <c r="AI684" s="20" t="s">
        <v>24</v>
      </c>
      <c r="AJ684" s="20" t="b">
        <v>1</v>
      </c>
      <c r="AK684" s="21" t="s">
        <v>36</v>
      </c>
      <c r="AL684" s="20" t="s">
        <v>37</v>
      </c>
    </row>
    <row r="685" spans="1:38" x14ac:dyDescent="0.25">
      <c r="A685" s="20">
        <v>684</v>
      </c>
      <c r="B685" s="20" t="s">
        <v>5220</v>
      </c>
      <c r="C685" s="23">
        <v>385743702</v>
      </c>
      <c r="D685" s="23" t="str" cm="1">
        <f t="array" ref="D685">INDEX(Table2[Bracket Label], SUMPRODUCT(( 'Non-Lodger'!$C685 &gt;= Table2[Min Value]) * ( 'Non-Lodger'!$C685 &lt;= Table2[Max Value]) * ROW(Table2[Min Value]) ) - MIN(ROW(Table2[Min Value])) + 1)</f>
        <v>350-399M</v>
      </c>
      <c r="E685" s="23" t="str">
        <f t="shared" si="10"/>
        <v>LGE</v>
      </c>
      <c r="F685" s="21" t="s">
        <v>5221</v>
      </c>
      <c r="G685" s="20" t="s">
        <v>12</v>
      </c>
      <c r="H685" s="20" t="str">
        <f>IF(ISNUMBER(MATCH($F685,'ASX_Listed_Companies_26-08-2025'!B:B, 0)), "Yes", "No")</f>
        <v>No</v>
      </c>
      <c r="I685" s="20" t="str">
        <f>IF(ISNUMBER(MATCH($F685,'ASX300'!C:C, 0)), "Yes", "No")</f>
        <v>No</v>
      </c>
      <c r="J685" s="20" t="s">
        <v>78</v>
      </c>
      <c r="K685" s="21" t="s">
        <v>79</v>
      </c>
      <c r="L685" s="20">
        <v>6831676</v>
      </c>
      <c r="M685" s="20" t="s">
        <v>15</v>
      </c>
      <c r="N685" s="20">
        <v>19991101</v>
      </c>
      <c r="Q685" s="21" t="s">
        <v>5222</v>
      </c>
      <c r="S685" s="21" t="s">
        <v>677</v>
      </c>
      <c r="T685" s="20" t="s">
        <v>12</v>
      </c>
      <c r="U685" s="20" t="s">
        <v>678</v>
      </c>
      <c r="V685" s="20" t="s">
        <v>20</v>
      </c>
      <c r="W685" s="20">
        <v>76749042</v>
      </c>
      <c r="X685" s="21" t="s">
        <v>5222</v>
      </c>
      <c r="Z685" s="21" t="s">
        <v>677</v>
      </c>
      <c r="AA685" s="20" t="s">
        <v>678</v>
      </c>
      <c r="AB685" s="20" t="s">
        <v>20</v>
      </c>
      <c r="AC685" s="20">
        <v>76749042</v>
      </c>
      <c r="AD685" s="20" t="s">
        <v>5223</v>
      </c>
      <c r="AF685" s="20">
        <v>20000701</v>
      </c>
      <c r="AH685" s="20">
        <v>81279932</v>
      </c>
      <c r="AI685" s="20" t="s">
        <v>24</v>
      </c>
      <c r="AJ685" s="20" t="b">
        <v>1</v>
      </c>
      <c r="AK685" s="21" t="s">
        <v>88</v>
      </c>
      <c r="AL685" s="20" t="s">
        <v>89</v>
      </c>
    </row>
    <row r="686" spans="1:38" x14ac:dyDescent="0.25">
      <c r="A686" s="20">
        <v>685</v>
      </c>
      <c r="B686" s="20" t="s">
        <v>1252</v>
      </c>
      <c r="C686" s="23">
        <v>136322767</v>
      </c>
      <c r="D686" s="23" t="str" cm="1">
        <f t="array" ref="D686">INDEX(Table2[Bracket Label], SUMPRODUCT(( 'Non-Lodger'!$C686 &gt;= Table2[Min Value]) * ( 'Non-Lodger'!$C686 &lt;= Table2[Max Value]) * ROW(Table2[Min Value]) ) - MIN(ROW(Table2[Min Value])) + 1)</f>
        <v>100-149M</v>
      </c>
      <c r="E686" s="23" t="str">
        <f t="shared" si="10"/>
        <v>MED</v>
      </c>
      <c r="F686" s="21" t="s">
        <v>1253</v>
      </c>
      <c r="G686" s="20" t="s">
        <v>29</v>
      </c>
      <c r="H686" s="20" t="str">
        <f>IF(ISNUMBER(MATCH($F686,'ASX_Listed_Companies_26-08-2025'!B:B, 0)), "Yes", "No")</f>
        <v>No</v>
      </c>
      <c r="I686" s="20" t="str">
        <f>IF(ISNUMBER(MATCH($F686,'ASX300'!C:C, 0)), "Yes", "No")</f>
        <v>No</v>
      </c>
      <c r="J686" s="20" t="s">
        <v>78</v>
      </c>
      <c r="K686" s="21" t="s">
        <v>79</v>
      </c>
      <c r="L686" s="20">
        <v>61687427</v>
      </c>
      <c r="M686" s="20" t="s">
        <v>15</v>
      </c>
      <c r="N686" s="20">
        <v>20161223</v>
      </c>
      <c r="Q686" s="21" t="s">
        <v>1254</v>
      </c>
      <c r="S686" s="21" t="s">
        <v>162</v>
      </c>
      <c r="T686" s="20" t="s">
        <v>29</v>
      </c>
      <c r="U686" s="20" t="s">
        <v>163</v>
      </c>
      <c r="V686" s="20" t="s">
        <v>20</v>
      </c>
      <c r="W686" s="20">
        <v>61570045</v>
      </c>
      <c r="X686" s="21" t="s">
        <v>1255</v>
      </c>
      <c r="Y686" s="21" t="s">
        <v>1256</v>
      </c>
      <c r="Z686" s="21" t="s">
        <v>162</v>
      </c>
      <c r="AA686" s="20" t="s">
        <v>163</v>
      </c>
      <c r="AB686" s="20" t="s">
        <v>20</v>
      </c>
      <c r="AC686" s="20">
        <v>44912604</v>
      </c>
      <c r="AD686" s="20" t="s">
        <v>1257</v>
      </c>
      <c r="AF686" s="20">
        <v>20161223</v>
      </c>
      <c r="AH686" s="20">
        <v>616590071</v>
      </c>
      <c r="AI686" s="20" t="s">
        <v>24</v>
      </c>
      <c r="AJ686" s="20" t="b">
        <v>1</v>
      </c>
      <c r="AK686" s="21" t="s">
        <v>88</v>
      </c>
      <c r="AL686" s="20" t="s">
        <v>89</v>
      </c>
    </row>
    <row r="687" spans="1:38" x14ac:dyDescent="0.25">
      <c r="A687" s="20">
        <v>686</v>
      </c>
      <c r="B687" s="20" t="s">
        <v>4774</v>
      </c>
      <c r="C687" s="23">
        <v>551173098</v>
      </c>
      <c r="D687" s="23" t="str" cm="1">
        <f t="array" ref="D687">INDEX(Table2[Bracket Label], SUMPRODUCT(( 'Non-Lodger'!$C687 &gt;= Table2[Min Value]) * ( 'Non-Lodger'!$C687 &lt;= Table2[Max Value]) * ROW(Table2[Min Value]) ) - MIN(ROW(Table2[Min Value])) + 1)</f>
        <v>550-599M</v>
      </c>
      <c r="E687" s="23" t="str">
        <f t="shared" si="10"/>
        <v>LGE</v>
      </c>
      <c r="F687" s="21" t="s">
        <v>4775</v>
      </c>
      <c r="G687" s="20" t="s">
        <v>12</v>
      </c>
      <c r="H687" s="20" t="str">
        <f>IF(ISNUMBER(MATCH($F687,'ASX_Listed_Companies_26-08-2025'!B:B, 0)), "Yes", "No")</f>
        <v>No</v>
      </c>
      <c r="I687" s="20" t="str">
        <f>IF(ISNUMBER(MATCH($F687,'ASX300'!C:C, 0)), "Yes", "No")</f>
        <v>No</v>
      </c>
      <c r="J687" s="20" t="s">
        <v>4776</v>
      </c>
      <c r="K687" s="21" t="s">
        <v>4777</v>
      </c>
      <c r="L687" s="20">
        <v>514751</v>
      </c>
      <c r="M687" s="20" t="s">
        <v>15</v>
      </c>
      <c r="N687" s="20">
        <v>20000214</v>
      </c>
      <c r="P687" s="21" t="s">
        <v>4778</v>
      </c>
      <c r="Q687" s="21" t="s">
        <v>4779</v>
      </c>
      <c r="S687" s="21" t="s">
        <v>924</v>
      </c>
      <c r="T687" s="20" t="s">
        <v>12</v>
      </c>
      <c r="U687" s="20" t="s">
        <v>925</v>
      </c>
      <c r="V687" s="20" t="s">
        <v>20</v>
      </c>
      <c r="W687" s="20">
        <v>0</v>
      </c>
      <c r="X687" s="21" t="s">
        <v>4780</v>
      </c>
      <c r="Z687" s="21" t="s">
        <v>677</v>
      </c>
      <c r="AA687" s="20" t="s">
        <v>678</v>
      </c>
      <c r="AB687" s="20" t="s">
        <v>20</v>
      </c>
      <c r="AC687" s="20">
        <v>50368190</v>
      </c>
      <c r="AD687" s="20" t="s">
        <v>4781</v>
      </c>
      <c r="AF687" s="20">
        <v>20000701</v>
      </c>
      <c r="AH687" s="20">
        <v>1805036</v>
      </c>
      <c r="AI687" s="20" t="s">
        <v>24</v>
      </c>
      <c r="AJ687" s="20" t="b">
        <v>1</v>
      </c>
      <c r="AK687" s="21" t="s">
        <v>195</v>
      </c>
      <c r="AL687" s="20" t="s">
        <v>196</v>
      </c>
    </row>
    <row r="688" spans="1:38" x14ac:dyDescent="0.25">
      <c r="A688" s="20">
        <v>687</v>
      </c>
      <c r="B688" s="20" t="s">
        <v>6260</v>
      </c>
      <c r="C688" s="23">
        <v>123488948</v>
      </c>
      <c r="D688" s="23" t="str" cm="1">
        <f t="array" ref="D688">INDEX(Table2[Bracket Label], SUMPRODUCT(( 'Non-Lodger'!$C688 &gt;= Table2[Min Value]) * ( 'Non-Lodger'!$C688 &lt;= Table2[Max Value]) * ROW(Table2[Min Value]) ) - MIN(ROW(Table2[Min Value])) + 1)</f>
        <v>100-149M</v>
      </c>
      <c r="E688" s="23" t="str">
        <f t="shared" si="10"/>
        <v>MED</v>
      </c>
      <c r="F688" s="21" t="s">
        <v>6261</v>
      </c>
      <c r="G688" s="20" t="s">
        <v>12</v>
      </c>
      <c r="H688" s="20" t="str">
        <f>IF(ISNUMBER(MATCH($F688,'ASX_Listed_Companies_26-08-2025'!B:B, 0)), "Yes", "No")</f>
        <v>No</v>
      </c>
      <c r="I688" s="20" t="str">
        <f>IF(ISNUMBER(MATCH($F688,'ASX300'!C:C, 0)), "Yes", "No")</f>
        <v>No</v>
      </c>
      <c r="J688" s="20" t="s">
        <v>6262</v>
      </c>
      <c r="K688" s="21" t="s">
        <v>6263</v>
      </c>
      <c r="L688" s="20">
        <v>6085483</v>
      </c>
      <c r="M688" s="20" t="s">
        <v>15</v>
      </c>
      <c r="N688" s="20">
        <v>20010314</v>
      </c>
      <c r="P688" s="21" t="s">
        <v>6264</v>
      </c>
      <c r="Q688" s="21" t="s">
        <v>6265</v>
      </c>
      <c r="R688" s="21" t="s">
        <v>6266</v>
      </c>
      <c r="S688" s="21" t="s">
        <v>6267</v>
      </c>
      <c r="T688" s="20" t="s">
        <v>12</v>
      </c>
      <c r="U688" s="20" t="s">
        <v>6268</v>
      </c>
      <c r="V688" s="20" t="s">
        <v>20</v>
      </c>
      <c r="W688" s="20">
        <v>0</v>
      </c>
      <c r="X688" s="21" t="s">
        <v>6266</v>
      </c>
      <c r="Y688" s="21" t="s">
        <v>6265</v>
      </c>
      <c r="Z688" s="21" t="s">
        <v>6267</v>
      </c>
      <c r="AA688" s="20" t="s">
        <v>6268</v>
      </c>
      <c r="AB688" s="20" t="s">
        <v>20</v>
      </c>
      <c r="AC688" s="20">
        <v>0</v>
      </c>
      <c r="AD688" s="20" t="s">
        <v>6269</v>
      </c>
      <c r="AF688" s="20">
        <v>20010630</v>
      </c>
      <c r="AH688" s="20">
        <v>96169416</v>
      </c>
      <c r="AI688" s="20" t="s">
        <v>24</v>
      </c>
      <c r="AJ688" s="20" t="b">
        <v>1</v>
      </c>
      <c r="AK688" s="21" t="s">
        <v>47</v>
      </c>
      <c r="AL688" s="20" t="s">
        <v>48</v>
      </c>
    </row>
    <row r="689" spans="1:38" x14ac:dyDescent="0.25">
      <c r="A689" s="20">
        <v>688</v>
      </c>
      <c r="B689" s="20" t="s">
        <v>659</v>
      </c>
      <c r="C689" s="23">
        <v>108028681</v>
      </c>
      <c r="D689" s="23" t="str" cm="1">
        <f t="array" ref="D689">INDEX(Table2[Bracket Label], SUMPRODUCT(( 'Non-Lodger'!$C689 &gt;= Table2[Min Value]) * ( 'Non-Lodger'!$C689 &lt;= Table2[Max Value]) * ROW(Table2[Min Value]) ) - MIN(ROW(Table2[Min Value])) + 1)</f>
        <v>100-149M</v>
      </c>
      <c r="E689" s="23" t="str">
        <f t="shared" si="10"/>
        <v>MED</v>
      </c>
      <c r="F689" s="21" t="s">
        <v>660</v>
      </c>
      <c r="G689" s="20" t="s">
        <v>62</v>
      </c>
      <c r="H689" s="20" t="str">
        <f>IF(ISNUMBER(MATCH($F689,'ASX_Listed_Companies_26-08-2025'!B:B, 0)), "Yes", "No")</f>
        <v>No</v>
      </c>
      <c r="I689" s="20" t="str">
        <f>IF(ISNUMBER(MATCH($F689,'ASX300'!C:C, 0)), "Yes", "No")</f>
        <v>No</v>
      </c>
      <c r="J689" s="20" t="s">
        <v>661</v>
      </c>
      <c r="K689" s="21" t="s">
        <v>662</v>
      </c>
      <c r="L689" s="20">
        <v>743288</v>
      </c>
      <c r="M689" s="20" t="s">
        <v>15</v>
      </c>
      <c r="N689" s="20">
        <v>20000421</v>
      </c>
      <c r="P689" s="21" t="s">
        <v>663</v>
      </c>
      <c r="Q689" s="21" t="s">
        <v>664</v>
      </c>
      <c r="S689" s="21" t="s">
        <v>665</v>
      </c>
      <c r="T689" s="20" t="s">
        <v>62</v>
      </c>
      <c r="U689" s="20" t="s">
        <v>666</v>
      </c>
      <c r="V689" s="20" t="s">
        <v>20</v>
      </c>
      <c r="W689" s="20">
        <v>42173665</v>
      </c>
      <c r="X689" s="21" t="s">
        <v>667</v>
      </c>
      <c r="Z689" s="21" t="s">
        <v>668</v>
      </c>
      <c r="AA689" s="20" t="s">
        <v>669</v>
      </c>
      <c r="AB689" s="20" t="s">
        <v>20</v>
      </c>
      <c r="AC689" s="20">
        <v>57452312</v>
      </c>
      <c r="AD689" s="20" t="s">
        <v>670</v>
      </c>
      <c r="AF689" s="20">
        <v>20000701</v>
      </c>
      <c r="AH689" s="20">
        <v>81263461</v>
      </c>
      <c r="AI689" s="20" t="s">
        <v>24</v>
      </c>
      <c r="AJ689" s="20" t="b">
        <v>1</v>
      </c>
      <c r="AK689" s="21" t="s">
        <v>671</v>
      </c>
      <c r="AL689" s="20" t="s">
        <v>672</v>
      </c>
    </row>
    <row r="690" spans="1:38" x14ac:dyDescent="0.25">
      <c r="A690" s="20">
        <v>689</v>
      </c>
      <c r="B690" s="20" t="s">
        <v>7090</v>
      </c>
      <c r="C690" s="23">
        <v>230256429</v>
      </c>
      <c r="D690" s="23" t="str" cm="1">
        <f t="array" ref="D690">INDEX(Table2[Bracket Label], SUMPRODUCT(( 'Non-Lodger'!$C690 &gt;= Table2[Min Value]) * ( 'Non-Lodger'!$C690 &lt;= Table2[Max Value]) * ROW(Table2[Min Value]) ) - MIN(ROW(Table2[Min Value])) + 1)</f>
        <v>200-249M</v>
      </c>
      <c r="E690" s="23" t="str">
        <f t="shared" si="10"/>
        <v>MED</v>
      </c>
      <c r="F690" s="21" t="s">
        <v>7091</v>
      </c>
      <c r="G690" s="20" t="s">
        <v>77</v>
      </c>
      <c r="H690" s="20" t="str">
        <f>IF(ISNUMBER(MATCH($F690,'ASX_Listed_Companies_26-08-2025'!B:B, 0)), "Yes", "No")</f>
        <v>No</v>
      </c>
      <c r="I690" s="20" t="str">
        <f>IF(ISNUMBER(MATCH($F690,'ASX300'!C:C, 0)), "Yes", "No")</f>
        <v>No</v>
      </c>
      <c r="J690" s="20" t="s">
        <v>78</v>
      </c>
      <c r="K690" s="21" t="s">
        <v>79</v>
      </c>
      <c r="L690" s="20">
        <v>1156101</v>
      </c>
      <c r="M690" s="20" t="s">
        <v>15</v>
      </c>
      <c r="N690" s="20">
        <v>20000529</v>
      </c>
      <c r="P690" s="21" t="s">
        <v>7092</v>
      </c>
      <c r="Q690" s="21" t="s">
        <v>7093</v>
      </c>
      <c r="S690" s="21" t="s">
        <v>3404</v>
      </c>
      <c r="T690" s="20" t="s">
        <v>77</v>
      </c>
      <c r="U690" s="20" t="s">
        <v>3405</v>
      </c>
      <c r="V690" s="20" t="s">
        <v>20</v>
      </c>
      <c r="W690" s="20">
        <v>37742835</v>
      </c>
      <c r="X690" s="21" t="s">
        <v>7094</v>
      </c>
      <c r="Z690" s="21" t="s">
        <v>7095</v>
      </c>
      <c r="AA690" s="20" t="s">
        <v>7096</v>
      </c>
      <c r="AB690" s="20" t="s">
        <v>20</v>
      </c>
      <c r="AC690" s="20">
        <v>97695627</v>
      </c>
      <c r="AD690" s="20" t="s">
        <v>7097</v>
      </c>
      <c r="AF690" s="20">
        <v>20241001</v>
      </c>
      <c r="AG690" s="20">
        <v>20250102</v>
      </c>
      <c r="AH690" s="20">
        <v>77185481</v>
      </c>
      <c r="AI690" s="20" t="s">
        <v>24</v>
      </c>
      <c r="AJ690" s="20" t="b">
        <v>1</v>
      </c>
      <c r="AK690" s="21" t="s">
        <v>88</v>
      </c>
      <c r="AL690" s="20" t="s">
        <v>89</v>
      </c>
    </row>
    <row r="691" spans="1:38" x14ac:dyDescent="0.25">
      <c r="A691" s="20">
        <v>690</v>
      </c>
      <c r="B691" s="20" t="s">
        <v>6669</v>
      </c>
      <c r="C691" s="23">
        <v>118078885</v>
      </c>
      <c r="D691" s="23" t="str" cm="1">
        <f t="array" ref="D691">INDEX(Table2[Bracket Label], SUMPRODUCT(( 'Non-Lodger'!$C691 &gt;= Table2[Min Value]) * ( 'Non-Lodger'!$C691 &lt;= Table2[Max Value]) * ROW(Table2[Min Value]) ) - MIN(ROW(Table2[Min Value])) + 1)</f>
        <v>100-149M</v>
      </c>
      <c r="E691" s="23" t="str">
        <f t="shared" si="10"/>
        <v>MED</v>
      </c>
      <c r="F691" s="21" t="s">
        <v>6670</v>
      </c>
      <c r="G691" s="20" t="s">
        <v>12</v>
      </c>
      <c r="H691" s="20" t="str">
        <f>IF(ISNUMBER(MATCH($F691,'ASX_Listed_Companies_26-08-2025'!B:B, 0)), "Yes", "No")</f>
        <v>No</v>
      </c>
      <c r="I691" s="20" t="str">
        <f>IF(ISNUMBER(MATCH($F691,'ASX300'!C:C, 0)), "Yes", "No")</f>
        <v>No</v>
      </c>
      <c r="J691" s="20" t="s">
        <v>3778</v>
      </c>
      <c r="K691" s="21" t="s">
        <v>3779</v>
      </c>
      <c r="L691" s="20">
        <v>679699</v>
      </c>
      <c r="M691" s="20" t="s">
        <v>15</v>
      </c>
      <c r="N691" s="20">
        <v>20000502</v>
      </c>
      <c r="Q691" s="21" t="s">
        <v>6671</v>
      </c>
      <c r="S691" s="21" t="s">
        <v>4103</v>
      </c>
      <c r="T691" s="20" t="s">
        <v>12</v>
      </c>
      <c r="U691" s="20" t="s">
        <v>3782</v>
      </c>
      <c r="V691" s="20" t="s">
        <v>20</v>
      </c>
      <c r="W691" s="20">
        <v>90097768</v>
      </c>
      <c r="X691" s="21" t="s">
        <v>6671</v>
      </c>
      <c r="Z691" s="21" t="s">
        <v>4103</v>
      </c>
      <c r="AA691" s="20" t="s">
        <v>3782</v>
      </c>
      <c r="AB691" s="20" t="s">
        <v>20</v>
      </c>
      <c r="AC691" s="20">
        <v>90097768</v>
      </c>
      <c r="AF691" s="20">
        <v>20000701</v>
      </c>
      <c r="AH691" s="20">
        <v>83083489</v>
      </c>
      <c r="AI691" s="20" t="s">
        <v>24</v>
      </c>
      <c r="AJ691" s="20" t="b">
        <v>1</v>
      </c>
      <c r="AK691" s="21" t="s">
        <v>195</v>
      </c>
      <c r="AL691" s="20" t="s">
        <v>196</v>
      </c>
    </row>
    <row r="692" spans="1:38" x14ac:dyDescent="0.25">
      <c r="A692" s="20">
        <v>691</v>
      </c>
      <c r="B692" s="20" t="s">
        <v>8371</v>
      </c>
      <c r="C692" s="23">
        <v>172544238</v>
      </c>
      <c r="D692" s="23" t="str" cm="1">
        <f t="array" ref="D692">INDEX(Table2[Bracket Label], SUMPRODUCT(( 'Non-Lodger'!$C692 &gt;= Table2[Min Value]) * ( 'Non-Lodger'!$C692 &lt;= Table2[Max Value]) * ROW(Table2[Min Value]) ) - MIN(ROW(Table2[Min Value])) + 1)</f>
        <v>150-199M</v>
      </c>
      <c r="E692" s="23" t="str">
        <f t="shared" si="10"/>
        <v>MED</v>
      </c>
      <c r="F692" s="21" t="s">
        <v>8372</v>
      </c>
      <c r="G692" s="20" t="s">
        <v>12</v>
      </c>
      <c r="H692" s="20" t="str">
        <f>IF(ISNUMBER(MATCH($F692,'ASX_Listed_Companies_26-08-2025'!B:B, 0)), "Yes", "No")</f>
        <v>No</v>
      </c>
      <c r="I692" s="20" t="str">
        <f>IF(ISNUMBER(MATCH($F692,'ASX300'!C:C, 0)), "Yes", "No")</f>
        <v>No</v>
      </c>
      <c r="J692" s="20" t="s">
        <v>4421</v>
      </c>
      <c r="K692" s="21" t="s">
        <v>4422</v>
      </c>
      <c r="L692" s="20">
        <v>65832805</v>
      </c>
      <c r="M692" s="20" t="s">
        <v>15</v>
      </c>
      <c r="N692" s="20">
        <v>20181206</v>
      </c>
      <c r="O692" s="20">
        <v>20250604</v>
      </c>
      <c r="Q692" s="21" t="s">
        <v>8373</v>
      </c>
      <c r="S692" s="21" t="s">
        <v>2691</v>
      </c>
      <c r="T692" s="20" t="s">
        <v>12</v>
      </c>
      <c r="U692" s="20" t="s">
        <v>2692</v>
      </c>
      <c r="V692" s="20" t="s">
        <v>20</v>
      </c>
      <c r="W692" s="20">
        <v>0</v>
      </c>
      <c r="X692" s="21" t="s">
        <v>8374</v>
      </c>
      <c r="Z692" s="21" t="s">
        <v>126</v>
      </c>
      <c r="AA692" s="20" t="s">
        <v>214</v>
      </c>
      <c r="AB692" s="20" t="s">
        <v>20</v>
      </c>
      <c r="AC692" s="20">
        <v>43832505</v>
      </c>
      <c r="AD692" s="20" t="s">
        <v>8375</v>
      </c>
      <c r="AF692" s="20">
        <v>20181206</v>
      </c>
      <c r="AG692" s="20">
        <v>20250601</v>
      </c>
      <c r="AH692" s="20">
        <v>630439842</v>
      </c>
      <c r="AI692" s="20" t="s">
        <v>24</v>
      </c>
      <c r="AJ692" s="20" t="b">
        <v>1</v>
      </c>
      <c r="AK692" s="21" t="s">
        <v>36</v>
      </c>
      <c r="AL692" s="20" t="s">
        <v>37</v>
      </c>
    </row>
    <row r="693" spans="1:38" x14ac:dyDescent="0.25">
      <c r="A693" s="20">
        <v>692</v>
      </c>
      <c r="B693" s="20" t="s">
        <v>6907</v>
      </c>
      <c r="C693" s="23">
        <v>200982812</v>
      </c>
      <c r="D693" s="23" t="str" cm="1">
        <f t="array" ref="D693">INDEX(Table2[Bracket Label], SUMPRODUCT(( 'Non-Lodger'!$C693 &gt;= Table2[Min Value]) * ( 'Non-Lodger'!$C693 &lt;= Table2[Max Value]) * ROW(Table2[Min Value]) ) - MIN(ROW(Table2[Min Value])) + 1)</f>
        <v>200-249M</v>
      </c>
      <c r="E693" s="23" t="str">
        <f t="shared" si="10"/>
        <v>MED</v>
      </c>
      <c r="F693" s="21" t="s">
        <v>6908</v>
      </c>
      <c r="G693" s="20" t="s">
        <v>62</v>
      </c>
      <c r="H693" s="20" t="str">
        <f>IF(ISNUMBER(MATCH($F693,'ASX_Listed_Companies_26-08-2025'!B:B, 0)), "Yes", "No")</f>
        <v>No</v>
      </c>
      <c r="I693" s="20" t="str">
        <f>IF(ISNUMBER(MATCH($F693,'ASX300'!C:C, 0)), "Yes", "No")</f>
        <v>No</v>
      </c>
      <c r="J693" s="20" t="s">
        <v>6909</v>
      </c>
      <c r="K693" s="21" t="s">
        <v>6910</v>
      </c>
      <c r="L693" s="20">
        <v>18426195</v>
      </c>
      <c r="M693" s="20" t="s">
        <v>15</v>
      </c>
      <c r="N693" s="20">
        <v>20040301</v>
      </c>
      <c r="Q693" s="21" t="s">
        <v>6911</v>
      </c>
      <c r="S693" s="21" t="s">
        <v>6912</v>
      </c>
      <c r="T693" s="20" t="s">
        <v>62</v>
      </c>
      <c r="U693" s="20" t="s">
        <v>6913</v>
      </c>
      <c r="V693" s="20" t="s">
        <v>20</v>
      </c>
      <c r="W693" s="20">
        <v>86219562</v>
      </c>
      <c r="X693" s="21" t="s">
        <v>6914</v>
      </c>
      <c r="Z693" s="21" t="s">
        <v>6912</v>
      </c>
      <c r="AA693" s="20" t="s">
        <v>6915</v>
      </c>
      <c r="AB693" s="20" t="s">
        <v>20</v>
      </c>
      <c r="AC693" s="20">
        <v>67086659</v>
      </c>
      <c r="AD693" s="20" t="s">
        <v>6916</v>
      </c>
      <c r="AF693" s="20">
        <v>20040301</v>
      </c>
      <c r="AH693" s="20">
        <v>107982098</v>
      </c>
      <c r="AI693" s="20" t="s">
        <v>24</v>
      </c>
      <c r="AJ693" s="20" t="b">
        <v>1</v>
      </c>
      <c r="AK693" s="21" t="s">
        <v>47</v>
      </c>
      <c r="AL693" s="20" t="s">
        <v>48</v>
      </c>
    </row>
    <row r="694" spans="1:38" x14ac:dyDescent="0.25">
      <c r="A694" s="20">
        <v>693</v>
      </c>
      <c r="B694" s="20" t="s">
        <v>5292</v>
      </c>
      <c r="C694" s="23">
        <v>101011510</v>
      </c>
      <c r="D694" s="23" t="str" cm="1">
        <f t="array" ref="D694">INDEX(Table2[Bracket Label], SUMPRODUCT(( 'Non-Lodger'!$C694 &gt;= Table2[Min Value]) * ( 'Non-Lodger'!$C694 &lt;= Table2[Max Value]) * ROW(Table2[Min Value]) ) - MIN(ROW(Table2[Min Value])) + 1)</f>
        <v>100-149M</v>
      </c>
      <c r="E694" s="23" t="str">
        <f t="shared" si="10"/>
        <v>MED</v>
      </c>
      <c r="F694" s="21" t="s">
        <v>5293</v>
      </c>
      <c r="G694" s="20" t="s">
        <v>12</v>
      </c>
      <c r="H694" s="20" t="str">
        <f>IF(ISNUMBER(MATCH($F694,'ASX_Listed_Companies_26-08-2025'!B:B, 0)), "Yes", "No")</f>
        <v>No</v>
      </c>
      <c r="I694" s="20" t="str">
        <f>IF(ISNUMBER(MATCH($F694,'ASX300'!C:C, 0)), "Yes", "No")</f>
        <v>No</v>
      </c>
      <c r="J694" s="20" t="s">
        <v>581</v>
      </c>
      <c r="K694" s="21" t="s">
        <v>582</v>
      </c>
      <c r="L694" s="20">
        <v>18629500</v>
      </c>
      <c r="M694" s="20" t="s">
        <v>15</v>
      </c>
      <c r="N694" s="20">
        <v>20040324</v>
      </c>
      <c r="P694" s="21" t="s">
        <v>5294</v>
      </c>
      <c r="Q694" s="21" t="s">
        <v>5295</v>
      </c>
      <c r="R694" s="21" t="s">
        <v>5296</v>
      </c>
      <c r="S694" s="21" t="s">
        <v>126</v>
      </c>
      <c r="T694" s="20" t="s">
        <v>12</v>
      </c>
      <c r="U694" s="20" t="s">
        <v>1900</v>
      </c>
      <c r="V694" s="20" t="s">
        <v>20</v>
      </c>
      <c r="W694" s="20">
        <v>0</v>
      </c>
      <c r="X694" s="21" t="s">
        <v>5297</v>
      </c>
      <c r="Z694" s="21" t="s">
        <v>5298</v>
      </c>
      <c r="AA694" s="20" t="s">
        <v>435</v>
      </c>
      <c r="AB694" s="20" t="s">
        <v>20</v>
      </c>
      <c r="AC694" s="20">
        <v>90390986</v>
      </c>
      <c r="AD694" s="20" t="s">
        <v>5299</v>
      </c>
      <c r="AF694" s="20">
        <v>20040413</v>
      </c>
      <c r="AH694" s="20">
        <v>108491881</v>
      </c>
      <c r="AI694" s="20" t="s">
        <v>24</v>
      </c>
      <c r="AJ694" s="20" t="b">
        <v>1</v>
      </c>
      <c r="AK694" s="21" t="s">
        <v>245</v>
      </c>
      <c r="AL694" s="20" t="s">
        <v>246</v>
      </c>
    </row>
    <row r="695" spans="1:38" x14ac:dyDescent="0.25">
      <c r="A695" s="20">
        <v>694</v>
      </c>
      <c r="B695" s="20" t="s">
        <v>869</v>
      </c>
      <c r="C695" s="23">
        <v>121007449</v>
      </c>
      <c r="D695" s="23" t="str" cm="1">
        <f t="array" ref="D695">INDEX(Table2[Bracket Label], SUMPRODUCT(( 'Non-Lodger'!$C695 &gt;= Table2[Min Value]) * ( 'Non-Lodger'!$C695 &lt;= Table2[Max Value]) * ROW(Table2[Min Value]) ) - MIN(ROW(Table2[Min Value])) + 1)</f>
        <v>100-149M</v>
      </c>
      <c r="E695" s="23" t="str">
        <f t="shared" si="10"/>
        <v>MED</v>
      </c>
      <c r="F695" s="21" t="s">
        <v>870</v>
      </c>
      <c r="G695" s="20" t="s">
        <v>29</v>
      </c>
      <c r="H695" s="20" t="str">
        <f>IF(ISNUMBER(MATCH($F695,'ASX_Listed_Companies_26-08-2025'!B:B, 0)), "Yes", "No")</f>
        <v>No</v>
      </c>
      <c r="I695" s="20" t="str">
        <f>IF(ISNUMBER(MATCH($F695,'ASX300'!C:C, 0)), "Yes", "No")</f>
        <v>No</v>
      </c>
      <c r="J695" s="20" t="s">
        <v>78</v>
      </c>
      <c r="K695" s="21" t="s">
        <v>79</v>
      </c>
      <c r="L695" s="20">
        <v>1557880</v>
      </c>
      <c r="M695" s="20" t="s">
        <v>15</v>
      </c>
      <c r="N695" s="20">
        <v>19991101</v>
      </c>
      <c r="P695" s="21" t="s">
        <v>871</v>
      </c>
      <c r="Q695" s="21" t="s">
        <v>872</v>
      </c>
      <c r="S695" s="21" t="s">
        <v>873</v>
      </c>
      <c r="T695" s="20" t="s">
        <v>29</v>
      </c>
      <c r="U695" s="20" t="s">
        <v>874</v>
      </c>
      <c r="V695" s="20" t="s">
        <v>20</v>
      </c>
      <c r="W695" s="20">
        <v>63681206</v>
      </c>
      <c r="X695" s="21" t="s">
        <v>872</v>
      </c>
      <c r="Z695" s="21" t="s">
        <v>873</v>
      </c>
      <c r="AA695" s="20" t="s">
        <v>874</v>
      </c>
      <c r="AB695" s="20" t="s">
        <v>20</v>
      </c>
      <c r="AC695" s="20">
        <v>63681206</v>
      </c>
      <c r="AD695" s="20" t="s">
        <v>875</v>
      </c>
      <c r="AF695" s="20">
        <v>20000701</v>
      </c>
      <c r="AH695" s="20">
        <v>4966394</v>
      </c>
      <c r="AI695" s="20" t="s">
        <v>24</v>
      </c>
      <c r="AJ695" s="20" t="b">
        <v>1</v>
      </c>
      <c r="AK695" s="21" t="s">
        <v>88</v>
      </c>
      <c r="AL695" s="20" t="s">
        <v>89</v>
      </c>
    </row>
    <row r="696" spans="1:38" x14ac:dyDescent="0.25">
      <c r="A696" s="20">
        <v>695</v>
      </c>
      <c r="B696" s="20" t="s">
        <v>5424</v>
      </c>
      <c r="C696" s="23">
        <v>110317966</v>
      </c>
      <c r="D696" s="23" t="str" cm="1">
        <f t="array" ref="D696">INDEX(Table2[Bracket Label], SUMPRODUCT(( 'Non-Lodger'!$C696 &gt;= Table2[Min Value]) * ( 'Non-Lodger'!$C696 &lt;= Table2[Max Value]) * ROW(Table2[Min Value]) ) - MIN(ROW(Table2[Min Value])) + 1)</f>
        <v>100-149M</v>
      </c>
      <c r="E696" s="23" t="str">
        <f t="shared" si="10"/>
        <v>MED</v>
      </c>
      <c r="F696" s="21" t="s">
        <v>5425</v>
      </c>
      <c r="G696" s="20" t="s">
        <v>29</v>
      </c>
      <c r="H696" s="20" t="str">
        <f>IF(ISNUMBER(MATCH($F696,'ASX_Listed_Companies_26-08-2025'!B:B, 0)), "Yes", "No")</f>
        <v>No</v>
      </c>
      <c r="I696" s="20" t="str">
        <f>IF(ISNUMBER(MATCH($F696,'ASX300'!C:C, 0)), "Yes", "No")</f>
        <v>No</v>
      </c>
      <c r="J696" s="20" t="s">
        <v>3219</v>
      </c>
      <c r="K696" s="21" t="s">
        <v>3220</v>
      </c>
      <c r="L696" s="20">
        <v>707946</v>
      </c>
      <c r="M696" s="20" t="s">
        <v>15</v>
      </c>
      <c r="N696" s="20">
        <v>20000125</v>
      </c>
      <c r="Q696" s="21" t="s">
        <v>5426</v>
      </c>
      <c r="S696" s="21" t="s">
        <v>5427</v>
      </c>
      <c r="T696" s="20" t="s">
        <v>29</v>
      </c>
      <c r="U696" s="20" t="s">
        <v>347</v>
      </c>
      <c r="V696" s="20" t="s">
        <v>20</v>
      </c>
      <c r="W696" s="20">
        <v>0</v>
      </c>
      <c r="X696" s="21" t="s">
        <v>5428</v>
      </c>
      <c r="Z696" s="21" t="s">
        <v>5429</v>
      </c>
      <c r="AA696" s="20" t="s">
        <v>5430</v>
      </c>
      <c r="AB696" s="20" t="s">
        <v>20</v>
      </c>
      <c r="AD696" s="20" t="s">
        <v>5431</v>
      </c>
      <c r="AF696" s="20">
        <v>20000701</v>
      </c>
      <c r="AH696" s="20">
        <v>7356014</v>
      </c>
      <c r="AI696" s="20" t="s">
        <v>24</v>
      </c>
      <c r="AJ696" s="20" t="b">
        <v>1</v>
      </c>
      <c r="AK696" s="21" t="s">
        <v>617</v>
      </c>
      <c r="AL696" s="20" t="s">
        <v>618</v>
      </c>
    </row>
    <row r="697" spans="1:38" x14ac:dyDescent="0.25">
      <c r="A697" s="20">
        <v>696</v>
      </c>
      <c r="B697" s="20" t="s">
        <v>4490</v>
      </c>
      <c r="C697" s="23">
        <v>461226154</v>
      </c>
      <c r="D697" s="23" t="str" cm="1">
        <f t="array" ref="D697">INDEX(Table2[Bracket Label], SUMPRODUCT(( 'Non-Lodger'!$C697 &gt;= Table2[Min Value]) * ( 'Non-Lodger'!$C697 &lt;= Table2[Max Value]) * ROW(Table2[Min Value]) ) - MIN(ROW(Table2[Min Value])) + 1)</f>
        <v>450-499M</v>
      </c>
      <c r="E697" s="23" t="str">
        <f t="shared" si="10"/>
        <v>LGE</v>
      </c>
      <c r="F697" s="21" t="s">
        <v>4491</v>
      </c>
      <c r="G697" s="20" t="s">
        <v>62</v>
      </c>
      <c r="H697" s="20" t="str">
        <f>IF(ISNUMBER(MATCH($F697,'ASX_Listed_Companies_26-08-2025'!B:B, 0)), "Yes", "No")</f>
        <v>No</v>
      </c>
      <c r="I697" s="20" t="str">
        <f>IF(ISNUMBER(MATCH($F697,'ASX300'!C:C, 0)), "Yes", "No")</f>
        <v>No</v>
      </c>
      <c r="J697" s="20" t="s">
        <v>78</v>
      </c>
      <c r="K697" s="21" t="s">
        <v>79</v>
      </c>
      <c r="L697" s="20">
        <v>50942200</v>
      </c>
      <c r="M697" s="20" t="s">
        <v>15</v>
      </c>
      <c r="N697" s="20">
        <v>20120323</v>
      </c>
      <c r="Q697" s="21" t="s">
        <v>4293</v>
      </c>
      <c r="S697" s="21" t="s">
        <v>182</v>
      </c>
      <c r="T697" s="20" t="s">
        <v>62</v>
      </c>
      <c r="U697" s="20" t="s">
        <v>4294</v>
      </c>
      <c r="V697" s="20" t="s">
        <v>20</v>
      </c>
      <c r="W697" s="20">
        <v>38041089</v>
      </c>
      <c r="X697" s="21" t="s">
        <v>4492</v>
      </c>
      <c r="Z697" s="21" t="s">
        <v>182</v>
      </c>
      <c r="AA697" s="20" t="s">
        <v>183</v>
      </c>
      <c r="AB697" s="20" t="s">
        <v>20</v>
      </c>
      <c r="AC697" s="20">
        <v>46093777</v>
      </c>
      <c r="AD697" s="20" t="s">
        <v>4493</v>
      </c>
      <c r="AF697" s="20">
        <v>20120701</v>
      </c>
      <c r="AH697" s="20">
        <v>156406138</v>
      </c>
      <c r="AI697" s="20" t="s">
        <v>24</v>
      </c>
      <c r="AJ697" s="20" t="b">
        <v>1</v>
      </c>
      <c r="AK697" s="21" t="s">
        <v>88</v>
      </c>
      <c r="AL697" s="20" t="s">
        <v>89</v>
      </c>
    </row>
    <row r="698" spans="1:38" x14ac:dyDescent="0.25">
      <c r="A698" s="20">
        <v>697</v>
      </c>
      <c r="B698" s="20" t="s">
        <v>2474</v>
      </c>
      <c r="C698" s="23">
        <v>259863401</v>
      </c>
      <c r="D698" s="23" t="str" cm="1">
        <f t="array" ref="D698">INDEX(Table2[Bracket Label], SUMPRODUCT(( 'Non-Lodger'!$C698 &gt;= Table2[Min Value]) * ( 'Non-Lodger'!$C698 &lt;= Table2[Max Value]) * ROW(Table2[Min Value]) ) - MIN(ROW(Table2[Min Value])) + 1)</f>
        <v>250-299M</v>
      </c>
      <c r="E698" s="23" t="str">
        <f t="shared" si="10"/>
        <v>LGE</v>
      </c>
      <c r="F698" s="21" t="s">
        <v>2475</v>
      </c>
      <c r="G698" s="20" t="s">
        <v>12</v>
      </c>
      <c r="H698" s="20" t="str">
        <f>IF(ISNUMBER(MATCH($F698,'ASX_Listed_Companies_26-08-2025'!B:B, 0)), "Yes", "No")</f>
        <v>No</v>
      </c>
      <c r="I698" s="20" t="str">
        <f>IF(ISNUMBER(MATCH($F698,'ASX300'!C:C, 0)), "Yes", "No")</f>
        <v>No</v>
      </c>
      <c r="J698" s="20" t="s">
        <v>2476</v>
      </c>
      <c r="K698" s="21" t="s">
        <v>2477</v>
      </c>
      <c r="L698" s="20">
        <v>3707075</v>
      </c>
      <c r="M698" s="20" t="s">
        <v>15</v>
      </c>
      <c r="N698" s="20">
        <v>20000421</v>
      </c>
      <c r="P698" s="21" t="s">
        <v>2478</v>
      </c>
      <c r="Q698" s="21" t="s">
        <v>2035</v>
      </c>
      <c r="S698" s="21" t="s">
        <v>126</v>
      </c>
      <c r="T698" s="20" t="s">
        <v>12</v>
      </c>
      <c r="U698" s="20" t="s">
        <v>281</v>
      </c>
      <c r="V698" s="20" t="s">
        <v>20</v>
      </c>
      <c r="W698" s="20">
        <v>89261482</v>
      </c>
      <c r="X698" s="21" t="s">
        <v>2479</v>
      </c>
      <c r="Z698" s="21" t="s">
        <v>2480</v>
      </c>
      <c r="AA698" s="20" t="s">
        <v>2435</v>
      </c>
      <c r="AB698" s="20" t="s">
        <v>20</v>
      </c>
      <c r="AC698" s="20">
        <v>53170931</v>
      </c>
      <c r="AD698" s="20" t="s">
        <v>2481</v>
      </c>
      <c r="AF698" s="20">
        <v>20000701</v>
      </c>
      <c r="AH698" s="20">
        <v>92562671</v>
      </c>
      <c r="AI698" s="20" t="s">
        <v>24</v>
      </c>
      <c r="AJ698" s="20" t="b">
        <v>1</v>
      </c>
      <c r="AK698" s="21" t="s">
        <v>174</v>
      </c>
      <c r="AL698" s="20" t="s">
        <v>175</v>
      </c>
    </row>
    <row r="699" spans="1:38" x14ac:dyDescent="0.25">
      <c r="A699" s="20">
        <v>698</v>
      </c>
      <c r="B699" s="20" t="s">
        <v>5350</v>
      </c>
      <c r="C699" s="23">
        <v>107887713</v>
      </c>
      <c r="D699" s="23" t="str" cm="1">
        <f t="array" ref="D699">INDEX(Table2[Bracket Label], SUMPRODUCT(( 'Non-Lodger'!$C699 &gt;= Table2[Min Value]) * ( 'Non-Lodger'!$C699 &lt;= Table2[Max Value]) * ROW(Table2[Min Value]) ) - MIN(ROW(Table2[Min Value])) + 1)</f>
        <v>100-149M</v>
      </c>
      <c r="E699" s="23" t="str">
        <f t="shared" si="10"/>
        <v>MED</v>
      </c>
      <c r="F699" s="21" t="s">
        <v>5351</v>
      </c>
      <c r="G699" s="20" t="s">
        <v>12</v>
      </c>
      <c r="H699" s="20" t="str">
        <f>IF(ISNUMBER(MATCH($F699,'ASX_Listed_Companies_26-08-2025'!B:B, 0)), "Yes", "No")</f>
        <v>No</v>
      </c>
      <c r="I699" s="20" t="str">
        <f>IF(ISNUMBER(MATCH($F699,'ASX300'!C:C, 0)), "Yes", "No")</f>
        <v>No</v>
      </c>
      <c r="J699" s="20" t="s">
        <v>183</v>
      </c>
      <c r="K699" s="21" t="s">
        <v>576</v>
      </c>
      <c r="L699" s="20">
        <v>188742</v>
      </c>
      <c r="M699" s="20" t="s">
        <v>15</v>
      </c>
      <c r="N699" s="20">
        <v>19991101</v>
      </c>
      <c r="P699" s="21" t="s">
        <v>5352</v>
      </c>
      <c r="Q699" s="21" t="s">
        <v>5353</v>
      </c>
      <c r="S699" s="21" t="s">
        <v>505</v>
      </c>
      <c r="T699" s="20" t="s">
        <v>12</v>
      </c>
      <c r="U699" s="20" t="s">
        <v>506</v>
      </c>
      <c r="V699" s="20" t="s">
        <v>20</v>
      </c>
      <c r="W699" s="20">
        <v>57823417</v>
      </c>
      <c r="X699" s="21" t="s">
        <v>5353</v>
      </c>
      <c r="Z699" s="21" t="s">
        <v>505</v>
      </c>
      <c r="AA699" s="20" t="s">
        <v>506</v>
      </c>
      <c r="AB699" s="20" t="s">
        <v>20</v>
      </c>
      <c r="AC699" s="20">
        <v>57823417</v>
      </c>
      <c r="AD699" s="20" t="s">
        <v>5354</v>
      </c>
      <c r="AF699" s="20">
        <v>20000701</v>
      </c>
      <c r="AH699" s="20">
        <v>76566562</v>
      </c>
      <c r="AI699" s="20" t="s">
        <v>24</v>
      </c>
      <c r="AJ699" s="20" t="b">
        <v>1</v>
      </c>
      <c r="AK699" s="21" t="s">
        <v>73</v>
      </c>
      <c r="AL699" s="20" t="s">
        <v>74</v>
      </c>
    </row>
    <row r="700" spans="1:38" x14ac:dyDescent="0.25">
      <c r="A700" s="20">
        <v>699</v>
      </c>
      <c r="B700" s="20" t="s">
        <v>5199</v>
      </c>
      <c r="C700" s="23">
        <v>229021977</v>
      </c>
      <c r="D700" s="23" t="str" cm="1">
        <f t="array" ref="D700">INDEX(Table2[Bracket Label], SUMPRODUCT(( 'Non-Lodger'!$C700 &gt;= Table2[Min Value]) * ( 'Non-Lodger'!$C700 &lt;= Table2[Max Value]) * ROW(Table2[Min Value]) ) - MIN(ROW(Table2[Min Value])) + 1)</f>
        <v>200-249M</v>
      </c>
      <c r="E700" s="23" t="str">
        <f t="shared" si="10"/>
        <v>MED</v>
      </c>
      <c r="F700" s="21" t="s">
        <v>5200</v>
      </c>
      <c r="G700" s="20" t="s">
        <v>12</v>
      </c>
      <c r="H700" s="20" t="str">
        <f>IF(ISNUMBER(MATCH($F700,'ASX_Listed_Companies_26-08-2025'!B:B, 0)), "Yes", "No")</f>
        <v>No</v>
      </c>
      <c r="I700" s="20" t="str">
        <f>IF(ISNUMBER(MATCH($F700,'ASX300'!C:C, 0)), "Yes", "No")</f>
        <v>No</v>
      </c>
      <c r="J700" s="20" t="s">
        <v>1831</v>
      </c>
      <c r="K700" s="21" t="s">
        <v>1832</v>
      </c>
      <c r="L700" s="20">
        <v>864401</v>
      </c>
      <c r="M700" s="20" t="s">
        <v>15</v>
      </c>
      <c r="N700" s="20">
        <v>20000611</v>
      </c>
      <c r="P700" s="21" t="s">
        <v>5200</v>
      </c>
      <c r="Q700" s="21" t="s">
        <v>5201</v>
      </c>
      <c r="R700" s="21" t="s">
        <v>5202</v>
      </c>
      <c r="S700" s="21" t="s">
        <v>126</v>
      </c>
      <c r="T700" s="20" t="s">
        <v>12</v>
      </c>
      <c r="U700" s="20" t="s">
        <v>1900</v>
      </c>
      <c r="V700" s="20" t="s">
        <v>20</v>
      </c>
      <c r="W700" s="20">
        <v>0</v>
      </c>
      <c r="X700" s="21" t="s">
        <v>5203</v>
      </c>
      <c r="Z700" s="21" t="s">
        <v>5204</v>
      </c>
      <c r="AA700" s="20" t="s">
        <v>5205</v>
      </c>
      <c r="AB700" s="20" t="s">
        <v>20</v>
      </c>
      <c r="AC700" s="20">
        <v>47332811</v>
      </c>
      <c r="AD700" s="20" t="s">
        <v>5206</v>
      </c>
      <c r="AF700" s="20">
        <v>20000701</v>
      </c>
      <c r="AH700" s="20">
        <v>1663752</v>
      </c>
      <c r="AI700" s="20" t="s">
        <v>24</v>
      </c>
      <c r="AJ700" s="20" t="b">
        <v>1</v>
      </c>
      <c r="AK700" s="21" t="s">
        <v>36</v>
      </c>
      <c r="AL700" s="20" t="s">
        <v>37</v>
      </c>
    </row>
    <row r="701" spans="1:38" x14ac:dyDescent="0.25">
      <c r="A701" s="20">
        <v>700</v>
      </c>
      <c r="B701" s="20" t="s">
        <v>1817</v>
      </c>
      <c r="C701" s="23">
        <v>105188746</v>
      </c>
      <c r="D701" s="23" t="str" cm="1">
        <f t="array" ref="D701">INDEX(Table2[Bracket Label], SUMPRODUCT(( 'Non-Lodger'!$C701 &gt;= Table2[Min Value]) * ( 'Non-Lodger'!$C701 &lt;= Table2[Max Value]) * ROW(Table2[Min Value]) ) - MIN(ROW(Table2[Min Value])) + 1)</f>
        <v>100-149M</v>
      </c>
      <c r="E701" s="23" t="str">
        <f t="shared" si="10"/>
        <v>MED</v>
      </c>
      <c r="F701" s="21" t="s">
        <v>1818</v>
      </c>
      <c r="G701" s="20" t="s">
        <v>12</v>
      </c>
      <c r="H701" s="20" t="str">
        <f>IF(ISNUMBER(MATCH($F701,'ASX_Listed_Companies_26-08-2025'!B:B, 0)), "Yes", "No")</f>
        <v>No</v>
      </c>
      <c r="I701" s="20" t="str">
        <f>IF(ISNUMBER(MATCH($F701,'ASX300'!C:C, 0)), "Yes", "No")</f>
        <v>No</v>
      </c>
      <c r="J701" s="20" t="s">
        <v>608</v>
      </c>
      <c r="K701" s="21" t="s">
        <v>609</v>
      </c>
      <c r="L701" s="20">
        <v>69879100</v>
      </c>
      <c r="M701" s="20" t="s">
        <v>15</v>
      </c>
      <c r="N701" s="20">
        <v>20200724</v>
      </c>
      <c r="Q701" s="21" t="s">
        <v>1819</v>
      </c>
      <c r="S701" s="21" t="s">
        <v>1820</v>
      </c>
      <c r="T701" s="20" t="s">
        <v>12</v>
      </c>
      <c r="U701" s="20" t="s">
        <v>1821</v>
      </c>
      <c r="V701" s="20" t="s">
        <v>20</v>
      </c>
      <c r="X701" s="21" t="s">
        <v>1822</v>
      </c>
      <c r="Z701" s="21" t="s">
        <v>1820</v>
      </c>
      <c r="AA701" s="20" t="s">
        <v>1821</v>
      </c>
      <c r="AB701" s="20" t="s">
        <v>20</v>
      </c>
      <c r="AD701" s="20" t="s">
        <v>1823</v>
      </c>
      <c r="AF701" s="20">
        <v>20250325</v>
      </c>
      <c r="AH701" s="20">
        <v>637540311</v>
      </c>
      <c r="AI701" s="20" t="s">
        <v>24</v>
      </c>
      <c r="AJ701" s="20" t="b">
        <v>1</v>
      </c>
      <c r="AK701" s="21" t="s">
        <v>617</v>
      </c>
      <c r="AL701" s="20" t="s">
        <v>618</v>
      </c>
    </row>
    <row r="702" spans="1:38" x14ac:dyDescent="0.25">
      <c r="A702" s="20">
        <v>701</v>
      </c>
      <c r="B702" s="20" t="s">
        <v>1205</v>
      </c>
      <c r="C702" s="23">
        <v>332966056</v>
      </c>
      <c r="D702" s="23" t="str" cm="1">
        <f t="array" ref="D702">INDEX(Table2[Bracket Label], SUMPRODUCT(( 'Non-Lodger'!$C702 &gt;= Table2[Min Value]) * ( 'Non-Lodger'!$C702 &lt;= Table2[Max Value]) * ROW(Table2[Min Value]) ) - MIN(ROW(Table2[Min Value])) + 1)</f>
        <v>300-349M</v>
      </c>
      <c r="E702" s="23" t="str">
        <f t="shared" si="10"/>
        <v>LGE</v>
      </c>
      <c r="F702" s="21" t="s">
        <v>1206</v>
      </c>
      <c r="G702" s="20" t="s">
        <v>12</v>
      </c>
      <c r="H702" s="20" t="str">
        <f>IF(ISNUMBER(MATCH($F702,'ASX_Listed_Companies_26-08-2025'!B:B, 0)), "Yes", "No")</f>
        <v>No</v>
      </c>
      <c r="I702" s="20" t="str">
        <f>IF(ISNUMBER(MATCH($F702,'ASX300'!C:C, 0)), "Yes", "No")</f>
        <v>No</v>
      </c>
      <c r="J702" s="20" t="s">
        <v>78</v>
      </c>
      <c r="K702" s="21" t="s">
        <v>79</v>
      </c>
      <c r="L702" s="20">
        <v>14838510</v>
      </c>
      <c r="M702" s="20" t="s">
        <v>15</v>
      </c>
      <c r="N702" s="20">
        <v>20030520</v>
      </c>
      <c r="Q702" s="21" t="s">
        <v>1207</v>
      </c>
      <c r="S702" s="21" t="s">
        <v>505</v>
      </c>
      <c r="T702" s="20" t="s">
        <v>12</v>
      </c>
      <c r="U702" s="20" t="s">
        <v>506</v>
      </c>
      <c r="V702" s="20" t="s">
        <v>20</v>
      </c>
      <c r="W702" s="20">
        <v>45962573</v>
      </c>
      <c r="X702" s="21" t="s">
        <v>1207</v>
      </c>
      <c r="Z702" s="21" t="s">
        <v>505</v>
      </c>
      <c r="AA702" s="20" t="s">
        <v>506</v>
      </c>
      <c r="AB702" s="20" t="s">
        <v>20</v>
      </c>
      <c r="AC702" s="20">
        <v>45962573</v>
      </c>
      <c r="AD702" s="20" t="s">
        <v>1208</v>
      </c>
      <c r="AF702" s="20">
        <v>20030520</v>
      </c>
      <c r="AH702" s="20">
        <v>104645301</v>
      </c>
      <c r="AI702" s="20" t="s">
        <v>24</v>
      </c>
      <c r="AJ702" s="20" t="b">
        <v>1</v>
      </c>
      <c r="AK702" s="21" t="s">
        <v>88</v>
      </c>
      <c r="AL702" s="20" t="s">
        <v>89</v>
      </c>
    </row>
    <row r="703" spans="1:38" x14ac:dyDescent="0.25">
      <c r="A703" s="20">
        <v>702</v>
      </c>
      <c r="B703" s="20" t="s">
        <v>5640</v>
      </c>
      <c r="C703" s="23">
        <v>100646103</v>
      </c>
      <c r="D703" s="23" t="str" cm="1">
        <f t="array" ref="D703">INDEX(Table2[Bracket Label], SUMPRODUCT(( 'Non-Lodger'!$C703 &gt;= Table2[Min Value]) * ( 'Non-Lodger'!$C703 &lt;= Table2[Max Value]) * ROW(Table2[Min Value]) ) - MIN(ROW(Table2[Min Value])) + 1)</f>
        <v>100-149M</v>
      </c>
      <c r="E703" s="23" t="str">
        <f t="shared" si="10"/>
        <v>MED</v>
      </c>
      <c r="F703" s="21" t="s">
        <v>5641</v>
      </c>
      <c r="G703" s="20" t="s">
        <v>29</v>
      </c>
      <c r="H703" s="20" t="str">
        <f>IF(ISNUMBER(MATCH($F703,'ASX_Listed_Companies_26-08-2025'!B:B, 0)), "Yes", "No")</f>
        <v>No</v>
      </c>
      <c r="I703" s="20" t="str">
        <f>IF(ISNUMBER(MATCH($F703,'ASX300'!C:C, 0)), "Yes", "No")</f>
        <v>No</v>
      </c>
      <c r="J703" s="20" t="s">
        <v>1211</v>
      </c>
      <c r="K703" s="21" t="s">
        <v>1212</v>
      </c>
      <c r="L703" s="20">
        <v>46669525</v>
      </c>
      <c r="M703" s="20" t="s">
        <v>15</v>
      </c>
      <c r="N703" s="20">
        <v>20110315</v>
      </c>
      <c r="Q703" s="21" t="s">
        <v>5642</v>
      </c>
      <c r="S703" s="21" t="s">
        <v>1939</v>
      </c>
      <c r="T703" s="20" t="s">
        <v>29</v>
      </c>
      <c r="U703" s="20" t="s">
        <v>1940</v>
      </c>
      <c r="V703" s="20" t="s">
        <v>20</v>
      </c>
      <c r="W703" s="20">
        <v>93658441</v>
      </c>
      <c r="X703" s="21" t="s">
        <v>5642</v>
      </c>
      <c r="Z703" s="21" t="s">
        <v>1939</v>
      </c>
      <c r="AA703" s="20" t="s">
        <v>1940</v>
      </c>
      <c r="AB703" s="20" t="s">
        <v>20</v>
      </c>
      <c r="AC703" s="20">
        <v>93658441</v>
      </c>
      <c r="AD703" s="20" t="s">
        <v>5643</v>
      </c>
      <c r="AF703" s="20">
        <v>20110401</v>
      </c>
      <c r="AH703" s="20">
        <v>149861861</v>
      </c>
      <c r="AI703" s="20" t="s">
        <v>24</v>
      </c>
      <c r="AJ703" s="20" t="b">
        <v>1</v>
      </c>
      <c r="AK703" s="21" t="s">
        <v>36</v>
      </c>
      <c r="AL703" s="20" t="s">
        <v>37</v>
      </c>
    </row>
    <row r="704" spans="1:38" x14ac:dyDescent="0.25">
      <c r="A704" s="20">
        <v>703</v>
      </c>
      <c r="B704" s="20" t="s">
        <v>920</v>
      </c>
      <c r="C704" s="23">
        <v>135740679</v>
      </c>
      <c r="D704" s="23" t="str" cm="1">
        <f t="array" ref="D704">INDEX(Table2[Bracket Label], SUMPRODUCT(( 'Non-Lodger'!$C704 &gt;= Table2[Min Value]) * ( 'Non-Lodger'!$C704 &lt;= Table2[Max Value]) * ROW(Table2[Min Value]) ) - MIN(ROW(Table2[Min Value])) + 1)</f>
        <v>100-149M</v>
      </c>
      <c r="E704" s="23" t="str">
        <f t="shared" si="10"/>
        <v>MED</v>
      </c>
      <c r="F704" s="21" t="s">
        <v>921</v>
      </c>
      <c r="G704" s="20" t="s">
        <v>12</v>
      </c>
      <c r="H704" s="20" t="str">
        <f>IF(ISNUMBER(MATCH($F704,'ASX_Listed_Companies_26-08-2025'!B:B, 0)), "Yes", "No")</f>
        <v>No</v>
      </c>
      <c r="I704" s="20" t="str">
        <f>IF(ISNUMBER(MATCH($F704,'ASX300'!C:C, 0)), "Yes", "No")</f>
        <v>No</v>
      </c>
      <c r="J704" s="20" t="s">
        <v>372</v>
      </c>
      <c r="K704" s="21" t="s">
        <v>373</v>
      </c>
      <c r="L704" s="20">
        <v>1526128</v>
      </c>
      <c r="M704" s="20" t="s">
        <v>15</v>
      </c>
      <c r="N704" s="20">
        <v>20000307</v>
      </c>
      <c r="P704" s="21" t="s">
        <v>922</v>
      </c>
      <c r="Q704" s="21" t="s">
        <v>923</v>
      </c>
      <c r="S704" s="21" t="s">
        <v>924</v>
      </c>
      <c r="T704" s="20" t="s">
        <v>12</v>
      </c>
      <c r="U704" s="20" t="s">
        <v>925</v>
      </c>
      <c r="V704" s="20" t="s">
        <v>20</v>
      </c>
      <c r="W704" s="20">
        <v>0</v>
      </c>
      <c r="X704" s="21" t="s">
        <v>926</v>
      </c>
      <c r="Z704" s="21" t="s">
        <v>677</v>
      </c>
      <c r="AA704" s="20" t="s">
        <v>678</v>
      </c>
      <c r="AB704" s="20" t="s">
        <v>20</v>
      </c>
      <c r="AC704" s="20">
        <v>82402787</v>
      </c>
      <c r="AD704" s="20" t="s">
        <v>927</v>
      </c>
      <c r="AF704" s="20">
        <v>20000701</v>
      </c>
      <c r="AH704" s="20">
        <v>74408067</v>
      </c>
      <c r="AI704" s="20" t="s">
        <v>24</v>
      </c>
      <c r="AJ704" s="20" t="b">
        <v>1</v>
      </c>
      <c r="AK704" s="21" t="s">
        <v>245</v>
      </c>
      <c r="AL704" s="20" t="s">
        <v>246</v>
      </c>
    </row>
    <row r="705" spans="1:38" x14ac:dyDescent="0.25">
      <c r="A705" s="20">
        <v>704</v>
      </c>
      <c r="B705" s="20" t="s">
        <v>4105</v>
      </c>
      <c r="C705" s="23">
        <v>193410218</v>
      </c>
      <c r="D705" s="23" t="str" cm="1">
        <f t="array" ref="D705">INDEX(Table2[Bracket Label], SUMPRODUCT(( 'Non-Lodger'!$C705 &gt;= Table2[Min Value]) * ( 'Non-Lodger'!$C705 &lt;= Table2[Max Value]) * ROW(Table2[Min Value]) ) - MIN(ROW(Table2[Min Value])) + 1)</f>
        <v>150-199M</v>
      </c>
      <c r="E705" s="23" t="str">
        <f t="shared" si="10"/>
        <v>MED</v>
      </c>
      <c r="F705" s="21" t="s">
        <v>4106</v>
      </c>
      <c r="G705" s="20" t="s">
        <v>12</v>
      </c>
      <c r="H705" s="20" t="str">
        <f>IF(ISNUMBER(MATCH($F705,'ASX_Listed_Companies_26-08-2025'!B:B, 0)), "Yes", "No")</f>
        <v>No</v>
      </c>
      <c r="I705" s="20" t="str">
        <f>IF(ISNUMBER(MATCH($F705,'ASX300'!C:C, 0)), "Yes", "No")</f>
        <v>No</v>
      </c>
      <c r="J705" s="20" t="s">
        <v>4107</v>
      </c>
      <c r="K705" s="21" t="s">
        <v>4108</v>
      </c>
      <c r="L705" s="20">
        <v>22142006</v>
      </c>
      <c r="M705" s="20" t="s">
        <v>15</v>
      </c>
      <c r="N705" s="20">
        <v>20050208</v>
      </c>
      <c r="P705" s="21" t="s">
        <v>4109</v>
      </c>
      <c r="Q705" s="21" t="s">
        <v>4110</v>
      </c>
      <c r="S705" s="21" t="s">
        <v>301</v>
      </c>
      <c r="T705" s="20" t="s">
        <v>12</v>
      </c>
      <c r="U705" s="20" t="s">
        <v>302</v>
      </c>
      <c r="V705" s="20" t="s">
        <v>20</v>
      </c>
      <c r="W705" s="20">
        <v>36477503</v>
      </c>
      <c r="X705" s="21" t="s">
        <v>4110</v>
      </c>
      <c r="Z705" s="21" t="s">
        <v>301</v>
      </c>
      <c r="AA705" s="20" t="s">
        <v>302</v>
      </c>
      <c r="AB705" s="20" t="s">
        <v>20</v>
      </c>
      <c r="AC705" s="20">
        <v>36477503</v>
      </c>
      <c r="AD705" s="20" t="s">
        <v>4111</v>
      </c>
      <c r="AF705" s="20">
        <v>20170601</v>
      </c>
      <c r="AH705" s="20">
        <v>112854850</v>
      </c>
      <c r="AI705" s="20" t="s">
        <v>24</v>
      </c>
      <c r="AJ705" s="20" t="b">
        <v>1</v>
      </c>
      <c r="AK705" s="21" t="s">
        <v>36</v>
      </c>
      <c r="AL705" s="20" t="s">
        <v>37</v>
      </c>
    </row>
    <row r="706" spans="1:38" x14ac:dyDescent="0.25">
      <c r="A706" s="20">
        <v>705</v>
      </c>
      <c r="B706" s="20" t="s">
        <v>7486</v>
      </c>
      <c r="C706" s="23">
        <v>446078527</v>
      </c>
      <c r="D706" s="23" t="str" cm="1">
        <f t="array" ref="D706">INDEX(Table2[Bracket Label], SUMPRODUCT(( 'Non-Lodger'!$C706 &gt;= Table2[Min Value]) * ( 'Non-Lodger'!$C706 &lt;= Table2[Max Value]) * ROW(Table2[Min Value]) ) - MIN(ROW(Table2[Min Value])) + 1)</f>
        <v>400-449M</v>
      </c>
      <c r="E706" s="23" t="str">
        <f t="shared" si="10"/>
        <v>LGE</v>
      </c>
      <c r="F706" s="21" t="s">
        <v>7487</v>
      </c>
      <c r="G706" s="20" t="s">
        <v>12</v>
      </c>
      <c r="H706" s="20" t="str">
        <f>IF(ISNUMBER(MATCH($F706,'ASX_Listed_Companies_26-08-2025'!B:B, 0)), "Yes", "No")</f>
        <v>No</v>
      </c>
      <c r="I706" s="20" t="str">
        <f>IF(ISNUMBER(MATCH($F706,'ASX300'!C:C, 0)), "Yes", "No")</f>
        <v>No</v>
      </c>
      <c r="J706" s="20" t="s">
        <v>1524</v>
      </c>
      <c r="K706" s="21" t="s">
        <v>1525</v>
      </c>
      <c r="L706" s="20">
        <v>29944154</v>
      </c>
      <c r="M706" s="20" t="s">
        <v>15</v>
      </c>
      <c r="N706" s="20">
        <v>20061103</v>
      </c>
      <c r="Q706" s="21" t="s">
        <v>7488</v>
      </c>
      <c r="R706" s="21" t="s">
        <v>7489</v>
      </c>
      <c r="S706" s="21" t="s">
        <v>1189</v>
      </c>
      <c r="T706" s="20" t="s">
        <v>12</v>
      </c>
      <c r="U706" s="20" t="s">
        <v>1190</v>
      </c>
      <c r="V706" s="20" t="s">
        <v>20</v>
      </c>
      <c r="W706" s="20">
        <v>92353035</v>
      </c>
      <c r="X706" s="21" t="s">
        <v>1925</v>
      </c>
      <c r="Y706" s="21" t="s">
        <v>7490</v>
      </c>
      <c r="Z706" s="21" t="s">
        <v>126</v>
      </c>
      <c r="AA706" s="20" t="s">
        <v>214</v>
      </c>
      <c r="AB706" s="20" t="s">
        <v>20</v>
      </c>
      <c r="AC706" s="20">
        <v>49504480</v>
      </c>
      <c r="AD706" s="20" t="s">
        <v>7491</v>
      </c>
      <c r="AF706" s="20">
        <v>20070101</v>
      </c>
      <c r="AH706" s="20">
        <v>122531631</v>
      </c>
      <c r="AI706" s="20" t="s">
        <v>24</v>
      </c>
      <c r="AJ706" s="20" t="b">
        <v>1</v>
      </c>
      <c r="AK706" s="21" t="s">
        <v>36</v>
      </c>
      <c r="AL706" s="20" t="s">
        <v>37</v>
      </c>
    </row>
    <row r="707" spans="1:38" x14ac:dyDescent="0.25">
      <c r="A707" s="20">
        <v>706</v>
      </c>
      <c r="B707" s="20" t="s">
        <v>3597</v>
      </c>
      <c r="C707" s="23">
        <v>139581558</v>
      </c>
      <c r="D707" s="23" t="str" cm="1">
        <f t="array" ref="D707">INDEX(Table2[Bracket Label], SUMPRODUCT(( 'Non-Lodger'!$C707 &gt;= Table2[Min Value]) * ( 'Non-Lodger'!$C707 &lt;= Table2[Max Value]) * ROW(Table2[Min Value]) ) - MIN(ROW(Table2[Min Value])) + 1)</f>
        <v>100-149M</v>
      </c>
      <c r="E707" s="23" t="str">
        <f t="shared" ref="E707:E770" si="11">IF($C707&gt;250000000, "LGE", "MED")</f>
        <v>MED</v>
      </c>
      <c r="F707" s="21" t="s">
        <v>3598</v>
      </c>
      <c r="G707" s="20" t="s">
        <v>12</v>
      </c>
      <c r="H707" s="20" t="str">
        <f>IF(ISNUMBER(MATCH($F707,'ASX_Listed_Companies_26-08-2025'!B:B, 0)), "Yes", "No")</f>
        <v>No</v>
      </c>
      <c r="I707" s="20" t="str">
        <f>IF(ISNUMBER(MATCH($F707,'ASX300'!C:C, 0)), "Yes", "No")</f>
        <v>No</v>
      </c>
      <c r="J707" s="20" t="s">
        <v>78</v>
      </c>
      <c r="K707" s="21" t="s">
        <v>79</v>
      </c>
      <c r="L707" s="20">
        <v>51698273</v>
      </c>
      <c r="M707" s="20" t="s">
        <v>15</v>
      </c>
      <c r="N707" s="20">
        <v>20120413</v>
      </c>
      <c r="Q707" s="21" t="s">
        <v>3599</v>
      </c>
      <c r="S707" s="21" t="s">
        <v>2050</v>
      </c>
      <c r="T707" s="20" t="s">
        <v>12</v>
      </c>
      <c r="U707" s="20" t="s">
        <v>2051</v>
      </c>
      <c r="V707" s="20" t="s">
        <v>20</v>
      </c>
      <c r="W707" s="20">
        <v>55959973</v>
      </c>
      <c r="X707" s="21" t="s">
        <v>3599</v>
      </c>
      <c r="Z707" s="21" t="s">
        <v>2050</v>
      </c>
      <c r="AA707" s="20" t="s">
        <v>2051</v>
      </c>
      <c r="AB707" s="20" t="s">
        <v>20</v>
      </c>
      <c r="AC707" s="20">
        <v>55959973</v>
      </c>
      <c r="AD707" s="20" t="s">
        <v>3600</v>
      </c>
      <c r="AF707" s="20">
        <v>20151015</v>
      </c>
      <c r="AH707" s="20">
        <v>157779961</v>
      </c>
      <c r="AI707" s="20" t="s">
        <v>24</v>
      </c>
      <c r="AJ707" s="20" t="b">
        <v>1</v>
      </c>
      <c r="AK707" s="21" t="s">
        <v>88</v>
      </c>
      <c r="AL707" s="20" t="s">
        <v>89</v>
      </c>
    </row>
    <row r="708" spans="1:38" x14ac:dyDescent="0.25">
      <c r="A708" s="20">
        <v>707</v>
      </c>
      <c r="B708" s="20" t="s">
        <v>5811</v>
      </c>
      <c r="C708" s="23">
        <v>179755776</v>
      </c>
      <c r="D708" s="23" t="str" cm="1">
        <f t="array" ref="D708">INDEX(Table2[Bracket Label], SUMPRODUCT(( 'Non-Lodger'!$C708 &gt;= Table2[Min Value]) * ( 'Non-Lodger'!$C708 &lt;= Table2[Max Value]) * ROW(Table2[Min Value]) ) - MIN(ROW(Table2[Min Value])) + 1)</f>
        <v>150-199M</v>
      </c>
      <c r="E708" s="23" t="str">
        <f t="shared" si="11"/>
        <v>MED</v>
      </c>
      <c r="F708" s="21" t="s">
        <v>5812</v>
      </c>
      <c r="G708" s="20" t="s">
        <v>29</v>
      </c>
      <c r="H708" s="20" t="str">
        <f>IF(ISNUMBER(MATCH($F708,'ASX_Listed_Companies_26-08-2025'!B:B, 0)), "Yes", "No")</f>
        <v>No</v>
      </c>
      <c r="I708" s="20" t="str">
        <f>IF(ISNUMBER(MATCH($F708,'ASX300'!C:C, 0)), "Yes", "No")</f>
        <v>No</v>
      </c>
      <c r="J708" s="20" t="s">
        <v>78</v>
      </c>
      <c r="K708" s="21" t="s">
        <v>79</v>
      </c>
      <c r="L708" s="20">
        <v>61310892</v>
      </c>
      <c r="M708" s="20" t="s">
        <v>15</v>
      </c>
      <c r="N708" s="20">
        <v>20151023</v>
      </c>
      <c r="Q708" s="21" t="s">
        <v>5813</v>
      </c>
      <c r="S708" s="21" t="s">
        <v>400</v>
      </c>
      <c r="T708" s="20" t="s">
        <v>29</v>
      </c>
      <c r="U708" s="20" t="s">
        <v>5814</v>
      </c>
      <c r="V708" s="20" t="s">
        <v>20</v>
      </c>
      <c r="W708" s="20">
        <v>94666287</v>
      </c>
      <c r="X708" s="21" t="s">
        <v>5815</v>
      </c>
      <c r="Z708" s="21" t="s">
        <v>400</v>
      </c>
      <c r="AA708" s="20" t="s">
        <v>401</v>
      </c>
      <c r="AB708" s="20" t="s">
        <v>20</v>
      </c>
      <c r="AC708" s="20">
        <v>74729178</v>
      </c>
      <c r="AF708" s="20">
        <v>20151023</v>
      </c>
      <c r="AH708" s="20">
        <v>608664937</v>
      </c>
      <c r="AI708" s="20" t="s">
        <v>24</v>
      </c>
      <c r="AJ708" s="20" t="b">
        <v>1</v>
      </c>
      <c r="AK708" s="21" t="s">
        <v>88</v>
      </c>
      <c r="AL708" s="20" t="s">
        <v>89</v>
      </c>
    </row>
    <row r="709" spans="1:38" x14ac:dyDescent="0.25">
      <c r="A709" s="20">
        <v>708</v>
      </c>
      <c r="B709" s="20" t="s">
        <v>2685</v>
      </c>
      <c r="C709" s="23">
        <v>199462152</v>
      </c>
      <c r="D709" s="23" t="str" cm="1">
        <f t="array" ref="D709">INDEX(Table2[Bracket Label], SUMPRODUCT(( 'Non-Lodger'!$C709 &gt;= Table2[Min Value]) * ( 'Non-Lodger'!$C709 &lt;= Table2[Max Value]) * ROW(Table2[Min Value]) ) - MIN(ROW(Table2[Min Value])) + 1)</f>
        <v>150-199M</v>
      </c>
      <c r="E709" s="23" t="str">
        <f t="shared" si="11"/>
        <v>MED</v>
      </c>
      <c r="F709" s="21" t="s">
        <v>2686</v>
      </c>
      <c r="G709" s="20" t="s">
        <v>12</v>
      </c>
      <c r="H709" s="20" t="str">
        <f>IF(ISNUMBER(MATCH($F709,'ASX_Listed_Companies_26-08-2025'!B:B, 0)), "Yes", "No")</f>
        <v>No</v>
      </c>
      <c r="I709" s="20" t="str">
        <f>IF(ISNUMBER(MATCH($F709,'ASX300'!C:C, 0)), "Yes", "No")</f>
        <v>No</v>
      </c>
      <c r="J709" s="20" t="s">
        <v>1348</v>
      </c>
      <c r="K709" s="21" t="s">
        <v>1349</v>
      </c>
      <c r="L709" s="20">
        <v>6916512</v>
      </c>
      <c r="M709" s="20" t="s">
        <v>15</v>
      </c>
      <c r="N709" s="20">
        <v>20000412</v>
      </c>
      <c r="P709" s="21" t="s">
        <v>2687</v>
      </c>
      <c r="Q709" s="21" t="s">
        <v>2015</v>
      </c>
      <c r="S709" s="21" t="s">
        <v>2688</v>
      </c>
      <c r="T709" s="20" t="s">
        <v>12</v>
      </c>
      <c r="U709" s="20" t="s">
        <v>2689</v>
      </c>
      <c r="V709" s="20" t="s">
        <v>20</v>
      </c>
      <c r="W709" s="20">
        <v>39394413</v>
      </c>
      <c r="X709" s="21" t="s">
        <v>2690</v>
      </c>
      <c r="Z709" s="21" t="s">
        <v>2691</v>
      </c>
      <c r="AA709" s="20" t="s">
        <v>2692</v>
      </c>
      <c r="AB709" s="20" t="s">
        <v>20</v>
      </c>
      <c r="AC709" s="20">
        <v>91195998</v>
      </c>
      <c r="AD709" s="20" t="s">
        <v>2693</v>
      </c>
      <c r="AF709" s="20">
        <v>20000701</v>
      </c>
      <c r="AH709" s="20">
        <v>3068166</v>
      </c>
      <c r="AI709" s="20" t="s">
        <v>24</v>
      </c>
      <c r="AJ709" s="20" t="b">
        <v>1</v>
      </c>
      <c r="AK709" s="21" t="s">
        <v>58</v>
      </c>
      <c r="AL709" s="20" t="s">
        <v>59</v>
      </c>
    </row>
    <row r="710" spans="1:38" x14ac:dyDescent="0.25">
      <c r="A710" s="20">
        <v>709</v>
      </c>
      <c r="B710" s="20" t="s">
        <v>6448</v>
      </c>
      <c r="C710" s="23">
        <v>228649342</v>
      </c>
      <c r="D710" s="23" t="str" cm="1">
        <f t="array" ref="D710">INDEX(Table2[Bracket Label], SUMPRODUCT(( 'Non-Lodger'!$C710 &gt;= Table2[Min Value]) * ( 'Non-Lodger'!$C710 &lt;= Table2[Max Value]) * ROW(Table2[Min Value]) ) - MIN(ROW(Table2[Min Value])) + 1)</f>
        <v>200-249M</v>
      </c>
      <c r="E710" s="23" t="str">
        <f t="shared" si="11"/>
        <v>MED</v>
      </c>
      <c r="F710" s="21" t="s">
        <v>6449</v>
      </c>
      <c r="G710" s="20" t="s">
        <v>137</v>
      </c>
      <c r="H710" s="20" t="str">
        <f>IF(ISNUMBER(MATCH($F710,'ASX_Listed_Companies_26-08-2025'!B:B, 0)), "Yes", "No")</f>
        <v>No</v>
      </c>
      <c r="I710" s="20" t="str">
        <f>IF(ISNUMBER(MATCH($F710,'ASX300'!C:C, 0)), "Yes", "No")</f>
        <v>No</v>
      </c>
      <c r="J710" s="20" t="s">
        <v>1524</v>
      </c>
      <c r="K710" s="21" t="s">
        <v>1525</v>
      </c>
      <c r="L710" s="20">
        <v>73265528</v>
      </c>
      <c r="M710" s="20" t="s">
        <v>15</v>
      </c>
      <c r="N710" s="20">
        <v>20210302</v>
      </c>
      <c r="Q710" s="21" t="s">
        <v>6450</v>
      </c>
      <c r="S710" s="21" t="s">
        <v>6451</v>
      </c>
      <c r="T710" s="20" t="s">
        <v>137</v>
      </c>
      <c r="U710" s="20" t="s">
        <v>6452</v>
      </c>
      <c r="V710" s="20" t="s">
        <v>20</v>
      </c>
      <c r="W710" s="20">
        <v>57677804</v>
      </c>
      <c r="X710" s="21" t="s">
        <v>6453</v>
      </c>
      <c r="Z710" s="21" t="s">
        <v>6451</v>
      </c>
      <c r="AA710" s="20" t="s">
        <v>6452</v>
      </c>
      <c r="AB710" s="20" t="s">
        <v>20</v>
      </c>
      <c r="AC710" s="20">
        <v>0</v>
      </c>
      <c r="AD710" s="20" t="s">
        <v>6454</v>
      </c>
      <c r="AH710" s="20">
        <v>648368307</v>
      </c>
      <c r="AI710" s="20" t="s">
        <v>24</v>
      </c>
      <c r="AJ710" s="20" t="b">
        <v>1</v>
      </c>
      <c r="AK710" s="21" t="s">
        <v>36</v>
      </c>
      <c r="AL710" s="20" t="s">
        <v>37</v>
      </c>
    </row>
    <row r="711" spans="1:38" x14ac:dyDescent="0.25">
      <c r="A711" s="20">
        <v>710</v>
      </c>
      <c r="B711" s="20" t="s">
        <v>6481</v>
      </c>
      <c r="C711" s="23">
        <v>145919412</v>
      </c>
      <c r="D711" s="23" t="str" cm="1">
        <f t="array" ref="D711">INDEX(Table2[Bracket Label], SUMPRODUCT(( 'Non-Lodger'!$C711 &gt;= Table2[Min Value]) * ( 'Non-Lodger'!$C711 &lt;= Table2[Max Value]) * ROW(Table2[Min Value]) ) - MIN(ROW(Table2[Min Value])) + 1)</f>
        <v>100-149M</v>
      </c>
      <c r="E711" s="23" t="str">
        <f t="shared" si="11"/>
        <v>MED</v>
      </c>
      <c r="F711" s="21" t="s">
        <v>6482</v>
      </c>
      <c r="G711" s="20" t="s">
        <v>77</v>
      </c>
      <c r="H711" s="20" t="str">
        <f>IF(ISNUMBER(MATCH($F711,'ASX_Listed_Companies_26-08-2025'!B:B, 0)), "Yes", "No")</f>
        <v>No</v>
      </c>
      <c r="I711" s="20" t="str">
        <f>IF(ISNUMBER(MATCH($F711,'ASX300'!C:C, 0)), "Yes", "No")</f>
        <v>No</v>
      </c>
      <c r="J711" s="20" t="s">
        <v>51</v>
      </c>
      <c r="K711" s="21" t="s">
        <v>52</v>
      </c>
      <c r="L711" s="20">
        <v>14091425</v>
      </c>
      <c r="M711" s="20" t="s">
        <v>15</v>
      </c>
      <c r="N711" s="20">
        <v>20030318</v>
      </c>
      <c r="P711" s="21" t="s">
        <v>6483</v>
      </c>
      <c r="Q711" s="21" t="s">
        <v>6484</v>
      </c>
      <c r="S711" s="21" t="s">
        <v>4069</v>
      </c>
      <c r="T711" s="20" t="s">
        <v>77</v>
      </c>
      <c r="U711" s="20" t="s">
        <v>954</v>
      </c>
      <c r="V711" s="20" t="s">
        <v>20</v>
      </c>
      <c r="W711" s="20">
        <v>52282295</v>
      </c>
      <c r="X711" s="21" t="s">
        <v>6485</v>
      </c>
      <c r="Z711" s="21" t="s">
        <v>6486</v>
      </c>
      <c r="AA711" s="20" t="s">
        <v>954</v>
      </c>
      <c r="AB711" s="20" t="s">
        <v>20</v>
      </c>
      <c r="AC711" s="20">
        <v>74864820</v>
      </c>
      <c r="AD711" s="20" t="s">
        <v>6487</v>
      </c>
      <c r="AF711" s="20">
        <v>20030501</v>
      </c>
      <c r="AH711" s="20">
        <v>104048624</v>
      </c>
      <c r="AI711" s="20" t="s">
        <v>24</v>
      </c>
      <c r="AJ711" s="20" t="b">
        <v>1</v>
      </c>
      <c r="AK711" s="21" t="s">
        <v>58</v>
      </c>
      <c r="AL711" s="20" t="s">
        <v>59</v>
      </c>
    </row>
    <row r="712" spans="1:38" x14ac:dyDescent="0.25">
      <c r="A712" s="20">
        <v>711</v>
      </c>
      <c r="B712" s="20" t="s">
        <v>3136</v>
      </c>
      <c r="C712" s="23">
        <v>264610608</v>
      </c>
      <c r="D712" s="23" t="str" cm="1">
        <f t="array" ref="D712">INDEX(Table2[Bracket Label], SUMPRODUCT(( 'Non-Lodger'!$C712 &gt;= Table2[Min Value]) * ( 'Non-Lodger'!$C712 &lt;= Table2[Max Value]) * ROW(Table2[Min Value]) ) - MIN(ROW(Table2[Min Value])) + 1)</f>
        <v>250-299M</v>
      </c>
      <c r="E712" s="23" t="str">
        <f t="shared" si="11"/>
        <v>LGE</v>
      </c>
      <c r="F712" s="21" t="s">
        <v>3137</v>
      </c>
      <c r="G712" s="20" t="s">
        <v>29</v>
      </c>
      <c r="H712" s="20" t="str">
        <f>IF(ISNUMBER(MATCH($F712,'ASX_Listed_Companies_26-08-2025'!B:B, 0)), "Yes", "No")</f>
        <v>No</v>
      </c>
      <c r="I712" s="20" t="str">
        <f>IF(ISNUMBER(MATCH($F712,'ASX300'!C:C, 0)), "Yes", "No")</f>
        <v>No</v>
      </c>
      <c r="J712" s="20" t="s">
        <v>519</v>
      </c>
      <c r="K712" s="21" t="s">
        <v>520</v>
      </c>
      <c r="L712" s="20">
        <v>1635731</v>
      </c>
      <c r="M712" s="20" t="s">
        <v>15</v>
      </c>
      <c r="N712" s="20">
        <v>20000229</v>
      </c>
      <c r="Q712" s="21" t="s">
        <v>3138</v>
      </c>
      <c r="S712" s="21" t="s">
        <v>3087</v>
      </c>
      <c r="T712" s="20" t="s">
        <v>29</v>
      </c>
      <c r="U712" s="20" t="s">
        <v>3088</v>
      </c>
      <c r="V712" s="20" t="s">
        <v>20</v>
      </c>
      <c r="W712" s="20">
        <v>62712988</v>
      </c>
      <c r="X712" s="21" t="s">
        <v>3139</v>
      </c>
      <c r="Z712" s="21" t="s">
        <v>3140</v>
      </c>
      <c r="AA712" s="20" t="s">
        <v>3088</v>
      </c>
      <c r="AB712" s="20" t="s">
        <v>20</v>
      </c>
      <c r="AC712" s="20">
        <v>80007622</v>
      </c>
      <c r="AD712" s="20" t="s">
        <v>3141</v>
      </c>
      <c r="AF712" s="20">
        <v>20000701</v>
      </c>
      <c r="AH712" s="20">
        <v>6137220</v>
      </c>
      <c r="AI712" s="20" t="s">
        <v>24</v>
      </c>
      <c r="AJ712" s="20" t="b">
        <v>1</v>
      </c>
      <c r="AK712" s="21" t="s">
        <v>47</v>
      </c>
      <c r="AL712" s="20" t="s">
        <v>48</v>
      </c>
    </row>
    <row r="713" spans="1:38" x14ac:dyDescent="0.25">
      <c r="A713" s="20">
        <v>712</v>
      </c>
      <c r="B713" s="20" t="s">
        <v>5262</v>
      </c>
      <c r="C713" s="23">
        <v>642827377</v>
      </c>
      <c r="D713" s="23" t="str" cm="1">
        <f t="array" ref="D713">INDEX(Table2[Bracket Label], SUMPRODUCT(( 'Non-Lodger'!$C713 &gt;= Table2[Min Value]) * ( 'Non-Lodger'!$C713 &lt;= Table2[Max Value]) * ROW(Table2[Min Value]) ) - MIN(ROW(Table2[Min Value])) + 1)</f>
        <v>600-649M</v>
      </c>
      <c r="E713" s="23" t="str">
        <f t="shared" si="11"/>
        <v>LGE</v>
      </c>
      <c r="F713" s="21" t="s">
        <v>5263</v>
      </c>
      <c r="G713" s="20" t="s">
        <v>103</v>
      </c>
      <c r="H713" s="20" t="str">
        <f>IF(ISNUMBER(MATCH($F713,'ASX_Listed_Companies_26-08-2025'!B:B, 0)), "Yes", "No")</f>
        <v>No</v>
      </c>
      <c r="I713" s="20" t="str">
        <f>IF(ISNUMBER(MATCH($F713,'ASX300'!C:C, 0)), "Yes", "No")</f>
        <v>No</v>
      </c>
      <c r="J713" s="20" t="s">
        <v>78</v>
      </c>
      <c r="K713" s="21" t="s">
        <v>79</v>
      </c>
      <c r="L713" s="20">
        <v>74395397</v>
      </c>
      <c r="M713" s="20" t="s">
        <v>15</v>
      </c>
      <c r="N713" s="20">
        <v>20211011</v>
      </c>
      <c r="Q713" s="21" t="s">
        <v>233</v>
      </c>
      <c r="R713" s="21" t="s">
        <v>5264</v>
      </c>
      <c r="S713" s="21" t="s">
        <v>3179</v>
      </c>
      <c r="T713" s="20" t="s">
        <v>103</v>
      </c>
      <c r="U713" s="20" t="s">
        <v>2064</v>
      </c>
      <c r="V713" s="20" t="s">
        <v>20</v>
      </c>
      <c r="W713" s="20">
        <v>85800165</v>
      </c>
      <c r="X713" s="21" t="s">
        <v>233</v>
      </c>
      <c r="Y713" s="21" t="s">
        <v>5264</v>
      </c>
      <c r="Z713" s="21" t="s">
        <v>3179</v>
      </c>
      <c r="AA713" s="20" t="s">
        <v>2064</v>
      </c>
      <c r="AB713" s="20" t="s">
        <v>20</v>
      </c>
      <c r="AC713" s="20">
        <v>85800165</v>
      </c>
      <c r="AD713" s="20" t="s">
        <v>5265</v>
      </c>
      <c r="AF713" s="20">
        <v>20231101</v>
      </c>
      <c r="AH713" s="20">
        <v>654390146</v>
      </c>
      <c r="AI713" s="20" t="s">
        <v>24</v>
      </c>
      <c r="AJ713" s="20" t="b">
        <v>1</v>
      </c>
      <c r="AK713" s="21" t="s">
        <v>88</v>
      </c>
      <c r="AL713" s="20" t="s">
        <v>89</v>
      </c>
    </row>
    <row r="714" spans="1:38" x14ac:dyDescent="0.25">
      <c r="A714" s="20">
        <v>713</v>
      </c>
      <c r="B714" s="20" t="s">
        <v>7480</v>
      </c>
      <c r="C714" s="23">
        <v>100704399</v>
      </c>
      <c r="D714" s="23" t="str" cm="1">
        <f t="array" ref="D714">INDEX(Table2[Bracket Label], SUMPRODUCT(( 'Non-Lodger'!$C714 &gt;= Table2[Min Value]) * ( 'Non-Lodger'!$C714 &lt;= Table2[Max Value]) * ROW(Table2[Min Value]) ) - MIN(ROW(Table2[Min Value])) + 1)</f>
        <v>100-149M</v>
      </c>
      <c r="E714" s="23" t="str">
        <f t="shared" si="11"/>
        <v>MED</v>
      </c>
      <c r="F714" s="21" t="s">
        <v>7481</v>
      </c>
      <c r="G714" s="20" t="s">
        <v>12</v>
      </c>
      <c r="H714" s="20" t="str">
        <f>IF(ISNUMBER(MATCH($F714,'ASX_Listed_Companies_26-08-2025'!B:B, 0)), "Yes", "No")</f>
        <v>No</v>
      </c>
      <c r="I714" s="20" t="str">
        <f>IF(ISNUMBER(MATCH($F714,'ASX300'!C:C, 0)), "Yes", "No")</f>
        <v>No</v>
      </c>
      <c r="J714" s="20" t="s">
        <v>1222</v>
      </c>
      <c r="K714" s="21" t="s">
        <v>1223</v>
      </c>
      <c r="L714" s="20">
        <v>6212889</v>
      </c>
      <c r="M714" s="20" t="s">
        <v>15</v>
      </c>
      <c r="N714" s="20">
        <v>20000613</v>
      </c>
      <c r="P714" s="21" t="s">
        <v>7482</v>
      </c>
      <c r="Q714" s="21" t="s">
        <v>7483</v>
      </c>
      <c r="S714" s="21" t="s">
        <v>3830</v>
      </c>
      <c r="T714" s="20" t="s">
        <v>12</v>
      </c>
      <c r="U714" s="20" t="s">
        <v>3831</v>
      </c>
      <c r="V714" s="20" t="s">
        <v>20</v>
      </c>
      <c r="W714" s="20">
        <v>51374726</v>
      </c>
      <c r="X714" s="21" t="s">
        <v>3659</v>
      </c>
      <c r="Y714" s="21" t="s">
        <v>7484</v>
      </c>
      <c r="Z714" s="21" t="s">
        <v>434</v>
      </c>
      <c r="AA714" s="20" t="s">
        <v>435</v>
      </c>
      <c r="AB714" s="20" t="s">
        <v>20</v>
      </c>
      <c r="AC714" s="20">
        <v>87045645</v>
      </c>
      <c r="AD714" s="20" t="s">
        <v>7485</v>
      </c>
      <c r="AF714" s="20">
        <v>20000701</v>
      </c>
      <c r="AH714" s="20">
        <v>93578726</v>
      </c>
      <c r="AI714" s="20" t="s">
        <v>24</v>
      </c>
      <c r="AJ714" s="20" t="b">
        <v>1</v>
      </c>
      <c r="AK714" s="21" t="s">
        <v>795</v>
      </c>
      <c r="AL714" s="20" t="s">
        <v>24</v>
      </c>
    </row>
    <row r="715" spans="1:38" x14ac:dyDescent="0.25">
      <c r="A715" s="20">
        <v>714</v>
      </c>
      <c r="B715" s="20" t="s">
        <v>968</v>
      </c>
      <c r="C715" s="23">
        <v>2141860025</v>
      </c>
      <c r="D715" s="23" t="str" cm="1">
        <f t="array" ref="D715">INDEX(Table2[Bracket Label], SUMPRODUCT(( 'Non-Lodger'!$C715 &gt;= Table2[Min Value]) * ( 'Non-Lodger'!$C715 &lt;= Table2[Max Value]) * ROW(Table2[Min Value]) ) - MIN(ROW(Table2[Min Value])) + 1)</f>
        <v>1Bn+</v>
      </c>
      <c r="E715" s="23" t="str">
        <f t="shared" si="11"/>
        <v>LGE</v>
      </c>
      <c r="F715" s="21" t="s">
        <v>969</v>
      </c>
      <c r="G715" s="20" t="s">
        <v>77</v>
      </c>
      <c r="H715" s="20" t="str">
        <f>IF(ISNUMBER(MATCH($F715,'ASX_Listed_Companies_26-08-2025'!B:B, 0)), "Yes", "No")</f>
        <v>No</v>
      </c>
      <c r="I715" s="20" t="str">
        <f>IF(ISNUMBER(MATCH($F715,'ASX300'!C:C, 0)), "Yes", "No")</f>
        <v>No</v>
      </c>
      <c r="J715" s="20" t="s">
        <v>970</v>
      </c>
      <c r="K715" s="21" t="s">
        <v>971</v>
      </c>
      <c r="L715" s="20">
        <v>53513379</v>
      </c>
      <c r="M715" s="20" t="s">
        <v>15</v>
      </c>
      <c r="N715" s="20">
        <v>20130423</v>
      </c>
      <c r="Q715" s="21" t="s">
        <v>972</v>
      </c>
      <c r="S715" s="21" t="s">
        <v>973</v>
      </c>
      <c r="T715" s="20" t="s">
        <v>77</v>
      </c>
      <c r="U715" s="20" t="s">
        <v>974</v>
      </c>
      <c r="V715" s="20" t="s">
        <v>20</v>
      </c>
      <c r="W715" s="20">
        <v>0</v>
      </c>
      <c r="X715" s="21" t="s">
        <v>975</v>
      </c>
      <c r="Z715" s="21" t="s">
        <v>973</v>
      </c>
      <c r="AA715" s="20" t="s">
        <v>974</v>
      </c>
      <c r="AB715" s="20" t="s">
        <v>20</v>
      </c>
      <c r="AC715" s="20">
        <v>0</v>
      </c>
      <c r="AD715" s="20" t="s">
        <v>976</v>
      </c>
      <c r="AH715" s="20">
        <v>163435103</v>
      </c>
      <c r="AI715" s="20" t="s">
        <v>24</v>
      </c>
      <c r="AJ715" s="20" t="b">
        <v>1</v>
      </c>
      <c r="AK715" s="21" t="s">
        <v>88</v>
      </c>
      <c r="AL715" s="20" t="s">
        <v>89</v>
      </c>
    </row>
    <row r="716" spans="1:38" x14ac:dyDescent="0.25">
      <c r="A716" s="20">
        <v>715</v>
      </c>
      <c r="B716" s="20" t="s">
        <v>6471</v>
      </c>
      <c r="C716" s="23">
        <v>110294284</v>
      </c>
      <c r="D716" s="23" t="str" cm="1">
        <f t="array" ref="D716">INDEX(Table2[Bracket Label], SUMPRODUCT(( 'Non-Lodger'!$C716 &gt;= Table2[Min Value]) * ( 'Non-Lodger'!$C716 &lt;= Table2[Max Value]) * ROW(Table2[Min Value]) ) - MIN(ROW(Table2[Min Value])) + 1)</f>
        <v>100-149M</v>
      </c>
      <c r="E716" s="23" t="str">
        <f t="shared" si="11"/>
        <v>MED</v>
      </c>
      <c r="F716" s="21" t="s">
        <v>6472</v>
      </c>
      <c r="G716" s="20" t="s">
        <v>137</v>
      </c>
      <c r="H716" s="20" t="str">
        <f>IF(ISNUMBER(MATCH($F716,'ASX_Listed_Companies_26-08-2025'!B:B, 0)), "Yes", "No")</f>
        <v>No</v>
      </c>
      <c r="I716" s="20" t="str">
        <f>IF(ISNUMBER(MATCH($F716,'ASX300'!C:C, 0)), "Yes", "No")</f>
        <v>No</v>
      </c>
      <c r="J716" s="20" t="s">
        <v>1698</v>
      </c>
      <c r="K716" s="21" t="s">
        <v>1699</v>
      </c>
      <c r="L716" s="20">
        <v>1250467</v>
      </c>
      <c r="M716" s="20" t="s">
        <v>15</v>
      </c>
      <c r="N716" s="20">
        <v>20000401</v>
      </c>
      <c r="Q716" s="21" t="s">
        <v>6473</v>
      </c>
      <c r="R716" s="21" t="s">
        <v>6474</v>
      </c>
      <c r="S716" s="21" t="s">
        <v>6475</v>
      </c>
      <c r="T716" s="20" t="s">
        <v>137</v>
      </c>
      <c r="U716" s="20" t="s">
        <v>6476</v>
      </c>
      <c r="V716" s="20" t="s">
        <v>20</v>
      </c>
      <c r="W716" s="20">
        <v>71048525</v>
      </c>
      <c r="X716" s="21" t="s">
        <v>6477</v>
      </c>
      <c r="Z716" s="21" t="s">
        <v>6478</v>
      </c>
      <c r="AA716" s="20" t="s">
        <v>6479</v>
      </c>
      <c r="AB716" s="20" t="s">
        <v>20</v>
      </c>
      <c r="AC716" s="20">
        <v>40684639</v>
      </c>
      <c r="AD716" s="20" t="s">
        <v>6480</v>
      </c>
      <c r="AF716" s="20">
        <v>20000701</v>
      </c>
      <c r="AH716" s="20">
        <v>70094245</v>
      </c>
      <c r="AI716" s="20" t="s">
        <v>24</v>
      </c>
      <c r="AJ716" s="20" t="b">
        <v>1</v>
      </c>
      <c r="AK716" s="21" t="s">
        <v>174</v>
      </c>
      <c r="AL716" s="20" t="s">
        <v>175</v>
      </c>
    </row>
    <row r="717" spans="1:38" x14ac:dyDescent="0.25">
      <c r="A717" s="20">
        <v>716</v>
      </c>
      <c r="B717" s="20" t="s">
        <v>3875</v>
      </c>
      <c r="C717" s="23">
        <v>159014371</v>
      </c>
      <c r="D717" s="23" t="str" cm="1">
        <f t="array" ref="D717">INDEX(Table2[Bracket Label], SUMPRODUCT(( 'Non-Lodger'!$C717 &gt;= Table2[Min Value]) * ( 'Non-Lodger'!$C717 &lt;= Table2[Max Value]) * ROW(Table2[Min Value]) ) - MIN(ROW(Table2[Min Value])) + 1)</f>
        <v>150-199M</v>
      </c>
      <c r="E717" s="23" t="str">
        <f t="shared" si="11"/>
        <v>MED</v>
      </c>
      <c r="F717" s="21" t="s">
        <v>3876</v>
      </c>
      <c r="G717" s="20" t="s">
        <v>77</v>
      </c>
      <c r="H717" s="20" t="str">
        <f>IF(ISNUMBER(MATCH($F717,'ASX_Listed_Companies_26-08-2025'!B:B, 0)), "Yes", "No")</f>
        <v>No</v>
      </c>
      <c r="I717" s="20" t="str">
        <f>IF(ISNUMBER(MATCH($F717,'ASX300'!C:C, 0)), "Yes", "No")</f>
        <v>No</v>
      </c>
      <c r="J717" s="20" t="s">
        <v>798</v>
      </c>
      <c r="K717" s="21" t="s">
        <v>799</v>
      </c>
      <c r="L717" s="20">
        <v>2082430</v>
      </c>
      <c r="M717" s="20" t="s">
        <v>65</v>
      </c>
      <c r="N717" s="20">
        <v>20000214</v>
      </c>
      <c r="P717" s="21" t="s">
        <v>3877</v>
      </c>
      <c r="Q717" s="21" t="s">
        <v>3878</v>
      </c>
      <c r="S717" s="21" t="s">
        <v>3688</v>
      </c>
      <c r="T717" s="20" t="s">
        <v>77</v>
      </c>
      <c r="U717" s="20" t="s">
        <v>2106</v>
      </c>
      <c r="V717" s="20" t="s">
        <v>20</v>
      </c>
      <c r="W717" s="20">
        <v>54975573</v>
      </c>
      <c r="X717" s="21" t="s">
        <v>3879</v>
      </c>
      <c r="Z717" s="21" t="s">
        <v>3880</v>
      </c>
      <c r="AA717" s="20" t="s">
        <v>3881</v>
      </c>
      <c r="AB717" s="20" t="s">
        <v>20</v>
      </c>
      <c r="AC717" s="20">
        <v>80535199</v>
      </c>
      <c r="AD717" s="20" t="s">
        <v>3882</v>
      </c>
      <c r="AF717" s="20">
        <v>20000701</v>
      </c>
      <c r="AG717" s="20">
        <v>20240402</v>
      </c>
      <c r="AH717" s="20">
        <v>10563596</v>
      </c>
      <c r="AI717" s="20" t="s">
        <v>24</v>
      </c>
      <c r="AJ717" s="20" t="b">
        <v>1</v>
      </c>
      <c r="AK717" s="21" t="s">
        <v>195</v>
      </c>
      <c r="AL717" s="20" t="s">
        <v>196</v>
      </c>
    </row>
    <row r="718" spans="1:38" x14ac:dyDescent="0.25">
      <c r="A718" s="20">
        <v>717</v>
      </c>
      <c r="B718" s="20" t="s">
        <v>4517</v>
      </c>
      <c r="C718" s="23">
        <v>144431345</v>
      </c>
      <c r="D718" s="23" t="str" cm="1">
        <f t="array" ref="D718">INDEX(Table2[Bracket Label], SUMPRODUCT(( 'Non-Lodger'!$C718 &gt;= Table2[Min Value]) * ( 'Non-Lodger'!$C718 &lt;= Table2[Max Value]) * ROW(Table2[Min Value]) ) - MIN(ROW(Table2[Min Value])) + 1)</f>
        <v>100-149M</v>
      </c>
      <c r="E718" s="23" t="str">
        <f t="shared" si="11"/>
        <v>MED</v>
      </c>
      <c r="F718" s="21" t="s">
        <v>4518</v>
      </c>
      <c r="G718" s="20" t="s">
        <v>29</v>
      </c>
      <c r="H718" s="20" t="str">
        <f>IF(ISNUMBER(MATCH($F718,'ASX_Listed_Companies_26-08-2025'!B:B, 0)), "Yes", "No")</f>
        <v>No</v>
      </c>
      <c r="I718" s="20" t="str">
        <f>IF(ISNUMBER(MATCH($F718,'ASX300'!C:C, 0)), "Yes", "No")</f>
        <v>No</v>
      </c>
      <c r="J718" s="20" t="s">
        <v>78</v>
      </c>
      <c r="K718" s="21" t="s">
        <v>79</v>
      </c>
      <c r="L718" s="20">
        <v>65692286</v>
      </c>
      <c r="M718" s="20" t="s">
        <v>15</v>
      </c>
      <c r="N718" s="20">
        <v>20181112</v>
      </c>
      <c r="Q718" s="21" t="s">
        <v>4519</v>
      </c>
      <c r="R718" s="21" t="s">
        <v>3134</v>
      </c>
      <c r="S718" s="21" t="s">
        <v>162</v>
      </c>
      <c r="T718" s="20" t="s">
        <v>29</v>
      </c>
      <c r="U718" s="20" t="s">
        <v>163</v>
      </c>
      <c r="V718" s="20" t="s">
        <v>20</v>
      </c>
      <c r="W718" s="20">
        <v>64313697</v>
      </c>
      <c r="X718" s="21" t="s">
        <v>4519</v>
      </c>
      <c r="Y718" s="21" t="s">
        <v>3134</v>
      </c>
      <c r="Z718" s="21" t="s">
        <v>162</v>
      </c>
      <c r="AA718" s="20" t="s">
        <v>163</v>
      </c>
      <c r="AB718" s="20" t="s">
        <v>20</v>
      </c>
      <c r="AC718" s="20">
        <v>64313697</v>
      </c>
      <c r="AD718" s="20" t="s">
        <v>4520</v>
      </c>
      <c r="AH718" s="20">
        <v>629887270</v>
      </c>
      <c r="AI718" s="20" t="s">
        <v>24</v>
      </c>
      <c r="AJ718" s="20" t="b">
        <v>1</v>
      </c>
      <c r="AK718" s="21" t="s">
        <v>88</v>
      </c>
      <c r="AL718" s="20" t="s">
        <v>89</v>
      </c>
    </row>
    <row r="719" spans="1:38" x14ac:dyDescent="0.25">
      <c r="A719" s="20">
        <v>718</v>
      </c>
      <c r="B719" s="20" t="s">
        <v>6783</v>
      </c>
      <c r="C719" s="23">
        <v>147180521</v>
      </c>
      <c r="D719" s="23" t="str" cm="1">
        <f t="array" ref="D719">INDEX(Table2[Bracket Label], SUMPRODUCT(( 'Non-Lodger'!$C719 &gt;= Table2[Min Value]) * ( 'Non-Lodger'!$C719 &lt;= Table2[Max Value]) * ROW(Table2[Min Value]) ) - MIN(ROW(Table2[Min Value])) + 1)</f>
        <v>100-149M</v>
      </c>
      <c r="E719" s="23" t="str">
        <f t="shared" si="11"/>
        <v>MED</v>
      </c>
      <c r="F719" s="21" t="s">
        <v>6784</v>
      </c>
      <c r="G719" s="20" t="s">
        <v>29</v>
      </c>
      <c r="H719" s="20" t="str">
        <f>IF(ISNUMBER(MATCH($F719,'ASX_Listed_Companies_26-08-2025'!B:B, 0)), "Yes", "No")</f>
        <v>No</v>
      </c>
      <c r="I719" s="20" t="str">
        <f>IF(ISNUMBER(MATCH($F719,'ASX300'!C:C, 0)), "Yes", "No")</f>
        <v>No</v>
      </c>
      <c r="J719" s="20" t="s">
        <v>372</v>
      </c>
      <c r="K719" s="21" t="s">
        <v>373</v>
      </c>
      <c r="L719" s="20">
        <v>67166839</v>
      </c>
      <c r="M719" s="20" t="s">
        <v>15</v>
      </c>
      <c r="N719" s="20">
        <v>20190703</v>
      </c>
      <c r="Q719" s="21" t="s">
        <v>6785</v>
      </c>
      <c r="S719" s="21" t="s">
        <v>162</v>
      </c>
      <c r="T719" s="20" t="s">
        <v>29</v>
      </c>
      <c r="U719" s="20" t="s">
        <v>163</v>
      </c>
      <c r="V719" s="20" t="s">
        <v>20</v>
      </c>
      <c r="W719" s="20">
        <v>67767338</v>
      </c>
      <c r="X719" s="21" t="s">
        <v>6786</v>
      </c>
      <c r="Z719" s="21" t="s">
        <v>1137</v>
      </c>
      <c r="AA719" s="20" t="s">
        <v>1138</v>
      </c>
      <c r="AB719" s="20" t="s">
        <v>20</v>
      </c>
      <c r="AC719" s="20">
        <v>49031119</v>
      </c>
      <c r="AD719" s="20" t="s">
        <v>6787</v>
      </c>
      <c r="AF719" s="20">
        <v>20210701</v>
      </c>
      <c r="AH719" s="20">
        <v>634635126</v>
      </c>
      <c r="AI719" s="20" t="s">
        <v>24</v>
      </c>
      <c r="AJ719" s="20" t="b">
        <v>1</v>
      </c>
      <c r="AK719" s="21" t="s">
        <v>245</v>
      </c>
      <c r="AL719" s="20" t="s">
        <v>246</v>
      </c>
    </row>
    <row r="720" spans="1:38" x14ac:dyDescent="0.25">
      <c r="A720" s="20">
        <v>719</v>
      </c>
      <c r="B720" s="20" t="s">
        <v>7371</v>
      </c>
      <c r="C720" s="23">
        <v>1005229258</v>
      </c>
      <c r="D720" s="23" t="str" cm="1">
        <f t="array" ref="D720">INDEX(Table2[Bracket Label], SUMPRODUCT(( 'Non-Lodger'!$C720 &gt;= Table2[Min Value]) * ( 'Non-Lodger'!$C720 &lt;= Table2[Max Value]) * ROW(Table2[Min Value]) ) - MIN(ROW(Table2[Min Value])) + 1)</f>
        <v>1Bn+</v>
      </c>
      <c r="E720" s="23" t="str">
        <f t="shared" si="11"/>
        <v>LGE</v>
      </c>
      <c r="F720" s="21" t="s">
        <v>7372</v>
      </c>
      <c r="G720" s="20" t="s">
        <v>29</v>
      </c>
      <c r="H720" s="20" t="str">
        <f>IF(ISNUMBER(MATCH($F720,'ASX_Listed_Companies_26-08-2025'!B:B, 0)), "Yes", "No")</f>
        <v>No</v>
      </c>
      <c r="I720" s="20" t="str">
        <f>IF(ISNUMBER(MATCH($F720,'ASX300'!C:C, 0)), "Yes", "No")</f>
        <v>No</v>
      </c>
      <c r="J720" s="20" t="s">
        <v>78</v>
      </c>
      <c r="K720" s="21" t="s">
        <v>79</v>
      </c>
      <c r="L720" s="20">
        <v>73443392</v>
      </c>
      <c r="M720" s="20" t="s">
        <v>15</v>
      </c>
      <c r="N720" s="20">
        <v>20210728</v>
      </c>
      <c r="Q720" s="21" t="s">
        <v>1490</v>
      </c>
      <c r="S720" s="21" t="s">
        <v>162</v>
      </c>
      <c r="T720" s="20" t="s">
        <v>29</v>
      </c>
      <c r="U720" s="20" t="s">
        <v>163</v>
      </c>
      <c r="V720" s="20" t="s">
        <v>20</v>
      </c>
      <c r="W720" s="20">
        <v>94209743</v>
      </c>
      <c r="X720" s="21" t="s">
        <v>1490</v>
      </c>
      <c r="Z720" s="21" t="s">
        <v>162</v>
      </c>
      <c r="AA720" s="20" t="s">
        <v>163</v>
      </c>
      <c r="AB720" s="20" t="s">
        <v>20</v>
      </c>
      <c r="AC720" s="20">
        <v>94209743</v>
      </c>
      <c r="AD720" s="20" t="s">
        <v>7373</v>
      </c>
      <c r="AF720" s="20">
        <v>20210728</v>
      </c>
      <c r="AH720" s="20">
        <v>652351909</v>
      </c>
      <c r="AI720" s="20" t="s">
        <v>24</v>
      </c>
      <c r="AJ720" s="20" t="b">
        <v>1</v>
      </c>
      <c r="AK720" s="21" t="s">
        <v>88</v>
      </c>
      <c r="AL720" s="20" t="s">
        <v>89</v>
      </c>
    </row>
    <row r="721" spans="1:38" x14ac:dyDescent="0.25">
      <c r="A721" s="20">
        <v>720</v>
      </c>
      <c r="B721" s="20" t="s">
        <v>2409</v>
      </c>
      <c r="C721" s="23">
        <v>119234563</v>
      </c>
      <c r="D721" s="23" t="str" cm="1">
        <f t="array" ref="D721">INDEX(Table2[Bracket Label], SUMPRODUCT(( 'Non-Lodger'!$C721 &gt;= Table2[Min Value]) * ( 'Non-Lodger'!$C721 &lt;= Table2[Max Value]) * ROW(Table2[Min Value]) ) - MIN(ROW(Table2[Min Value])) + 1)</f>
        <v>100-149M</v>
      </c>
      <c r="E721" s="23" t="str">
        <f t="shared" si="11"/>
        <v>MED</v>
      </c>
      <c r="F721" s="21" t="s">
        <v>2410</v>
      </c>
      <c r="G721" s="20" t="s">
        <v>62</v>
      </c>
      <c r="H721" s="20" t="str">
        <f>IF(ISNUMBER(MATCH($F721,'ASX_Listed_Companies_26-08-2025'!B:B, 0)), "Yes", "No")</f>
        <v>No</v>
      </c>
      <c r="I721" s="20" t="str">
        <f>IF(ISNUMBER(MATCH($F721,'ASX300'!C:C, 0)), "Yes", "No")</f>
        <v>No</v>
      </c>
      <c r="J721" s="20" t="s">
        <v>78</v>
      </c>
      <c r="K721" s="21" t="s">
        <v>79</v>
      </c>
      <c r="L721" s="20">
        <v>46390803</v>
      </c>
      <c r="M721" s="20" t="s">
        <v>15</v>
      </c>
      <c r="N721" s="20">
        <v>20101213</v>
      </c>
      <c r="P721" s="21" t="s">
        <v>2410</v>
      </c>
      <c r="Q721" s="21" t="s">
        <v>2411</v>
      </c>
      <c r="S721" s="21" t="s">
        <v>67</v>
      </c>
      <c r="T721" s="20" t="s">
        <v>62</v>
      </c>
      <c r="U721" s="20" t="s">
        <v>68</v>
      </c>
      <c r="V721" s="20" t="s">
        <v>20</v>
      </c>
      <c r="W721" s="20">
        <v>88633148</v>
      </c>
      <c r="X721" s="21" t="s">
        <v>2412</v>
      </c>
      <c r="Z721" s="21" t="s">
        <v>67</v>
      </c>
      <c r="AA721" s="20" t="s">
        <v>171</v>
      </c>
      <c r="AB721" s="20" t="s">
        <v>20</v>
      </c>
      <c r="AC721" s="20">
        <v>57055538</v>
      </c>
      <c r="AD721" s="20" t="s">
        <v>2413</v>
      </c>
      <c r="AF721" s="20">
        <v>20101213</v>
      </c>
      <c r="AH721" s="20">
        <v>147835452</v>
      </c>
      <c r="AI721" s="20" t="s">
        <v>24</v>
      </c>
      <c r="AJ721" s="20" t="b">
        <v>1</v>
      </c>
      <c r="AK721" s="21" t="s">
        <v>88</v>
      </c>
      <c r="AL721" s="20" t="s">
        <v>89</v>
      </c>
    </row>
    <row r="722" spans="1:38" x14ac:dyDescent="0.25">
      <c r="A722" s="20">
        <v>721</v>
      </c>
      <c r="B722" s="20" t="s">
        <v>2803</v>
      </c>
      <c r="C722" s="23">
        <v>167357692</v>
      </c>
      <c r="D722" s="23" t="str" cm="1">
        <f t="array" ref="D722">INDEX(Table2[Bracket Label], SUMPRODUCT(( 'Non-Lodger'!$C722 &gt;= Table2[Min Value]) * ( 'Non-Lodger'!$C722 &lt;= Table2[Max Value]) * ROW(Table2[Min Value]) ) - MIN(ROW(Table2[Min Value])) + 1)</f>
        <v>150-199M</v>
      </c>
      <c r="E722" s="23" t="str">
        <f t="shared" si="11"/>
        <v>MED</v>
      </c>
      <c r="F722" s="21" t="s">
        <v>2804</v>
      </c>
      <c r="G722" s="20" t="s">
        <v>29</v>
      </c>
      <c r="H722" s="20" t="str">
        <f>IF(ISNUMBER(MATCH($F722,'ASX_Listed_Companies_26-08-2025'!B:B, 0)), "Yes", "No")</f>
        <v>No</v>
      </c>
      <c r="I722" s="20" t="str">
        <f>IF(ISNUMBER(MATCH($F722,'ASX300'!C:C, 0)), "Yes", "No")</f>
        <v>No</v>
      </c>
      <c r="J722" s="20" t="s">
        <v>439</v>
      </c>
      <c r="K722" s="21" t="s">
        <v>440</v>
      </c>
      <c r="L722" s="20">
        <v>6740086</v>
      </c>
      <c r="M722" s="20" t="s">
        <v>15</v>
      </c>
      <c r="N722" s="20">
        <v>20000203</v>
      </c>
      <c r="Q722" s="21" t="s">
        <v>2805</v>
      </c>
      <c r="S722" s="21" t="s">
        <v>2806</v>
      </c>
      <c r="T722" s="20" t="s">
        <v>29</v>
      </c>
      <c r="U722" s="20" t="s">
        <v>552</v>
      </c>
      <c r="V722" s="20" t="s">
        <v>20</v>
      </c>
      <c r="W722" s="20">
        <v>83823287</v>
      </c>
      <c r="X722" s="21" t="s">
        <v>2807</v>
      </c>
      <c r="Z722" s="21" t="s">
        <v>273</v>
      </c>
      <c r="AA722" s="20" t="s">
        <v>276</v>
      </c>
      <c r="AB722" s="20" t="s">
        <v>20</v>
      </c>
      <c r="AC722" s="20">
        <v>77164525</v>
      </c>
      <c r="AD722" s="20" t="s">
        <v>2808</v>
      </c>
      <c r="AF722" s="20">
        <v>20000701</v>
      </c>
      <c r="AH722" s="20">
        <v>4116241</v>
      </c>
      <c r="AI722" s="20" t="s">
        <v>24</v>
      </c>
      <c r="AJ722" s="20" t="b">
        <v>1</v>
      </c>
      <c r="AK722" s="21" t="s">
        <v>36</v>
      </c>
      <c r="AL722" s="20" t="s">
        <v>37</v>
      </c>
    </row>
    <row r="723" spans="1:38" x14ac:dyDescent="0.25">
      <c r="A723" s="20">
        <v>722</v>
      </c>
      <c r="B723" s="20" t="s">
        <v>6514</v>
      </c>
      <c r="C723" s="23">
        <v>120414892</v>
      </c>
      <c r="D723" s="23" t="str" cm="1">
        <f t="array" ref="D723">INDEX(Table2[Bracket Label], SUMPRODUCT(( 'Non-Lodger'!$C723 &gt;= Table2[Min Value]) * ( 'Non-Lodger'!$C723 &lt;= Table2[Max Value]) * ROW(Table2[Min Value]) ) - MIN(ROW(Table2[Min Value])) + 1)</f>
        <v>100-149M</v>
      </c>
      <c r="E723" s="23" t="str">
        <f t="shared" si="11"/>
        <v>MED</v>
      </c>
      <c r="F723" s="21" t="s">
        <v>6515</v>
      </c>
      <c r="G723" s="20" t="s">
        <v>77</v>
      </c>
      <c r="H723" s="20" t="str">
        <f>IF(ISNUMBER(MATCH($F723,'ASX_Listed_Companies_26-08-2025'!B:B, 0)), "Yes", "No")</f>
        <v>No</v>
      </c>
      <c r="I723" s="20" t="str">
        <f>IF(ISNUMBER(MATCH($F723,'ASX300'!C:C, 0)), "Yes", "No")</f>
        <v>No</v>
      </c>
      <c r="J723" s="20" t="s">
        <v>760</v>
      </c>
      <c r="K723" s="21" t="s">
        <v>761</v>
      </c>
      <c r="L723" s="20">
        <v>47836304</v>
      </c>
      <c r="M723" s="20" t="s">
        <v>15</v>
      </c>
      <c r="N723" s="20">
        <v>20110606</v>
      </c>
      <c r="Q723" s="21" t="s">
        <v>233</v>
      </c>
      <c r="R723" s="21" t="s">
        <v>6516</v>
      </c>
      <c r="S723" s="21" t="s">
        <v>6517</v>
      </c>
      <c r="T723" s="20" t="s">
        <v>29</v>
      </c>
      <c r="U723" s="20" t="s">
        <v>6518</v>
      </c>
      <c r="V723" s="20" t="s">
        <v>20</v>
      </c>
      <c r="W723" s="20">
        <v>64601341</v>
      </c>
      <c r="X723" s="21" t="s">
        <v>6519</v>
      </c>
      <c r="Y723" s="21" t="s">
        <v>6520</v>
      </c>
      <c r="Z723" s="21" t="s">
        <v>6521</v>
      </c>
      <c r="AA723" s="20" t="s">
        <v>6522</v>
      </c>
      <c r="AB723" s="20" t="s">
        <v>20</v>
      </c>
      <c r="AC723" s="20">
        <v>0</v>
      </c>
      <c r="AD723" s="20" t="s">
        <v>6523</v>
      </c>
      <c r="AF723" s="20">
        <v>20110606</v>
      </c>
      <c r="AH723" s="20">
        <v>151310440</v>
      </c>
      <c r="AI723" s="20" t="s">
        <v>24</v>
      </c>
      <c r="AJ723" s="20" t="b">
        <v>1</v>
      </c>
      <c r="AK723" s="21" t="s">
        <v>47</v>
      </c>
      <c r="AL723" s="20" t="s">
        <v>48</v>
      </c>
    </row>
    <row r="724" spans="1:38" x14ac:dyDescent="0.25">
      <c r="A724" s="20">
        <v>723</v>
      </c>
      <c r="B724" s="20" t="s">
        <v>6689</v>
      </c>
      <c r="C724" s="23">
        <v>105809288</v>
      </c>
      <c r="D724" s="23" t="str" cm="1">
        <f t="array" ref="D724">INDEX(Table2[Bracket Label], SUMPRODUCT(( 'Non-Lodger'!$C724 &gt;= Table2[Min Value]) * ( 'Non-Lodger'!$C724 &lt;= Table2[Max Value]) * ROW(Table2[Min Value]) ) - MIN(ROW(Table2[Min Value])) + 1)</f>
        <v>100-149M</v>
      </c>
      <c r="E724" s="23" t="str">
        <f t="shared" si="11"/>
        <v>MED</v>
      </c>
      <c r="F724" s="21" t="s">
        <v>6690</v>
      </c>
      <c r="G724" s="20" t="s">
        <v>29</v>
      </c>
      <c r="H724" s="20" t="str">
        <f>IF(ISNUMBER(MATCH($F724,'ASX_Listed_Companies_26-08-2025'!B:B, 0)), "Yes", "No")</f>
        <v>No</v>
      </c>
      <c r="I724" s="20" t="str">
        <f>IF(ISNUMBER(MATCH($F724,'ASX300'!C:C, 0)), "Yes", "No")</f>
        <v>No</v>
      </c>
      <c r="J724" s="20" t="s">
        <v>760</v>
      </c>
      <c r="K724" s="21" t="s">
        <v>761</v>
      </c>
      <c r="L724" s="20">
        <v>53735319</v>
      </c>
      <c r="M724" s="20" t="s">
        <v>15</v>
      </c>
      <c r="N724" s="20">
        <v>20130603</v>
      </c>
      <c r="Q724" s="21" t="s">
        <v>6691</v>
      </c>
      <c r="S724" s="21" t="s">
        <v>6517</v>
      </c>
      <c r="T724" s="20" t="s">
        <v>29</v>
      </c>
      <c r="U724" s="20" t="s">
        <v>6518</v>
      </c>
      <c r="V724" s="20" t="s">
        <v>20</v>
      </c>
      <c r="W724" s="20">
        <v>62008741</v>
      </c>
      <c r="X724" s="21" t="s">
        <v>233</v>
      </c>
      <c r="Y724" s="21" t="s">
        <v>6692</v>
      </c>
      <c r="Z724" s="21" t="s">
        <v>6517</v>
      </c>
      <c r="AA724" s="20" t="s">
        <v>6518</v>
      </c>
      <c r="AB724" s="20" t="s">
        <v>20</v>
      </c>
      <c r="AC724" s="20">
        <v>64601341</v>
      </c>
      <c r="AF724" s="20">
        <v>20130603</v>
      </c>
      <c r="AH724" s="20">
        <v>164074579</v>
      </c>
      <c r="AI724" s="20" t="s">
        <v>24</v>
      </c>
      <c r="AJ724" s="20" t="b">
        <v>1</v>
      </c>
      <c r="AK724" s="21" t="s">
        <v>47</v>
      </c>
      <c r="AL724" s="20" t="s">
        <v>48</v>
      </c>
    </row>
    <row r="725" spans="1:38" x14ac:dyDescent="0.25">
      <c r="A725" s="20">
        <v>724</v>
      </c>
      <c r="B725" s="20" t="s">
        <v>6121</v>
      </c>
      <c r="C725" s="23">
        <v>115808555</v>
      </c>
      <c r="D725" s="23" t="str" cm="1">
        <f t="array" ref="D725">INDEX(Table2[Bracket Label], SUMPRODUCT(( 'Non-Lodger'!$C725 &gt;= Table2[Min Value]) * ( 'Non-Lodger'!$C725 &lt;= Table2[Max Value]) * ROW(Table2[Min Value]) ) - MIN(ROW(Table2[Min Value])) + 1)</f>
        <v>100-149M</v>
      </c>
      <c r="E725" s="23" t="str">
        <f t="shared" si="11"/>
        <v>MED</v>
      </c>
      <c r="F725" s="21" t="s">
        <v>6122</v>
      </c>
      <c r="G725" s="20" t="s">
        <v>29</v>
      </c>
      <c r="H725" s="20" t="str">
        <f>IF(ISNUMBER(MATCH($F725,'ASX_Listed_Companies_26-08-2025'!B:B, 0)), "Yes", "No")</f>
        <v>No</v>
      </c>
      <c r="I725" s="20" t="str">
        <f>IF(ISNUMBER(MATCH($F725,'ASX300'!C:C, 0)), "Yes", "No")</f>
        <v>No</v>
      </c>
      <c r="J725" s="20" t="s">
        <v>6123</v>
      </c>
      <c r="K725" s="21" t="s">
        <v>6124</v>
      </c>
      <c r="L725" s="20">
        <v>62998588</v>
      </c>
      <c r="M725" s="20" t="s">
        <v>15</v>
      </c>
      <c r="N725" s="20">
        <v>20170815</v>
      </c>
      <c r="Q725" s="21" t="s">
        <v>6125</v>
      </c>
      <c r="S725" s="21" t="s">
        <v>162</v>
      </c>
      <c r="T725" s="20" t="s">
        <v>29</v>
      </c>
      <c r="U725" s="20" t="s">
        <v>263</v>
      </c>
      <c r="V725" s="20" t="s">
        <v>20</v>
      </c>
      <c r="W725" s="20">
        <v>58385192</v>
      </c>
      <c r="X725" s="21" t="s">
        <v>6126</v>
      </c>
      <c r="Z725" s="21" t="s">
        <v>162</v>
      </c>
      <c r="AA725" s="20" t="s">
        <v>163</v>
      </c>
      <c r="AB725" s="20" t="s">
        <v>20</v>
      </c>
      <c r="AC725" s="20">
        <v>52173342</v>
      </c>
      <c r="AD725" s="20" t="s">
        <v>6127</v>
      </c>
      <c r="AF725" s="20">
        <v>20170815</v>
      </c>
      <c r="AH725" s="20">
        <v>621093061</v>
      </c>
      <c r="AI725" s="20" t="s">
        <v>24</v>
      </c>
      <c r="AJ725" s="20" t="b">
        <v>1</v>
      </c>
      <c r="AK725" s="21" t="s">
        <v>174</v>
      </c>
      <c r="AL725" s="20" t="s">
        <v>175</v>
      </c>
    </row>
    <row r="726" spans="1:38" x14ac:dyDescent="0.25">
      <c r="A726" s="20">
        <v>725</v>
      </c>
      <c r="B726" s="20" t="s">
        <v>6548</v>
      </c>
      <c r="C726" s="23">
        <v>182689313</v>
      </c>
      <c r="D726" s="23" t="str" cm="1">
        <f t="array" ref="D726">INDEX(Table2[Bracket Label], SUMPRODUCT(( 'Non-Lodger'!$C726 &gt;= Table2[Min Value]) * ( 'Non-Lodger'!$C726 &lt;= Table2[Max Value]) * ROW(Table2[Min Value]) ) - MIN(ROW(Table2[Min Value])) + 1)</f>
        <v>150-199M</v>
      </c>
      <c r="E726" s="23" t="str">
        <f t="shared" si="11"/>
        <v>MED</v>
      </c>
      <c r="F726" s="21" t="s">
        <v>6549</v>
      </c>
      <c r="G726" s="20" t="s">
        <v>29</v>
      </c>
      <c r="H726" s="20" t="str">
        <f>IF(ISNUMBER(MATCH($F726,'ASX_Listed_Companies_26-08-2025'!B:B, 0)), "Yes", "No")</f>
        <v>No</v>
      </c>
      <c r="I726" s="20" t="str">
        <f>IF(ISNUMBER(MATCH($F726,'ASX300'!C:C, 0)), "Yes", "No")</f>
        <v>No</v>
      </c>
      <c r="J726" s="20" t="s">
        <v>78</v>
      </c>
      <c r="K726" s="21" t="s">
        <v>79</v>
      </c>
      <c r="L726" s="20">
        <v>61187369</v>
      </c>
      <c r="M726" s="20" t="s">
        <v>15</v>
      </c>
      <c r="N726" s="20">
        <v>20161111</v>
      </c>
      <c r="Q726" s="21" t="s">
        <v>6550</v>
      </c>
      <c r="R726" s="21" t="s">
        <v>6551</v>
      </c>
      <c r="S726" s="21" t="s">
        <v>2634</v>
      </c>
      <c r="T726" s="20" t="s">
        <v>12</v>
      </c>
      <c r="U726" s="20" t="s">
        <v>2635</v>
      </c>
      <c r="V726" s="20" t="s">
        <v>20</v>
      </c>
      <c r="W726" s="20">
        <v>0</v>
      </c>
      <c r="X726" s="21" t="s">
        <v>6552</v>
      </c>
      <c r="Z726" s="21" t="s">
        <v>2174</v>
      </c>
      <c r="AA726" s="20" t="s">
        <v>2175</v>
      </c>
      <c r="AB726" s="20" t="s">
        <v>20</v>
      </c>
      <c r="AC726" s="20">
        <v>80574922</v>
      </c>
      <c r="AD726" s="20" t="s">
        <v>6553</v>
      </c>
      <c r="AF726" s="20">
        <v>20161001</v>
      </c>
      <c r="AH726" s="20">
        <v>615781185</v>
      </c>
      <c r="AI726" s="20" t="s">
        <v>24</v>
      </c>
      <c r="AJ726" s="20" t="b">
        <v>1</v>
      </c>
      <c r="AK726" s="21" t="s">
        <v>88</v>
      </c>
      <c r="AL726" s="20" t="s">
        <v>89</v>
      </c>
    </row>
    <row r="727" spans="1:38" x14ac:dyDescent="0.25">
      <c r="A727" s="20">
        <v>726</v>
      </c>
      <c r="B727" s="20" t="s">
        <v>1678</v>
      </c>
      <c r="C727" s="23">
        <v>561443822</v>
      </c>
      <c r="D727" s="23" t="str" cm="1">
        <f t="array" ref="D727">INDEX(Table2[Bracket Label], SUMPRODUCT(( 'Non-Lodger'!$C727 &gt;= Table2[Min Value]) * ( 'Non-Lodger'!$C727 &lt;= Table2[Max Value]) * ROW(Table2[Min Value]) ) - MIN(ROW(Table2[Min Value])) + 1)</f>
        <v>550-599M</v>
      </c>
      <c r="E727" s="23" t="str">
        <f t="shared" si="11"/>
        <v>LGE</v>
      </c>
      <c r="F727" s="21" t="s">
        <v>1679</v>
      </c>
      <c r="G727" s="20" t="s">
        <v>137</v>
      </c>
      <c r="H727" s="20" t="str">
        <f>IF(ISNUMBER(MATCH($F727,'ASX_Listed_Companies_26-08-2025'!B:B, 0)), "Yes", "No")</f>
        <v>No</v>
      </c>
      <c r="I727" s="20" t="str">
        <f>IF(ISNUMBER(MATCH($F727,'ASX300'!C:C, 0)), "Yes", "No")</f>
        <v>No</v>
      </c>
      <c r="J727" s="20" t="s">
        <v>1680</v>
      </c>
      <c r="K727" s="21" t="s">
        <v>1681</v>
      </c>
      <c r="L727" s="20">
        <v>60329885</v>
      </c>
      <c r="M727" s="20" t="s">
        <v>15</v>
      </c>
      <c r="N727" s="20">
        <v>20160701</v>
      </c>
      <c r="Q727" s="21" t="s">
        <v>1682</v>
      </c>
      <c r="S727" s="21" t="s">
        <v>136</v>
      </c>
      <c r="T727" s="20" t="s">
        <v>137</v>
      </c>
      <c r="U727" s="20" t="s">
        <v>138</v>
      </c>
      <c r="V727" s="20" t="s">
        <v>20</v>
      </c>
      <c r="W727" s="20">
        <v>46086749</v>
      </c>
      <c r="X727" s="21" t="s">
        <v>1683</v>
      </c>
      <c r="Z727" s="21" t="s">
        <v>136</v>
      </c>
      <c r="AA727" s="20" t="s">
        <v>636</v>
      </c>
      <c r="AB727" s="20" t="s">
        <v>20</v>
      </c>
      <c r="AC727" s="20">
        <v>77785640</v>
      </c>
      <c r="AD727" s="20" t="s">
        <v>1684</v>
      </c>
      <c r="AF727" s="20">
        <v>20160701</v>
      </c>
      <c r="AH727" s="20">
        <v>93139354</v>
      </c>
      <c r="AI727" s="20" t="s">
        <v>24</v>
      </c>
      <c r="AJ727" s="20" t="b">
        <v>1</v>
      </c>
      <c r="AK727" s="21" t="s">
        <v>174</v>
      </c>
      <c r="AL727" s="20" t="s">
        <v>175</v>
      </c>
    </row>
    <row r="728" spans="1:38" x14ac:dyDescent="0.25">
      <c r="A728" s="20">
        <v>727</v>
      </c>
      <c r="B728" s="20" t="s">
        <v>3348</v>
      </c>
      <c r="C728" s="23">
        <v>154596542</v>
      </c>
      <c r="D728" s="23" t="str" cm="1">
        <f t="array" ref="D728">INDEX(Table2[Bracket Label], SUMPRODUCT(( 'Non-Lodger'!$C728 &gt;= Table2[Min Value]) * ( 'Non-Lodger'!$C728 &lt;= Table2[Max Value]) * ROW(Table2[Min Value]) ) - MIN(ROW(Table2[Min Value])) + 1)</f>
        <v>150-199M</v>
      </c>
      <c r="E728" s="23" t="str">
        <f t="shared" si="11"/>
        <v>MED</v>
      </c>
      <c r="F728" s="21" t="s">
        <v>3349</v>
      </c>
      <c r="G728" s="20" t="s">
        <v>12</v>
      </c>
      <c r="H728" s="20" t="str">
        <f>IF(ISNUMBER(MATCH($F728,'ASX_Listed_Companies_26-08-2025'!B:B, 0)), "Yes", "No")</f>
        <v>No</v>
      </c>
      <c r="I728" s="20" t="str">
        <f>IF(ISNUMBER(MATCH($F728,'ASX300'!C:C, 0)), "Yes", "No")</f>
        <v>No</v>
      </c>
      <c r="J728" s="20" t="s">
        <v>3350</v>
      </c>
      <c r="K728" s="21" t="s">
        <v>3351</v>
      </c>
      <c r="L728" s="20">
        <v>6804735</v>
      </c>
      <c r="M728" s="20" t="s">
        <v>15</v>
      </c>
      <c r="N728" s="20">
        <v>20000327</v>
      </c>
      <c r="P728" s="21" t="s">
        <v>3349</v>
      </c>
      <c r="Q728" s="21" t="s">
        <v>3352</v>
      </c>
      <c r="S728" s="21" t="s">
        <v>3353</v>
      </c>
      <c r="T728" s="20" t="s">
        <v>12</v>
      </c>
      <c r="U728" s="20" t="s">
        <v>3354</v>
      </c>
      <c r="V728" s="20" t="s">
        <v>20</v>
      </c>
      <c r="W728" s="20">
        <v>47090827</v>
      </c>
      <c r="X728" s="21" t="s">
        <v>3355</v>
      </c>
      <c r="Y728" s="21" t="s">
        <v>3356</v>
      </c>
      <c r="Z728" s="21" t="s">
        <v>301</v>
      </c>
      <c r="AA728" s="20" t="s">
        <v>302</v>
      </c>
      <c r="AB728" s="20" t="s">
        <v>20</v>
      </c>
      <c r="AC728" s="20">
        <v>79603028</v>
      </c>
      <c r="AD728" s="20" t="s">
        <v>3357</v>
      </c>
      <c r="AF728" s="20">
        <v>20000701</v>
      </c>
      <c r="AH728" s="20">
        <v>565739</v>
      </c>
      <c r="AI728" s="20" t="s">
        <v>24</v>
      </c>
      <c r="AJ728" s="20" t="b">
        <v>1</v>
      </c>
      <c r="AK728" s="21" t="s">
        <v>174</v>
      </c>
      <c r="AL728" s="20" t="s">
        <v>175</v>
      </c>
    </row>
    <row r="729" spans="1:38" x14ac:dyDescent="0.25">
      <c r="A729" s="20">
        <v>728</v>
      </c>
      <c r="B729" s="20" t="s">
        <v>1030</v>
      </c>
      <c r="C729" s="23">
        <v>135642264</v>
      </c>
      <c r="D729" s="23" t="str" cm="1">
        <f t="array" ref="D729">INDEX(Table2[Bracket Label], SUMPRODUCT(( 'Non-Lodger'!$C729 &gt;= Table2[Min Value]) * ( 'Non-Lodger'!$C729 &lt;= Table2[Max Value]) * ROW(Table2[Min Value]) ) - MIN(ROW(Table2[Min Value])) + 1)</f>
        <v>100-149M</v>
      </c>
      <c r="E729" s="23" t="str">
        <f t="shared" si="11"/>
        <v>MED</v>
      </c>
      <c r="F729" s="21" t="s">
        <v>1031</v>
      </c>
      <c r="G729" s="20" t="s">
        <v>77</v>
      </c>
      <c r="H729" s="20" t="str">
        <f>IF(ISNUMBER(MATCH($F729,'ASX_Listed_Companies_26-08-2025'!B:B, 0)), "Yes", "No")</f>
        <v>No</v>
      </c>
      <c r="I729" s="20" t="str">
        <f>IF(ISNUMBER(MATCH($F729,'ASX300'!C:C, 0)), "Yes", "No")</f>
        <v>No</v>
      </c>
      <c r="J729" s="20" t="s">
        <v>1032</v>
      </c>
      <c r="K729" s="21" t="s">
        <v>1033</v>
      </c>
      <c r="L729" s="20">
        <v>2846628</v>
      </c>
      <c r="M729" s="20" t="s">
        <v>15</v>
      </c>
      <c r="N729" s="20">
        <v>19991101</v>
      </c>
      <c r="Q729" s="21" t="s">
        <v>1034</v>
      </c>
      <c r="S729" s="21" t="s">
        <v>141</v>
      </c>
      <c r="T729" s="20" t="s">
        <v>77</v>
      </c>
      <c r="U729" s="20" t="s">
        <v>142</v>
      </c>
      <c r="V729" s="20" t="s">
        <v>20</v>
      </c>
      <c r="W729" s="20">
        <v>35562263</v>
      </c>
      <c r="X729" s="21" t="s">
        <v>1034</v>
      </c>
      <c r="Z729" s="21" t="s">
        <v>141</v>
      </c>
      <c r="AA729" s="20" t="s">
        <v>142</v>
      </c>
      <c r="AB729" s="20" t="s">
        <v>20</v>
      </c>
      <c r="AC729" s="20">
        <v>35562263</v>
      </c>
      <c r="AD729" s="20" t="s">
        <v>1035</v>
      </c>
      <c r="AF729" s="20">
        <v>20000701</v>
      </c>
      <c r="AH729" s="20">
        <v>112765</v>
      </c>
      <c r="AI729" s="20" t="s">
        <v>24</v>
      </c>
      <c r="AJ729" s="20" t="b">
        <v>1</v>
      </c>
      <c r="AK729" s="21" t="s">
        <v>36</v>
      </c>
      <c r="AL729" s="20" t="s">
        <v>37</v>
      </c>
    </row>
    <row r="730" spans="1:38" x14ac:dyDescent="0.25">
      <c r="A730" s="20">
        <v>729</v>
      </c>
      <c r="B730" s="20" t="s">
        <v>1241</v>
      </c>
      <c r="C730" s="23">
        <v>106478493</v>
      </c>
      <c r="D730" s="23" t="str" cm="1">
        <f t="array" ref="D730">INDEX(Table2[Bracket Label], SUMPRODUCT(( 'Non-Lodger'!$C730 &gt;= Table2[Min Value]) * ( 'Non-Lodger'!$C730 &lt;= Table2[Max Value]) * ROW(Table2[Min Value]) ) - MIN(ROW(Table2[Min Value])) + 1)</f>
        <v>100-149M</v>
      </c>
      <c r="E730" s="23" t="str">
        <f t="shared" si="11"/>
        <v>MED</v>
      </c>
      <c r="F730" s="21" t="s">
        <v>1242</v>
      </c>
      <c r="G730" s="20" t="s">
        <v>29</v>
      </c>
      <c r="H730" s="20" t="str">
        <f>IF(ISNUMBER(MATCH($F730,'ASX_Listed_Companies_26-08-2025'!B:B, 0)), "Yes", "No")</f>
        <v>No</v>
      </c>
      <c r="I730" s="20" t="str">
        <f>IF(ISNUMBER(MATCH($F730,'ASX300'!C:C, 0)), "Yes", "No")</f>
        <v>No</v>
      </c>
      <c r="J730" s="20" t="s">
        <v>1222</v>
      </c>
      <c r="K730" s="21" t="s">
        <v>1223</v>
      </c>
      <c r="L730" s="20">
        <v>59988851</v>
      </c>
      <c r="M730" s="20" t="s">
        <v>15</v>
      </c>
      <c r="N730" s="20">
        <v>20160525</v>
      </c>
      <c r="Q730" s="21" t="s">
        <v>1243</v>
      </c>
      <c r="S730" s="21" t="s">
        <v>205</v>
      </c>
      <c r="T730" s="20" t="s">
        <v>29</v>
      </c>
      <c r="U730" s="20" t="s">
        <v>206</v>
      </c>
      <c r="V730" s="20" t="s">
        <v>20</v>
      </c>
      <c r="W730" s="20">
        <v>65136480</v>
      </c>
      <c r="X730" s="21" t="s">
        <v>1243</v>
      </c>
      <c r="Z730" s="21" t="s">
        <v>205</v>
      </c>
      <c r="AA730" s="20" t="s">
        <v>206</v>
      </c>
      <c r="AB730" s="20" t="s">
        <v>20</v>
      </c>
      <c r="AC730" s="20">
        <v>65136480</v>
      </c>
      <c r="AD730" s="20" t="s">
        <v>1244</v>
      </c>
      <c r="AH730" s="20">
        <v>612566417</v>
      </c>
      <c r="AI730" s="20" t="s">
        <v>24</v>
      </c>
      <c r="AJ730" s="20" t="b">
        <v>1</v>
      </c>
      <c r="AK730" s="21" t="s">
        <v>795</v>
      </c>
      <c r="AL730" s="20" t="s">
        <v>24</v>
      </c>
    </row>
    <row r="731" spans="1:38" x14ac:dyDescent="0.25">
      <c r="A731" s="20">
        <v>730</v>
      </c>
      <c r="B731" s="20" t="s">
        <v>5404</v>
      </c>
      <c r="C731" s="23">
        <v>549641539</v>
      </c>
      <c r="D731" s="23" t="str" cm="1">
        <f t="array" ref="D731">INDEX(Table2[Bracket Label], SUMPRODUCT(( 'Non-Lodger'!$C731 &gt;= Table2[Min Value]) * ( 'Non-Lodger'!$C731 &lt;= Table2[Max Value]) * ROW(Table2[Min Value]) ) - MIN(ROW(Table2[Min Value])) + 1)</f>
        <v>500-549M</v>
      </c>
      <c r="E731" s="23" t="str">
        <f t="shared" si="11"/>
        <v>LGE</v>
      </c>
      <c r="F731" s="21" t="s">
        <v>5405</v>
      </c>
      <c r="G731" s="20" t="s">
        <v>12</v>
      </c>
      <c r="H731" s="20" t="str">
        <f>IF(ISNUMBER(MATCH($F731,'ASX_Listed_Companies_26-08-2025'!B:B, 0)), "Yes", "No")</f>
        <v>No</v>
      </c>
      <c r="I731" s="20" t="str">
        <f>IF(ISNUMBER(MATCH($F731,'ASX300'!C:C, 0)), "Yes", "No")</f>
        <v>No</v>
      </c>
      <c r="J731" s="20" t="s">
        <v>78</v>
      </c>
      <c r="K731" s="21" t="s">
        <v>79</v>
      </c>
      <c r="L731" s="20">
        <v>65966069</v>
      </c>
      <c r="M731" s="20" t="s">
        <v>15</v>
      </c>
      <c r="N731" s="20">
        <v>20190101</v>
      </c>
      <c r="Q731" s="21" t="s">
        <v>2035</v>
      </c>
      <c r="S731" s="21" t="s">
        <v>126</v>
      </c>
      <c r="T731" s="20" t="s">
        <v>12</v>
      </c>
      <c r="U731" s="20" t="s">
        <v>281</v>
      </c>
      <c r="V731" s="20" t="s">
        <v>20</v>
      </c>
      <c r="W731" s="20">
        <v>89261482</v>
      </c>
      <c r="X731" s="21" t="s">
        <v>5406</v>
      </c>
      <c r="Z731" s="21" t="s">
        <v>1052</v>
      </c>
      <c r="AA731" s="20" t="s">
        <v>1053</v>
      </c>
      <c r="AB731" s="20" t="s">
        <v>20</v>
      </c>
      <c r="AC731" s="20">
        <v>86758886</v>
      </c>
      <c r="AD731" s="20" t="s">
        <v>5407</v>
      </c>
      <c r="AF731" s="20">
        <v>20190101</v>
      </c>
      <c r="AH731" s="20">
        <v>629681116</v>
      </c>
      <c r="AI731" s="20" t="s">
        <v>24</v>
      </c>
      <c r="AJ731" s="20" t="b">
        <v>1</v>
      </c>
      <c r="AK731" s="21" t="s">
        <v>88</v>
      </c>
      <c r="AL731" s="20" t="s">
        <v>89</v>
      </c>
    </row>
    <row r="732" spans="1:38" x14ac:dyDescent="0.25">
      <c r="A732" s="20">
        <v>731</v>
      </c>
      <c r="B732" s="20" t="s">
        <v>7058</v>
      </c>
      <c r="C732" s="23">
        <v>3321147700</v>
      </c>
      <c r="D732" s="23" t="str" cm="1">
        <f t="array" ref="D732">INDEX(Table2[Bracket Label], SUMPRODUCT(( 'Non-Lodger'!$C732 &gt;= Table2[Min Value]) * ( 'Non-Lodger'!$C732 &lt;= Table2[Max Value]) * ROW(Table2[Min Value]) ) - MIN(ROW(Table2[Min Value])) + 1)</f>
        <v>1Bn+</v>
      </c>
      <c r="E732" s="23" t="str">
        <f t="shared" si="11"/>
        <v>LGE</v>
      </c>
      <c r="F732" s="21" t="s">
        <v>7059</v>
      </c>
      <c r="G732" s="20" t="s">
        <v>29</v>
      </c>
      <c r="H732" s="20" t="str">
        <f>IF(ISNUMBER(MATCH($F732,'ASX_Listed_Companies_26-08-2025'!B:B, 0)), "Yes", "No")</f>
        <v>No</v>
      </c>
      <c r="I732" s="20" t="str">
        <f>IF(ISNUMBER(MATCH($F732,'ASX300'!C:C, 0)), "Yes", "No")</f>
        <v>No</v>
      </c>
      <c r="J732" s="20" t="s">
        <v>158</v>
      </c>
      <c r="K732" s="21" t="s">
        <v>159</v>
      </c>
      <c r="L732" s="20">
        <v>69558199</v>
      </c>
      <c r="M732" s="20" t="s">
        <v>15</v>
      </c>
      <c r="N732" s="20">
        <v>20200615</v>
      </c>
      <c r="Q732" s="21" t="s">
        <v>7060</v>
      </c>
      <c r="S732" s="21" t="s">
        <v>162</v>
      </c>
      <c r="T732" s="20" t="s">
        <v>29</v>
      </c>
      <c r="U732" s="20" t="s">
        <v>1193</v>
      </c>
      <c r="V732" s="20" t="s">
        <v>20</v>
      </c>
      <c r="W732" s="20">
        <v>85118686</v>
      </c>
      <c r="X732" s="21" t="s">
        <v>7060</v>
      </c>
      <c r="Z732" s="21" t="s">
        <v>162</v>
      </c>
      <c r="AA732" s="20" t="s">
        <v>1193</v>
      </c>
      <c r="AB732" s="20" t="s">
        <v>20</v>
      </c>
      <c r="AC732" s="20">
        <v>85118686</v>
      </c>
      <c r="AD732" s="20" t="s">
        <v>7061</v>
      </c>
      <c r="AF732" s="20">
        <v>20200615</v>
      </c>
      <c r="AH732" s="20">
        <v>640391868</v>
      </c>
      <c r="AI732" s="20" t="s">
        <v>24</v>
      </c>
      <c r="AJ732" s="20" t="b">
        <v>1</v>
      </c>
      <c r="AK732" s="21" t="s">
        <v>120</v>
      </c>
      <c r="AL732" s="20" t="s">
        <v>121</v>
      </c>
    </row>
    <row r="733" spans="1:38" x14ac:dyDescent="0.25">
      <c r="A733" s="20">
        <v>732</v>
      </c>
      <c r="B733" s="20" t="s">
        <v>7062</v>
      </c>
      <c r="C733" s="23">
        <v>140086054</v>
      </c>
      <c r="D733" s="23" t="str" cm="1">
        <f t="array" ref="D733">INDEX(Table2[Bracket Label], SUMPRODUCT(( 'Non-Lodger'!$C733 &gt;= Table2[Min Value]) * ( 'Non-Lodger'!$C733 &lt;= Table2[Max Value]) * ROW(Table2[Min Value]) ) - MIN(ROW(Table2[Min Value])) + 1)</f>
        <v>100-149M</v>
      </c>
      <c r="E733" s="23" t="str">
        <f t="shared" si="11"/>
        <v>MED</v>
      </c>
      <c r="F733" s="21" t="s">
        <v>7063</v>
      </c>
      <c r="G733" s="20" t="s">
        <v>12</v>
      </c>
      <c r="H733" s="20" t="str">
        <f>IF(ISNUMBER(MATCH($F733,'ASX_Listed_Companies_26-08-2025'!B:B, 0)), "Yes", "No")</f>
        <v>No</v>
      </c>
      <c r="I733" s="20" t="str">
        <f>IF(ISNUMBER(MATCH($F733,'ASX300'!C:C, 0)), "Yes", "No")</f>
        <v>No</v>
      </c>
      <c r="J733" s="20" t="s">
        <v>6431</v>
      </c>
      <c r="K733" s="21" t="s">
        <v>6432</v>
      </c>
      <c r="L733" s="20">
        <v>2554371</v>
      </c>
      <c r="M733" s="20" t="s">
        <v>15</v>
      </c>
      <c r="N733" s="20">
        <v>20000417</v>
      </c>
      <c r="Q733" s="21" t="s">
        <v>7064</v>
      </c>
      <c r="S733" s="21" t="s">
        <v>2511</v>
      </c>
      <c r="T733" s="20" t="s">
        <v>12</v>
      </c>
      <c r="U733" s="20" t="s">
        <v>2512</v>
      </c>
      <c r="V733" s="20" t="s">
        <v>20</v>
      </c>
      <c r="W733" s="20">
        <v>47576513</v>
      </c>
      <c r="X733" s="21" t="s">
        <v>7064</v>
      </c>
      <c r="Z733" s="21" t="s">
        <v>2511</v>
      </c>
      <c r="AA733" s="20" t="s">
        <v>2512</v>
      </c>
      <c r="AB733" s="20" t="s">
        <v>20</v>
      </c>
      <c r="AC733" s="20">
        <v>47576513</v>
      </c>
      <c r="AD733" s="20" t="s">
        <v>2513</v>
      </c>
      <c r="AF733" s="20">
        <v>20000701</v>
      </c>
      <c r="AH733" s="20">
        <v>420404</v>
      </c>
      <c r="AI733" s="20" t="s">
        <v>24</v>
      </c>
      <c r="AJ733" s="20" t="b">
        <v>1</v>
      </c>
      <c r="AK733" s="21" t="s">
        <v>617</v>
      </c>
      <c r="AL733" s="20" t="s">
        <v>618</v>
      </c>
    </row>
    <row r="734" spans="1:38" x14ac:dyDescent="0.25">
      <c r="A734" s="20">
        <v>733</v>
      </c>
      <c r="B734" s="20" t="s">
        <v>5996</v>
      </c>
      <c r="C734" s="23">
        <v>150549113</v>
      </c>
      <c r="D734" s="23" t="str" cm="1">
        <f t="array" ref="D734">INDEX(Table2[Bracket Label], SUMPRODUCT(( 'Non-Lodger'!$C734 &gt;= Table2[Min Value]) * ( 'Non-Lodger'!$C734 &lt;= Table2[Max Value]) * ROW(Table2[Min Value]) ) - MIN(ROW(Table2[Min Value])) + 1)</f>
        <v>150-199M</v>
      </c>
      <c r="E734" s="23" t="str">
        <f t="shared" si="11"/>
        <v>MED</v>
      </c>
      <c r="F734" s="21" t="s">
        <v>5997</v>
      </c>
      <c r="G734" s="20" t="s">
        <v>29</v>
      </c>
      <c r="H734" s="20" t="str">
        <f>IF(ISNUMBER(MATCH($F734,'ASX_Listed_Companies_26-08-2025'!B:B, 0)), "Yes", "No")</f>
        <v>No</v>
      </c>
      <c r="I734" s="20" t="str">
        <f>IF(ISNUMBER(MATCH($F734,'ASX300'!C:C, 0)), "Yes", "No")</f>
        <v>No</v>
      </c>
      <c r="J734" s="20" t="s">
        <v>78</v>
      </c>
      <c r="K734" s="21" t="s">
        <v>79</v>
      </c>
      <c r="L734" s="20">
        <v>47773044</v>
      </c>
      <c r="M734" s="20" t="s">
        <v>15</v>
      </c>
      <c r="N734" s="20">
        <v>20101217</v>
      </c>
      <c r="Q734" s="21" t="s">
        <v>5998</v>
      </c>
      <c r="S734" s="21" t="s">
        <v>33</v>
      </c>
      <c r="T734" s="20" t="s">
        <v>29</v>
      </c>
      <c r="U734" s="20" t="s">
        <v>34</v>
      </c>
      <c r="V734" s="20" t="s">
        <v>20</v>
      </c>
      <c r="W734" s="20">
        <v>87198662</v>
      </c>
      <c r="X734" s="21" t="s">
        <v>5998</v>
      </c>
      <c r="Z734" s="21" t="s">
        <v>33</v>
      </c>
      <c r="AA734" s="20" t="s">
        <v>34</v>
      </c>
      <c r="AB734" s="20" t="s">
        <v>20</v>
      </c>
      <c r="AC734" s="20">
        <v>87198662</v>
      </c>
      <c r="AF734" s="20">
        <v>20110401</v>
      </c>
      <c r="AH734" s="20">
        <v>147912187</v>
      </c>
      <c r="AI734" s="20" t="s">
        <v>24</v>
      </c>
      <c r="AJ734" s="20" t="b">
        <v>1</v>
      </c>
      <c r="AK734" s="21" t="s">
        <v>88</v>
      </c>
      <c r="AL734" s="20" t="s">
        <v>89</v>
      </c>
    </row>
    <row r="735" spans="1:38" x14ac:dyDescent="0.25">
      <c r="A735" s="20">
        <v>734</v>
      </c>
      <c r="B735" s="20" t="s">
        <v>5931</v>
      </c>
      <c r="C735" s="23">
        <v>107390855</v>
      </c>
      <c r="D735" s="23" t="str" cm="1">
        <f t="array" ref="D735">INDEX(Table2[Bracket Label], SUMPRODUCT(( 'Non-Lodger'!$C735 &gt;= Table2[Min Value]) * ( 'Non-Lodger'!$C735 &lt;= Table2[Max Value]) * ROW(Table2[Min Value]) ) - MIN(ROW(Table2[Min Value])) + 1)</f>
        <v>100-149M</v>
      </c>
      <c r="E735" s="23" t="str">
        <f t="shared" si="11"/>
        <v>MED</v>
      </c>
      <c r="F735" s="21" t="s">
        <v>5932</v>
      </c>
      <c r="G735" s="20" t="s">
        <v>62</v>
      </c>
      <c r="H735" s="20" t="str">
        <f>IF(ISNUMBER(MATCH($F735,'ASX_Listed_Companies_26-08-2025'!B:B, 0)), "Yes", "No")</f>
        <v>No</v>
      </c>
      <c r="I735" s="20" t="str">
        <f>IF(ISNUMBER(MATCH($F735,'ASX300'!C:C, 0)), "Yes", "No")</f>
        <v>No</v>
      </c>
      <c r="J735" s="20" t="s">
        <v>5933</v>
      </c>
      <c r="K735" s="21" t="s">
        <v>5934</v>
      </c>
      <c r="L735" s="20">
        <v>68620501</v>
      </c>
      <c r="M735" s="20" t="s">
        <v>15</v>
      </c>
      <c r="N735" s="20">
        <v>20191213</v>
      </c>
      <c r="Q735" s="21" t="s">
        <v>5935</v>
      </c>
      <c r="S735" s="21" t="s">
        <v>5936</v>
      </c>
      <c r="T735" s="20" t="s">
        <v>62</v>
      </c>
      <c r="U735" s="20" t="s">
        <v>5937</v>
      </c>
      <c r="V735" s="20" t="s">
        <v>20</v>
      </c>
      <c r="W735" s="20">
        <v>52738534</v>
      </c>
      <c r="X735" s="21" t="s">
        <v>5938</v>
      </c>
      <c r="Z735" s="21" t="s">
        <v>5936</v>
      </c>
      <c r="AA735" s="20" t="s">
        <v>5939</v>
      </c>
      <c r="AB735" s="20" t="s">
        <v>20</v>
      </c>
      <c r="AC735" s="20">
        <v>59342474</v>
      </c>
      <c r="AD735" s="20" t="s">
        <v>5940</v>
      </c>
      <c r="AF735" s="20">
        <v>20191213</v>
      </c>
      <c r="AH735" s="20">
        <v>637907503</v>
      </c>
      <c r="AI735" s="20" t="s">
        <v>24</v>
      </c>
      <c r="AJ735" s="20" t="b">
        <v>1</v>
      </c>
      <c r="AK735" s="21" t="s">
        <v>73</v>
      </c>
      <c r="AL735" s="20" t="s">
        <v>74</v>
      </c>
    </row>
    <row r="736" spans="1:38" x14ac:dyDescent="0.25">
      <c r="A736" s="20">
        <v>735</v>
      </c>
      <c r="B736" s="20" t="s">
        <v>4679</v>
      </c>
      <c r="C736" s="23">
        <v>144181472</v>
      </c>
      <c r="D736" s="23" t="str" cm="1">
        <f t="array" ref="D736">INDEX(Table2[Bracket Label], SUMPRODUCT(( 'Non-Lodger'!$C736 &gt;= Table2[Min Value]) * ( 'Non-Lodger'!$C736 &lt;= Table2[Max Value]) * ROW(Table2[Min Value]) ) - MIN(ROW(Table2[Min Value])) + 1)</f>
        <v>100-149M</v>
      </c>
      <c r="E736" s="23" t="str">
        <f t="shared" si="11"/>
        <v>MED</v>
      </c>
      <c r="F736" s="21" t="s">
        <v>4680</v>
      </c>
      <c r="G736" s="20" t="s">
        <v>12</v>
      </c>
      <c r="H736" s="20" t="str">
        <f>IF(ISNUMBER(MATCH($F736,'ASX_Listed_Companies_26-08-2025'!B:B, 0)), "Yes", "No")</f>
        <v>No</v>
      </c>
      <c r="I736" s="20" t="str">
        <f>IF(ISNUMBER(MATCH($F736,'ASX300'!C:C, 0)), "Yes", "No")</f>
        <v>No</v>
      </c>
      <c r="J736" s="20" t="s">
        <v>760</v>
      </c>
      <c r="K736" s="21" t="s">
        <v>761</v>
      </c>
      <c r="L736" s="20">
        <v>64786874</v>
      </c>
      <c r="M736" s="20" t="s">
        <v>15</v>
      </c>
      <c r="N736" s="20">
        <v>20180620</v>
      </c>
      <c r="Q736" s="21" t="s">
        <v>4681</v>
      </c>
      <c r="S736" s="21" t="s">
        <v>4682</v>
      </c>
      <c r="T736" s="20" t="s">
        <v>12</v>
      </c>
      <c r="U736" s="20" t="s">
        <v>4683</v>
      </c>
      <c r="V736" s="20" t="s">
        <v>20</v>
      </c>
      <c r="W736" s="20">
        <v>94617490</v>
      </c>
      <c r="X736" s="21" t="s">
        <v>4684</v>
      </c>
      <c r="Z736" s="21" t="s">
        <v>4685</v>
      </c>
      <c r="AA736" s="20" t="s">
        <v>4686</v>
      </c>
      <c r="AB736" s="20" t="s">
        <v>20</v>
      </c>
      <c r="AC736" s="20">
        <v>38009470</v>
      </c>
      <c r="AD736" s="20" t="s">
        <v>4687</v>
      </c>
      <c r="AF736" s="20">
        <v>20230401</v>
      </c>
      <c r="AH736" s="20">
        <v>167839394</v>
      </c>
      <c r="AI736" s="20" t="s">
        <v>24</v>
      </c>
      <c r="AJ736" s="20" t="b">
        <v>1</v>
      </c>
      <c r="AK736" s="21" t="s">
        <v>47</v>
      </c>
      <c r="AL736" s="20" t="s">
        <v>48</v>
      </c>
    </row>
    <row r="737" spans="1:38" x14ac:dyDescent="0.25">
      <c r="A737" s="20">
        <v>736</v>
      </c>
      <c r="B737" s="20" t="s">
        <v>835</v>
      </c>
      <c r="C737" s="23">
        <v>7855196167</v>
      </c>
      <c r="D737" s="23" t="str" cm="1">
        <f t="array" ref="D737">INDEX(Table2[Bracket Label], SUMPRODUCT(( 'Non-Lodger'!$C737 &gt;= Table2[Min Value]) * ( 'Non-Lodger'!$C737 &lt;= Table2[Max Value]) * ROW(Table2[Min Value]) ) - MIN(ROW(Table2[Min Value])) + 1)</f>
        <v>1Bn+</v>
      </c>
      <c r="E737" s="23" t="str">
        <f t="shared" si="11"/>
        <v>LGE</v>
      </c>
      <c r="F737" s="21" t="s">
        <v>836</v>
      </c>
      <c r="G737" s="20" t="s">
        <v>12</v>
      </c>
      <c r="H737" s="20" t="str">
        <f>IF(ISNUMBER(MATCH($F737,'ASX_Listed_Companies_26-08-2025'!B:B, 0)), "Yes", "No")</f>
        <v>No</v>
      </c>
      <c r="I737" s="20" t="str">
        <f>IF(ISNUMBER(MATCH($F737,'ASX300'!C:C, 0)), "Yes", "No")</f>
        <v>No</v>
      </c>
      <c r="J737" s="20" t="s">
        <v>78</v>
      </c>
      <c r="K737" s="21" t="s">
        <v>79</v>
      </c>
      <c r="L737" s="20">
        <v>64845479</v>
      </c>
      <c r="M737" s="20" t="s">
        <v>65</v>
      </c>
      <c r="N737" s="20">
        <v>20180622</v>
      </c>
      <c r="Q737" s="21" t="s">
        <v>837</v>
      </c>
      <c r="S737" s="21" t="s">
        <v>126</v>
      </c>
      <c r="T737" s="20" t="s">
        <v>12</v>
      </c>
      <c r="U737" s="20" t="s">
        <v>214</v>
      </c>
      <c r="V737" s="20" t="s">
        <v>20</v>
      </c>
      <c r="W737" s="20">
        <v>30850414</v>
      </c>
      <c r="X737" s="21" t="s">
        <v>837</v>
      </c>
      <c r="Z737" s="21" t="s">
        <v>126</v>
      </c>
      <c r="AA737" s="20" t="s">
        <v>214</v>
      </c>
      <c r="AB737" s="20" t="s">
        <v>20</v>
      </c>
      <c r="AC737" s="20">
        <v>30850414</v>
      </c>
      <c r="AD737" s="20" t="s">
        <v>838</v>
      </c>
      <c r="AF737" s="20">
        <v>20180701</v>
      </c>
      <c r="AH737" s="20">
        <v>627011938</v>
      </c>
      <c r="AI737" s="20" t="s">
        <v>24</v>
      </c>
      <c r="AJ737" s="20" t="b">
        <v>1</v>
      </c>
      <c r="AK737" s="21" t="s">
        <v>88</v>
      </c>
      <c r="AL737" s="20" t="s">
        <v>89</v>
      </c>
    </row>
    <row r="738" spans="1:38" x14ac:dyDescent="0.25">
      <c r="A738" s="20">
        <v>737</v>
      </c>
      <c r="B738" s="20" t="s">
        <v>5981</v>
      </c>
      <c r="C738" s="23">
        <v>143412145</v>
      </c>
      <c r="D738" s="23" t="str" cm="1">
        <f t="array" ref="D738">INDEX(Table2[Bracket Label], SUMPRODUCT(( 'Non-Lodger'!$C738 &gt;= Table2[Min Value]) * ( 'Non-Lodger'!$C738 &lt;= Table2[Max Value]) * ROW(Table2[Min Value]) ) - MIN(ROW(Table2[Min Value])) + 1)</f>
        <v>100-149M</v>
      </c>
      <c r="E738" s="23" t="str">
        <f t="shared" si="11"/>
        <v>MED</v>
      </c>
      <c r="F738" s="21" t="s">
        <v>5982</v>
      </c>
      <c r="G738" s="20" t="s">
        <v>62</v>
      </c>
      <c r="H738" s="20" t="str">
        <f>IF(ISNUMBER(MATCH($F738,'ASX_Listed_Companies_26-08-2025'!B:B, 0)), "Yes", "No")</f>
        <v>No</v>
      </c>
      <c r="I738" s="20" t="str">
        <f>IF(ISNUMBER(MATCH($F738,'ASX300'!C:C, 0)), "Yes", "No")</f>
        <v>No</v>
      </c>
      <c r="J738" s="20" t="s">
        <v>78</v>
      </c>
      <c r="K738" s="21" t="s">
        <v>79</v>
      </c>
      <c r="L738" s="20">
        <v>33937981</v>
      </c>
      <c r="M738" s="20" t="s">
        <v>15</v>
      </c>
      <c r="N738" s="20">
        <v>20071220</v>
      </c>
      <c r="Q738" s="21" t="s">
        <v>5983</v>
      </c>
      <c r="S738" s="21" t="s">
        <v>5984</v>
      </c>
      <c r="T738" s="20" t="s">
        <v>62</v>
      </c>
      <c r="U738" s="20" t="s">
        <v>99</v>
      </c>
      <c r="V738" s="20" t="s">
        <v>20</v>
      </c>
      <c r="W738" s="20">
        <v>94120608</v>
      </c>
      <c r="X738" s="21" t="s">
        <v>5985</v>
      </c>
      <c r="Z738" s="21" t="s">
        <v>98</v>
      </c>
      <c r="AA738" s="20" t="s">
        <v>99</v>
      </c>
      <c r="AB738" s="20" t="s">
        <v>20</v>
      </c>
      <c r="AC738" s="20">
        <v>47133542</v>
      </c>
      <c r="AD738" s="20" t="s">
        <v>5986</v>
      </c>
      <c r="AF738" s="20">
        <v>20090101</v>
      </c>
      <c r="AH738" s="20">
        <v>128997526</v>
      </c>
      <c r="AI738" s="20" t="s">
        <v>24</v>
      </c>
      <c r="AJ738" s="20" t="b">
        <v>1</v>
      </c>
      <c r="AK738" s="21" t="s">
        <v>88</v>
      </c>
      <c r="AL738" s="20" t="s">
        <v>89</v>
      </c>
    </row>
    <row r="739" spans="1:38" x14ac:dyDescent="0.25">
      <c r="A739" s="20">
        <v>738</v>
      </c>
      <c r="B739" s="20" t="s">
        <v>5304</v>
      </c>
      <c r="C739" s="23">
        <v>455195375</v>
      </c>
      <c r="D739" s="23" t="str" cm="1">
        <f t="array" ref="D739">INDEX(Table2[Bracket Label], SUMPRODUCT(( 'Non-Lodger'!$C739 &gt;= Table2[Min Value]) * ( 'Non-Lodger'!$C739 &lt;= Table2[Max Value]) * ROW(Table2[Min Value]) ) - MIN(ROW(Table2[Min Value])) + 1)</f>
        <v>450-499M</v>
      </c>
      <c r="E739" s="23" t="str">
        <f t="shared" si="11"/>
        <v>LGE</v>
      </c>
      <c r="F739" s="21" t="s">
        <v>5305</v>
      </c>
      <c r="G739" s="20" t="s">
        <v>12</v>
      </c>
      <c r="H739" s="20" t="str">
        <f>IF(ISNUMBER(MATCH($F739,'ASX_Listed_Companies_26-08-2025'!B:B, 0)), "Yes", "No")</f>
        <v>No</v>
      </c>
      <c r="I739" s="20" t="str">
        <f>IF(ISNUMBER(MATCH($F739,'ASX300'!C:C, 0)), "Yes", "No")</f>
        <v>No</v>
      </c>
      <c r="J739" s="20" t="s">
        <v>78</v>
      </c>
      <c r="K739" s="21" t="s">
        <v>79</v>
      </c>
      <c r="L739" s="20">
        <v>46992225</v>
      </c>
      <c r="M739" s="20" t="s">
        <v>15</v>
      </c>
      <c r="N739" s="20">
        <v>20110404</v>
      </c>
      <c r="P739" s="21" t="s">
        <v>5306</v>
      </c>
      <c r="Q739" s="21" t="s">
        <v>5307</v>
      </c>
      <c r="S739" s="21" t="s">
        <v>505</v>
      </c>
      <c r="T739" s="20" t="s">
        <v>12</v>
      </c>
      <c r="U739" s="20" t="s">
        <v>3682</v>
      </c>
      <c r="V739" s="20" t="s">
        <v>20</v>
      </c>
      <c r="W739" s="20">
        <v>81398464</v>
      </c>
      <c r="X739" s="21" t="s">
        <v>4028</v>
      </c>
      <c r="Y739" s="21" t="s">
        <v>5308</v>
      </c>
      <c r="Z739" s="21" t="s">
        <v>505</v>
      </c>
      <c r="AA739" s="20" t="s">
        <v>506</v>
      </c>
      <c r="AB739" s="20" t="s">
        <v>20</v>
      </c>
      <c r="AC739" s="20">
        <v>57213838</v>
      </c>
      <c r="AD739" s="20" t="s">
        <v>5309</v>
      </c>
      <c r="AF739" s="20">
        <v>20110404</v>
      </c>
      <c r="AH739" s="20">
        <v>150243682</v>
      </c>
      <c r="AI739" s="20" t="s">
        <v>24</v>
      </c>
      <c r="AJ739" s="20" t="b">
        <v>1</v>
      </c>
      <c r="AK739" s="21" t="s">
        <v>88</v>
      </c>
      <c r="AL739" s="20" t="s">
        <v>89</v>
      </c>
    </row>
    <row r="740" spans="1:38" x14ac:dyDescent="0.25">
      <c r="A740" s="20">
        <v>739</v>
      </c>
      <c r="B740" s="20" t="s">
        <v>1397</v>
      </c>
      <c r="C740" s="23">
        <v>104997562</v>
      </c>
      <c r="D740" s="23" t="str" cm="1">
        <f t="array" ref="D740">INDEX(Table2[Bracket Label], SUMPRODUCT(( 'Non-Lodger'!$C740 &gt;= Table2[Min Value]) * ( 'Non-Lodger'!$C740 &lt;= Table2[Max Value]) * ROW(Table2[Min Value]) ) - MIN(ROW(Table2[Min Value])) + 1)</f>
        <v>100-149M</v>
      </c>
      <c r="E740" s="23" t="str">
        <f t="shared" si="11"/>
        <v>MED</v>
      </c>
      <c r="F740" s="21" t="s">
        <v>1398</v>
      </c>
      <c r="G740" s="20" t="s">
        <v>29</v>
      </c>
      <c r="H740" s="20" t="str">
        <f>IF(ISNUMBER(MATCH($F740,'ASX_Listed_Companies_26-08-2025'!B:B, 0)), "Yes", "No")</f>
        <v>No</v>
      </c>
      <c r="I740" s="20" t="str">
        <f>IF(ISNUMBER(MATCH($F740,'ASX300'!C:C, 0)), "Yes", "No")</f>
        <v>No</v>
      </c>
      <c r="J740" s="20" t="s">
        <v>78</v>
      </c>
      <c r="K740" s="21" t="s">
        <v>79</v>
      </c>
      <c r="L740" s="20">
        <v>68431325</v>
      </c>
      <c r="M740" s="20" t="s">
        <v>15</v>
      </c>
      <c r="N740" s="20">
        <v>20190604</v>
      </c>
      <c r="Q740" s="21" t="s">
        <v>1399</v>
      </c>
      <c r="S740" s="21" t="s">
        <v>162</v>
      </c>
      <c r="T740" s="20" t="s">
        <v>29</v>
      </c>
      <c r="U740" s="20" t="s">
        <v>163</v>
      </c>
      <c r="V740" s="20" t="s">
        <v>20</v>
      </c>
      <c r="W740" s="20">
        <v>41009202</v>
      </c>
      <c r="X740" s="21" t="s">
        <v>1399</v>
      </c>
      <c r="Z740" s="21" t="s">
        <v>162</v>
      </c>
      <c r="AA740" s="20" t="s">
        <v>163</v>
      </c>
      <c r="AB740" s="20" t="s">
        <v>20</v>
      </c>
      <c r="AC740" s="20">
        <v>41009202</v>
      </c>
      <c r="AD740" s="20" t="s">
        <v>1400</v>
      </c>
      <c r="AH740" s="20">
        <v>633163096</v>
      </c>
      <c r="AI740" s="20" t="s">
        <v>24</v>
      </c>
      <c r="AJ740" s="20" t="b">
        <v>1</v>
      </c>
      <c r="AK740" s="21" t="s">
        <v>88</v>
      </c>
      <c r="AL740" s="20" t="s">
        <v>89</v>
      </c>
    </row>
    <row r="741" spans="1:38" x14ac:dyDescent="0.25">
      <c r="A741" s="20">
        <v>740</v>
      </c>
      <c r="B741" s="20" t="s">
        <v>911</v>
      </c>
      <c r="C741" s="23">
        <v>451983000</v>
      </c>
      <c r="D741" s="23" t="str" cm="1">
        <f t="array" ref="D741">INDEX(Table2[Bracket Label], SUMPRODUCT(( 'Non-Lodger'!$C741 &gt;= Table2[Min Value]) * ( 'Non-Lodger'!$C741 &lt;= Table2[Max Value]) * ROW(Table2[Min Value]) ) - MIN(ROW(Table2[Min Value])) + 1)</f>
        <v>450-499M</v>
      </c>
      <c r="E741" s="23" t="str">
        <f t="shared" si="11"/>
        <v>LGE</v>
      </c>
      <c r="F741" s="21" t="s">
        <v>912</v>
      </c>
      <c r="G741" s="20" t="s">
        <v>12</v>
      </c>
      <c r="H741" s="20" t="str">
        <f>IF(ISNUMBER(MATCH($F741,'ASX_Listed_Companies_26-08-2025'!B:B, 0)), "Yes", "No")</f>
        <v>No</v>
      </c>
      <c r="I741" s="20" t="str">
        <f>IF(ISNUMBER(MATCH($F741,'ASX300'!C:C, 0)), "Yes", "No")</f>
        <v>No</v>
      </c>
      <c r="J741" s="20" t="s">
        <v>913</v>
      </c>
      <c r="K741" s="21" t="s">
        <v>914</v>
      </c>
      <c r="L741" s="20">
        <v>2623728</v>
      </c>
      <c r="M741" s="20" t="s">
        <v>15</v>
      </c>
      <c r="N741" s="20">
        <v>20000317</v>
      </c>
      <c r="P741" s="21" t="s">
        <v>915</v>
      </c>
      <c r="Q741" s="21" t="s">
        <v>916</v>
      </c>
      <c r="S741" s="21" t="s">
        <v>917</v>
      </c>
      <c r="T741" s="20" t="s">
        <v>12</v>
      </c>
      <c r="U741" s="20" t="s">
        <v>918</v>
      </c>
      <c r="V741" s="20" t="s">
        <v>20</v>
      </c>
      <c r="W741" s="20">
        <v>33713879</v>
      </c>
      <c r="X741" s="21" t="s">
        <v>916</v>
      </c>
      <c r="Z741" s="21" t="s">
        <v>917</v>
      </c>
      <c r="AA741" s="20" t="s">
        <v>918</v>
      </c>
      <c r="AB741" s="20" t="s">
        <v>20</v>
      </c>
      <c r="AC741" s="20">
        <v>33713879</v>
      </c>
      <c r="AD741" s="20" t="s">
        <v>919</v>
      </c>
      <c r="AF741" s="20">
        <v>20000701</v>
      </c>
      <c r="AH741" s="20">
        <v>54602309</v>
      </c>
      <c r="AI741" s="20" t="s">
        <v>24</v>
      </c>
      <c r="AJ741" s="20" t="b">
        <v>1</v>
      </c>
      <c r="AK741" s="21" t="s">
        <v>120</v>
      </c>
      <c r="AL741" s="20" t="s">
        <v>121</v>
      </c>
    </row>
    <row r="742" spans="1:38" x14ac:dyDescent="0.25">
      <c r="A742" s="20">
        <v>741</v>
      </c>
      <c r="B742" s="20" t="s">
        <v>3657</v>
      </c>
      <c r="C742" s="23">
        <v>327159875</v>
      </c>
      <c r="D742" s="23" t="str" cm="1">
        <f t="array" ref="D742">INDEX(Table2[Bracket Label], SUMPRODUCT(( 'Non-Lodger'!$C742 &gt;= Table2[Min Value]) * ( 'Non-Lodger'!$C742 &lt;= Table2[Max Value]) * ROW(Table2[Min Value]) ) - MIN(ROW(Table2[Min Value])) + 1)</f>
        <v>300-349M</v>
      </c>
      <c r="E742" s="23" t="str">
        <f t="shared" si="11"/>
        <v>LGE</v>
      </c>
      <c r="F742" s="21" t="s">
        <v>3658</v>
      </c>
      <c r="G742" s="20" t="s">
        <v>62</v>
      </c>
      <c r="H742" s="20" t="str">
        <f>IF(ISNUMBER(MATCH($F742,'ASX_Listed_Companies_26-08-2025'!B:B, 0)), "Yes", "No")</f>
        <v>No</v>
      </c>
      <c r="I742" s="20" t="str">
        <f>IF(ISNUMBER(MATCH($F742,'ASX300'!C:C, 0)), "Yes", "No")</f>
        <v>No</v>
      </c>
      <c r="J742" s="20" t="s">
        <v>78</v>
      </c>
      <c r="K742" s="21" t="s">
        <v>79</v>
      </c>
      <c r="L742" s="20">
        <v>2729670</v>
      </c>
      <c r="M742" s="20" t="s">
        <v>15</v>
      </c>
      <c r="N742" s="20">
        <v>20000530</v>
      </c>
      <c r="Q742" s="21" t="s">
        <v>3659</v>
      </c>
      <c r="R742" s="21" t="s">
        <v>3660</v>
      </c>
      <c r="S742" s="21" t="s">
        <v>67</v>
      </c>
      <c r="T742" s="20" t="s">
        <v>62</v>
      </c>
      <c r="U742" s="20" t="s">
        <v>171</v>
      </c>
      <c r="V742" s="20" t="s">
        <v>20</v>
      </c>
      <c r="W742" s="20">
        <v>34863314</v>
      </c>
      <c r="X742" s="21" t="s">
        <v>3659</v>
      </c>
      <c r="Y742" s="21" t="s">
        <v>3660</v>
      </c>
      <c r="Z742" s="21" t="s">
        <v>67</v>
      </c>
      <c r="AA742" s="20" t="s">
        <v>171</v>
      </c>
      <c r="AB742" s="20" t="s">
        <v>20</v>
      </c>
      <c r="AC742" s="20">
        <v>34863314</v>
      </c>
      <c r="AD742" s="20" t="s">
        <v>3661</v>
      </c>
      <c r="AF742" s="20">
        <v>20000701</v>
      </c>
      <c r="AH742" s="20">
        <v>58277491</v>
      </c>
      <c r="AI742" s="20" t="s">
        <v>24</v>
      </c>
      <c r="AJ742" s="20" t="b">
        <v>1</v>
      </c>
      <c r="AK742" s="21" t="s">
        <v>88</v>
      </c>
      <c r="AL742" s="20" t="s">
        <v>89</v>
      </c>
    </row>
    <row r="743" spans="1:38" x14ac:dyDescent="0.25">
      <c r="A743" s="20">
        <v>742</v>
      </c>
      <c r="B743" s="20" t="s">
        <v>3389</v>
      </c>
      <c r="C743" s="23">
        <v>234580595</v>
      </c>
      <c r="D743" s="23" t="str" cm="1">
        <f t="array" ref="D743">INDEX(Table2[Bracket Label], SUMPRODUCT(( 'Non-Lodger'!$C743 &gt;= Table2[Min Value]) * ( 'Non-Lodger'!$C743 &lt;= Table2[Max Value]) * ROW(Table2[Min Value]) ) - MIN(ROW(Table2[Min Value])) + 1)</f>
        <v>200-249M</v>
      </c>
      <c r="E743" s="23" t="str">
        <f t="shared" si="11"/>
        <v>MED</v>
      </c>
      <c r="F743" s="21" t="s">
        <v>3390</v>
      </c>
      <c r="G743" s="20" t="s">
        <v>29</v>
      </c>
      <c r="H743" s="20" t="str">
        <f>IF(ISNUMBER(MATCH($F743,'ASX_Listed_Companies_26-08-2025'!B:B, 0)), "Yes", "No")</f>
        <v>No</v>
      </c>
      <c r="I743" s="20" t="str">
        <f>IF(ISNUMBER(MATCH($F743,'ASX300'!C:C, 0)), "Yes", "No")</f>
        <v>No</v>
      </c>
      <c r="J743" s="20" t="s">
        <v>3295</v>
      </c>
      <c r="K743" s="21" t="s">
        <v>3296</v>
      </c>
      <c r="L743" s="20">
        <v>23475066</v>
      </c>
      <c r="M743" s="20" t="s">
        <v>15</v>
      </c>
      <c r="N743" s="20">
        <v>20050610</v>
      </c>
      <c r="Q743" s="21" t="s">
        <v>3391</v>
      </c>
      <c r="S743" s="21" t="s">
        <v>202</v>
      </c>
      <c r="T743" s="20" t="s">
        <v>29</v>
      </c>
      <c r="U743" s="20" t="s">
        <v>203</v>
      </c>
      <c r="V743" s="20" t="s">
        <v>20</v>
      </c>
      <c r="W743" s="20">
        <v>36262123</v>
      </c>
      <c r="X743" s="21" t="s">
        <v>3392</v>
      </c>
      <c r="Z743" s="21" t="s">
        <v>202</v>
      </c>
      <c r="AA743" s="20" t="s">
        <v>203</v>
      </c>
      <c r="AB743" s="20" t="s">
        <v>20</v>
      </c>
      <c r="AC743" s="20">
        <v>54106410</v>
      </c>
      <c r="AD743" s="20" t="s">
        <v>3393</v>
      </c>
      <c r="AF743" s="20">
        <v>20050610</v>
      </c>
      <c r="AH743" s="20">
        <v>114717814</v>
      </c>
      <c r="AI743" s="20" t="s">
        <v>24</v>
      </c>
      <c r="AJ743" s="20" t="b">
        <v>1</v>
      </c>
      <c r="AK743" s="21" t="s">
        <v>174</v>
      </c>
      <c r="AL743" s="20" t="s">
        <v>175</v>
      </c>
    </row>
    <row r="744" spans="1:38" x14ac:dyDescent="0.25">
      <c r="A744" s="20">
        <v>743</v>
      </c>
      <c r="B744" s="20" t="s">
        <v>1139</v>
      </c>
      <c r="C744" s="23">
        <v>167453153</v>
      </c>
      <c r="D744" s="23" t="str" cm="1">
        <f t="array" ref="D744">INDEX(Table2[Bracket Label], SUMPRODUCT(( 'Non-Lodger'!$C744 &gt;= Table2[Min Value]) * ( 'Non-Lodger'!$C744 &lt;= Table2[Max Value]) * ROW(Table2[Min Value]) ) - MIN(ROW(Table2[Min Value])) + 1)</f>
        <v>150-199M</v>
      </c>
      <c r="E744" s="23" t="str">
        <f t="shared" si="11"/>
        <v>MED</v>
      </c>
      <c r="F744" s="21" t="s">
        <v>1140</v>
      </c>
      <c r="G744" s="20" t="s">
        <v>77</v>
      </c>
      <c r="H744" s="20" t="str">
        <f>IF(ISNUMBER(MATCH($F744,'ASX_Listed_Companies_26-08-2025'!B:B, 0)), "Yes", "No")</f>
        <v>No</v>
      </c>
      <c r="I744" s="20" t="str">
        <f>IF(ISNUMBER(MATCH($F744,'ASX300'!C:C, 0)), "Yes", "No")</f>
        <v>No</v>
      </c>
      <c r="J744" s="20" t="s">
        <v>861</v>
      </c>
      <c r="K744" s="21" t="s">
        <v>862</v>
      </c>
      <c r="L744" s="20">
        <v>56969186</v>
      </c>
      <c r="M744" s="20" t="s">
        <v>15</v>
      </c>
      <c r="N744" s="20">
        <v>20150119</v>
      </c>
      <c r="Q744" s="21" t="s">
        <v>1141</v>
      </c>
      <c r="R744" s="21" t="s">
        <v>1142</v>
      </c>
      <c r="S744" s="21" t="s">
        <v>82</v>
      </c>
      <c r="T744" s="20" t="s">
        <v>77</v>
      </c>
      <c r="U744" s="20" t="s">
        <v>83</v>
      </c>
      <c r="V744" s="20" t="s">
        <v>20</v>
      </c>
      <c r="W744" s="20">
        <v>89893806</v>
      </c>
      <c r="X744" s="21" t="s">
        <v>1143</v>
      </c>
      <c r="Z744" s="21" t="s">
        <v>141</v>
      </c>
      <c r="AA744" s="20" t="s">
        <v>142</v>
      </c>
      <c r="AB744" s="20" t="s">
        <v>20</v>
      </c>
      <c r="AC744" s="20">
        <v>40956200</v>
      </c>
      <c r="AD744" s="20" t="s">
        <v>1144</v>
      </c>
      <c r="AF744" s="20">
        <v>20150119</v>
      </c>
      <c r="AH744" s="20">
        <v>603756485</v>
      </c>
      <c r="AI744" s="20" t="s">
        <v>24</v>
      </c>
      <c r="AJ744" s="20" t="b">
        <v>1</v>
      </c>
      <c r="AK744" s="21" t="s">
        <v>245</v>
      </c>
      <c r="AL744" s="20" t="s">
        <v>246</v>
      </c>
    </row>
    <row r="745" spans="1:38" x14ac:dyDescent="0.25">
      <c r="A745" s="20">
        <v>744</v>
      </c>
      <c r="B745" s="20" t="s">
        <v>812</v>
      </c>
      <c r="C745" s="23">
        <v>172453307</v>
      </c>
      <c r="D745" s="23" t="str" cm="1">
        <f t="array" ref="D745">INDEX(Table2[Bracket Label], SUMPRODUCT(( 'Non-Lodger'!$C745 &gt;= Table2[Min Value]) * ( 'Non-Lodger'!$C745 &lt;= Table2[Max Value]) * ROW(Table2[Min Value]) ) - MIN(ROW(Table2[Min Value])) + 1)</f>
        <v>150-199M</v>
      </c>
      <c r="E745" s="23" t="str">
        <f t="shared" si="11"/>
        <v>MED</v>
      </c>
      <c r="F745" s="21" t="s">
        <v>813</v>
      </c>
      <c r="G745" s="20" t="s">
        <v>29</v>
      </c>
      <c r="H745" s="20" t="str">
        <f>IF(ISNUMBER(MATCH($F745,'ASX_Listed_Companies_26-08-2025'!B:B, 0)), "Yes", "No")</f>
        <v>No</v>
      </c>
      <c r="I745" s="20" t="str">
        <f>IF(ISNUMBER(MATCH($F745,'ASX300'!C:C, 0)), "Yes", "No")</f>
        <v>No</v>
      </c>
      <c r="J745" s="20" t="s">
        <v>78</v>
      </c>
      <c r="K745" s="21" t="s">
        <v>79</v>
      </c>
      <c r="L745" s="20">
        <v>47574345</v>
      </c>
      <c r="M745" s="20" t="s">
        <v>15</v>
      </c>
      <c r="N745" s="20">
        <v>20110523</v>
      </c>
      <c r="P745" s="21" t="s">
        <v>814</v>
      </c>
      <c r="Q745" s="21" t="s">
        <v>815</v>
      </c>
      <c r="S745" s="21" t="s">
        <v>816</v>
      </c>
      <c r="T745" s="20" t="s">
        <v>29</v>
      </c>
      <c r="U745" s="20" t="s">
        <v>817</v>
      </c>
      <c r="V745" s="20" t="s">
        <v>20</v>
      </c>
      <c r="W745" s="20">
        <v>82386044</v>
      </c>
      <c r="X745" s="21" t="s">
        <v>815</v>
      </c>
      <c r="Z745" s="21" t="s">
        <v>816</v>
      </c>
      <c r="AA745" s="20" t="s">
        <v>817</v>
      </c>
      <c r="AB745" s="20" t="s">
        <v>20</v>
      </c>
      <c r="AC745" s="20">
        <v>82386044</v>
      </c>
      <c r="AD745" s="20" t="s">
        <v>818</v>
      </c>
      <c r="AH745" s="20">
        <v>150595421</v>
      </c>
      <c r="AI745" s="20" t="s">
        <v>24</v>
      </c>
      <c r="AJ745" s="20" t="b">
        <v>1</v>
      </c>
      <c r="AK745" s="21" t="s">
        <v>88</v>
      </c>
      <c r="AL745" s="20" t="s">
        <v>89</v>
      </c>
    </row>
    <row r="746" spans="1:38" x14ac:dyDescent="0.25">
      <c r="A746" s="20">
        <v>745</v>
      </c>
      <c r="B746" s="20" t="s">
        <v>4782</v>
      </c>
      <c r="C746" s="23">
        <v>213117765</v>
      </c>
      <c r="D746" s="23" t="str" cm="1">
        <f t="array" ref="D746">INDEX(Table2[Bracket Label], SUMPRODUCT(( 'Non-Lodger'!$C746 &gt;= Table2[Min Value]) * ( 'Non-Lodger'!$C746 &lt;= Table2[Max Value]) * ROW(Table2[Min Value]) ) - MIN(ROW(Table2[Min Value])) + 1)</f>
        <v>200-249M</v>
      </c>
      <c r="E746" s="23" t="str">
        <f t="shared" si="11"/>
        <v>MED</v>
      </c>
      <c r="F746" s="21" t="s">
        <v>4783</v>
      </c>
      <c r="G746" s="20" t="s">
        <v>12</v>
      </c>
      <c r="H746" s="20" t="str">
        <f>IF(ISNUMBER(MATCH($F746,'ASX_Listed_Companies_26-08-2025'!B:B, 0)), "Yes", "No")</f>
        <v>No</v>
      </c>
      <c r="I746" s="20" t="str">
        <f>IF(ISNUMBER(MATCH($F746,'ASX300'!C:C, 0)), "Yes", "No")</f>
        <v>No</v>
      </c>
      <c r="J746" s="20" t="s">
        <v>378</v>
      </c>
      <c r="K746" s="21" t="s">
        <v>379</v>
      </c>
      <c r="L746" s="20">
        <v>2373021</v>
      </c>
      <c r="M746" s="20" t="s">
        <v>15</v>
      </c>
      <c r="N746" s="20">
        <v>20000324</v>
      </c>
      <c r="P746" s="21" t="s">
        <v>4784</v>
      </c>
      <c r="Q746" s="21" t="s">
        <v>4785</v>
      </c>
      <c r="S746" s="21" t="s">
        <v>256</v>
      </c>
      <c r="T746" s="20" t="s">
        <v>12</v>
      </c>
      <c r="U746" s="20" t="s">
        <v>4786</v>
      </c>
      <c r="V746" s="20" t="s">
        <v>20</v>
      </c>
      <c r="W746" s="20">
        <v>43382740</v>
      </c>
      <c r="X746" s="21" t="s">
        <v>4787</v>
      </c>
      <c r="Y746" s="21" t="s">
        <v>4788</v>
      </c>
      <c r="Z746" s="21" t="s">
        <v>256</v>
      </c>
      <c r="AA746" s="20" t="s">
        <v>257</v>
      </c>
      <c r="AB746" s="20" t="s">
        <v>20</v>
      </c>
      <c r="AC746" s="20">
        <v>0</v>
      </c>
      <c r="AD746" s="20" t="s">
        <v>4789</v>
      </c>
      <c r="AF746" s="20">
        <v>20000701</v>
      </c>
      <c r="AH746" s="20">
        <v>3909939</v>
      </c>
      <c r="AI746" s="20" t="s">
        <v>24</v>
      </c>
      <c r="AJ746" s="20" t="b">
        <v>1</v>
      </c>
      <c r="AK746" s="21" t="s">
        <v>195</v>
      </c>
      <c r="AL746" s="20" t="s">
        <v>196</v>
      </c>
    </row>
    <row r="747" spans="1:38" x14ac:dyDescent="0.25">
      <c r="A747" s="20">
        <v>746</v>
      </c>
      <c r="B747" s="20" t="s">
        <v>3786</v>
      </c>
      <c r="C747" s="23">
        <v>167806101</v>
      </c>
      <c r="D747" s="23" t="str" cm="1">
        <f t="array" ref="D747">INDEX(Table2[Bracket Label], SUMPRODUCT(( 'Non-Lodger'!$C747 &gt;= Table2[Min Value]) * ( 'Non-Lodger'!$C747 &lt;= Table2[Max Value]) * ROW(Table2[Min Value]) ) - MIN(ROW(Table2[Min Value])) + 1)</f>
        <v>150-199M</v>
      </c>
      <c r="E747" s="23" t="str">
        <f t="shared" si="11"/>
        <v>MED</v>
      </c>
      <c r="F747" s="21" t="s">
        <v>3787</v>
      </c>
      <c r="G747" s="20" t="s">
        <v>29</v>
      </c>
      <c r="H747" s="20" t="str">
        <f>IF(ISNUMBER(MATCH($F747,'ASX_Listed_Companies_26-08-2025'!B:B, 0)), "Yes", "No")</f>
        <v>No</v>
      </c>
      <c r="I747" s="20" t="str">
        <f>IF(ISNUMBER(MATCH($F747,'ASX300'!C:C, 0)), "Yes", "No")</f>
        <v>No</v>
      </c>
      <c r="J747" s="20" t="s">
        <v>2793</v>
      </c>
      <c r="K747" s="21" t="s">
        <v>2794</v>
      </c>
      <c r="L747" s="20">
        <v>44871475</v>
      </c>
      <c r="M747" s="20" t="s">
        <v>15</v>
      </c>
      <c r="N747" s="20">
        <v>20100625</v>
      </c>
      <c r="Q747" s="21" t="s">
        <v>233</v>
      </c>
      <c r="R747" s="21" t="s">
        <v>3788</v>
      </c>
      <c r="S747" s="21" t="s">
        <v>1939</v>
      </c>
      <c r="T747" s="20" t="s">
        <v>29</v>
      </c>
      <c r="U747" s="20" t="s">
        <v>1940</v>
      </c>
      <c r="V747" s="20" t="s">
        <v>20</v>
      </c>
      <c r="W747" s="20">
        <v>91940382</v>
      </c>
      <c r="X747" s="21" t="s">
        <v>233</v>
      </c>
      <c r="Y747" s="21" t="s">
        <v>3788</v>
      </c>
      <c r="Z747" s="21" t="s">
        <v>1939</v>
      </c>
      <c r="AA747" s="20" t="s">
        <v>1940</v>
      </c>
      <c r="AB747" s="20" t="s">
        <v>20</v>
      </c>
      <c r="AC747" s="20">
        <v>91940382</v>
      </c>
      <c r="AD747" s="20" t="s">
        <v>3789</v>
      </c>
      <c r="AF747" s="20">
        <v>20100625</v>
      </c>
      <c r="AH747" s="20">
        <v>144845867</v>
      </c>
      <c r="AI747" s="20" t="s">
        <v>24</v>
      </c>
      <c r="AJ747" s="20" t="b">
        <v>1</v>
      </c>
      <c r="AK747" s="21" t="s">
        <v>120</v>
      </c>
      <c r="AL747" s="20" t="s">
        <v>121</v>
      </c>
    </row>
    <row r="748" spans="1:38" x14ac:dyDescent="0.25">
      <c r="A748" s="20">
        <v>747</v>
      </c>
      <c r="B748" s="20" t="s">
        <v>3255</v>
      </c>
      <c r="C748" s="23">
        <v>255590695</v>
      </c>
      <c r="D748" s="23" t="str" cm="1">
        <f t="array" ref="D748">INDEX(Table2[Bracket Label], SUMPRODUCT(( 'Non-Lodger'!$C748 &gt;= Table2[Min Value]) * ( 'Non-Lodger'!$C748 &lt;= Table2[Max Value]) * ROW(Table2[Min Value]) ) - MIN(ROW(Table2[Min Value])) + 1)</f>
        <v>250-299M</v>
      </c>
      <c r="E748" s="23" t="str">
        <f t="shared" si="11"/>
        <v>LGE</v>
      </c>
      <c r="F748" s="21" t="s">
        <v>3256</v>
      </c>
      <c r="G748" s="20" t="s">
        <v>62</v>
      </c>
      <c r="H748" s="20" t="str">
        <f>IF(ISNUMBER(MATCH($F748,'ASX_Listed_Companies_26-08-2025'!B:B, 0)), "Yes", "No")</f>
        <v>No</v>
      </c>
      <c r="I748" s="20" t="str">
        <f>IF(ISNUMBER(MATCH($F748,'ASX300'!C:C, 0)), "Yes", "No")</f>
        <v>No</v>
      </c>
      <c r="J748" s="20" t="s">
        <v>158</v>
      </c>
      <c r="K748" s="21" t="s">
        <v>159</v>
      </c>
      <c r="L748" s="20">
        <v>62230171</v>
      </c>
      <c r="M748" s="20" t="s">
        <v>15</v>
      </c>
      <c r="N748" s="20">
        <v>20170424</v>
      </c>
      <c r="Q748" s="21" t="s">
        <v>3257</v>
      </c>
      <c r="S748" s="21" t="s">
        <v>3258</v>
      </c>
      <c r="T748" s="20" t="s">
        <v>62</v>
      </c>
      <c r="U748" s="20" t="s">
        <v>3259</v>
      </c>
      <c r="V748" s="20" t="s">
        <v>20</v>
      </c>
      <c r="X748" s="21" t="s">
        <v>3257</v>
      </c>
      <c r="Z748" s="21" t="s">
        <v>3258</v>
      </c>
      <c r="AA748" s="20" t="s">
        <v>3259</v>
      </c>
      <c r="AB748" s="20" t="s">
        <v>20</v>
      </c>
      <c r="AD748" s="20" t="s">
        <v>3260</v>
      </c>
      <c r="AF748" s="20">
        <v>20170501</v>
      </c>
      <c r="AH748" s="20">
        <v>618700637</v>
      </c>
      <c r="AI748" s="20" t="s">
        <v>24</v>
      </c>
      <c r="AJ748" s="20" t="b">
        <v>1</v>
      </c>
      <c r="AK748" s="21" t="s">
        <v>120</v>
      </c>
      <c r="AL748" s="20" t="s">
        <v>121</v>
      </c>
    </row>
    <row r="749" spans="1:38" x14ac:dyDescent="0.25">
      <c r="A749" s="20">
        <v>748</v>
      </c>
      <c r="B749" s="20" t="s">
        <v>1548</v>
      </c>
      <c r="C749" s="23">
        <v>119636429</v>
      </c>
      <c r="D749" s="23" t="str" cm="1">
        <f t="array" ref="D749">INDEX(Table2[Bracket Label], SUMPRODUCT(( 'Non-Lodger'!$C749 &gt;= Table2[Min Value]) * ( 'Non-Lodger'!$C749 &lt;= Table2[Max Value]) * ROW(Table2[Min Value]) ) - MIN(ROW(Table2[Min Value])) + 1)</f>
        <v>100-149M</v>
      </c>
      <c r="E749" s="23" t="str">
        <f t="shared" si="11"/>
        <v>MED</v>
      </c>
      <c r="F749" s="21" t="s">
        <v>1549</v>
      </c>
      <c r="G749" s="20" t="s">
        <v>29</v>
      </c>
      <c r="H749" s="20" t="str">
        <f>IF(ISNUMBER(MATCH($F749,'ASX_Listed_Companies_26-08-2025'!B:B, 0)), "Yes", "No")</f>
        <v>No</v>
      </c>
      <c r="I749" s="20" t="str">
        <f>IF(ISNUMBER(MATCH($F749,'ASX300'!C:C, 0)), "Yes", "No")</f>
        <v>No</v>
      </c>
      <c r="J749" s="20" t="s">
        <v>40</v>
      </c>
      <c r="K749" s="21" t="s">
        <v>41</v>
      </c>
      <c r="L749" s="20">
        <v>61016168</v>
      </c>
      <c r="M749" s="20" t="s">
        <v>15</v>
      </c>
      <c r="N749" s="20">
        <v>20161014</v>
      </c>
      <c r="Q749" s="21" t="s">
        <v>1550</v>
      </c>
      <c r="S749" s="21" t="s">
        <v>816</v>
      </c>
      <c r="T749" s="20" t="s">
        <v>29</v>
      </c>
      <c r="U749" s="20" t="s">
        <v>817</v>
      </c>
      <c r="V749" s="20" t="s">
        <v>20</v>
      </c>
      <c r="W749" s="20">
        <v>68887814</v>
      </c>
      <c r="X749" s="21" t="s">
        <v>1551</v>
      </c>
      <c r="Z749" s="21" t="s">
        <v>1552</v>
      </c>
      <c r="AA749" s="20" t="s">
        <v>1553</v>
      </c>
      <c r="AB749" s="20" t="s">
        <v>20</v>
      </c>
      <c r="AC749" s="20">
        <v>71057130</v>
      </c>
      <c r="AD749" s="20" t="s">
        <v>1554</v>
      </c>
      <c r="AF749" s="20">
        <v>20161014</v>
      </c>
      <c r="AH749" s="20">
        <v>615340675</v>
      </c>
      <c r="AI749" s="20" t="s">
        <v>24</v>
      </c>
      <c r="AJ749" s="20" t="b">
        <v>1</v>
      </c>
      <c r="AK749" s="21" t="s">
        <v>47</v>
      </c>
      <c r="AL749" s="20" t="s">
        <v>48</v>
      </c>
    </row>
    <row r="750" spans="1:38" x14ac:dyDescent="0.25">
      <c r="A750" s="20">
        <v>749</v>
      </c>
      <c r="B750" s="20" t="s">
        <v>8277</v>
      </c>
      <c r="C750" s="23">
        <v>374826091</v>
      </c>
      <c r="D750" s="23" t="str" cm="1">
        <f t="array" ref="D750">INDEX(Table2[Bracket Label], SUMPRODUCT(( 'Non-Lodger'!$C750 &gt;= Table2[Min Value]) * ( 'Non-Lodger'!$C750 &lt;= Table2[Max Value]) * ROW(Table2[Min Value]) ) - MIN(ROW(Table2[Min Value])) + 1)</f>
        <v>350-399M</v>
      </c>
      <c r="E750" s="23" t="str">
        <f t="shared" si="11"/>
        <v>LGE</v>
      </c>
      <c r="F750" s="21" t="s">
        <v>8278</v>
      </c>
      <c r="G750" s="20" t="s">
        <v>12</v>
      </c>
      <c r="H750" s="20" t="str">
        <f>IF(ISNUMBER(MATCH($F750,'ASX_Listed_Companies_26-08-2025'!B:B, 0)), "Yes", "No")</f>
        <v>No</v>
      </c>
      <c r="I750" s="20" t="str">
        <f>IF(ISNUMBER(MATCH($F750,'ASX300'!C:C, 0)), "Yes", "No")</f>
        <v>No</v>
      </c>
      <c r="J750" s="20" t="s">
        <v>78</v>
      </c>
      <c r="K750" s="21" t="s">
        <v>79</v>
      </c>
      <c r="L750" s="20">
        <v>59034715</v>
      </c>
      <c r="M750" s="20" t="s">
        <v>15</v>
      </c>
      <c r="N750" s="20">
        <v>20151216</v>
      </c>
      <c r="Q750" s="21" t="s">
        <v>8279</v>
      </c>
      <c r="S750" s="21" t="s">
        <v>126</v>
      </c>
      <c r="T750" s="20" t="s">
        <v>12</v>
      </c>
      <c r="U750" s="20" t="s">
        <v>214</v>
      </c>
      <c r="V750" s="20" t="s">
        <v>20</v>
      </c>
      <c r="W750" s="20">
        <v>86177424</v>
      </c>
      <c r="X750" s="21" t="s">
        <v>8279</v>
      </c>
      <c r="Z750" s="21" t="s">
        <v>126</v>
      </c>
      <c r="AA750" s="20" t="s">
        <v>214</v>
      </c>
      <c r="AB750" s="20" t="s">
        <v>20</v>
      </c>
      <c r="AC750" s="20">
        <v>86177424</v>
      </c>
      <c r="AD750" s="20" t="s">
        <v>8280</v>
      </c>
      <c r="AF750" s="20">
        <v>20151216</v>
      </c>
      <c r="AH750" s="20">
        <v>609669472</v>
      </c>
      <c r="AI750" s="20" t="s">
        <v>24</v>
      </c>
      <c r="AJ750" s="20" t="b">
        <v>1</v>
      </c>
      <c r="AK750" s="21" t="s">
        <v>88</v>
      </c>
      <c r="AL750" s="20" t="s">
        <v>89</v>
      </c>
    </row>
    <row r="751" spans="1:38" x14ac:dyDescent="0.25">
      <c r="A751" s="20">
        <v>750</v>
      </c>
      <c r="B751" s="20" t="s">
        <v>4052</v>
      </c>
      <c r="C751" s="23">
        <v>158288202</v>
      </c>
      <c r="D751" s="23" t="str" cm="1">
        <f t="array" ref="D751">INDEX(Table2[Bracket Label], SUMPRODUCT(( 'Non-Lodger'!$C751 &gt;= Table2[Min Value]) * ( 'Non-Lodger'!$C751 &lt;= Table2[Max Value]) * ROW(Table2[Min Value]) ) - MIN(ROW(Table2[Min Value])) + 1)</f>
        <v>150-199M</v>
      </c>
      <c r="E751" s="23" t="str">
        <f t="shared" si="11"/>
        <v>MED</v>
      </c>
      <c r="F751" s="21" t="s">
        <v>4053</v>
      </c>
      <c r="G751" s="20" t="s">
        <v>29</v>
      </c>
      <c r="H751" s="20" t="str">
        <f>IF(ISNUMBER(MATCH($F751,'ASX_Listed_Companies_26-08-2025'!B:B, 0)), "Yes", "No")</f>
        <v>No</v>
      </c>
      <c r="I751" s="20" t="str">
        <f>IF(ISNUMBER(MATCH($F751,'ASX300'!C:C, 0)), "Yes", "No")</f>
        <v>No</v>
      </c>
      <c r="J751" s="20" t="s">
        <v>1134</v>
      </c>
      <c r="K751" s="21" t="s">
        <v>1135</v>
      </c>
      <c r="L751" s="20">
        <v>64898508</v>
      </c>
      <c r="M751" s="20" t="s">
        <v>15</v>
      </c>
      <c r="N751" s="20">
        <v>20180625</v>
      </c>
      <c r="Q751" s="21" t="s">
        <v>4054</v>
      </c>
      <c r="R751" s="21" t="s">
        <v>125</v>
      </c>
      <c r="S751" s="21" t="s">
        <v>2827</v>
      </c>
      <c r="T751" s="20" t="s">
        <v>12</v>
      </c>
      <c r="U751" s="20" t="s">
        <v>127</v>
      </c>
      <c r="V751" s="20" t="s">
        <v>20</v>
      </c>
      <c r="W751" s="20">
        <v>78040671</v>
      </c>
      <c r="X751" s="21" t="s">
        <v>4055</v>
      </c>
      <c r="Z751" s="21" t="s">
        <v>4056</v>
      </c>
      <c r="AA751" s="20" t="s">
        <v>4057</v>
      </c>
      <c r="AB751" s="20" t="s">
        <v>20</v>
      </c>
      <c r="AC751" s="20">
        <v>43931198</v>
      </c>
      <c r="AD751" s="20" t="s">
        <v>4058</v>
      </c>
      <c r="AF751" s="20">
        <v>20210701</v>
      </c>
      <c r="AH751" s="20">
        <v>627060682</v>
      </c>
      <c r="AI751" s="20" t="s">
        <v>24</v>
      </c>
      <c r="AJ751" s="20" t="b">
        <v>1</v>
      </c>
      <c r="AK751" s="21" t="s">
        <v>36</v>
      </c>
      <c r="AL751" s="20" t="s">
        <v>37</v>
      </c>
    </row>
    <row r="752" spans="1:38" x14ac:dyDescent="0.25">
      <c r="A752" s="20">
        <v>751</v>
      </c>
      <c r="B752" s="20" t="s">
        <v>2461</v>
      </c>
      <c r="C752" s="23">
        <v>126044190</v>
      </c>
      <c r="D752" s="23" t="str" cm="1">
        <f t="array" ref="D752">INDEX(Table2[Bracket Label], SUMPRODUCT(( 'Non-Lodger'!$C752 &gt;= Table2[Min Value]) * ( 'Non-Lodger'!$C752 &lt;= Table2[Max Value]) * ROW(Table2[Min Value]) ) - MIN(ROW(Table2[Min Value])) + 1)</f>
        <v>100-149M</v>
      </c>
      <c r="E752" s="23" t="str">
        <f t="shared" si="11"/>
        <v>MED</v>
      </c>
      <c r="F752" s="21" t="s">
        <v>2462</v>
      </c>
      <c r="G752" s="20" t="s">
        <v>77</v>
      </c>
      <c r="H752" s="20" t="str">
        <f>IF(ISNUMBER(MATCH($F752,'ASX_Listed_Companies_26-08-2025'!B:B, 0)), "Yes", "No")</f>
        <v>No</v>
      </c>
      <c r="I752" s="20" t="str">
        <f>IF(ISNUMBER(MATCH($F752,'ASX300'!C:C, 0)), "Yes", "No")</f>
        <v>No</v>
      </c>
      <c r="J752" s="20" t="s">
        <v>2339</v>
      </c>
      <c r="K752" s="21" t="s">
        <v>2340</v>
      </c>
      <c r="L752" s="20">
        <v>2211388</v>
      </c>
      <c r="M752" s="20" t="s">
        <v>15</v>
      </c>
      <c r="N752" s="20">
        <v>20000414</v>
      </c>
      <c r="P752" s="21" t="s">
        <v>2463</v>
      </c>
      <c r="Q752" s="21" t="s">
        <v>2029</v>
      </c>
      <c r="S752" s="21" t="s">
        <v>82</v>
      </c>
      <c r="T752" s="20" t="s">
        <v>77</v>
      </c>
      <c r="U752" s="20" t="s">
        <v>83</v>
      </c>
      <c r="V752" s="20" t="s">
        <v>20</v>
      </c>
      <c r="W752" s="20">
        <v>43073557</v>
      </c>
      <c r="X752" s="21" t="s">
        <v>2464</v>
      </c>
      <c r="Z752" s="21" t="s">
        <v>1261</v>
      </c>
      <c r="AA752" s="20" t="s">
        <v>2465</v>
      </c>
      <c r="AB752" s="20" t="s">
        <v>20</v>
      </c>
      <c r="AC752" s="20">
        <v>58969168</v>
      </c>
      <c r="AD752" s="20" t="s">
        <v>2466</v>
      </c>
      <c r="AF752" s="20">
        <v>20000701</v>
      </c>
      <c r="AH752" s="20">
        <v>10583721</v>
      </c>
      <c r="AI752" s="20" t="s">
        <v>24</v>
      </c>
      <c r="AJ752" s="20" t="b">
        <v>1</v>
      </c>
      <c r="AK752" s="21" t="s">
        <v>36</v>
      </c>
      <c r="AL752" s="20" t="s">
        <v>37</v>
      </c>
    </row>
    <row r="753" spans="1:38" x14ac:dyDescent="0.25">
      <c r="A753" s="20">
        <v>752</v>
      </c>
      <c r="B753" s="20" t="s">
        <v>4372</v>
      </c>
      <c r="C753" s="23">
        <v>433413389</v>
      </c>
      <c r="D753" s="23" t="str" cm="1">
        <f t="array" ref="D753">INDEX(Table2[Bracket Label], SUMPRODUCT(( 'Non-Lodger'!$C753 &gt;= Table2[Min Value]) * ( 'Non-Lodger'!$C753 &lt;= Table2[Max Value]) * ROW(Table2[Min Value]) ) - MIN(ROW(Table2[Min Value])) + 1)</f>
        <v>400-449M</v>
      </c>
      <c r="E753" s="23" t="str">
        <f t="shared" si="11"/>
        <v>LGE</v>
      </c>
      <c r="F753" s="21" t="s">
        <v>4373</v>
      </c>
      <c r="G753" s="20" t="s">
        <v>12</v>
      </c>
      <c r="H753" s="20" t="str">
        <f>IF(ISNUMBER(MATCH($F753,'ASX_Listed_Companies_26-08-2025'!B:B, 0)), "Yes", "No")</f>
        <v>No</v>
      </c>
      <c r="I753" s="20" t="str">
        <f>IF(ISNUMBER(MATCH($F753,'ASX300'!C:C, 0)), "Yes", "No")</f>
        <v>No</v>
      </c>
      <c r="J753" s="20" t="s">
        <v>798</v>
      </c>
      <c r="K753" s="21" t="s">
        <v>799</v>
      </c>
      <c r="L753" s="20">
        <v>933855</v>
      </c>
      <c r="M753" s="20" t="s">
        <v>15</v>
      </c>
      <c r="N753" s="20">
        <v>20000302</v>
      </c>
      <c r="Q753" s="21" t="s">
        <v>4374</v>
      </c>
      <c r="S753" s="21" t="s">
        <v>4375</v>
      </c>
      <c r="T753" s="20" t="s">
        <v>12</v>
      </c>
      <c r="U753" s="20" t="s">
        <v>4376</v>
      </c>
      <c r="V753" s="20" t="s">
        <v>20</v>
      </c>
      <c r="W753" s="20">
        <v>70644702</v>
      </c>
      <c r="X753" s="21" t="s">
        <v>4374</v>
      </c>
      <c r="Z753" s="21" t="s">
        <v>4375</v>
      </c>
      <c r="AA753" s="20" t="s">
        <v>4376</v>
      </c>
      <c r="AB753" s="20" t="s">
        <v>20</v>
      </c>
      <c r="AC753" s="20">
        <v>70644702</v>
      </c>
      <c r="AD753" s="20" t="s">
        <v>4377</v>
      </c>
      <c r="AF753" s="20">
        <v>20000701</v>
      </c>
      <c r="AH753" s="20">
        <v>1001850</v>
      </c>
      <c r="AI753" s="20" t="s">
        <v>24</v>
      </c>
      <c r="AJ753" s="20" t="b">
        <v>1</v>
      </c>
      <c r="AK753" s="21" t="s">
        <v>195</v>
      </c>
      <c r="AL753" s="20" t="s">
        <v>196</v>
      </c>
    </row>
    <row r="754" spans="1:38" x14ac:dyDescent="0.25">
      <c r="A754" s="20">
        <v>753</v>
      </c>
      <c r="B754" s="20" t="s">
        <v>4983</v>
      </c>
      <c r="C754" s="23">
        <v>344639381</v>
      </c>
      <c r="D754" s="23" t="str" cm="1">
        <f t="array" ref="D754">INDEX(Table2[Bracket Label], SUMPRODUCT(( 'Non-Lodger'!$C754 &gt;= Table2[Min Value]) * ( 'Non-Lodger'!$C754 &lt;= Table2[Max Value]) * ROW(Table2[Min Value]) ) - MIN(ROW(Table2[Min Value])) + 1)</f>
        <v>300-349M</v>
      </c>
      <c r="E754" s="23" t="str">
        <f t="shared" si="11"/>
        <v>LGE</v>
      </c>
      <c r="F754" s="21" t="s">
        <v>4984</v>
      </c>
      <c r="G754" s="20" t="s">
        <v>77</v>
      </c>
      <c r="H754" s="20" t="str">
        <f>IF(ISNUMBER(MATCH($F754,'ASX_Listed_Companies_26-08-2025'!B:B, 0)), "Yes", "No")</f>
        <v>No</v>
      </c>
      <c r="I754" s="20" t="str">
        <f>IF(ISNUMBER(MATCH($F754,'ASX300'!C:C, 0)), "Yes", "No")</f>
        <v>No</v>
      </c>
      <c r="J754" s="20" t="s">
        <v>687</v>
      </c>
      <c r="K754" s="21" t="s">
        <v>688</v>
      </c>
      <c r="L754" s="20">
        <v>51129085</v>
      </c>
      <c r="M754" s="20" t="s">
        <v>15</v>
      </c>
      <c r="N754" s="20">
        <v>20120401</v>
      </c>
      <c r="Q754" s="21" t="s">
        <v>4985</v>
      </c>
      <c r="S754" s="21" t="s">
        <v>82</v>
      </c>
      <c r="T754" s="20" t="s">
        <v>77</v>
      </c>
      <c r="U754" s="20" t="s">
        <v>83</v>
      </c>
      <c r="V754" s="20" t="s">
        <v>20</v>
      </c>
      <c r="W754" s="20">
        <v>41695243</v>
      </c>
      <c r="X754" s="21" t="s">
        <v>4986</v>
      </c>
      <c r="Y754" s="21" t="s">
        <v>4987</v>
      </c>
      <c r="Z754" s="21" t="s">
        <v>141</v>
      </c>
      <c r="AA754" s="20" t="s">
        <v>142</v>
      </c>
      <c r="AB754" s="20" t="s">
        <v>20</v>
      </c>
      <c r="AC754" s="20">
        <v>96817208</v>
      </c>
      <c r="AD754" s="20" t="s">
        <v>4988</v>
      </c>
      <c r="AF754" s="20">
        <v>20120401</v>
      </c>
      <c r="AH754" s="20">
        <v>156582320</v>
      </c>
      <c r="AI754" s="20" t="s">
        <v>24</v>
      </c>
      <c r="AJ754" s="20" t="b">
        <v>1</v>
      </c>
      <c r="AK754" s="21" t="s">
        <v>36</v>
      </c>
      <c r="AL754" s="20" t="s">
        <v>37</v>
      </c>
    </row>
    <row r="755" spans="1:38" x14ac:dyDescent="0.25">
      <c r="A755" s="20">
        <v>754</v>
      </c>
      <c r="B755" s="20" t="s">
        <v>5467</v>
      </c>
      <c r="C755" s="23">
        <v>102065132</v>
      </c>
      <c r="D755" s="23" t="str" cm="1">
        <f t="array" ref="D755">INDEX(Table2[Bracket Label], SUMPRODUCT(( 'Non-Lodger'!$C755 &gt;= Table2[Min Value]) * ( 'Non-Lodger'!$C755 &lt;= Table2[Max Value]) * ROW(Table2[Min Value]) ) - MIN(ROW(Table2[Min Value])) + 1)</f>
        <v>100-149M</v>
      </c>
      <c r="E755" s="23" t="str">
        <f t="shared" si="11"/>
        <v>MED</v>
      </c>
      <c r="F755" s="21" t="s">
        <v>5468</v>
      </c>
      <c r="G755" s="20" t="s">
        <v>12</v>
      </c>
      <c r="H755" s="20" t="str">
        <f>IF(ISNUMBER(MATCH($F755,'ASX_Listed_Companies_26-08-2025'!B:B, 0)), "Yes", "No")</f>
        <v>No</v>
      </c>
      <c r="I755" s="20" t="str">
        <f>IF(ISNUMBER(MATCH($F755,'ASX300'!C:C, 0)), "Yes", "No")</f>
        <v>No</v>
      </c>
      <c r="J755" s="20" t="s">
        <v>5469</v>
      </c>
      <c r="K755" s="21" t="s">
        <v>5470</v>
      </c>
      <c r="L755" s="20">
        <v>65319852</v>
      </c>
      <c r="M755" s="20" t="s">
        <v>15</v>
      </c>
      <c r="N755" s="20">
        <v>20180701</v>
      </c>
      <c r="Q755" s="21" t="s">
        <v>5471</v>
      </c>
      <c r="S755" s="21" t="s">
        <v>2743</v>
      </c>
      <c r="T755" s="20" t="s">
        <v>12</v>
      </c>
      <c r="U755" s="20" t="s">
        <v>1150</v>
      </c>
      <c r="V755" s="20" t="s">
        <v>20</v>
      </c>
      <c r="W755" s="20">
        <v>0</v>
      </c>
      <c r="X755" s="21" t="s">
        <v>5472</v>
      </c>
      <c r="Z755" s="21" t="s">
        <v>1149</v>
      </c>
      <c r="AA755" s="20" t="s">
        <v>1150</v>
      </c>
      <c r="AB755" s="20" t="s">
        <v>20</v>
      </c>
      <c r="AC755" s="20">
        <v>37193913</v>
      </c>
      <c r="AD755" s="20" t="s">
        <v>5473</v>
      </c>
      <c r="AF755" s="20">
        <v>20240701</v>
      </c>
      <c r="AH755" s="20">
        <v>95958857</v>
      </c>
      <c r="AI755" s="20" t="s">
        <v>24</v>
      </c>
      <c r="AJ755" s="20" t="b">
        <v>1</v>
      </c>
      <c r="AK755" s="21" t="s">
        <v>2210</v>
      </c>
      <c r="AL755" s="20" t="s">
        <v>2211</v>
      </c>
    </row>
    <row r="756" spans="1:38" x14ac:dyDescent="0.25">
      <c r="A756" s="20">
        <v>755</v>
      </c>
      <c r="B756" s="20" t="s">
        <v>2102</v>
      </c>
      <c r="C756" s="23">
        <v>108588219</v>
      </c>
      <c r="D756" s="23" t="str" cm="1">
        <f t="array" ref="D756">INDEX(Table2[Bracket Label], SUMPRODUCT(( 'Non-Lodger'!$C756 &gt;= Table2[Min Value]) * ( 'Non-Lodger'!$C756 &lt;= Table2[Max Value]) * ROW(Table2[Min Value]) ) - MIN(ROW(Table2[Min Value])) + 1)</f>
        <v>100-149M</v>
      </c>
      <c r="E756" s="23" t="str">
        <f t="shared" si="11"/>
        <v>MED</v>
      </c>
      <c r="F756" s="21" t="s">
        <v>2103</v>
      </c>
      <c r="G756" s="20" t="s">
        <v>77</v>
      </c>
      <c r="H756" s="20" t="str">
        <f>IF(ISNUMBER(MATCH($F756,'ASX_Listed_Companies_26-08-2025'!B:B, 0)), "Yes", "No")</f>
        <v>No</v>
      </c>
      <c r="I756" s="20" t="str">
        <f>IF(ISNUMBER(MATCH($F756,'ASX300'!C:C, 0)), "Yes", "No")</f>
        <v>No</v>
      </c>
      <c r="J756" s="20" t="s">
        <v>51</v>
      </c>
      <c r="K756" s="21" t="s">
        <v>52</v>
      </c>
      <c r="L756" s="20">
        <v>44147399</v>
      </c>
      <c r="M756" s="20" t="s">
        <v>15</v>
      </c>
      <c r="N756" s="20">
        <v>20100701</v>
      </c>
      <c r="Q756" s="21" t="s">
        <v>2055</v>
      </c>
      <c r="S756" s="21" t="s">
        <v>82</v>
      </c>
      <c r="T756" s="20" t="s">
        <v>77</v>
      </c>
      <c r="U756" s="20" t="s">
        <v>83</v>
      </c>
      <c r="V756" s="20" t="s">
        <v>20</v>
      </c>
      <c r="W756" s="20">
        <v>70245681</v>
      </c>
      <c r="X756" s="21" t="s">
        <v>2104</v>
      </c>
      <c r="Z756" s="21" t="s">
        <v>2105</v>
      </c>
      <c r="AA756" s="20" t="s">
        <v>2106</v>
      </c>
      <c r="AB756" s="20" t="s">
        <v>20</v>
      </c>
      <c r="AC756" s="20">
        <v>57904802</v>
      </c>
      <c r="AD756" s="20" t="s">
        <v>2107</v>
      </c>
      <c r="AF756" s="20">
        <v>20100701</v>
      </c>
      <c r="AH756" s="20">
        <v>125986503</v>
      </c>
      <c r="AI756" s="20" t="s">
        <v>24</v>
      </c>
      <c r="AJ756" s="20" t="b">
        <v>1</v>
      </c>
      <c r="AK756" s="21" t="s">
        <v>58</v>
      </c>
      <c r="AL756" s="20" t="s">
        <v>59</v>
      </c>
    </row>
    <row r="757" spans="1:38" x14ac:dyDescent="0.25">
      <c r="A757" s="20">
        <v>756</v>
      </c>
      <c r="B757" s="20" t="s">
        <v>4117</v>
      </c>
      <c r="C757" s="23">
        <v>187297562</v>
      </c>
      <c r="D757" s="23" t="str" cm="1">
        <f t="array" ref="D757">INDEX(Table2[Bracket Label], SUMPRODUCT(( 'Non-Lodger'!$C757 &gt;= Table2[Min Value]) * ( 'Non-Lodger'!$C757 &lt;= Table2[Max Value]) * ROW(Table2[Min Value]) ) - MIN(ROW(Table2[Min Value])) + 1)</f>
        <v>150-199M</v>
      </c>
      <c r="E757" s="23" t="str">
        <f t="shared" si="11"/>
        <v>MED</v>
      </c>
      <c r="F757" s="21" t="s">
        <v>4118</v>
      </c>
      <c r="G757" s="20" t="s">
        <v>12</v>
      </c>
      <c r="H757" s="20" t="str">
        <f>IF(ISNUMBER(MATCH($F757,'ASX_Listed_Companies_26-08-2025'!B:B, 0)), "Yes", "No")</f>
        <v>No</v>
      </c>
      <c r="I757" s="20" t="str">
        <f>IF(ISNUMBER(MATCH($F757,'ASX300'!C:C, 0)), "Yes", "No")</f>
        <v>No</v>
      </c>
      <c r="J757" s="20" t="s">
        <v>78</v>
      </c>
      <c r="K757" s="21" t="s">
        <v>79</v>
      </c>
      <c r="L757" s="20">
        <v>59882431</v>
      </c>
      <c r="M757" s="20" t="s">
        <v>15</v>
      </c>
      <c r="N757" s="20">
        <v>20150723</v>
      </c>
      <c r="Q757" s="21" t="s">
        <v>1021</v>
      </c>
      <c r="S757" s="21" t="s">
        <v>126</v>
      </c>
      <c r="T757" s="20" t="s">
        <v>12</v>
      </c>
      <c r="U757" s="20" t="s">
        <v>281</v>
      </c>
      <c r="V757" s="20" t="s">
        <v>20</v>
      </c>
      <c r="W757" s="20">
        <v>67789724</v>
      </c>
      <c r="X757" s="21" t="s">
        <v>4119</v>
      </c>
      <c r="Y757" s="21" t="s">
        <v>4120</v>
      </c>
      <c r="Z757" s="21" t="s">
        <v>126</v>
      </c>
      <c r="AA757" s="20" t="s">
        <v>214</v>
      </c>
      <c r="AB757" s="20" t="s">
        <v>20</v>
      </c>
      <c r="AC757" s="20">
        <v>0</v>
      </c>
      <c r="AD757" s="20" t="s">
        <v>1812</v>
      </c>
      <c r="AF757" s="20">
        <v>20150723</v>
      </c>
      <c r="AH757" s="20">
        <v>607240791</v>
      </c>
      <c r="AI757" s="20" t="s">
        <v>24</v>
      </c>
      <c r="AJ757" s="20" t="b">
        <v>1</v>
      </c>
      <c r="AK757" s="21" t="s">
        <v>88</v>
      </c>
      <c r="AL757" s="20" t="s">
        <v>89</v>
      </c>
    </row>
    <row r="758" spans="1:38" x14ac:dyDescent="0.25">
      <c r="A758" s="20">
        <v>757</v>
      </c>
      <c r="B758" s="20" t="s">
        <v>7219</v>
      </c>
      <c r="C758" s="23">
        <v>128816737</v>
      </c>
      <c r="D758" s="23" t="str" cm="1">
        <f t="array" ref="D758">INDEX(Table2[Bracket Label], SUMPRODUCT(( 'Non-Lodger'!$C758 &gt;= Table2[Min Value]) * ( 'Non-Lodger'!$C758 &lt;= Table2[Max Value]) * ROW(Table2[Min Value]) ) - MIN(ROW(Table2[Min Value])) + 1)</f>
        <v>100-149M</v>
      </c>
      <c r="E758" s="23" t="str">
        <f t="shared" si="11"/>
        <v>MED</v>
      </c>
      <c r="F758" s="21" t="s">
        <v>7220</v>
      </c>
      <c r="G758" s="20" t="s">
        <v>12</v>
      </c>
      <c r="H758" s="20" t="str">
        <f>IF(ISNUMBER(MATCH($F758,'ASX_Listed_Companies_26-08-2025'!B:B, 0)), "Yes", "No")</f>
        <v>No</v>
      </c>
      <c r="I758" s="20" t="str">
        <f>IF(ISNUMBER(MATCH($F758,'ASX300'!C:C, 0)), "Yes", "No")</f>
        <v>No</v>
      </c>
      <c r="J758" s="20" t="s">
        <v>7221</v>
      </c>
      <c r="K758" s="21" t="s">
        <v>7222</v>
      </c>
      <c r="L758" s="20">
        <v>4347429</v>
      </c>
      <c r="M758" s="20" t="s">
        <v>15</v>
      </c>
      <c r="N758" s="20">
        <v>20011008</v>
      </c>
      <c r="Q758" s="21" t="s">
        <v>7223</v>
      </c>
      <c r="S758" s="21" t="s">
        <v>7224</v>
      </c>
      <c r="T758" s="20" t="s">
        <v>12</v>
      </c>
      <c r="U758" s="20" t="s">
        <v>7225</v>
      </c>
      <c r="V758" s="20" t="s">
        <v>20</v>
      </c>
      <c r="W758" s="20">
        <v>37848344</v>
      </c>
      <c r="X758" s="21" t="s">
        <v>7226</v>
      </c>
      <c r="Z758" s="21" t="s">
        <v>7227</v>
      </c>
      <c r="AA758" s="20" t="s">
        <v>7228</v>
      </c>
      <c r="AB758" s="20" t="s">
        <v>20</v>
      </c>
      <c r="AC758" s="20">
        <v>81412151</v>
      </c>
      <c r="AD758" s="20" t="s">
        <v>7229</v>
      </c>
      <c r="AF758" s="20">
        <v>20030701</v>
      </c>
      <c r="AH758" s="20">
        <v>98379152</v>
      </c>
      <c r="AI758" s="20" t="s">
        <v>24</v>
      </c>
      <c r="AJ758" s="20" t="b">
        <v>1</v>
      </c>
      <c r="AK758" s="21" t="s">
        <v>245</v>
      </c>
      <c r="AL758" s="20" t="s">
        <v>246</v>
      </c>
    </row>
    <row r="759" spans="1:38" x14ac:dyDescent="0.25">
      <c r="A759" s="20">
        <v>758</v>
      </c>
      <c r="B759" s="20" t="s">
        <v>4410</v>
      </c>
      <c r="C759" s="23">
        <v>120992522</v>
      </c>
      <c r="D759" s="23" t="str" cm="1">
        <f t="array" ref="D759">INDEX(Table2[Bracket Label], SUMPRODUCT(( 'Non-Lodger'!$C759 &gt;= Table2[Min Value]) * ( 'Non-Lodger'!$C759 &lt;= Table2[Max Value]) * ROW(Table2[Min Value]) ) - MIN(ROW(Table2[Min Value])) + 1)</f>
        <v>100-149M</v>
      </c>
      <c r="E759" s="23" t="str">
        <f t="shared" si="11"/>
        <v>MED</v>
      </c>
      <c r="F759" s="21" t="s">
        <v>4411</v>
      </c>
      <c r="G759" s="20" t="s">
        <v>12</v>
      </c>
      <c r="H759" s="20" t="str">
        <f>IF(ISNUMBER(MATCH($F759,'ASX_Listed_Companies_26-08-2025'!B:B, 0)), "Yes", "No")</f>
        <v>No</v>
      </c>
      <c r="I759" s="20" t="str">
        <f>IF(ISNUMBER(MATCH($F759,'ASX300'!C:C, 0)), "Yes", "No")</f>
        <v>No</v>
      </c>
      <c r="J759" s="20" t="s">
        <v>297</v>
      </c>
      <c r="K759" s="21" t="s">
        <v>298</v>
      </c>
      <c r="L759" s="20">
        <v>77614</v>
      </c>
      <c r="M759" s="20" t="s">
        <v>15</v>
      </c>
      <c r="N759" s="20">
        <v>20000322</v>
      </c>
      <c r="P759" s="21" t="s">
        <v>4411</v>
      </c>
      <c r="Q759" s="21" t="s">
        <v>4412</v>
      </c>
      <c r="S759" s="21" t="s">
        <v>4413</v>
      </c>
      <c r="T759" s="20" t="s">
        <v>12</v>
      </c>
      <c r="U759" s="20" t="s">
        <v>4414</v>
      </c>
      <c r="V759" s="20" t="s">
        <v>20</v>
      </c>
      <c r="W759" s="20">
        <v>84572943</v>
      </c>
      <c r="X759" s="21" t="s">
        <v>4415</v>
      </c>
      <c r="Z759" s="21" t="s">
        <v>4416</v>
      </c>
      <c r="AA759" s="20" t="s">
        <v>4417</v>
      </c>
      <c r="AB759" s="20" t="s">
        <v>20</v>
      </c>
      <c r="AC759" s="20">
        <v>46239087</v>
      </c>
      <c r="AD759" s="20" t="s">
        <v>4418</v>
      </c>
      <c r="AF759" s="20">
        <v>20000701</v>
      </c>
      <c r="AH759" s="20">
        <v>75263142</v>
      </c>
      <c r="AI759" s="20" t="s">
        <v>24</v>
      </c>
      <c r="AJ759" s="20" t="b">
        <v>1</v>
      </c>
      <c r="AK759" s="21" t="s">
        <v>36</v>
      </c>
      <c r="AL759" s="20" t="s">
        <v>37</v>
      </c>
    </row>
    <row r="760" spans="1:38" x14ac:dyDescent="0.25">
      <c r="A760" s="20">
        <v>759</v>
      </c>
      <c r="B760" s="20" t="s">
        <v>2254</v>
      </c>
      <c r="C760" s="23">
        <v>536645828</v>
      </c>
      <c r="D760" s="23" t="str" cm="1">
        <f t="array" ref="D760">INDEX(Table2[Bracket Label], SUMPRODUCT(( 'Non-Lodger'!$C760 &gt;= Table2[Min Value]) * ( 'Non-Lodger'!$C760 &lt;= Table2[Max Value]) * ROW(Table2[Min Value]) ) - MIN(ROW(Table2[Min Value])) + 1)</f>
        <v>500-549M</v>
      </c>
      <c r="E760" s="23" t="str">
        <f t="shared" si="11"/>
        <v>LGE</v>
      </c>
      <c r="F760" s="21" t="s">
        <v>2255</v>
      </c>
      <c r="G760" s="20" t="s">
        <v>12</v>
      </c>
      <c r="H760" s="20" t="str">
        <f>IF(ISNUMBER(MATCH($F760,'ASX_Listed_Companies_26-08-2025'!B:B, 0)), "Yes", "No")</f>
        <v>No</v>
      </c>
      <c r="I760" s="20" t="str">
        <f>IF(ISNUMBER(MATCH($F760,'ASX300'!C:C, 0)), "Yes", "No")</f>
        <v>No</v>
      </c>
      <c r="J760" s="20" t="s">
        <v>1097</v>
      </c>
      <c r="K760" s="21" t="s">
        <v>1098</v>
      </c>
      <c r="L760" s="20">
        <v>58222101</v>
      </c>
      <c r="M760" s="20" t="s">
        <v>2256</v>
      </c>
      <c r="N760" s="20">
        <v>20150812</v>
      </c>
      <c r="Q760" s="21" t="s">
        <v>2257</v>
      </c>
      <c r="R760" s="21" t="s">
        <v>2258</v>
      </c>
      <c r="S760" s="21" t="s">
        <v>126</v>
      </c>
      <c r="T760" s="20" t="s">
        <v>12</v>
      </c>
      <c r="U760" s="20" t="s">
        <v>214</v>
      </c>
      <c r="V760" s="20" t="s">
        <v>20</v>
      </c>
      <c r="W760" s="20">
        <v>0</v>
      </c>
      <c r="X760" s="21" t="s">
        <v>2257</v>
      </c>
      <c r="Y760" s="21" t="s">
        <v>2258</v>
      </c>
      <c r="Z760" s="21" t="s">
        <v>126</v>
      </c>
      <c r="AA760" s="20" t="s">
        <v>214</v>
      </c>
      <c r="AB760" s="20" t="s">
        <v>20</v>
      </c>
      <c r="AC760" s="20">
        <v>0</v>
      </c>
      <c r="AD760" s="20" t="s">
        <v>2259</v>
      </c>
      <c r="AF760" s="20">
        <v>20150812</v>
      </c>
      <c r="AI760" s="20" t="s">
        <v>24</v>
      </c>
      <c r="AJ760" s="20" t="b">
        <v>1</v>
      </c>
      <c r="AK760" s="21" t="s">
        <v>195</v>
      </c>
      <c r="AL760" s="20" t="s">
        <v>196</v>
      </c>
    </row>
    <row r="761" spans="1:38" x14ac:dyDescent="0.25">
      <c r="A761" s="20">
        <v>760</v>
      </c>
      <c r="B761" s="20" t="s">
        <v>3987</v>
      </c>
      <c r="C761" s="23">
        <v>165369604</v>
      </c>
      <c r="D761" s="23" t="str" cm="1">
        <f t="array" ref="D761">INDEX(Table2[Bracket Label], SUMPRODUCT(( 'Non-Lodger'!$C761 &gt;= Table2[Min Value]) * ( 'Non-Lodger'!$C761 &lt;= Table2[Max Value]) * ROW(Table2[Min Value]) ) - MIN(ROW(Table2[Min Value])) + 1)</f>
        <v>150-199M</v>
      </c>
      <c r="E761" s="23" t="str">
        <f t="shared" si="11"/>
        <v>MED</v>
      </c>
      <c r="F761" s="21" t="s">
        <v>3988</v>
      </c>
      <c r="G761" s="20" t="s">
        <v>29</v>
      </c>
      <c r="H761" s="20" t="str">
        <f>IF(ISNUMBER(MATCH($F761,'ASX_Listed_Companies_26-08-2025'!B:B, 0)), "Yes", "No")</f>
        <v>No</v>
      </c>
      <c r="I761" s="20" t="str">
        <f>IF(ISNUMBER(MATCH($F761,'ASX300'!C:C, 0)), "Yes", "No")</f>
        <v>No</v>
      </c>
      <c r="J761" s="20" t="s">
        <v>1775</v>
      </c>
      <c r="K761" s="21" t="s">
        <v>1776</v>
      </c>
      <c r="L761" s="20">
        <v>284783</v>
      </c>
      <c r="M761" s="20" t="s">
        <v>15</v>
      </c>
      <c r="N761" s="20">
        <v>20000421</v>
      </c>
      <c r="Q761" s="21" t="s">
        <v>656</v>
      </c>
      <c r="S761" s="21" t="s">
        <v>3989</v>
      </c>
      <c r="T761" s="20" t="s">
        <v>29</v>
      </c>
      <c r="U761" s="20" t="s">
        <v>3990</v>
      </c>
      <c r="V761" s="20" t="s">
        <v>20</v>
      </c>
      <c r="W761" s="20">
        <v>32867830</v>
      </c>
      <c r="X761" s="21" t="s">
        <v>3991</v>
      </c>
      <c r="Z761" s="21" t="s">
        <v>3992</v>
      </c>
      <c r="AA761" s="20" t="s">
        <v>3990</v>
      </c>
      <c r="AB761" s="20" t="s">
        <v>20</v>
      </c>
      <c r="AC761" s="20">
        <v>74650521</v>
      </c>
      <c r="AD761" s="20" t="s">
        <v>3993</v>
      </c>
      <c r="AF761" s="20">
        <v>20000701</v>
      </c>
      <c r="AH761" s="20">
        <v>68420244</v>
      </c>
      <c r="AI761" s="20" t="s">
        <v>24</v>
      </c>
      <c r="AJ761" s="20" t="b">
        <v>1</v>
      </c>
      <c r="AK761" s="21" t="s">
        <v>174</v>
      </c>
      <c r="AL761" s="20" t="s">
        <v>175</v>
      </c>
    </row>
    <row r="762" spans="1:38" x14ac:dyDescent="0.25">
      <c r="A762" s="20">
        <v>761</v>
      </c>
      <c r="B762" s="20" t="s">
        <v>5171</v>
      </c>
      <c r="C762" s="23">
        <v>187199233</v>
      </c>
      <c r="D762" s="23" t="str" cm="1">
        <f t="array" ref="D762">INDEX(Table2[Bracket Label], SUMPRODUCT(( 'Non-Lodger'!$C762 &gt;= Table2[Min Value]) * ( 'Non-Lodger'!$C762 &lt;= Table2[Max Value]) * ROW(Table2[Min Value]) ) - MIN(ROW(Table2[Min Value])) + 1)</f>
        <v>150-199M</v>
      </c>
      <c r="E762" s="23" t="str">
        <f t="shared" si="11"/>
        <v>MED</v>
      </c>
      <c r="F762" s="21" t="s">
        <v>5172</v>
      </c>
      <c r="G762" s="20" t="s">
        <v>12</v>
      </c>
      <c r="H762" s="20" t="str">
        <f>IF(ISNUMBER(MATCH($F762,'ASX_Listed_Companies_26-08-2025'!B:B, 0)), "Yes", "No")</f>
        <v>No</v>
      </c>
      <c r="I762" s="20" t="str">
        <f>IF(ISNUMBER(MATCH($F762,'ASX300'!C:C, 0)), "Yes", "No")</f>
        <v>No</v>
      </c>
      <c r="J762" s="20" t="s">
        <v>30</v>
      </c>
      <c r="K762" s="21" t="s">
        <v>31</v>
      </c>
      <c r="L762" s="20">
        <v>58487641</v>
      </c>
      <c r="M762" s="20" t="s">
        <v>15</v>
      </c>
      <c r="N762" s="20">
        <v>20150922</v>
      </c>
      <c r="Q762" s="21" t="s">
        <v>125</v>
      </c>
      <c r="S762" s="21" t="s">
        <v>2827</v>
      </c>
      <c r="T762" s="20" t="s">
        <v>12</v>
      </c>
      <c r="U762" s="20" t="s">
        <v>127</v>
      </c>
      <c r="V762" s="20" t="s">
        <v>20</v>
      </c>
      <c r="W762" s="20">
        <v>78040671</v>
      </c>
      <c r="X762" s="21" t="s">
        <v>5173</v>
      </c>
      <c r="Z762" s="21" t="s">
        <v>755</v>
      </c>
      <c r="AA762" s="20" t="s">
        <v>756</v>
      </c>
      <c r="AB762" s="20" t="s">
        <v>20</v>
      </c>
      <c r="AC762" s="20">
        <v>0</v>
      </c>
      <c r="AD762" s="20" t="s">
        <v>5174</v>
      </c>
      <c r="AF762" s="20">
        <v>20150923</v>
      </c>
      <c r="AH762" s="20">
        <v>608372416</v>
      </c>
      <c r="AI762" s="20" t="s">
        <v>24</v>
      </c>
      <c r="AJ762" s="20" t="b">
        <v>1</v>
      </c>
      <c r="AK762" s="21" t="s">
        <v>36</v>
      </c>
      <c r="AL762" s="20" t="s">
        <v>37</v>
      </c>
    </row>
    <row r="763" spans="1:38" x14ac:dyDescent="0.25">
      <c r="A763" s="20">
        <v>762</v>
      </c>
      <c r="B763" s="20" t="s">
        <v>6218</v>
      </c>
      <c r="C763" s="23">
        <v>106839313</v>
      </c>
      <c r="D763" s="23" t="str" cm="1">
        <f t="array" ref="D763">INDEX(Table2[Bracket Label], SUMPRODUCT(( 'Non-Lodger'!$C763 &gt;= Table2[Min Value]) * ( 'Non-Lodger'!$C763 &lt;= Table2[Max Value]) * ROW(Table2[Min Value]) ) - MIN(ROW(Table2[Min Value])) + 1)</f>
        <v>100-149M</v>
      </c>
      <c r="E763" s="23" t="str">
        <f t="shared" si="11"/>
        <v>MED</v>
      </c>
      <c r="F763" s="21" t="s">
        <v>6219</v>
      </c>
      <c r="G763" s="20" t="s">
        <v>29</v>
      </c>
      <c r="H763" s="20" t="str">
        <f>IF(ISNUMBER(MATCH($F763,'ASX_Listed_Companies_26-08-2025'!B:B, 0)), "Yes", "No")</f>
        <v>No</v>
      </c>
      <c r="I763" s="20" t="str">
        <f>IF(ISNUMBER(MATCH($F763,'ASX300'!C:C, 0)), "Yes", "No")</f>
        <v>No</v>
      </c>
      <c r="J763" s="20" t="s">
        <v>4247</v>
      </c>
      <c r="K763" s="21" t="s">
        <v>4248</v>
      </c>
      <c r="L763" s="20">
        <v>64007438</v>
      </c>
      <c r="M763" s="20" t="s">
        <v>15</v>
      </c>
      <c r="N763" s="20">
        <v>20180208</v>
      </c>
      <c r="Q763" s="21" t="s">
        <v>6220</v>
      </c>
      <c r="R763" s="21" t="s">
        <v>125</v>
      </c>
      <c r="S763" s="21" t="s">
        <v>1091</v>
      </c>
      <c r="T763" s="20" t="s">
        <v>12</v>
      </c>
      <c r="U763" s="20" t="s">
        <v>127</v>
      </c>
      <c r="V763" s="20" t="s">
        <v>20</v>
      </c>
      <c r="W763" s="20">
        <v>0</v>
      </c>
      <c r="X763" s="21" t="s">
        <v>6221</v>
      </c>
      <c r="Z763" s="21" t="s">
        <v>6172</v>
      </c>
      <c r="AA763" s="20" t="s">
        <v>471</v>
      </c>
      <c r="AB763" s="20" t="s">
        <v>20</v>
      </c>
      <c r="AC763" s="20">
        <v>83696076</v>
      </c>
      <c r="AD763" s="20" t="s">
        <v>6222</v>
      </c>
      <c r="AF763" s="20">
        <v>20180208</v>
      </c>
      <c r="AH763" s="20">
        <v>624299574</v>
      </c>
      <c r="AI763" s="20" t="s">
        <v>24</v>
      </c>
      <c r="AJ763" s="20" t="b">
        <v>1</v>
      </c>
      <c r="AK763" s="21" t="s">
        <v>1468</v>
      </c>
      <c r="AL763" s="20" t="s">
        <v>1469</v>
      </c>
    </row>
    <row r="764" spans="1:38" x14ac:dyDescent="0.25">
      <c r="A764" s="20">
        <v>763</v>
      </c>
      <c r="B764" s="20" t="s">
        <v>6287</v>
      </c>
      <c r="C764" s="23">
        <v>116925615</v>
      </c>
      <c r="D764" s="23" t="str" cm="1">
        <f t="array" ref="D764">INDEX(Table2[Bracket Label], SUMPRODUCT(( 'Non-Lodger'!$C764 &gt;= Table2[Min Value]) * ( 'Non-Lodger'!$C764 &lt;= Table2[Max Value]) * ROW(Table2[Min Value]) ) - MIN(ROW(Table2[Min Value])) + 1)</f>
        <v>100-149M</v>
      </c>
      <c r="E764" s="23" t="str">
        <f t="shared" si="11"/>
        <v>MED</v>
      </c>
      <c r="F764" s="21" t="s">
        <v>6288</v>
      </c>
      <c r="G764" s="20" t="s">
        <v>12</v>
      </c>
      <c r="H764" s="20" t="str">
        <f>IF(ISNUMBER(MATCH($F764,'ASX_Listed_Companies_26-08-2025'!B:B, 0)), "Yes", "No")</f>
        <v>No</v>
      </c>
      <c r="I764" s="20" t="str">
        <f>IF(ISNUMBER(MATCH($F764,'ASX300'!C:C, 0)), "Yes", "No")</f>
        <v>No</v>
      </c>
      <c r="J764" s="20" t="s">
        <v>1851</v>
      </c>
      <c r="K764" s="21" t="s">
        <v>1852</v>
      </c>
      <c r="L764" s="20">
        <v>47402700</v>
      </c>
      <c r="M764" s="20" t="s">
        <v>15</v>
      </c>
      <c r="N764" s="20">
        <v>20110401</v>
      </c>
      <c r="Q764" s="21" t="s">
        <v>6289</v>
      </c>
      <c r="S764" s="21" t="s">
        <v>6290</v>
      </c>
      <c r="T764" s="20" t="s">
        <v>12</v>
      </c>
      <c r="U764" s="20" t="s">
        <v>6291</v>
      </c>
      <c r="V764" s="20" t="s">
        <v>20</v>
      </c>
      <c r="W764" s="20">
        <v>45146579</v>
      </c>
      <c r="X764" s="21" t="s">
        <v>6292</v>
      </c>
      <c r="Z764" s="21" t="s">
        <v>6293</v>
      </c>
      <c r="AA764" s="20" t="s">
        <v>1542</v>
      </c>
      <c r="AB764" s="20" t="s">
        <v>20</v>
      </c>
      <c r="AC764" s="20">
        <v>43733712</v>
      </c>
      <c r="AD764" s="20" t="s">
        <v>6294</v>
      </c>
      <c r="AH764" s="20">
        <v>147561475</v>
      </c>
      <c r="AI764" s="20" t="s">
        <v>24</v>
      </c>
      <c r="AJ764" s="20" t="b">
        <v>1</v>
      </c>
      <c r="AK764" s="21" t="s">
        <v>36</v>
      </c>
      <c r="AL764" s="20" t="s">
        <v>37</v>
      </c>
    </row>
    <row r="765" spans="1:38" x14ac:dyDescent="0.25">
      <c r="A765" s="20">
        <v>764</v>
      </c>
      <c r="B765" s="20" t="s">
        <v>1630</v>
      </c>
      <c r="C765" s="23">
        <v>131242956</v>
      </c>
      <c r="D765" s="23" t="str" cm="1">
        <f t="array" ref="D765">INDEX(Table2[Bracket Label], SUMPRODUCT(( 'Non-Lodger'!$C765 &gt;= Table2[Min Value]) * ( 'Non-Lodger'!$C765 &lt;= Table2[Max Value]) * ROW(Table2[Min Value]) ) - MIN(ROW(Table2[Min Value])) + 1)</f>
        <v>100-149M</v>
      </c>
      <c r="E765" s="23" t="str">
        <f t="shared" si="11"/>
        <v>MED</v>
      </c>
      <c r="F765" s="21" t="s">
        <v>1631</v>
      </c>
      <c r="G765" s="20" t="s">
        <v>29</v>
      </c>
      <c r="H765" s="20" t="str">
        <f>IF(ISNUMBER(MATCH($F765,'ASX_Listed_Companies_26-08-2025'!B:B, 0)), "Yes", "No")</f>
        <v>No</v>
      </c>
      <c r="I765" s="20" t="str">
        <f>IF(ISNUMBER(MATCH($F765,'ASX300'!C:C, 0)), "Yes", "No")</f>
        <v>No</v>
      </c>
      <c r="J765" s="20" t="s">
        <v>78</v>
      </c>
      <c r="K765" s="21" t="s">
        <v>79</v>
      </c>
      <c r="L765" s="20">
        <v>51577343</v>
      </c>
      <c r="M765" s="20" t="s">
        <v>15</v>
      </c>
      <c r="N765" s="20">
        <v>20111208</v>
      </c>
      <c r="P765" s="21" t="s">
        <v>1631</v>
      </c>
      <c r="Q765" s="21" t="s">
        <v>1632</v>
      </c>
      <c r="S765" s="21" t="s">
        <v>514</v>
      </c>
      <c r="T765" s="20" t="s">
        <v>29</v>
      </c>
      <c r="U765" s="20" t="s">
        <v>34</v>
      </c>
      <c r="V765" s="20" t="s">
        <v>20</v>
      </c>
      <c r="W765" s="20">
        <v>0</v>
      </c>
      <c r="X765" s="21" t="s">
        <v>1633</v>
      </c>
      <c r="Z765" s="21" t="s">
        <v>514</v>
      </c>
      <c r="AA765" s="20" t="s">
        <v>34</v>
      </c>
      <c r="AB765" s="20" t="s">
        <v>20</v>
      </c>
      <c r="AC765" s="20">
        <v>0</v>
      </c>
      <c r="AD765" s="20" t="s">
        <v>1634</v>
      </c>
      <c r="AF765" s="20">
        <v>20180601</v>
      </c>
      <c r="AH765" s="20">
        <v>154692001</v>
      </c>
      <c r="AI765" s="20" t="s">
        <v>24</v>
      </c>
      <c r="AJ765" s="20" t="b">
        <v>1</v>
      </c>
      <c r="AK765" s="21" t="s">
        <v>88</v>
      </c>
      <c r="AL765" s="20" t="s">
        <v>89</v>
      </c>
    </row>
    <row r="766" spans="1:38" x14ac:dyDescent="0.25">
      <c r="A766" s="20">
        <v>765</v>
      </c>
      <c r="B766" s="20" t="s">
        <v>4338</v>
      </c>
      <c r="C766" s="23">
        <v>248689707</v>
      </c>
      <c r="D766" s="23" t="str" cm="1">
        <f t="array" ref="D766">INDEX(Table2[Bracket Label], SUMPRODUCT(( 'Non-Lodger'!$C766 &gt;= Table2[Min Value]) * ( 'Non-Lodger'!$C766 &lt;= Table2[Max Value]) * ROW(Table2[Min Value]) ) - MIN(ROW(Table2[Min Value])) + 1)</f>
        <v>200-249M</v>
      </c>
      <c r="E766" s="23" t="str">
        <f t="shared" si="11"/>
        <v>MED</v>
      </c>
      <c r="F766" s="21" t="s">
        <v>4339</v>
      </c>
      <c r="G766" s="20" t="s">
        <v>2940</v>
      </c>
      <c r="H766" s="20" t="str">
        <f>IF(ISNUMBER(MATCH($F766,'ASX_Listed_Companies_26-08-2025'!B:B, 0)), "Yes", "No")</f>
        <v>No</v>
      </c>
      <c r="I766" s="20" t="str">
        <f>IF(ISNUMBER(MATCH($F766,'ASX300'!C:C, 0)), "Yes", "No")</f>
        <v>No</v>
      </c>
      <c r="J766" s="20" t="s">
        <v>158</v>
      </c>
      <c r="K766" s="21" t="s">
        <v>159</v>
      </c>
      <c r="L766" s="20">
        <v>55078778</v>
      </c>
      <c r="M766" s="20" t="s">
        <v>15</v>
      </c>
      <c r="N766" s="20">
        <v>20140207</v>
      </c>
      <c r="Q766" s="21" t="s">
        <v>4340</v>
      </c>
      <c r="S766" s="21" t="s">
        <v>4341</v>
      </c>
      <c r="T766" s="20" t="s">
        <v>2940</v>
      </c>
      <c r="U766" s="20" t="s">
        <v>4342</v>
      </c>
      <c r="V766" s="20" t="s">
        <v>20</v>
      </c>
      <c r="W766" s="20">
        <v>94787030</v>
      </c>
      <c r="X766" s="21" t="s">
        <v>4343</v>
      </c>
      <c r="Z766" s="21" t="s">
        <v>4344</v>
      </c>
      <c r="AA766" s="20" t="s">
        <v>4345</v>
      </c>
      <c r="AB766" s="20" t="s">
        <v>20</v>
      </c>
      <c r="AC766" s="20">
        <v>66348567</v>
      </c>
      <c r="AD766" s="20" t="s">
        <v>4346</v>
      </c>
      <c r="AF766" s="20">
        <v>20140701</v>
      </c>
      <c r="AH766" s="20">
        <v>167716181</v>
      </c>
      <c r="AI766" s="20" t="s">
        <v>24</v>
      </c>
      <c r="AJ766" s="20" t="b">
        <v>1</v>
      </c>
      <c r="AK766" s="21" t="s">
        <v>120</v>
      </c>
      <c r="AL766" s="20" t="s">
        <v>121</v>
      </c>
    </row>
    <row r="767" spans="1:38" x14ac:dyDescent="0.25">
      <c r="A767" s="20">
        <v>766</v>
      </c>
      <c r="B767" s="20" t="s">
        <v>1514</v>
      </c>
      <c r="C767" s="23">
        <v>114401070</v>
      </c>
      <c r="D767" s="23" t="str" cm="1">
        <f t="array" ref="D767">INDEX(Table2[Bracket Label], SUMPRODUCT(( 'Non-Lodger'!$C767 &gt;= Table2[Min Value]) * ( 'Non-Lodger'!$C767 &lt;= Table2[Max Value]) * ROW(Table2[Min Value]) ) - MIN(ROW(Table2[Min Value])) + 1)</f>
        <v>100-149M</v>
      </c>
      <c r="E767" s="23" t="str">
        <f t="shared" si="11"/>
        <v>MED</v>
      </c>
      <c r="F767" s="21" t="s">
        <v>1515</v>
      </c>
      <c r="G767" s="20" t="s">
        <v>77</v>
      </c>
      <c r="H767" s="20" t="str">
        <f>IF(ISNUMBER(MATCH($F767,'ASX_Listed_Companies_26-08-2025'!B:B, 0)), "Yes", "No")</f>
        <v>No</v>
      </c>
      <c r="I767" s="20" t="str">
        <f>IF(ISNUMBER(MATCH($F767,'ASX300'!C:C, 0)), "Yes", "No")</f>
        <v>No</v>
      </c>
      <c r="J767" s="20" t="s">
        <v>694</v>
      </c>
      <c r="K767" s="21" t="s">
        <v>695</v>
      </c>
      <c r="L767" s="20">
        <v>23742358</v>
      </c>
      <c r="M767" s="20" t="s">
        <v>15</v>
      </c>
      <c r="N767" s="20">
        <v>20050629</v>
      </c>
      <c r="P767" s="21" t="s">
        <v>1516</v>
      </c>
      <c r="Q767" s="21" t="s">
        <v>1517</v>
      </c>
      <c r="S767" s="21" t="s">
        <v>1518</v>
      </c>
      <c r="T767" s="20" t="s">
        <v>77</v>
      </c>
      <c r="U767" s="20" t="s">
        <v>1519</v>
      </c>
      <c r="V767" s="20" t="s">
        <v>20</v>
      </c>
      <c r="W767" s="20">
        <v>74481912</v>
      </c>
      <c r="X767" s="21" t="s">
        <v>1520</v>
      </c>
      <c r="Z767" s="21" t="s">
        <v>1518</v>
      </c>
      <c r="AA767" s="20" t="s">
        <v>1519</v>
      </c>
      <c r="AB767" s="20" t="s">
        <v>20</v>
      </c>
      <c r="AC767" s="20">
        <v>52137617</v>
      </c>
      <c r="AD767" s="20" t="s">
        <v>1521</v>
      </c>
      <c r="AF767" s="20">
        <v>20050629</v>
      </c>
      <c r="AH767" s="20">
        <v>115038483</v>
      </c>
      <c r="AI767" s="20" t="s">
        <v>24</v>
      </c>
      <c r="AJ767" s="20" t="b">
        <v>1</v>
      </c>
      <c r="AK767" s="21" t="s">
        <v>58</v>
      </c>
      <c r="AL767" s="20" t="s">
        <v>59</v>
      </c>
    </row>
    <row r="768" spans="1:38" x14ac:dyDescent="0.25">
      <c r="A768" s="20">
        <v>767</v>
      </c>
      <c r="B768" s="20" t="s">
        <v>1064</v>
      </c>
      <c r="C768" s="23">
        <v>246938628</v>
      </c>
      <c r="D768" s="23" t="str" cm="1">
        <f t="array" ref="D768">INDEX(Table2[Bracket Label], SUMPRODUCT(( 'Non-Lodger'!$C768 &gt;= Table2[Min Value]) * ( 'Non-Lodger'!$C768 &lt;= Table2[Max Value]) * ROW(Table2[Min Value]) ) - MIN(ROW(Table2[Min Value])) + 1)</f>
        <v>200-249M</v>
      </c>
      <c r="E768" s="23" t="str">
        <f t="shared" si="11"/>
        <v>MED</v>
      </c>
      <c r="F768" s="21" t="s">
        <v>1065</v>
      </c>
      <c r="G768" s="20" t="s">
        <v>29</v>
      </c>
      <c r="H768" s="20" t="str">
        <f>IF(ISNUMBER(MATCH($F768,'ASX_Listed_Companies_26-08-2025'!B:B, 0)), "Yes", "No")</f>
        <v>No</v>
      </c>
      <c r="I768" s="20" t="str">
        <f>IF(ISNUMBER(MATCH($F768,'ASX300'!C:C, 0)), "Yes", "No")</f>
        <v>No</v>
      </c>
      <c r="J768" s="20" t="s">
        <v>1066</v>
      </c>
      <c r="K768" s="21" t="s">
        <v>1067</v>
      </c>
      <c r="L768" s="20">
        <v>6785529</v>
      </c>
      <c r="M768" s="20" t="s">
        <v>15</v>
      </c>
      <c r="N768" s="20">
        <v>20000613</v>
      </c>
      <c r="P768" s="21" t="s">
        <v>1068</v>
      </c>
      <c r="Q768" s="21" t="s">
        <v>1069</v>
      </c>
      <c r="S768" s="21" t="s">
        <v>1070</v>
      </c>
      <c r="T768" s="20" t="s">
        <v>29</v>
      </c>
      <c r="U768" s="20" t="s">
        <v>943</v>
      </c>
      <c r="V768" s="20" t="s">
        <v>20</v>
      </c>
      <c r="W768" s="20">
        <v>94057609</v>
      </c>
      <c r="X768" s="21" t="s">
        <v>1071</v>
      </c>
      <c r="Z768" s="21" t="s">
        <v>273</v>
      </c>
      <c r="AA768" s="20" t="s">
        <v>276</v>
      </c>
      <c r="AB768" s="20" t="s">
        <v>20</v>
      </c>
      <c r="AC768" s="20">
        <v>37999344</v>
      </c>
      <c r="AD768" s="20" t="s">
        <v>1072</v>
      </c>
      <c r="AF768" s="20">
        <v>20000701</v>
      </c>
      <c r="AH768" s="20">
        <v>56365327</v>
      </c>
      <c r="AI768" s="20" t="s">
        <v>24</v>
      </c>
      <c r="AJ768" s="20" t="b">
        <v>1</v>
      </c>
      <c r="AK768" s="21" t="s">
        <v>36</v>
      </c>
      <c r="AL768" s="20" t="s">
        <v>37</v>
      </c>
    </row>
    <row r="769" spans="1:38" x14ac:dyDescent="0.25">
      <c r="A769" s="20">
        <v>768</v>
      </c>
      <c r="B769" s="20" t="s">
        <v>7770</v>
      </c>
      <c r="C769" s="23">
        <v>1831742789</v>
      </c>
      <c r="D769" s="23" t="str" cm="1">
        <f t="array" ref="D769">INDEX(Table2[Bracket Label], SUMPRODUCT(( 'Non-Lodger'!$C769 &gt;= Table2[Min Value]) * ( 'Non-Lodger'!$C769 &lt;= Table2[Max Value]) * ROW(Table2[Min Value]) ) - MIN(ROW(Table2[Min Value])) + 1)</f>
        <v>1Bn+</v>
      </c>
      <c r="E769" s="23" t="str">
        <f t="shared" si="11"/>
        <v>LGE</v>
      </c>
      <c r="F769" s="21" t="s">
        <v>7771</v>
      </c>
      <c r="G769" s="20" t="s">
        <v>12</v>
      </c>
      <c r="H769" s="20" t="str">
        <f>IF(ISNUMBER(MATCH($F769,'ASX_Listed_Companies_26-08-2025'!B:B, 0)), "Yes", "No")</f>
        <v>No</v>
      </c>
      <c r="I769" s="20" t="str">
        <f>IF(ISNUMBER(MATCH($F769,'ASX300'!C:C, 0)), "Yes", "No")</f>
        <v>No</v>
      </c>
      <c r="J769" s="20" t="s">
        <v>5887</v>
      </c>
      <c r="K769" s="21" t="s">
        <v>5888</v>
      </c>
      <c r="L769" s="20">
        <v>51653160</v>
      </c>
      <c r="M769" s="20" t="s">
        <v>15</v>
      </c>
      <c r="N769" s="20">
        <v>20120427</v>
      </c>
      <c r="P769" s="21" t="s">
        <v>7772</v>
      </c>
      <c r="Q769" s="21" t="s">
        <v>7773</v>
      </c>
      <c r="S769" s="21" t="s">
        <v>434</v>
      </c>
      <c r="T769" s="20" t="s">
        <v>12</v>
      </c>
      <c r="U769" s="20" t="s">
        <v>435</v>
      </c>
      <c r="V769" s="20" t="s">
        <v>20</v>
      </c>
      <c r="W769" s="20">
        <v>77135642</v>
      </c>
      <c r="X769" s="21" t="s">
        <v>7773</v>
      </c>
      <c r="Z769" s="21" t="s">
        <v>434</v>
      </c>
      <c r="AA769" s="20" t="s">
        <v>435</v>
      </c>
      <c r="AB769" s="20" t="s">
        <v>20</v>
      </c>
      <c r="AC769" s="20">
        <v>77135642</v>
      </c>
      <c r="AD769" s="20" t="s">
        <v>7774</v>
      </c>
      <c r="AF769" s="20">
        <v>20120427</v>
      </c>
      <c r="AH769" s="20">
        <v>156502251</v>
      </c>
      <c r="AI769" s="20" t="s">
        <v>24</v>
      </c>
      <c r="AJ769" s="20" t="b">
        <v>1</v>
      </c>
      <c r="AK769" s="21" t="s">
        <v>36</v>
      </c>
      <c r="AL769" s="20" t="s">
        <v>37</v>
      </c>
    </row>
    <row r="770" spans="1:38" x14ac:dyDescent="0.25">
      <c r="A770" s="20">
        <v>769</v>
      </c>
      <c r="B770" s="20" t="s">
        <v>8296</v>
      </c>
      <c r="C770" s="23">
        <v>270849196</v>
      </c>
      <c r="D770" s="23" t="str" cm="1">
        <f t="array" ref="D770">INDEX(Table2[Bracket Label], SUMPRODUCT(( 'Non-Lodger'!$C770 &gt;= Table2[Min Value]) * ( 'Non-Lodger'!$C770 &lt;= Table2[Max Value]) * ROW(Table2[Min Value]) ) - MIN(ROW(Table2[Min Value])) + 1)</f>
        <v>250-299M</v>
      </c>
      <c r="E770" s="23" t="str">
        <f t="shared" si="11"/>
        <v>LGE</v>
      </c>
      <c r="F770" s="21" t="s">
        <v>8297</v>
      </c>
      <c r="G770" s="20" t="s">
        <v>12</v>
      </c>
      <c r="H770" s="20" t="str">
        <f>IF(ISNUMBER(MATCH($F770,'ASX_Listed_Companies_26-08-2025'!B:B, 0)), "Yes", "No")</f>
        <v>No</v>
      </c>
      <c r="I770" s="20" t="str">
        <f>IF(ISNUMBER(MATCH($F770,'ASX300'!C:C, 0)), "Yes", "No")</f>
        <v>No</v>
      </c>
      <c r="J770" s="20" t="s">
        <v>78</v>
      </c>
      <c r="K770" s="21" t="s">
        <v>79</v>
      </c>
      <c r="L770" s="20">
        <v>72418867</v>
      </c>
      <c r="M770" s="20" t="s">
        <v>15</v>
      </c>
      <c r="N770" s="20">
        <v>20210701</v>
      </c>
      <c r="Q770" s="21" t="s">
        <v>271</v>
      </c>
      <c r="R770" s="21" t="s">
        <v>8298</v>
      </c>
      <c r="S770" s="21" t="s">
        <v>631</v>
      </c>
      <c r="T770" s="20" t="s">
        <v>12</v>
      </c>
      <c r="U770" s="20" t="s">
        <v>419</v>
      </c>
      <c r="V770" s="20" t="s">
        <v>20</v>
      </c>
      <c r="W770" s="20">
        <v>89425800</v>
      </c>
      <c r="X770" s="21" t="s">
        <v>271</v>
      </c>
      <c r="Y770" s="21" t="s">
        <v>8298</v>
      </c>
      <c r="Z770" s="21" t="s">
        <v>631</v>
      </c>
      <c r="AA770" s="20" t="s">
        <v>419</v>
      </c>
      <c r="AB770" s="20" t="s">
        <v>20</v>
      </c>
      <c r="AC770" s="20">
        <v>89425800</v>
      </c>
      <c r="AD770" s="20" t="s">
        <v>8299</v>
      </c>
      <c r="AF770" s="20">
        <v>20210701</v>
      </c>
      <c r="AH770" s="20">
        <v>651593878</v>
      </c>
      <c r="AI770" s="20" t="s">
        <v>24</v>
      </c>
      <c r="AJ770" s="20" t="b">
        <v>1</v>
      </c>
      <c r="AK770" s="21" t="s">
        <v>88</v>
      </c>
      <c r="AL770" s="20" t="s">
        <v>89</v>
      </c>
    </row>
    <row r="771" spans="1:38" x14ac:dyDescent="0.25">
      <c r="A771" s="20">
        <v>770</v>
      </c>
      <c r="B771" s="20" t="s">
        <v>5023</v>
      </c>
      <c r="C771" s="23">
        <v>104889959</v>
      </c>
      <c r="D771" s="23" t="str" cm="1">
        <f t="array" ref="D771">INDEX(Table2[Bracket Label], SUMPRODUCT(( 'Non-Lodger'!$C771 &gt;= Table2[Min Value]) * ( 'Non-Lodger'!$C771 &lt;= Table2[Max Value]) * ROW(Table2[Min Value]) ) - MIN(ROW(Table2[Min Value])) + 1)</f>
        <v>100-149M</v>
      </c>
      <c r="E771" s="23" t="str">
        <f t="shared" ref="E771:E834" si="12">IF($C771&gt;250000000, "LGE", "MED")</f>
        <v>MED</v>
      </c>
      <c r="F771" s="21" t="s">
        <v>5024</v>
      </c>
      <c r="G771" s="20" t="s">
        <v>137</v>
      </c>
      <c r="H771" s="20" t="str">
        <f>IF(ISNUMBER(MATCH($F771,'ASX_Listed_Companies_26-08-2025'!B:B, 0)), "Yes", "No")</f>
        <v>No</v>
      </c>
      <c r="I771" s="20" t="str">
        <f>IF(ISNUMBER(MATCH($F771,'ASX300'!C:C, 0)), "Yes", "No")</f>
        <v>No</v>
      </c>
      <c r="J771" s="20" t="s">
        <v>5025</v>
      </c>
      <c r="K771" s="21" t="s">
        <v>5026</v>
      </c>
      <c r="L771" s="20">
        <v>2166670</v>
      </c>
      <c r="M771" s="20" t="s">
        <v>4644</v>
      </c>
      <c r="N771" s="20">
        <v>20000329</v>
      </c>
      <c r="P771" s="21" t="s">
        <v>5027</v>
      </c>
      <c r="Q771" s="21" t="s">
        <v>3510</v>
      </c>
      <c r="S771" s="21" t="s">
        <v>5028</v>
      </c>
      <c r="T771" s="20" t="s">
        <v>137</v>
      </c>
      <c r="U771" s="20" t="s">
        <v>5029</v>
      </c>
      <c r="V771" s="20" t="s">
        <v>20</v>
      </c>
      <c r="W771" s="20">
        <v>72376775</v>
      </c>
      <c r="X771" s="21" t="s">
        <v>5030</v>
      </c>
      <c r="Z771" s="21" t="s">
        <v>5031</v>
      </c>
      <c r="AA771" s="20" t="s">
        <v>4370</v>
      </c>
      <c r="AB771" s="20" t="s">
        <v>20</v>
      </c>
      <c r="AC771" s="20">
        <v>40253658</v>
      </c>
      <c r="AD771" s="20" t="s">
        <v>5032</v>
      </c>
      <c r="AF771" s="20">
        <v>20000701</v>
      </c>
      <c r="AI771" s="20" t="s">
        <v>24</v>
      </c>
      <c r="AJ771" s="20" t="b">
        <v>1</v>
      </c>
      <c r="AK771" s="21" t="s">
        <v>58</v>
      </c>
      <c r="AL771" s="20" t="s">
        <v>59</v>
      </c>
    </row>
    <row r="772" spans="1:38" x14ac:dyDescent="0.25">
      <c r="A772" s="20">
        <v>771</v>
      </c>
      <c r="B772" s="20" t="s">
        <v>7126</v>
      </c>
      <c r="C772" s="23">
        <v>311543150</v>
      </c>
      <c r="D772" s="23" t="str" cm="1">
        <f t="array" ref="D772">INDEX(Table2[Bracket Label], SUMPRODUCT(( 'Non-Lodger'!$C772 &gt;= Table2[Min Value]) * ( 'Non-Lodger'!$C772 &lt;= Table2[Max Value]) * ROW(Table2[Min Value]) ) - MIN(ROW(Table2[Min Value])) + 1)</f>
        <v>300-349M</v>
      </c>
      <c r="E772" s="23" t="str">
        <f t="shared" si="12"/>
        <v>LGE</v>
      </c>
      <c r="F772" s="21" t="s">
        <v>7127</v>
      </c>
      <c r="G772" s="20" t="s">
        <v>12</v>
      </c>
      <c r="H772" s="20" t="str">
        <f>IF(ISNUMBER(MATCH($F772,'ASX_Listed_Companies_26-08-2025'!B:B, 0)), "Yes", "No")</f>
        <v>No</v>
      </c>
      <c r="I772" s="20" t="str">
        <f>IF(ISNUMBER(MATCH($F772,'ASX300'!C:C, 0)), "Yes", "No")</f>
        <v>No</v>
      </c>
      <c r="J772" s="20" t="s">
        <v>363</v>
      </c>
      <c r="K772" s="21" t="s">
        <v>364</v>
      </c>
      <c r="L772" s="20">
        <v>43722414</v>
      </c>
      <c r="M772" s="20" t="s">
        <v>15</v>
      </c>
      <c r="N772" s="20">
        <v>20100427</v>
      </c>
      <c r="Q772" s="21" t="s">
        <v>1624</v>
      </c>
      <c r="S772" s="21" t="s">
        <v>1625</v>
      </c>
      <c r="T772" s="20" t="s">
        <v>12</v>
      </c>
      <c r="U772" s="20" t="s">
        <v>1159</v>
      </c>
      <c r="V772" s="20" t="s">
        <v>20</v>
      </c>
      <c r="W772" s="20">
        <v>30420086</v>
      </c>
      <c r="X772" s="21" t="s">
        <v>5974</v>
      </c>
      <c r="Y772" s="21" t="s">
        <v>7128</v>
      </c>
      <c r="Z772" s="21" t="s">
        <v>505</v>
      </c>
      <c r="AA772" s="20" t="s">
        <v>506</v>
      </c>
      <c r="AB772" s="20" t="s">
        <v>20</v>
      </c>
      <c r="AC772" s="20">
        <v>34886206</v>
      </c>
      <c r="AD772" s="20" t="s">
        <v>7129</v>
      </c>
      <c r="AF772" s="20">
        <v>20180501</v>
      </c>
      <c r="AH772" s="20">
        <v>143337722</v>
      </c>
      <c r="AI772" s="20" t="s">
        <v>24</v>
      </c>
      <c r="AJ772" s="20" t="b">
        <v>1</v>
      </c>
      <c r="AK772" s="21" t="s">
        <v>88</v>
      </c>
      <c r="AL772" s="20" t="s">
        <v>89</v>
      </c>
    </row>
    <row r="773" spans="1:38" x14ac:dyDescent="0.25">
      <c r="A773" s="20">
        <v>772</v>
      </c>
      <c r="B773" s="20" t="s">
        <v>6295</v>
      </c>
      <c r="C773" s="23">
        <v>104813598</v>
      </c>
      <c r="D773" s="23" t="str" cm="1">
        <f t="array" ref="D773">INDEX(Table2[Bracket Label], SUMPRODUCT(( 'Non-Lodger'!$C773 &gt;= Table2[Min Value]) * ( 'Non-Lodger'!$C773 &lt;= Table2[Max Value]) * ROW(Table2[Min Value]) ) - MIN(ROW(Table2[Min Value])) + 1)</f>
        <v>100-149M</v>
      </c>
      <c r="E773" s="23" t="str">
        <f t="shared" si="12"/>
        <v>MED</v>
      </c>
      <c r="F773" s="21" t="s">
        <v>6296</v>
      </c>
      <c r="G773" s="20" t="s">
        <v>29</v>
      </c>
      <c r="H773" s="20" t="str">
        <f>IF(ISNUMBER(MATCH($F773,'ASX_Listed_Companies_26-08-2025'!B:B, 0)), "Yes", "No")</f>
        <v>No</v>
      </c>
      <c r="I773" s="20" t="str">
        <f>IF(ISNUMBER(MATCH($F773,'ASX300'!C:C, 0)), "Yes", "No")</f>
        <v>No</v>
      </c>
      <c r="J773" s="20" t="s">
        <v>30</v>
      </c>
      <c r="K773" s="21" t="s">
        <v>31</v>
      </c>
      <c r="L773" s="20">
        <v>52090556</v>
      </c>
      <c r="M773" s="20" t="s">
        <v>15</v>
      </c>
      <c r="N773" s="20">
        <v>20120806</v>
      </c>
      <c r="Q773" s="21" t="s">
        <v>6297</v>
      </c>
      <c r="S773" s="21" t="s">
        <v>1122</v>
      </c>
      <c r="T773" s="20" t="s">
        <v>29</v>
      </c>
      <c r="U773" s="20" t="s">
        <v>276</v>
      </c>
      <c r="V773" s="20" t="s">
        <v>20</v>
      </c>
      <c r="W773" s="20">
        <v>33084006</v>
      </c>
      <c r="X773" s="21" t="s">
        <v>6298</v>
      </c>
      <c r="Z773" s="21" t="s">
        <v>1122</v>
      </c>
      <c r="AA773" s="20" t="s">
        <v>276</v>
      </c>
      <c r="AB773" s="20" t="s">
        <v>20</v>
      </c>
      <c r="AC773" s="20">
        <v>33084006</v>
      </c>
      <c r="AD773" s="20" t="s">
        <v>6299</v>
      </c>
      <c r="AF773" s="20">
        <v>20120806</v>
      </c>
      <c r="AH773" s="20">
        <v>159798679</v>
      </c>
      <c r="AI773" s="20" t="s">
        <v>24</v>
      </c>
      <c r="AJ773" s="20" t="b">
        <v>1</v>
      </c>
      <c r="AK773" s="21" t="s">
        <v>36</v>
      </c>
      <c r="AL773" s="20" t="s">
        <v>37</v>
      </c>
    </row>
    <row r="774" spans="1:38" x14ac:dyDescent="0.25">
      <c r="A774" s="20">
        <v>773</v>
      </c>
      <c r="B774" s="20" t="s">
        <v>2241</v>
      </c>
      <c r="C774" s="23">
        <v>237306579</v>
      </c>
      <c r="D774" s="23" t="str" cm="1">
        <f t="array" ref="D774">INDEX(Table2[Bracket Label], SUMPRODUCT(( 'Non-Lodger'!$C774 &gt;= Table2[Min Value]) * ( 'Non-Lodger'!$C774 &lt;= Table2[Max Value]) * ROW(Table2[Min Value]) ) - MIN(ROW(Table2[Min Value])) + 1)</f>
        <v>200-249M</v>
      </c>
      <c r="E774" s="23" t="str">
        <f t="shared" si="12"/>
        <v>MED</v>
      </c>
      <c r="F774" s="21" t="s">
        <v>2242</v>
      </c>
      <c r="G774" s="20" t="s">
        <v>137</v>
      </c>
      <c r="H774" s="20" t="str">
        <f>IF(ISNUMBER(MATCH($F774,'ASX_Listed_Companies_26-08-2025'!B:B, 0)), "Yes", "No")</f>
        <v>No</v>
      </c>
      <c r="I774" s="20" t="str">
        <f>IF(ISNUMBER(MATCH($F774,'ASX300'!C:C, 0)), "Yes", "No")</f>
        <v>No</v>
      </c>
      <c r="J774" s="20" t="s">
        <v>51</v>
      </c>
      <c r="K774" s="21" t="s">
        <v>52</v>
      </c>
      <c r="L774" s="20">
        <v>18326172</v>
      </c>
      <c r="M774" s="20" t="s">
        <v>15</v>
      </c>
      <c r="N774" s="20">
        <v>20040430</v>
      </c>
      <c r="Q774" s="21" t="s">
        <v>2243</v>
      </c>
      <c r="S774" s="21" t="s">
        <v>2244</v>
      </c>
      <c r="T774" s="20" t="s">
        <v>137</v>
      </c>
      <c r="U774" s="20" t="s">
        <v>645</v>
      </c>
      <c r="V774" s="20" t="s">
        <v>20</v>
      </c>
      <c r="W774" s="20">
        <v>93676067</v>
      </c>
      <c r="X774" s="21" t="s">
        <v>2245</v>
      </c>
      <c r="Z774" s="21" t="s">
        <v>2246</v>
      </c>
      <c r="AA774" s="20" t="s">
        <v>2247</v>
      </c>
      <c r="AB774" s="20" t="s">
        <v>20</v>
      </c>
      <c r="AC774" s="20">
        <v>92434253</v>
      </c>
      <c r="AD774" s="20" t="s">
        <v>2248</v>
      </c>
      <c r="AF774" s="20">
        <v>20040430</v>
      </c>
      <c r="AH774" s="20">
        <v>107649338</v>
      </c>
      <c r="AI774" s="20" t="s">
        <v>24</v>
      </c>
      <c r="AJ774" s="20" t="b">
        <v>1</v>
      </c>
      <c r="AK774" s="21" t="s">
        <v>58</v>
      </c>
      <c r="AL774" s="20" t="s">
        <v>59</v>
      </c>
    </row>
    <row r="775" spans="1:38" x14ac:dyDescent="0.25">
      <c r="A775" s="20">
        <v>774</v>
      </c>
      <c r="B775" s="20" t="s">
        <v>6197</v>
      </c>
      <c r="C775" s="23">
        <v>347206114</v>
      </c>
      <c r="D775" s="23" t="str" cm="1">
        <f t="array" ref="D775">INDEX(Table2[Bracket Label], SUMPRODUCT(( 'Non-Lodger'!$C775 &gt;= Table2[Min Value]) * ( 'Non-Lodger'!$C775 &lt;= Table2[Max Value]) * ROW(Table2[Min Value]) ) - MIN(ROW(Table2[Min Value])) + 1)</f>
        <v>300-349M</v>
      </c>
      <c r="E775" s="23" t="str">
        <f t="shared" si="12"/>
        <v>LGE</v>
      </c>
      <c r="F775" s="21" t="s">
        <v>6198</v>
      </c>
      <c r="G775" s="20" t="s">
        <v>12</v>
      </c>
      <c r="H775" s="20" t="str">
        <f>IF(ISNUMBER(MATCH($F775,'ASX_Listed_Companies_26-08-2025'!B:B, 0)), "Yes", "No")</f>
        <v>No</v>
      </c>
      <c r="I775" s="20" t="str">
        <f>IF(ISNUMBER(MATCH($F775,'ASX300'!C:C, 0)), "Yes", "No")</f>
        <v>No</v>
      </c>
      <c r="J775" s="20" t="s">
        <v>687</v>
      </c>
      <c r="K775" s="21" t="s">
        <v>688</v>
      </c>
      <c r="L775" s="20">
        <v>41590918</v>
      </c>
      <c r="M775" s="20" t="s">
        <v>15</v>
      </c>
      <c r="N775" s="20">
        <v>20091112</v>
      </c>
      <c r="P775" s="21" t="s">
        <v>6199</v>
      </c>
      <c r="Q775" s="21" t="s">
        <v>6200</v>
      </c>
      <c r="S775" s="21" t="s">
        <v>746</v>
      </c>
      <c r="T775" s="20" t="s">
        <v>12</v>
      </c>
      <c r="U775" s="20" t="s">
        <v>747</v>
      </c>
      <c r="V775" s="20" t="s">
        <v>20</v>
      </c>
      <c r="W775" s="20">
        <v>92330198</v>
      </c>
      <c r="X775" s="21" t="s">
        <v>6201</v>
      </c>
      <c r="Z775" s="21" t="s">
        <v>126</v>
      </c>
      <c r="AA775" s="20" t="s">
        <v>214</v>
      </c>
      <c r="AB775" s="20" t="s">
        <v>20</v>
      </c>
      <c r="AC775" s="20">
        <v>87224838</v>
      </c>
      <c r="AD775" s="20" t="s">
        <v>6202</v>
      </c>
      <c r="AF775" s="20">
        <v>20150101</v>
      </c>
      <c r="AH775" s="20">
        <v>140534256</v>
      </c>
      <c r="AI775" s="20" t="s">
        <v>24</v>
      </c>
      <c r="AJ775" s="20" t="b">
        <v>1</v>
      </c>
      <c r="AK775" s="21" t="s">
        <v>36</v>
      </c>
      <c r="AL775" s="20" t="s">
        <v>37</v>
      </c>
    </row>
    <row r="776" spans="1:38" x14ac:dyDescent="0.25">
      <c r="A776" s="20">
        <v>775</v>
      </c>
      <c r="B776" s="20" t="s">
        <v>5570</v>
      </c>
      <c r="C776" s="23">
        <v>108447663</v>
      </c>
      <c r="D776" s="23" t="str" cm="1">
        <f t="array" ref="D776">INDEX(Table2[Bracket Label], SUMPRODUCT(( 'Non-Lodger'!$C776 &gt;= Table2[Min Value]) * ( 'Non-Lodger'!$C776 &lt;= Table2[Max Value]) * ROW(Table2[Min Value]) ) - MIN(ROW(Table2[Min Value])) + 1)</f>
        <v>100-149M</v>
      </c>
      <c r="E776" s="23" t="str">
        <f t="shared" si="12"/>
        <v>MED</v>
      </c>
      <c r="F776" s="21" t="s">
        <v>5571</v>
      </c>
      <c r="G776" s="20" t="s">
        <v>77</v>
      </c>
      <c r="H776" s="20" t="str">
        <f>IF(ISNUMBER(MATCH($F776,'ASX_Listed_Companies_26-08-2025'!B:B, 0)), "Yes", "No")</f>
        <v>No</v>
      </c>
      <c r="I776" s="20" t="str">
        <f>IF(ISNUMBER(MATCH($F776,'ASX300'!C:C, 0)), "Yes", "No")</f>
        <v>No</v>
      </c>
      <c r="J776" s="20" t="s">
        <v>930</v>
      </c>
      <c r="K776" s="21" t="s">
        <v>931</v>
      </c>
      <c r="L776" s="20">
        <v>39797383</v>
      </c>
      <c r="M776" s="20" t="s">
        <v>15</v>
      </c>
      <c r="N776" s="20">
        <v>20090625</v>
      </c>
      <c r="Q776" s="21" t="s">
        <v>5572</v>
      </c>
      <c r="S776" s="21" t="s">
        <v>4849</v>
      </c>
      <c r="T776" s="20" t="s">
        <v>77</v>
      </c>
      <c r="U776" s="20" t="s">
        <v>2133</v>
      </c>
      <c r="V776" s="20" t="s">
        <v>20</v>
      </c>
      <c r="W776" s="20">
        <v>58542262</v>
      </c>
      <c r="X776" s="21" t="s">
        <v>5573</v>
      </c>
      <c r="Y776" s="21" t="s">
        <v>5574</v>
      </c>
      <c r="Z776" s="21" t="s">
        <v>4849</v>
      </c>
      <c r="AA776" s="20" t="s">
        <v>2133</v>
      </c>
      <c r="AB776" s="20" t="s">
        <v>20</v>
      </c>
      <c r="AC776" s="20">
        <v>70745601</v>
      </c>
      <c r="AD776" s="20" t="s">
        <v>5575</v>
      </c>
      <c r="AF776" s="20">
        <v>20090701</v>
      </c>
      <c r="AH776" s="20">
        <v>137908297</v>
      </c>
      <c r="AI776" s="20" t="s">
        <v>24</v>
      </c>
      <c r="AJ776" s="20" t="b">
        <v>1</v>
      </c>
      <c r="AK776" s="21" t="s">
        <v>36</v>
      </c>
      <c r="AL776" s="20" t="s">
        <v>37</v>
      </c>
    </row>
    <row r="777" spans="1:38" x14ac:dyDescent="0.25">
      <c r="A777" s="20">
        <v>776</v>
      </c>
      <c r="B777" s="20" t="s">
        <v>1487</v>
      </c>
      <c r="C777" s="23">
        <v>107800619</v>
      </c>
      <c r="D777" s="23" t="str" cm="1">
        <f t="array" ref="D777">INDEX(Table2[Bracket Label], SUMPRODUCT(( 'Non-Lodger'!$C777 &gt;= Table2[Min Value]) * ( 'Non-Lodger'!$C777 &lt;= Table2[Max Value]) * ROW(Table2[Min Value]) ) - MIN(ROW(Table2[Min Value])) + 1)</f>
        <v>100-149M</v>
      </c>
      <c r="E777" s="23" t="str">
        <f t="shared" si="12"/>
        <v>MED</v>
      </c>
      <c r="F777" s="21" t="s">
        <v>1488</v>
      </c>
      <c r="G777" s="20" t="s">
        <v>29</v>
      </c>
      <c r="H777" s="20" t="str">
        <f>IF(ISNUMBER(MATCH($F777,'ASX_Listed_Companies_26-08-2025'!B:B, 0)), "Yes", "No")</f>
        <v>No</v>
      </c>
      <c r="I777" s="20" t="str">
        <f>IF(ISNUMBER(MATCH($F777,'ASX300'!C:C, 0)), "Yes", "No")</f>
        <v>No</v>
      </c>
      <c r="J777" s="20" t="s">
        <v>78</v>
      </c>
      <c r="K777" s="21" t="s">
        <v>79</v>
      </c>
      <c r="L777" s="20">
        <v>68735892</v>
      </c>
      <c r="M777" s="20" t="s">
        <v>15</v>
      </c>
      <c r="N777" s="20">
        <v>20191031</v>
      </c>
      <c r="Q777" s="21" t="s">
        <v>1489</v>
      </c>
      <c r="R777" s="21" t="s">
        <v>1490</v>
      </c>
      <c r="S777" s="21" t="s">
        <v>162</v>
      </c>
      <c r="T777" s="20" t="s">
        <v>29</v>
      </c>
      <c r="U777" s="20" t="s">
        <v>163</v>
      </c>
      <c r="V777" s="20" t="s">
        <v>20</v>
      </c>
      <c r="W777" s="20">
        <v>94209743</v>
      </c>
      <c r="X777" s="21" t="s">
        <v>1489</v>
      </c>
      <c r="Y777" s="21" t="s">
        <v>1490</v>
      </c>
      <c r="Z777" s="21" t="s">
        <v>162</v>
      </c>
      <c r="AA777" s="20" t="s">
        <v>163</v>
      </c>
      <c r="AB777" s="20" t="s">
        <v>20</v>
      </c>
      <c r="AC777" s="20">
        <v>94209743</v>
      </c>
      <c r="AD777" s="20" t="s">
        <v>1491</v>
      </c>
      <c r="AF777" s="20">
        <v>20191031</v>
      </c>
      <c r="AH777" s="20">
        <v>637177989</v>
      </c>
      <c r="AI777" s="20" t="s">
        <v>24</v>
      </c>
      <c r="AJ777" s="20" t="b">
        <v>1</v>
      </c>
      <c r="AK777" s="21" t="s">
        <v>88</v>
      </c>
      <c r="AL777" s="20" t="s">
        <v>89</v>
      </c>
    </row>
    <row r="778" spans="1:38" x14ac:dyDescent="0.25">
      <c r="A778" s="20">
        <v>777</v>
      </c>
      <c r="B778" s="20" t="s">
        <v>5908</v>
      </c>
      <c r="C778" s="23">
        <v>196462387</v>
      </c>
      <c r="D778" s="23" t="str" cm="1">
        <f t="array" ref="D778">INDEX(Table2[Bracket Label], SUMPRODUCT(( 'Non-Lodger'!$C778 &gt;= Table2[Min Value]) * ( 'Non-Lodger'!$C778 &lt;= Table2[Max Value]) * ROW(Table2[Min Value]) ) - MIN(ROW(Table2[Min Value])) + 1)</f>
        <v>150-199M</v>
      </c>
      <c r="E778" s="23" t="str">
        <f t="shared" si="12"/>
        <v>MED</v>
      </c>
      <c r="F778" s="21" t="s">
        <v>5909</v>
      </c>
      <c r="G778" s="20" t="s">
        <v>29</v>
      </c>
      <c r="H778" s="20" t="str">
        <f>IF(ISNUMBER(MATCH($F778,'ASX_Listed_Companies_26-08-2025'!B:B, 0)), "Yes", "No")</f>
        <v>No</v>
      </c>
      <c r="I778" s="20" t="str">
        <f>IF(ISNUMBER(MATCH($F778,'ASX300'!C:C, 0)), "Yes", "No")</f>
        <v>No</v>
      </c>
      <c r="J778" s="20" t="s">
        <v>40</v>
      </c>
      <c r="K778" s="21" t="s">
        <v>41</v>
      </c>
      <c r="L778" s="20">
        <v>48309049</v>
      </c>
      <c r="M778" s="20" t="s">
        <v>15</v>
      </c>
      <c r="N778" s="20">
        <v>20110801</v>
      </c>
      <c r="Q778" s="21" t="s">
        <v>5910</v>
      </c>
      <c r="S778" s="21" t="s">
        <v>162</v>
      </c>
      <c r="T778" s="20" t="s">
        <v>29</v>
      </c>
      <c r="U778" s="20" t="s">
        <v>163</v>
      </c>
      <c r="V778" s="20" t="s">
        <v>20</v>
      </c>
      <c r="W778" s="20">
        <v>0</v>
      </c>
      <c r="X778" s="21" t="s">
        <v>5910</v>
      </c>
      <c r="Z778" s="21" t="s">
        <v>162</v>
      </c>
      <c r="AA778" s="20" t="s">
        <v>163</v>
      </c>
      <c r="AB778" s="20" t="s">
        <v>20</v>
      </c>
      <c r="AC778" s="20">
        <v>0</v>
      </c>
      <c r="AD778" s="20" t="s">
        <v>5911</v>
      </c>
      <c r="AF778" s="20">
        <v>20110801</v>
      </c>
      <c r="AH778" s="20">
        <v>152259820</v>
      </c>
      <c r="AI778" s="20" t="s">
        <v>24</v>
      </c>
      <c r="AJ778" s="20" t="b">
        <v>1</v>
      </c>
      <c r="AK778" s="21" t="s">
        <v>47</v>
      </c>
      <c r="AL778" s="20" t="s">
        <v>48</v>
      </c>
    </row>
    <row r="779" spans="1:38" x14ac:dyDescent="0.25">
      <c r="A779" s="20">
        <v>778</v>
      </c>
      <c r="B779" s="20" t="s">
        <v>1591</v>
      </c>
      <c r="C779" s="23">
        <v>116535661</v>
      </c>
      <c r="D779" s="23" t="str" cm="1">
        <f t="array" ref="D779">INDEX(Table2[Bracket Label], SUMPRODUCT(( 'Non-Lodger'!$C779 &gt;= Table2[Min Value]) * ( 'Non-Lodger'!$C779 &lt;= Table2[Max Value]) * ROW(Table2[Min Value]) ) - MIN(ROW(Table2[Min Value])) + 1)</f>
        <v>100-149M</v>
      </c>
      <c r="E779" s="23" t="str">
        <f t="shared" si="12"/>
        <v>MED</v>
      </c>
      <c r="F779" s="21" t="s">
        <v>1592</v>
      </c>
      <c r="G779" s="20" t="s">
        <v>77</v>
      </c>
      <c r="H779" s="20" t="str">
        <f>IF(ISNUMBER(MATCH($F779,'ASX_Listed_Companies_26-08-2025'!B:B, 0)), "Yes", "No")</f>
        <v>No</v>
      </c>
      <c r="I779" s="20" t="str">
        <f>IF(ISNUMBER(MATCH($F779,'ASX300'!C:C, 0)), "Yes", "No")</f>
        <v>No</v>
      </c>
      <c r="J779" s="20" t="s">
        <v>1593</v>
      </c>
      <c r="K779" s="21" t="s">
        <v>1594</v>
      </c>
      <c r="L779" s="20">
        <v>2839575</v>
      </c>
      <c r="M779" s="20" t="s">
        <v>15</v>
      </c>
      <c r="N779" s="20">
        <v>20000225</v>
      </c>
      <c r="P779" s="21" t="s">
        <v>1595</v>
      </c>
      <c r="Q779" s="21" t="s">
        <v>1596</v>
      </c>
      <c r="S779" s="21" t="s">
        <v>1597</v>
      </c>
      <c r="T779" s="20" t="s">
        <v>77</v>
      </c>
      <c r="U779" s="20" t="s">
        <v>1598</v>
      </c>
      <c r="V779" s="20" t="s">
        <v>20</v>
      </c>
      <c r="W779" s="20">
        <v>55828060</v>
      </c>
      <c r="X779" s="21" t="s">
        <v>1596</v>
      </c>
      <c r="Z779" s="21" t="s">
        <v>1597</v>
      </c>
      <c r="AA779" s="20" t="s">
        <v>1598</v>
      </c>
      <c r="AB779" s="20" t="s">
        <v>20</v>
      </c>
      <c r="AC779" s="20">
        <v>55828060</v>
      </c>
      <c r="AD779" s="20" t="s">
        <v>1599</v>
      </c>
      <c r="AF779" s="20">
        <v>20000701</v>
      </c>
      <c r="AH779" s="20">
        <v>9693592</v>
      </c>
      <c r="AI779" s="20" t="s">
        <v>24</v>
      </c>
      <c r="AJ779" s="20" t="b">
        <v>1</v>
      </c>
      <c r="AK779" s="21" t="s">
        <v>36</v>
      </c>
      <c r="AL779" s="20" t="s">
        <v>37</v>
      </c>
    </row>
    <row r="780" spans="1:38" x14ac:dyDescent="0.25">
      <c r="A780" s="20">
        <v>779</v>
      </c>
      <c r="B780" s="20" t="s">
        <v>5903</v>
      </c>
      <c r="C780" s="23">
        <v>125199293</v>
      </c>
      <c r="D780" s="23" t="str" cm="1">
        <f t="array" ref="D780">INDEX(Table2[Bracket Label], SUMPRODUCT(( 'Non-Lodger'!$C780 &gt;= Table2[Min Value]) * ( 'Non-Lodger'!$C780 &lt;= Table2[Max Value]) * ROW(Table2[Min Value]) ) - MIN(ROW(Table2[Min Value])) + 1)</f>
        <v>100-149M</v>
      </c>
      <c r="E780" s="23" t="str">
        <f t="shared" si="12"/>
        <v>MED</v>
      </c>
      <c r="F780" s="21" t="s">
        <v>5904</v>
      </c>
      <c r="G780" s="20" t="s">
        <v>62</v>
      </c>
      <c r="H780" s="20" t="str">
        <f>IF(ISNUMBER(MATCH($F780,'ASX_Listed_Companies_26-08-2025'!B:B, 0)), "Yes", "No")</f>
        <v>No</v>
      </c>
      <c r="I780" s="20" t="str">
        <f>IF(ISNUMBER(MATCH($F780,'ASX300'!C:C, 0)), "Yes", "No")</f>
        <v>No</v>
      </c>
      <c r="J780" s="20" t="s">
        <v>821</v>
      </c>
      <c r="K780" s="21" t="s">
        <v>822</v>
      </c>
      <c r="L780" s="20">
        <v>32086938</v>
      </c>
      <c r="M780" s="20" t="s">
        <v>15</v>
      </c>
      <c r="N780" s="20">
        <v>20070710</v>
      </c>
      <c r="P780" s="21" t="s">
        <v>5905</v>
      </c>
      <c r="Q780" s="21" t="s">
        <v>2043</v>
      </c>
      <c r="R780" s="21" t="s">
        <v>4293</v>
      </c>
      <c r="S780" s="21" t="s">
        <v>182</v>
      </c>
      <c r="T780" s="20" t="s">
        <v>62</v>
      </c>
      <c r="U780" s="20" t="s">
        <v>4294</v>
      </c>
      <c r="V780" s="20" t="s">
        <v>20</v>
      </c>
      <c r="W780" s="20">
        <v>38041089</v>
      </c>
      <c r="X780" s="21" t="s">
        <v>5906</v>
      </c>
      <c r="Z780" s="21" t="s">
        <v>182</v>
      </c>
      <c r="AA780" s="20" t="s">
        <v>183</v>
      </c>
      <c r="AB780" s="20" t="s">
        <v>20</v>
      </c>
      <c r="AC780" s="20">
        <v>35114860</v>
      </c>
      <c r="AD780" s="20" t="s">
        <v>5907</v>
      </c>
      <c r="AF780" s="20">
        <v>20070710</v>
      </c>
      <c r="AH780" s="20">
        <v>123854740</v>
      </c>
      <c r="AI780" s="20" t="s">
        <v>24</v>
      </c>
      <c r="AJ780" s="20" t="b">
        <v>1</v>
      </c>
      <c r="AK780" s="21" t="s">
        <v>47</v>
      </c>
      <c r="AL780" s="20" t="s">
        <v>48</v>
      </c>
    </row>
    <row r="781" spans="1:38" x14ac:dyDescent="0.25">
      <c r="A781" s="20">
        <v>780</v>
      </c>
      <c r="B781" s="20" t="s">
        <v>5132</v>
      </c>
      <c r="C781" s="23">
        <v>495144311</v>
      </c>
      <c r="D781" s="23" t="str" cm="1">
        <f t="array" ref="D781">INDEX(Table2[Bracket Label], SUMPRODUCT(( 'Non-Lodger'!$C781 &gt;= Table2[Min Value]) * ( 'Non-Lodger'!$C781 &lt;= Table2[Max Value]) * ROW(Table2[Min Value]) ) - MIN(ROW(Table2[Min Value])) + 1)</f>
        <v>450-499M</v>
      </c>
      <c r="E781" s="23" t="str">
        <f t="shared" si="12"/>
        <v>LGE</v>
      </c>
      <c r="F781" s="21" t="s">
        <v>5133</v>
      </c>
      <c r="G781" s="20" t="s">
        <v>12</v>
      </c>
      <c r="H781" s="20" t="str">
        <f>IF(ISNUMBER(MATCH($F781,'ASX_Listed_Companies_26-08-2025'!B:B, 0)), "Yes", "No")</f>
        <v>No</v>
      </c>
      <c r="I781" s="20" t="str">
        <f>IF(ISNUMBER(MATCH($F781,'ASX300'!C:C, 0)), "Yes", "No")</f>
        <v>No</v>
      </c>
      <c r="J781" s="20" t="s">
        <v>51</v>
      </c>
      <c r="K781" s="21" t="s">
        <v>52</v>
      </c>
      <c r="L781" s="20">
        <v>1498501</v>
      </c>
      <c r="M781" s="20" t="s">
        <v>15</v>
      </c>
      <c r="N781" s="20">
        <v>20000314</v>
      </c>
      <c r="P781" s="21" t="s">
        <v>5134</v>
      </c>
      <c r="Q781" s="21" t="s">
        <v>5135</v>
      </c>
      <c r="S781" s="21" t="s">
        <v>1481</v>
      </c>
      <c r="T781" s="20" t="s">
        <v>12</v>
      </c>
      <c r="U781" s="20" t="s">
        <v>1482</v>
      </c>
      <c r="V781" s="20" t="s">
        <v>20</v>
      </c>
      <c r="W781" s="20">
        <v>30408443</v>
      </c>
      <c r="X781" s="21" t="s">
        <v>5136</v>
      </c>
      <c r="Z781" s="21" t="s">
        <v>1238</v>
      </c>
      <c r="AA781" s="20" t="s">
        <v>1239</v>
      </c>
      <c r="AB781" s="20" t="s">
        <v>20</v>
      </c>
      <c r="AC781" s="20">
        <v>75838534</v>
      </c>
      <c r="AD781" s="20" t="s">
        <v>5137</v>
      </c>
      <c r="AF781" s="20">
        <v>20000701</v>
      </c>
      <c r="AH781" s="20">
        <v>3411210</v>
      </c>
      <c r="AI781" s="20" t="s">
        <v>24</v>
      </c>
      <c r="AJ781" s="20" t="b">
        <v>1</v>
      </c>
      <c r="AK781" s="21" t="s">
        <v>58</v>
      </c>
      <c r="AL781" s="20" t="s">
        <v>59</v>
      </c>
    </row>
    <row r="782" spans="1:38" x14ac:dyDescent="0.25">
      <c r="A782" s="20">
        <v>781</v>
      </c>
      <c r="B782" s="20" t="s">
        <v>4625</v>
      </c>
      <c r="C782" s="23">
        <v>2133802863</v>
      </c>
      <c r="D782" s="23" t="str" cm="1">
        <f t="array" ref="D782">INDEX(Table2[Bracket Label], SUMPRODUCT(( 'Non-Lodger'!$C782 &gt;= Table2[Min Value]) * ( 'Non-Lodger'!$C782 &lt;= Table2[Max Value]) * ROW(Table2[Min Value]) ) - MIN(ROW(Table2[Min Value])) + 1)</f>
        <v>1Bn+</v>
      </c>
      <c r="E782" s="23" t="str">
        <f t="shared" si="12"/>
        <v>LGE</v>
      </c>
      <c r="F782" s="21" t="s">
        <v>4626</v>
      </c>
      <c r="G782" s="20" t="s">
        <v>12</v>
      </c>
      <c r="H782" s="20" t="str">
        <f>IF(ISNUMBER(MATCH($F782,'ASX_Listed_Companies_26-08-2025'!B:B, 0)), "Yes", "No")</f>
        <v>No</v>
      </c>
      <c r="I782" s="20" t="str">
        <f>IF(ISNUMBER(MATCH($F782,'ASX300'!C:C, 0)), "Yes", "No")</f>
        <v>No</v>
      </c>
      <c r="J782" s="20" t="s">
        <v>158</v>
      </c>
      <c r="K782" s="21" t="s">
        <v>159</v>
      </c>
      <c r="L782" s="20">
        <v>2060170</v>
      </c>
      <c r="M782" s="20" t="s">
        <v>65</v>
      </c>
      <c r="N782" s="20">
        <v>20000224</v>
      </c>
      <c r="Q782" s="21" t="s">
        <v>4627</v>
      </c>
      <c r="S782" s="21" t="s">
        <v>4628</v>
      </c>
      <c r="T782" s="20" t="s">
        <v>12</v>
      </c>
      <c r="U782" s="20" t="s">
        <v>4629</v>
      </c>
      <c r="V782" s="20" t="s">
        <v>20</v>
      </c>
      <c r="W782" s="20">
        <v>67831276</v>
      </c>
      <c r="X782" s="21" t="s">
        <v>4630</v>
      </c>
      <c r="Z782" s="21" t="s">
        <v>4631</v>
      </c>
      <c r="AA782" s="20" t="s">
        <v>4632</v>
      </c>
      <c r="AB782" s="20" t="s">
        <v>20</v>
      </c>
      <c r="AC782" s="20">
        <v>54793251</v>
      </c>
      <c r="AD782" s="20" t="s">
        <v>4633</v>
      </c>
      <c r="AF782" s="20">
        <v>20000701</v>
      </c>
      <c r="AH782" s="20">
        <v>2913555</v>
      </c>
      <c r="AI782" s="20" t="s">
        <v>24</v>
      </c>
      <c r="AJ782" s="20" t="b">
        <v>1</v>
      </c>
      <c r="AK782" s="21" t="s">
        <v>120</v>
      </c>
      <c r="AL782" s="20" t="s">
        <v>121</v>
      </c>
    </row>
    <row r="783" spans="1:38" x14ac:dyDescent="0.25">
      <c r="A783" s="20">
        <v>782</v>
      </c>
      <c r="B783" s="20" t="s">
        <v>6851</v>
      </c>
      <c r="C783" s="23">
        <v>333477525</v>
      </c>
      <c r="D783" s="23" t="str" cm="1">
        <f t="array" ref="D783">INDEX(Table2[Bracket Label], SUMPRODUCT(( 'Non-Lodger'!$C783 &gt;= Table2[Min Value]) * ( 'Non-Lodger'!$C783 &lt;= Table2[Max Value]) * ROW(Table2[Min Value]) ) - MIN(ROW(Table2[Min Value])) + 1)</f>
        <v>300-349M</v>
      </c>
      <c r="E783" s="23" t="str">
        <f t="shared" si="12"/>
        <v>LGE</v>
      </c>
      <c r="F783" s="21" t="s">
        <v>6852</v>
      </c>
      <c r="G783" s="20" t="s">
        <v>12</v>
      </c>
      <c r="H783" s="20" t="str">
        <f>IF(ISNUMBER(MATCH($F783,'ASX_Listed_Companies_26-08-2025'!B:B, 0)), "Yes", "No")</f>
        <v>No</v>
      </c>
      <c r="I783" s="20" t="str">
        <f>IF(ISNUMBER(MATCH($F783,'ASX300'!C:C, 0)), "Yes", "No")</f>
        <v>No</v>
      </c>
      <c r="J783" s="20" t="s">
        <v>1271</v>
      </c>
      <c r="K783" s="21" t="s">
        <v>1272</v>
      </c>
      <c r="L783" s="20">
        <v>62483686</v>
      </c>
      <c r="M783" s="20" t="s">
        <v>15</v>
      </c>
      <c r="N783" s="20">
        <v>20170609</v>
      </c>
      <c r="Q783" s="21" t="s">
        <v>6853</v>
      </c>
      <c r="S783" s="21" t="s">
        <v>3024</v>
      </c>
      <c r="T783" s="20" t="s">
        <v>12</v>
      </c>
      <c r="U783" s="20" t="s">
        <v>3025</v>
      </c>
      <c r="V783" s="20" t="s">
        <v>20</v>
      </c>
      <c r="W783" s="20">
        <v>79911596</v>
      </c>
      <c r="X783" s="21" t="s">
        <v>6854</v>
      </c>
      <c r="Z783" s="21" t="s">
        <v>3024</v>
      </c>
      <c r="AA783" s="20" t="s">
        <v>3025</v>
      </c>
      <c r="AB783" s="20" t="s">
        <v>20</v>
      </c>
      <c r="AD783" s="20" t="s">
        <v>6855</v>
      </c>
      <c r="AF783" s="20">
        <v>20180701</v>
      </c>
      <c r="AH783" s="20">
        <v>619661988</v>
      </c>
      <c r="AI783" s="20" t="s">
        <v>24</v>
      </c>
      <c r="AJ783" s="20" t="b">
        <v>1</v>
      </c>
      <c r="AK783" s="21" t="s">
        <v>617</v>
      </c>
      <c r="AL783" s="20" t="s">
        <v>618</v>
      </c>
    </row>
    <row r="784" spans="1:38" x14ac:dyDescent="0.25">
      <c r="A784" s="20">
        <v>783</v>
      </c>
      <c r="B784" s="20" t="s">
        <v>5326</v>
      </c>
      <c r="C784" s="23">
        <v>140396792</v>
      </c>
      <c r="D784" s="23" t="str" cm="1">
        <f t="array" ref="D784">INDEX(Table2[Bracket Label], SUMPRODUCT(( 'Non-Lodger'!$C784 &gt;= Table2[Min Value]) * ( 'Non-Lodger'!$C784 &lt;= Table2[Max Value]) * ROW(Table2[Min Value]) ) - MIN(ROW(Table2[Min Value])) + 1)</f>
        <v>100-149M</v>
      </c>
      <c r="E784" s="23" t="str">
        <f t="shared" si="12"/>
        <v>MED</v>
      </c>
      <c r="F784" s="21" t="s">
        <v>5327</v>
      </c>
      <c r="G784" s="20" t="s">
        <v>62</v>
      </c>
      <c r="H784" s="20" t="str">
        <f>IF(ISNUMBER(MATCH($F784,'ASX_Listed_Companies_26-08-2025'!B:B, 0)), "Yes", "No")</f>
        <v>No</v>
      </c>
      <c r="I784" s="20" t="str">
        <f>IF(ISNUMBER(MATCH($F784,'ASX300'!C:C, 0)), "Yes", "No")</f>
        <v>No</v>
      </c>
      <c r="J784" s="20" t="s">
        <v>1606</v>
      </c>
      <c r="K784" s="21" t="s">
        <v>1607</v>
      </c>
      <c r="L784" s="20">
        <v>71366336</v>
      </c>
      <c r="M784" s="20" t="s">
        <v>15</v>
      </c>
      <c r="N784" s="20">
        <v>20210212</v>
      </c>
      <c r="Q784" s="21" t="s">
        <v>2082</v>
      </c>
      <c r="S784" s="21" t="s">
        <v>2083</v>
      </c>
      <c r="T784" s="20" t="s">
        <v>62</v>
      </c>
      <c r="U784" s="20" t="s">
        <v>2084</v>
      </c>
      <c r="V784" s="20" t="s">
        <v>20</v>
      </c>
      <c r="W784" s="20">
        <v>45633961</v>
      </c>
      <c r="X784" s="21" t="s">
        <v>2082</v>
      </c>
      <c r="Z784" s="21" t="s">
        <v>2083</v>
      </c>
      <c r="AA784" s="20" t="s">
        <v>2084</v>
      </c>
      <c r="AB784" s="20" t="s">
        <v>20</v>
      </c>
      <c r="AC784" s="20">
        <v>45633961</v>
      </c>
      <c r="AD784" s="20" t="s">
        <v>5328</v>
      </c>
      <c r="AF784" s="20">
        <v>20210212</v>
      </c>
      <c r="AH784" s="20">
        <v>647910156</v>
      </c>
      <c r="AI784" s="20" t="s">
        <v>24</v>
      </c>
      <c r="AJ784" s="20" t="b">
        <v>1</v>
      </c>
      <c r="AK784" s="21" t="s">
        <v>36</v>
      </c>
      <c r="AL784" s="20" t="s">
        <v>37</v>
      </c>
    </row>
    <row r="785" spans="1:38" x14ac:dyDescent="0.25">
      <c r="A785" s="20">
        <v>784</v>
      </c>
      <c r="B785" s="20" t="s">
        <v>2080</v>
      </c>
      <c r="C785" s="23">
        <v>660755635</v>
      </c>
      <c r="D785" s="23" t="str" cm="1">
        <f t="array" ref="D785">INDEX(Table2[Bracket Label], SUMPRODUCT(( 'Non-Lodger'!$C785 &gt;= Table2[Min Value]) * ( 'Non-Lodger'!$C785 &lt;= Table2[Max Value]) * ROW(Table2[Min Value]) ) - MIN(ROW(Table2[Min Value])) + 1)</f>
        <v>650-699M</v>
      </c>
      <c r="E785" s="23" t="str">
        <f t="shared" si="12"/>
        <v>LGE</v>
      </c>
      <c r="F785" s="21" t="s">
        <v>2081</v>
      </c>
      <c r="G785" s="20" t="s">
        <v>62</v>
      </c>
      <c r="H785" s="20" t="str">
        <f>IF(ISNUMBER(MATCH($F785,'ASX_Listed_Companies_26-08-2025'!B:B, 0)), "Yes", "No")</f>
        <v>No</v>
      </c>
      <c r="I785" s="20" t="str">
        <f>IF(ISNUMBER(MATCH($F785,'ASX300'!C:C, 0)), "Yes", "No")</f>
        <v>No</v>
      </c>
      <c r="J785" s="20" t="s">
        <v>1606</v>
      </c>
      <c r="K785" s="21" t="s">
        <v>1607</v>
      </c>
      <c r="L785" s="20">
        <v>327358</v>
      </c>
      <c r="M785" s="20" t="s">
        <v>15</v>
      </c>
      <c r="N785" s="20">
        <v>20000324</v>
      </c>
      <c r="P785" s="21" t="s">
        <v>2081</v>
      </c>
      <c r="Q785" s="21" t="s">
        <v>2082</v>
      </c>
      <c r="S785" s="21" t="s">
        <v>2083</v>
      </c>
      <c r="T785" s="20" t="s">
        <v>62</v>
      </c>
      <c r="U785" s="20" t="s">
        <v>2084</v>
      </c>
      <c r="V785" s="20" t="s">
        <v>20</v>
      </c>
      <c r="W785" s="20">
        <v>45633961</v>
      </c>
      <c r="X785" s="21" t="s">
        <v>2082</v>
      </c>
      <c r="Z785" s="21" t="s">
        <v>2083</v>
      </c>
      <c r="AA785" s="20" t="s">
        <v>2084</v>
      </c>
      <c r="AB785" s="20" t="s">
        <v>20</v>
      </c>
      <c r="AC785" s="20">
        <v>45633961</v>
      </c>
      <c r="AD785" s="20" t="s">
        <v>2085</v>
      </c>
      <c r="AF785" s="20">
        <v>20000701</v>
      </c>
      <c r="AH785" s="20">
        <v>8675876</v>
      </c>
      <c r="AI785" s="20" t="s">
        <v>24</v>
      </c>
      <c r="AJ785" s="20" t="b">
        <v>1</v>
      </c>
      <c r="AK785" s="21" t="s">
        <v>36</v>
      </c>
      <c r="AL785" s="20" t="s">
        <v>37</v>
      </c>
    </row>
    <row r="786" spans="1:38" x14ac:dyDescent="0.25">
      <c r="A786" s="20">
        <v>785</v>
      </c>
      <c r="B786" s="20" t="s">
        <v>3896</v>
      </c>
      <c r="C786" s="23">
        <v>128858011</v>
      </c>
      <c r="D786" s="23" t="str" cm="1">
        <f t="array" ref="D786">INDEX(Table2[Bracket Label], SUMPRODUCT(( 'Non-Lodger'!$C786 &gt;= Table2[Min Value]) * ( 'Non-Lodger'!$C786 &lt;= Table2[Max Value]) * ROW(Table2[Min Value]) ) - MIN(ROW(Table2[Min Value])) + 1)</f>
        <v>100-149M</v>
      </c>
      <c r="E786" s="23" t="str">
        <f t="shared" si="12"/>
        <v>MED</v>
      </c>
      <c r="F786" s="21" t="s">
        <v>3897</v>
      </c>
      <c r="G786" s="20" t="s">
        <v>77</v>
      </c>
      <c r="H786" s="20" t="str">
        <f>IF(ISNUMBER(MATCH($F786,'ASX_Listed_Companies_26-08-2025'!B:B, 0)), "Yes", "No")</f>
        <v>No</v>
      </c>
      <c r="I786" s="20" t="str">
        <f>IF(ISNUMBER(MATCH($F786,'ASX300'!C:C, 0)), "Yes", "No")</f>
        <v>No</v>
      </c>
      <c r="J786" s="20" t="s">
        <v>92</v>
      </c>
      <c r="K786" s="21" t="s">
        <v>93</v>
      </c>
      <c r="L786" s="20">
        <v>23214350</v>
      </c>
      <c r="M786" s="20" t="s">
        <v>15</v>
      </c>
      <c r="N786" s="20">
        <v>20050601</v>
      </c>
      <c r="Q786" s="21" t="s">
        <v>3221</v>
      </c>
      <c r="S786" s="21" t="s">
        <v>3222</v>
      </c>
      <c r="T786" s="20" t="s">
        <v>77</v>
      </c>
      <c r="U786" s="20" t="s">
        <v>3223</v>
      </c>
      <c r="V786" s="20" t="s">
        <v>20</v>
      </c>
      <c r="W786" s="20">
        <v>56161478</v>
      </c>
      <c r="X786" s="21" t="s">
        <v>3224</v>
      </c>
      <c r="Z786" s="21" t="s">
        <v>3222</v>
      </c>
      <c r="AA786" s="20" t="s">
        <v>3223</v>
      </c>
      <c r="AB786" s="20" t="s">
        <v>20</v>
      </c>
      <c r="AC786" s="20">
        <v>85431888</v>
      </c>
      <c r="AD786" s="20" t="s">
        <v>3225</v>
      </c>
      <c r="AF786" s="20">
        <v>20050601</v>
      </c>
      <c r="AH786" s="20">
        <v>114227780</v>
      </c>
      <c r="AI786" s="20" t="s">
        <v>24</v>
      </c>
      <c r="AJ786" s="20" t="b">
        <v>1</v>
      </c>
      <c r="AK786" s="21" t="s">
        <v>36</v>
      </c>
      <c r="AL786" s="20" t="s">
        <v>37</v>
      </c>
    </row>
    <row r="787" spans="1:38" x14ac:dyDescent="0.25">
      <c r="A787" s="20">
        <v>786</v>
      </c>
      <c r="B787" s="20" t="s">
        <v>3217</v>
      </c>
      <c r="C787" s="23">
        <v>129506692</v>
      </c>
      <c r="D787" s="23" t="str" cm="1">
        <f t="array" ref="D787">INDEX(Table2[Bracket Label], SUMPRODUCT(( 'Non-Lodger'!$C787 &gt;= Table2[Min Value]) * ( 'Non-Lodger'!$C787 &lt;= Table2[Max Value]) * ROW(Table2[Min Value]) ) - MIN(ROW(Table2[Min Value])) + 1)</f>
        <v>100-149M</v>
      </c>
      <c r="E787" s="23" t="str">
        <f t="shared" si="12"/>
        <v>MED</v>
      </c>
      <c r="F787" s="21" t="s">
        <v>3218</v>
      </c>
      <c r="G787" s="20" t="s">
        <v>77</v>
      </c>
      <c r="H787" s="20" t="str">
        <f>IF(ISNUMBER(MATCH($F787,'ASX_Listed_Companies_26-08-2025'!B:B, 0)), "Yes", "No")</f>
        <v>No</v>
      </c>
      <c r="I787" s="20" t="str">
        <f>IF(ISNUMBER(MATCH($F787,'ASX300'!C:C, 0)), "Yes", "No")</f>
        <v>No</v>
      </c>
      <c r="J787" s="20" t="s">
        <v>3219</v>
      </c>
      <c r="K787" s="21" t="s">
        <v>3220</v>
      </c>
      <c r="L787" s="20">
        <v>23186949</v>
      </c>
      <c r="M787" s="20" t="s">
        <v>15</v>
      </c>
      <c r="N787" s="20">
        <v>20050601</v>
      </c>
      <c r="Q787" s="21" t="s">
        <v>3221</v>
      </c>
      <c r="S787" s="21" t="s">
        <v>3222</v>
      </c>
      <c r="T787" s="20" t="s">
        <v>77</v>
      </c>
      <c r="U787" s="20" t="s">
        <v>3223</v>
      </c>
      <c r="V787" s="20" t="s">
        <v>20</v>
      </c>
      <c r="W787" s="20">
        <v>56161478</v>
      </c>
      <c r="X787" s="21" t="s">
        <v>3224</v>
      </c>
      <c r="Z787" s="21" t="s">
        <v>3222</v>
      </c>
      <c r="AA787" s="20" t="s">
        <v>3223</v>
      </c>
      <c r="AB787" s="20" t="s">
        <v>20</v>
      </c>
      <c r="AC787" s="20">
        <v>85431888</v>
      </c>
      <c r="AD787" s="20" t="s">
        <v>3225</v>
      </c>
      <c r="AF787" s="20">
        <v>20050601</v>
      </c>
      <c r="AH787" s="20">
        <v>114227744</v>
      </c>
      <c r="AI787" s="20" t="s">
        <v>24</v>
      </c>
      <c r="AJ787" s="20" t="b">
        <v>1</v>
      </c>
      <c r="AK787" s="21" t="s">
        <v>617</v>
      </c>
      <c r="AL787" s="20" t="s">
        <v>618</v>
      </c>
    </row>
    <row r="788" spans="1:38" x14ac:dyDescent="0.25">
      <c r="A788" s="20">
        <v>787</v>
      </c>
      <c r="B788" s="20" t="s">
        <v>2767</v>
      </c>
      <c r="C788" s="23">
        <v>166035171</v>
      </c>
      <c r="D788" s="23" t="str" cm="1">
        <f t="array" ref="D788">INDEX(Table2[Bracket Label], SUMPRODUCT(( 'Non-Lodger'!$C788 &gt;= Table2[Min Value]) * ( 'Non-Lodger'!$C788 &lt;= Table2[Max Value]) * ROW(Table2[Min Value]) ) - MIN(ROW(Table2[Min Value])) + 1)</f>
        <v>150-199M</v>
      </c>
      <c r="E788" s="23" t="str">
        <f t="shared" si="12"/>
        <v>MED</v>
      </c>
      <c r="F788" s="21" t="s">
        <v>2768</v>
      </c>
      <c r="G788" s="20" t="s">
        <v>29</v>
      </c>
      <c r="H788" s="20" t="str">
        <f>IF(ISNUMBER(MATCH($F788,'ASX_Listed_Companies_26-08-2025'!B:B, 0)), "Yes", "No")</f>
        <v>No</v>
      </c>
      <c r="I788" s="20" t="str">
        <f>IF(ISNUMBER(MATCH($F788,'ASX300'!C:C, 0)), "Yes", "No")</f>
        <v>No</v>
      </c>
      <c r="J788" s="20" t="s">
        <v>1222</v>
      </c>
      <c r="K788" s="21" t="s">
        <v>1223</v>
      </c>
      <c r="L788" s="20">
        <v>55617320</v>
      </c>
      <c r="M788" s="20" t="s">
        <v>15</v>
      </c>
      <c r="N788" s="20">
        <v>20140515</v>
      </c>
      <c r="Q788" s="21" t="s">
        <v>2769</v>
      </c>
      <c r="S788" s="21" t="s">
        <v>772</v>
      </c>
      <c r="T788" s="20" t="s">
        <v>29</v>
      </c>
      <c r="U788" s="20" t="s">
        <v>773</v>
      </c>
      <c r="V788" s="20" t="s">
        <v>20</v>
      </c>
      <c r="W788" s="20">
        <v>45573229</v>
      </c>
      <c r="X788" s="21" t="s">
        <v>2770</v>
      </c>
      <c r="Z788" s="21" t="s">
        <v>2771</v>
      </c>
      <c r="AA788" s="20" t="s">
        <v>2772</v>
      </c>
      <c r="AB788" s="20" t="s">
        <v>20</v>
      </c>
      <c r="AC788" s="20">
        <v>39915697</v>
      </c>
      <c r="AD788" s="20" t="s">
        <v>2773</v>
      </c>
      <c r="AF788" s="20">
        <v>20180627</v>
      </c>
      <c r="AH788" s="20">
        <v>169551571</v>
      </c>
      <c r="AI788" s="20" t="s">
        <v>24</v>
      </c>
      <c r="AJ788" s="20" t="b">
        <v>1</v>
      </c>
      <c r="AK788" s="21" t="s">
        <v>795</v>
      </c>
      <c r="AL788" s="20" t="s">
        <v>24</v>
      </c>
    </row>
    <row r="789" spans="1:38" x14ac:dyDescent="0.25">
      <c r="A789" s="20">
        <v>788</v>
      </c>
      <c r="B789" s="20" t="s">
        <v>4946</v>
      </c>
      <c r="C789" s="23">
        <v>297170233</v>
      </c>
      <c r="D789" s="23" t="str" cm="1">
        <f t="array" ref="D789">INDEX(Table2[Bracket Label], SUMPRODUCT(( 'Non-Lodger'!$C789 &gt;= Table2[Min Value]) * ( 'Non-Lodger'!$C789 &lt;= Table2[Max Value]) * ROW(Table2[Min Value]) ) - MIN(ROW(Table2[Min Value])) + 1)</f>
        <v>250-299M</v>
      </c>
      <c r="E789" s="23" t="str">
        <f t="shared" si="12"/>
        <v>LGE</v>
      </c>
      <c r="F789" s="21" t="s">
        <v>4947</v>
      </c>
      <c r="G789" s="20" t="s">
        <v>12</v>
      </c>
      <c r="H789" s="20" t="str">
        <f>IF(ISNUMBER(MATCH($F789,'ASX_Listed_Companies_26-08-2025'!B:B, 0)), "Yes", "No")</f>
        <v>No</v>
      </c>
      <c r="I789" s="20" t="str">
        <f>IF(ISNUMBER(MATCH($F789,'ASX300'!C:C, 0)), "Yes", "No")</f>
        <v>No</v>
      </c>
      <c r="J789" s="20" t="s">
        <v>253</v>
      </c>
      <c r="K789" s="21" t="s">
        <v>254</v>
      </c>
      <c r="L789" s="20">
        <v>16980382</v>
      </c>
      <c r="M789" s="20" t="s">
        <v>15</v>
      </c>
      <c r="N789" s="20">
        <v>20031101</v>
      </c>
      <c r="Q789" s="21" t="s">
        <v>4948</v>
      </c>
      <c r="S789" s="21" t="s">
        <v>1481</v>
      </c>
      <c r="T789" s="20" t="s">
        <v>12</v>
      </c>
      <c r="U789" s="20" t="s">
        <v>1482</v>
      </c>
      <c r="V789" s="20" t="s">
        <v>20</v>
      </c>
      <c r="W789" s="20">
        <v>43794228</v>
      </c>
      <c r="X789" s="21" t="s">
        <v>4949</v>
      </c>
      <c r="Y789" s="21" t="s">
        <v>4950</v>
      </c>
      <c r="Z789" s="21" t="s">
        <v>1481</v>
      </c>
      <c r="AA789" s="20" t="s">
        <v>2858</v>
      </c>
      <c r="AB789" s="20" t="s">
        <v>20</v>
      </c>
      <c r="AC789" s="20">
        <v>84733117</v>
      </c>
      <c r="AF789" s="20">
        <v>20031101</v>
      </c>
      <c r="AH789" s="20">
        <v>106611330</v>
      </c>
      <c r="AI789" s="20" t="s">
        <v>24</v>
      </c>
      <c r="AJ789" s="20" t="b">
        <v>1</v>
      </c>
      <c r="AK789" s="21" t="s">
        <v>36</v>
      </c>
      <c r="AL789" s="20" t="s">
        <v>37</v>
      </c>
    </row>
    <row r="790" spans="1:38" x14ac:dyDescent="0.25">
      <c r="A790" s="20">
        <v>789</v>
      </c>
      <c r="B790" s="20" t="s">
        <v>185</v>
      </c>
      <c r="C790" s="23">
        <v>138168516</v>
      </c>
      <c r="D790" s="23" t="str" cm="1">
        <f t="array" ref="D790">INDEX(Table2[Bracket Label], SUMPRODUCT(( 'Non-Lodger'!$C790 &gt;= Table2[Min Value]) * ( 'Non-Lodger'!$C790 &lt;= Table2[Max Value]) * ROW(Table2[Min Value]) ) - MIN(ROW(Table2[Min Value])) + 1)</f>
        <v>100-149M</v>
      </c>
      <c r="E790" s="23" t="str">
        <f t="shared" si="12"/>
        <v>MED</v>
      </c>
      <c r="F790" s="21" t="s">
        <v>186</v>
      </c>
      <c r="G790" s="20" t="s">
        <v>62</v>
      </c>
      <c r="H790" s="20" t="str">
        <f>IF(ISNUMBER(MATCH($F790,'ASX_Listed_Companies_26-08-2025'!B:B, 0)), "Yes", "No")</f>
        <v>No</v>
      </c>
      <c r="I790" s="20" t="str">
        <f>IF(ISNUMBER(MATCH($F790,'ASX300'!C:C, 0)), "Yes", "No")</f>
        <v>No</v>
      </c>
      <c r="J790" s="20" t="s">
        <v>187</v>
      </c>
      <c r="K790" s="21" t="s">
        <v>188</v>
      </c>
      <c r="L790" s="20">
        <v>6950384</v>
      </c>
      <c r="M790" s="20" t="s">
        <v>15</v>
      </c>
      <c r="N790" s="20">
        <v>20000223</v>
      </c>
      <c r="P790" s="21" t="s">
        <v>189</v>
      </c>
      <c r="Q790" s="21" t="s">
        <v>190</v>
      </c>
      <c r="S790" s="21" t="s">
        <v>191</v>
      </c>
      <c r="T790" s="20" t="s">
        <v>62</v>
      </c>
      <c r="U790" s="20" t="s">
        <v>192</v>
      </c>
      <c r="V790" s="20" t="s">
        <v>20</v>
      </c>
      <c r="W790" s="20">
        <v>31202460</v>
      </c>
      <c r="X790" s="21" t="s">
        <v>193</v>
      </c>
      <c r="Z790" s="21" t="s">
        <v>191</v>
      </c>
      <c r="AA790" s="20" t="s">
        <v>192</v>
      </c>
      <c r="AB790" s="20" t="s">
        <v>20</v>
      </c>
      <c r="AC790" s="20">
        <v>31202460</v>
      </c>
      <c r="AD790" s="20" t="s">
        <v>194</v>
      </c>
      <c r="AF790" s="20">
        <v>20000701</v>
      </c>
      <c r="AH790" s="20">
        <v>3760638</v>
      </c>
      <c r="AI790" s="20" t="s">
        <v>24</v>
      </c>
      <c r="AJ790" s="20" t="b">
        <v>1</v>
      </c>
      <c r="AK790" s="21" t="s">
        <v>195</v>
      </c>
      <c r="AL790" s="20" t="s">
        <v>196</v>
      </c>
    </row>
    <row r="791" spans="1:38" x14ac:dyDescent="0.25">
      <c r="A791" s="20">
        <v>790</v>
      </c>
      <c r="B791" s="20" t="s">
        <v>2740</v>
      </c>
      <c r="C791" s="23">
        <v>227437632</v>
      </c>
      <c r="D791" s="23" t="str" cm="1">
        <f t="array" ref="D791">INDEX(Table2[Bracket Label], SUMPRODUCT(( 'Non-Lodger'!$C791 &gt;= Table2[Min Value]) * ( 'Non-Lodger'!$C791 &lt;= Table2[Max Value]) * ROW(Table2[Min Value]) ) - MIN(ROW(Table2[Min Value])) + 1)</f>
        <v>200-249M</v>
      </c>
      <c r="E791" s="23" t="str">
        <f t="shared" si="12"/>
        <v>MED</v>
      </c>
      <c r="F791" s="21" t="s">
        <v>2741</v>
      </c>
      <c r="G791" s="20" t="s">
        <v>12</v>
      </c>
      <c r="H791" s="20" t="str">
        <f>IF(ISNUMBER(MATCH($F791,'ASX_Listed_Companies_26-08-2025'!B:B, 0)), "Yes", "No")</f>
        <v>No</v>
      </c>
      <c r="I791" s="20" t="str">
        <f>IF(ISNUMBER(MATCH($F791,'ASX300'!C:C, 0)), "Yes", "No")</f>
        <v>No</v>
      </c>
      <c r="J791" s="20" t="s">
        <v>1032</v>
      </c>
      <c r="K791" s="21" t="s">
        <v>1033</v>
      </c>
      <c r="L791" s="20">
        <v>51698200</v>
      </c>
      <c r="M791" s="20" t="s">
        <v>15</v>
      </c>
      <c r="N791" s="20">
        <v>20120601</v>
      </c>
      <c r="Q791" s="21" t="s">
        <v>2742</v>
      </c>
      <c r="S791" s="21" t="s">
        <v>2743</v>
      </c>
      <c r="T791" s="20" t="s">
        <v>12</v>
      </c>
      <c r="U791" s="20" t="s">
        <v>1150</v>
      </c>
      <c r="V791" s="20" t="s">
        <v>20</v>
      </c>
      <c r="W791" s="20">
        <v>0</v>
      </c>
      <c r="X791" s="21" t="s">
        <v>2744</v>
      </c>
      <c r="Z791" s="21" t="s">
        <v>2745</v>
      </c>
      <c r="AA791" s="20" t="s">
        <v>2746</v>
      </c>
      <c r="AB791" s="20" t="s">
        <v>20</v>
      </c>
      <c r="AC791" s="20">
        <v>95826163</v>
      </c>
      <c r="AD791" s="20" t="s">
        <v>2747</v>
      </c>
      <c r="AF791" s="20">
        <v>20120601</v>
      </c>
      <c r="AH791" s="20">
        <v>158708975</v>
      </c>
      <c r="AI791" s="20" t="s">
        <v>24</v>
      </c>
      <c r="AJ791" s="20" t="b">
        <v>1</v>
      </c>
      <c r="AK791" s="21" t="s">
        <v>36</v>
      </c>
      <c r="AL791" s="20" t="s">
        <v>37</v>
      </c>
    </row>
    <row r="792" spans="1:38" x14ac:dyDescent="0.25">
      <c r="A792" s="20">
        <v>791</v>
      </c>
      <c r="B792" s="20" t="s">
        <v>8261</v>
      </c>
      <c r="C792" s="23">
        <v>161674011</v>
      </c>
      <c r="D792" s="23" t="str" cm="1">
        <f t="array" ref="D792">INDEX(Table2[Bracket Label], SUMPRODUCT(( 'Non-Lodger'!$C792 &gt;= Table2[Min Value]) * ( 'Non-Lodger'!$C792 &lt;= Table2[Max Value]) * ROW(Table2[Min Value]) ) - MIN(ROW(Table2[Min Value])) + 1)</f>
        <v>150-199M</v>
      </c>
      <c r="E792" s="23" t="str">
        <f t="shared" si="12"/>
        <v>MED</v>
      </c>
      <c r="F792" s="21" t="s">
        <v>8262</v>
      </c>
      <c r="G792" s="20" t="s">
        <v>29</v>
      </c>
      <c r="H792" s="20" t="str">
        <f>IF(ISNUMBER(MATCH($F792,'ASX_Listed_Companies_26-08-2025'!B:B, 0)), "Yes", "No")</f>
        <v>No</v>
      </c>
      <c r="I792" s="20" t="str">
        <f>IF(ISNUMBER(MATCH($F792,'ASX300'!C:C, 0)), "Yes", "No")</f>
        <v>No</v>
      </c>
      <c r="J792" s="20" t="s">
        <v>4747</v>
      </c>
      <c r="K792" s="21" t="s">
        <v>4748</v>
      </c>
      <c r="L792" s="20">
        <v>53043575</v>
      </c>
      <c r="M792" s="20" t="s">
        <v>15</v>
      </c>
      <c r="N792" s="20">
        <v>20130129</v>
      </c>
      <c r="Q792" s="21" t="s">
        <v>8263</v>
      </c>
      <c r="S792" s="21" t="s">
        <v>2246</v>
      </c>
      <c r="T792" s="20" t="s">
        <v>29</v>
      </c>
      <c r="U792" s="20" t="s">
        <v>5086</v>
      </c>
      <c r="V792" s="20" t="s">
        <v>20</v>
      </c>
      <c r="W792" s="20">
        <v>63896417</v>
      </c>
      <c r="X792" s="21" t="s">
        <v>8263</v>
      </c>
      <c r="Z792" s="21" t="s">
        <v>2246</v>
      </c>
      <c r="AA792" s="20" t="s">
        <v>5086</v>
      </c>
      <c r="AB792" s="20" t="s">
        <v>20</v>
      </c>
      <c r="AC792" s="20">
        <v>63896417</v>
      </c>
      <c r="AD792" s="20" t="s">
        <v>8264</v>
      </c>
      <c r="AF792" s="20">
        <v>20130617</v>
      </c>
      <c r="AH792" s="20">
        <v>161736572</v>
      </c>
      <c r="AI792" s="20" t="s">
        <v>24</v>
      </c>
      <c r="AJ792" s="20" t="b">
        <v>1</v>
      </c>
      <c r="AK792" s="21" t="s">
        <v>36</v>
      </c>
      <c r="AL792" s="20" t="s">
        <v>37</v>
      </c>
    </row>
    <row r="793" spans="1:38" x14ac:dyDescent="0.25">
      <c r="A793" s="20">
        <v>792</v>
      </c>
      <c r="B793" s="20" t="s">
        <v>7562</v>
      </c>
      <c r="C793" s="23">
        <v>109972045</v>
      </c>
      <c r="D793" s="23" t="str" cm="1">
        <f t="array" ref="D793">INDEX(Table2[Bracket Label], SUMPRODUCT(( 'Non-Lodger'!$C793 &gt;= Table2[Min Value]) * ( 'Non-Lodger'!$C793 &lt;= Table2[Max Value]) * ROW(Table2[Min Value]) ) - MIN(ROW(Table2[Min Value])) + 1)</f>
        <v>100-149M</v>
      </c>
      <c r="E793" s="23" t="str">
        <f t="shared" si="12"/>
        <v>MED</v>
      </c>
      <c r="F793" s="21" t="s">
        <v>7563</v>
      </c>
      <c r="G793" s="20" t="s">
        <v>29</v>
      </c>
      <c r="H793" s="20" t="str">
        <f>IF(ISNUMBER(MATCH($F793,'ASX_Listed_Companies_26-08-2025'!B:B, 0)), "Yes", "No")</f>
        <v>No</v>
      </c>
      <c r="I793" s="20" t="str">
        <f>IF(ISNUMBER(MATCH($F793,'ASX300'!C:C, 0)), "Yes", "No")</f>
        <v>No</v>
      </c>
      <c r="J793" s="20" t="s">
        <v>6262</v>
      </c>
      <c r="K793" s="21" t="s">
        <v>6263</v>
      </c>
      <c r="L793" s="20">
        <v>5585040</v>
      </c>
      <c r="M793" s="20" t="s">
        <v>15</v>
      </c>
      <c r="N793" s="20">
        <v>20000904</v>
      </c>
      <c r="Q793" s="21" t="s">
        <v>7564</v>
      </c>
      <c r="S793" s="21" t="s">
        <v>331</v>
      </c>
      <c r="T793" s="20" t="s">
        <v>29</v>
      </c>
      <c r="U793" s="20" t="s">
        <v>332</v>
      </c>
      <c r="V793" s="20" t="s">
        <v>20</v>
      </c>
      <c r="W793" s="20">
        <v>86512715</v>
      </c>
      <c r="X793" s="21" t="s">
        <v>7565</v>
      </c>
      <c r="Z793" s="21" t="s">
        <v>7566</v>
      </c>
      <c r="AA793" s="20" t="s">
        <v>7567</v>
      </c>
      <c r="AB793" s="20" t="s">
        <v>20</v>
      </c>
      <c r="AC793" s="20">
        <v>39436546</v>
      </c>
      <c r="AD793" s="20" t="s">
        <v>7568</v>
      </c>
      <c r="AF793" s="20">
        <v>20000904</v>
      </c>
      <c r="AH793" s="20">
        <v>94370457</v>
      </c>
      <c r="AI793" s="20" t="s">
        <v>24</v>
      </c>
      <c r="AJ793" s="20" t="b">
        <v>1</v>
      </c>
      <c r="AK793" s="21" t="s">
        <v>47</v>
      </c>
      <c r="AL793" s="20" t="s">
        <v>48</v>
      </c>
    </row>
    <row r="794" spans="1:38" x14ac:dyDescent="0.25">
      <c r="A794" s="20">
        <v>793</v>
      </c>
      <c r="B794" s="20" t="s">
        <v>3033</v>
      </c>
      <c r="C794" s="23">
        <v>124889646</v>
      </c>
      <c r="D794" s="23" t="str" cm="1">
        <f t="array" ref="D794">INDEX(Table2[Bracket Label], SUMPRODUCT(( 'Non-Lodger'!$C794 &gt;= Table2[Min Value]) * ( 'Non-Lodger'!$C794 &lt;= Table2[Max Value]) * ROW(Table2[Min Value]) ) - MIN(ROW(Table2[Min Value])) + 1)</f>
        <v>100-149M</v>
      </c>
      <c r="E794" s="23" t="str">
        <f t="shared" si="12"/>
        <v>MED</v>
      </c>
      <c r="F794" s="21" t="s">
        <v>3034</v>
      </c>
      <c r="G794" s="20" t="s">
        <v>29</v>
      </c>
      <c r="H794" s="20" t="str">
        <f>IF(ISNUMBER(MATCH($F794,'ASX_Listed_Companies_26-08-2025'!B:B, 0)), "Yes", "No")</f>
        <v>No</v>
      </c>
      <c r="I794" s="20" t="str">
        <f>IF(ISNUMBER(MATCH($F794,'ASX300'!C:C, 0)), "Yes", "No")</f>
        <v>No</v>
      </c>
      <c r="J794" s="20" t="s">
        <v>3035</v>
      </c>
      <c r="K794" s="21" t="s">
        <v>3036</v>
      </c>
      <c r="L794" s="20">
        <v>504152</v>
      </c>
      <c r="M794" s="20" t="s">
        <v>15</v>
      </c>
      <c r="N794" s="20">
        <v>20000328</v>
      </c>
      <c r="P794" s="21" t="s">
        <v>3037</v>
      </c>
      <c r="Q794" s="21" t="s">
        <v>3038</v>
      </c>
      <c r="S794" s="21" t="s">
        <v>205</v>
      </c>
      <c r="T794" s="20" t="s">
        <v>29</v>
      </c>
      <c r="U794" s="20" t="s">
        <v>206</v>
      </c>
      <c r="V794" s="20" t="s">
        <v>20</v>
      </c>
      <c r="W794" s="20">
        <v>69648350</v>
      </c>
      <c r="X794" s="21" t="s">
        <v>3039</v>
      </c>
      <c r="Z794" s="21" t="s">
        <v>202</v>
      </c>
      <c r="AA794" s="20" t="s">
        <v>203</v>
      </c>
      <c r="AB794" s="20" t="s">
        <v>20</v>
      </c>
      <c r="AC794" s="20">
        <v>92775559</v>
      </c>
      <c r="AD794" s="20" t="s">
        <v>3040</v>
      </c>
      <c r="AF794" s="20">
        <v>20000701</v>
      </c>
      <c r="AH794" s="20">
        <v>6204440</v>
      </c>
      <c r="AI794" s="20" t="s">
        <v>24</v>
      </c>
      <c r="AJ794" s="20" t="b">
        <v>1</v>
      </c>
      <c r="AK794" s="21" t="s">
        <v>58</v>
      </c>
      <c r="AL794" s="20" t="s">
        <v>59</v>
      </c>
    </row>
    <row r="795" spans="1:38" x14ac:dyDescent="0.25">
      <c r="A795" s="20">
        <v>794</v>
      </c>
      <c r="B795" s="20" t="s">
        <v>6939</v>
      </c>
      <c r="C795" s="23">
        <v>106374360</v>
      </c>
      <c r="D795" s="23" t="str" cm="1">
        <f t="array" ref="D795">INDEX(Table2[Bracket Label], SUMPRODUCT(( 'Non-Lodger'!$C795 &gt;= Table2[Min Value]) * ( 'Non-Lodger'!$C795 &lt;= Table2[Max Value]) * ROW(Table2[Min Value]) ) - MIN(ROW(Table2[Min Value])) + 1)</f>
        <v>100-149M</v>
      </c>
      <c r="E795" s="23" t="str">
        <f t="shared" si="12"/>
        <v>MED</v>
      </c>
      <c r="F795" s="21" t="s">
        <v>6940</v>
      </c>
      <c r="G795" s="20" t="s">
        <v>12</v>
      </c>
      <c r="H795" s="20" t="str">
        <f>IF(ISNUMBER(MATCH($F795,'ASX_Listed_Companies_26-08-2025'!B:B, 0)), "Yes", "No")</f>
        <v>No</v>
      </c>
      <c r="I795" s="20" t="str">
        <f>IF(ISNUMBER(MATCH($F795,'ASX300'!C:C, 0)), "Yes", "No")</f>
        <v>No</v>
      </c>
      <c r="J795" s="20" t="s">
        <v>4808</v>
      </c>
      <c r="K795" s="21" t="s">
        <v>4809</v>
      </c>
      <c r="L795" s="20">
        <v>67386638</v>
      </c>
      <c r="M795" s="20" t="s">
        <v>15</v>
      </c>
      <c r="N795" s="20">
        <v>20190802</v>
      </c>
      <c r="Q795" s="21" t="s">
        <v>6941</v>
      </c>
      <c r="R795" s="21" t="s">
        <v>6942</v>
      </c>
      <c r="S795" s="21" t="s">
        <v>1512</v>
      </c>
      <c r="T795" s="20" t="s">
        <v>12</v>
      </c>
      <c r="U795" s="20" t="s">
        <v>6943</v>
      </c>
      <c r="V795" s="20" t="s">
        <v>20</v>
      </c>
      <c r="W795" s="20">
        <v>52288700</v>
      </c>
      <c r="X795" s="21" t="s">
        <v>6944</v>
      </c>
      <c r="Z795" s="21" t="s">
        <v>126</v>
      </c>
      <c r="AA795" s="20" t="s">
        <v>214</v>
      </c>
      <c r="AB795" s="20" t="s">
        <v>20</v>
      </c>
      <c r="AC795" s="20">
        <v>61640541</v>
      </c>
      <c r="AD795" s="20" t="s">
        <v>6945</v>
      </c>
      <c r="AF795" s="20">
        <v>20190802</v>
      </c>
      <c r="AH795" s="20">
        <v>635273479</v>
      </c>
      <c r="AI795" s="20" t="s">
        <v>24</v>
      </c>
      <c r="AJ795" s="20" t="b">
        <v>1</v>
      </c>
      <c r="AK795" s="21" t="s">
        <v>36</v>
      </c>
      <c r="AL795" s="20" t="s">
        <v>37</v>
      </c>
    </row>
    <row r="796" spans="1:38" x14ac:dyDescent="0.25">
      <c r="A796" s="20">
        <v>795</v>
      </c>
      <c r="B796" s="20" t="s">
        <v>6155</v>
      </c>
      <c r="C796" s="23">
        <v>116217148</v>
      </c>
      <c r="D796" s="23" t="str" cm="1">
        <f t="array" ref="D796">INDEX(Table2[Bracket Label], SUMPRODUCT(( 'Non-Lodger'!$C796 &gt;= Table2[Min Value]) * ( 'Non-Lodger'!$C796 &lt;= Table2[Max Value]) * ROW(Table2[Min Value]) ) - MIN(ROW(Table2[Min Value])) + 1)</f>
        <v>100-149M</v>
      </c>
      <c r="E796" s="23" t="str">
        <f t="shared" si="12"/>
        <v>MED</v>
      </c>
      <c r="F796" s="21" t="s">
        <v>6156</v>
      </c>
      <c r="G796" s="20" t="s">
        <v>62</v>
      </c>
      <c r="H796" s="20" t="str">
        <f>IF(ISNUMBER(MATCH($F796,'ASX_Listed_Companies_26-08-2025'!B:B, 0)), "Yes", "No")</f>
        <v>No</v>
      </c>
      <c r="I796" s="20" t="str">
        <f>IF(ISNUMBER(MATCH($F796,'ASX300'!C:C, 0)), "Yes", "No")</f>
        <v>No</v>
      </c>
      <c r="J796" s="20" t="s">
        <v>519</v>
      </c>
      <c r="K796" s="21" t="s">
        <v>520</v>
      </c>
      <c r="L796" s="20">
        <v>933883</v>
      </c>
      <c r="M796" s="20" t="s">
        <v>15</v>
      </c>
      <c r="N796" s="20">
        <v>20000401</v>
      </c>
      <c r="P796" s="21" t="s">
        <v>6157</v>
      </c>
      <c r="Q796" s="21" t="s">
        <v>6158</v>
      </c>
      <c r="S796" s="21" t="s">
        <v>153</v>
      </c>
      <c r="T796" s="20" t="s">
        <v>62</v>
      </c>
      <c r="U796" s="20" t="s">
        <v>6159</v>
      </c>
      <c r="V796" s="20" t="s">
        <v>20</v>
      </c>
      <c r="W796" s="20">
        <v>75756004</v>
      </c>
      <c r="X796" s="21" t="s">
        <v>6160</v>
      </c>
      <c r="Z796" s="21" t="s">
        <v>153</v>
      </c>
      <c r="AA796" s="20" t="s">
        <v>154</v>
      </c>
      <c r="AB796" s="20" t="s">
        <v>20</v>
      </c>
      <c r="AC796" s="20">
        <v>84930560</v>
      </c>
      <c r="AD796" s="20" t="s">
        <v>6161</v>
      </c>
      <c r="AF796" s="20">
        <v>20000701</v>
      </c>
      <c r="AH796" s="20">
        <v>9174510</v>
      </c>
      <c r="AI796" s="20" t="s">
        <v>24</v>
      </c>
      <c r="AJ796" s="20" t="b">
        <v>1</v>
      </c>
      <c r="AK796" s="21" t="s">
        <v>47</v>
      </c>
      <c r="AL796" s="20" t="s">
        <v>48</v>
      </c>
    </row>
    <row r="797" spans="1:38" x14ac:dyDescent="0.25">
      <c r="A797" s="20">
        <v>796</v>
      </c>
      <c r="B797" s="20" t="s">
        <v>3693</v>
      </c>
      <c r="C797" s="23">
        <v>340365199</v>
      </c>
      <c r="D797" s="23" t="str" cm="1">
        <f t="array" ref="D797">INDEX(Table2[Bracket Label], SUMPRODUCT(( 'Non-Lodger'!$C797 &gt;= Table2[Min Value]) * ( 'Non-Lodger'!$C797 &lt;= Table2[Max Value]) * ROW(Table2[Min Value]) ) - MIN(ROW(Table2[Min Value])) + 1)</f>
        <v>300-349M</v>
      </c>
      <c r="E797" s="23" t="str">
        <f t="shared" si="12"/>
        <v>LGE</v>
      </c>
      <c r="F797" s="21" t="s">
        <v>3694</v>
      </c>
      <c r="G797" s="20" t="s">
        <v>77</v>
      </c>
      <c r="H797" s="20" t="str">
        <f>IF(ISNUMBER(MATCH($F797,'ASX_Listed_Companies_26-08-2025'!B:B, 0)), "Yes", "No")</f>
        <v>No</v>
      </c>
      <c r="I797" s="20" t="str">
        <f>IF(ISNUMBER(MATCH($F797,'ASX300'!C:C, 0)), "Yes", "No")</f>
        <v>No</v>
      </c>
      <c r="J797" s="20" t="s">
        <v>3695</v>
      </c>
      <c r="K797" s="21" t="s">
        <v>3696</v>
      </c>
      <c r="L797" s="20">
        <v>59768359</v>
      </c>
      <c r="M797" s="20" t="s">
        <v>15</v>
      </c>
      <c r="N797" s="20">
        <v>20160418</v>
      </c>
      <c r="Q797" s="21" t="s">
        <v>3697</v>
      </c>
      <c r="S797" s="21" t="s">
        <v>82</v>
      </c>
      <c r="T797" s="20" t="s">
        <v>77</v>
      </c>
      <c r="U797" s="20" t="s">
        <v>83</v>
      </c>
      <c r="V797" s="20" t="s">
        <v>20</v>
      </c>
      <c r="W797" s="20">
        <v>45930019</v>
      </c>
      <c r="X797" s="21" t="s">
        <v>3698</v>
      </c>
      <c r="Y797" s="21" t="s">
        <v>3699</v>
      </c>
      <c r="Z797" s="21" t="s">
        <v>141</v>
      </c>
      <c r="AA797" s="20" t="s">
        <v>142</v>
      </c>
      <c r="AB797" s="20" t="s">
        <v>20</v>
      </c>
      <c r="AC797" s="20">
        <v>88502567</v>
      </c>
      <c r="AD797" s="20" t="s">
        <v>3700</v>
      </c>
      <c r="AF797" s="20">
        <v>20241101</v>
      </c>
      <c r="AH797" s="20">
        <v>611923383</v>
      </c>
      <c r="AI797" s="20" t="s">
        <v>24</v>
      </c>
      <c r="AJ797" s="20" t="b">
        <v>1</v>
      </c>
      <c r="AK797" s="21" t="s">
        <v>58</v>
      </c>
      <c r="AL797" s="20" t="s">
        <v>59</v>
      </c>
    </row>
    <row r="798" spans="1:38" x14ac:dyDescent="0.25">
      <c r="A798" s="20">
        <v>797</v>
      </c>
      <c r="B798" s="20" t="s">
        <v>2277</v>
      </c>
      <c r="C798" s="23">
        <v>153237398</v>
      </c>
      <c r="D798" s="23" t="str" cm="1">
        <f t="array" ref="D798">INDEX(Table2[Bracket Label], SUMPRODUCT(( 'Non-Lodger'!$C798 &gt;= Table2[Min Value]) * ( 'Non-Lodger'!$C798 &lt;= Table2[Max Value]) * ROW(Table2[Min Value]) ) - MIN(ROW(Table2[Min Value])) + 1)</f>
        <v>150-199M</v>
      </c>
      <c r="E798" s="23" t="str">
        <f t="shared" si="12"/>
        <v>MED</v>
      </c>
      <c r="F798" s="21" t="s">
        <v>2278</v>
      </c>
      <c r="G798" s="20" t="s">
        <v>29</v>
      </c>
      <c r="H798" s="20" t="str">
        <f>IF(ISNUMBER(MATCH($F798,'ASX_Listed_Companies_26-08-2025'!B:B, 0)), "Yes", "No")</f>
        <v>No</v>
      </c>
      <c r="I798" s="20" t="str">
        <f>IF(ISNUMBER(MATCH($F798,'ASX300'!C:C, 0)), "Yes", "No")</f>
        <v>No</v>
      </c>
      <c r="J798" s="20" t="s">
        <v>2279</v>
      </c>
      <c r="K798" s="21" t="s">
        <v>2280</v>
      </c>
      <c r="L798" s="20">
        <v>65086984</v>
      </c>
      <c r="M798" s="20" t="s">
        <v>15</v>
      </c>
      <c r="N798" s="20">
        <v>20180801</v>
      </c>
      <c r="Q798" s="21" t="s">
        <v>2281</v>
      </c>
      <c r="S798" s="21" t="s">
        <v>162</v>
      </c>
      <c r="T798" s="20" t="s">
        <v>29</v>
      </c>
      <c r="U798" s="20" t="s">
        <v>163</v>
      </c>
      <c r="V798" s="20" t="s">
        <v>20</v>
      </c>
      <c r="W798" s="20">
        <v>63702998</v>
      </c>
      <c r="X798" s="21" t="s">
        <v>2282</v>
      </c>
      <c r="Z798" s="21" t="s">
        <v>162</v>
      </c>
      <c r="AA798" s="20" t="s">
        <v>163</v>
      </c>
      <c r="AB798" s="20" t="s">
        <v>20</v>
      </c>
      <c r="AC798" s="20">
        <v>93772765</v>
      </c>
      <c r="AD798" s="20" t="s">
        <v>2283</v>
      </c>
      <c r="AF798" s="20">
        <v>20180801</v>
      </c>
      <c r="AH798" s="20">
        <v>627887709</v>
      </c>
      <c r="AI798" s="20" t="s">
        <v>24</v>
      </c>
      <c r="AJ798" s="20" t="b">
        <v>1</v>
      </c>
      <c r="AK798" s="21" t="s">
        <v>1468</v>
      </c>
      <c r="AL798" s="20" t="s">
        <v>1469</v>
      </c>
    </row>
    <row r="799" spans="1:38" x14ac:dyDescent="0.25">
      <c r="A799" s="20">
        <v>798</v>
      </c>
      <c r="B799" s="20" t="s">
        <v>3639</v>
      </c>
      <c r="C799" s="23">
        <v>170890588</v>
      </c>
      <c r="D799" s="23" t="str" cm="1">
        <f t="array" ref="D799">INDEX(Table2[Bracket Label], SUMPRODUCT(( 'Non-Lodger'!$C799 &gt;= Table2[Min Value]) * ( 'Non-Lodger'!$C799 &lt;= Table2[Max Value]) * ROW(Table2[Min Value]) ) - MIN(ROW(Table2[Min Value])) + 1)</f>
        <v>150-199M</v>
      </c>
      <c r="E799" s="23" t="str">
        <f t="shared" si="12"/>
        <v>MED</v>
      </c>
      <c r="F799" s="21" t="s">
        <v>3640</v>
      </c>
      <c r="G799" s="20" t="s">
        <v>12</v>
      </c>
      <c r="H799" s="20" t="str">
        <f>IF(ISNUMBER(MATCH($F799,'ASX_Listed_Companies_26-08-2025'!B:B, 0)), "Yes", "No")</f>
        <v>No</v>
      </c>
      <c r="I799" s="20" t="str">
        <f>IF(ISNUMBER(MATCH($F799,'ASX300'!C:C, 0)), "Yes", "No")</f>
        <v>No</v>
      </c>
      <c r="J799" s="20" t="s">
        <v>1935</v>
      </c>
      <c r="K799" s="21" t="s">
        <v>1936</v>
      </c>
      <c r="L799" s="20">
        <v>55974874</v>
      </c>
      <c r="M799" s="20" t="s">
        <v>15</v>
      </c>
      <c r="N799" s="20">
        <v>20140711</v>
      </c>
      <c r="Q799" s="21" t="s">
        <v>3641</v>
      </c>
      <c r="S799" s="21" t="s">
        <v>126</v>
      </c>
      <c r="T799" s="20" t="s">
        <v>12</v>
      </c>
      <c r="U799" s="20" t="s">
        <v>214</v>
      </c>
      <c r="V799" s="20" t="s">
        <v>20</v>
      </c>
      <c r="W799" s="20">
        <v>40247568</v>
      </c>
      <c r="X799" s="21" t="s">
        <v>3641</v>
      </c>
      <c r="Z799" s="21" t="s">
        <v>126</v>
      </c>
      <c r="AA799" s="20" t="s">
        <v>214</v>
      </c>
      <c r="AB799" s="20" t="s">
        <v>20</v>
      </c>
      <c r="AC799" s="20">
        <v>40247568</v>
      </c>
      <c r="AD799" s="20" t="s">
        <v>3642</v>
      </c>
      <c r="AF799" s="20">
        <v>20140801</v>
      </c>
      <c r="AH799" s="20">
        <v>600674093</v>
      </c>
      <c r="AI799" s="20" t="s">
        <v>24</v>
      </c>
      <c r="AJ799" s="20" t="b">
        <v>1</v>
      </c>
      <c r="AK799" s="21" t="s">
        <v>88</v>
      </c>
      <c r="AL799" s="20" t="s">
        <v>89</v>
      </c>
    </row>
    <row r="800" spans="1:38" x14ac:dyDescent="0.25">
      <c r="A800" s="20">
        <v>799</v>
      </c>
      <c r="B800" s="20" t="s">
        <v>4224</v>
      </c>
      <c r="C800" s="23">
        <v>248255952</v>
      </c>
      <c r="D800" s="23" t="str" cm="1">
        <f t="array" ref="D800">INDEX(Table2[Bracket Label], SUMPRODUCT(( 'Non-Lodger'!$C800 &gt;= Table2[Min Value]) * ( 'Non-Lodger'!$C800 &lt;= Table2[Max Value]) * ROW(Table2[Min Value]) ) - MIN(ROW(Table2[Min Value])) + 1)</f>
        <v>200-249M</v>
      </c>
      <c r="E800" s="23" t="str">
        <f t="shared" si="12"/>
        <v>MED</v>
      </c>
      <c r="F800" s="21" t="s">
        <v>4225</v>
      </c>
      <c r="G800" s="20" t="s">
        <v>12</v>
      </c>
      <c r="H800" s="20" t="str">
        <f>IF(ISNUMBER(MATCH($F800,'ASX_Listed_Companies_26-08-2025'!B:B, 0)), "Yes", "No")</f>
        <v>No</v>
      </c>
      <c r="I800" s="20" t="str">
        <f>IF(ISNUMBER(MATCH($F800,'ASX300'!C:C, 0)), "Yes", "No")</f>
        <v>No</v>
      </c>
      <c r="J800" s="20" t="s">
        <v>158</v>
      </c>
      <c r="K800" s="21" t="s">
        <v>159</v>
      </c>
      <c r="L800" s="20">
        <v>60960884</v>
      </c>
      <c r="M800" s="20" t="s">
        <v>15</v>
      </c>
      <c r="N800" s="20">
        <v>20160901</v>
      </c>
      <c r="Q800" s="21" t="s">
        <v>4226</v>
      </c>
      <c r="S800" s="21" t="s">
        <v>442</v>
      </c>
      <c r="T800" s="20" t="s">
        <v>12</v>
      </c>
      <c r="U800" s="20" t="s">
        <v>443</v>
      </c>
      <c r="V800" s="20" t="s">
        <v>20</v>
      </c>
      <c r="W800" s="20">
        <v>56311698</v>
      </c>
      <c r="X800" s="21" t="s">
        <v>4227</v>
      </c>
      <c r="Z800" s="21" t="s">
        <v>4228</v>
      </c>
      <c r="AA800" s="20" t="s">
        <v>4229</v>
      </c>
      <c r="AB800" s="20" t="s">
        <v>20</v>
      </c>
      <c r="AC800" s="20">
        <v>68938690</v>
      </c>
      <c r="AD800" s="20" t="s">
        <v>4230</v>
      </c>
      <c r="AF800" s="20">
        <v>20160901</v>
      </c>
      <c r="AH800" s="20">
        <v>612357187</v>
      </c>
      <c r="AI800" s="20" t="s">
        <v>24</v>
      </c>
      <c r="AJ800" s="20" t="b">
        <v>1</v>
      </c>
      <c r="AK800" s="21" t="s">
        <v>120</v>
      </c>
      <c r="AL800" s="20" t="s">
        <v>121</v>
      </c>
    </row>
    <row r="801" spans="1:38" x14ac:dyDescent="0.25">
      <c r="A801" s="20">
        <v>800</v>
      </c>
      <c r="B801" s="20" t="s">
        <v>7299</v>
      </c>
      <c r="C801" s="23">
        <v>142872151</v>
      </c>
      <c r="D801" s="23" t="str" cm="1">
        <f t="array" ref="D801">INDEX(Table2[Bracket Label], SUMPRODUCT(( 'Non-Lodger'!$C801 &gt;= Table2[Min Value]) * ( 'Non-Lodger'!$C801 &lt;= Table2[Max Value]) * ROW(Table2[Min Value]) ) - MIN(ROW(Table2[Min Value])) + 1)</f>
        <v>100-149M</v>
      </c>
      <c r="E801" s="23" t="str">
        <f t="shared" si="12"/>
        <v>MED</v>
      </c>
      <c r="F801" s="21" t="s">
        <v>7300</v>
      </c>
      <c r="G801" s="20" t="s">
        <v>77</v>
      </c>
      <c r="H801" s="20" t="str">
        <f>IF(ISNUMBER(MATCH($F801,'ASX_Listed_Companies_26-08-2025'!B:B, 0)), "Yes", "No")</f>
        <v>No</v>
      </c>
      <c r="I801" s="20" t="str">
        <f>IF(ISNUMBER(MATCH($F801,'ASX300'!C:C, 0)), "Yes", "No")</f>
        <v>No</v>
      </c>
      <c r="J801" s="20" t="s">
        <v>78</v>
      </c>
      <c r="K801" s="21" t="s">
        <v>79</v>
      </c>
      <c r="L801" s="20">
        <v>60512030</v>
      </c>
      <c r="M801" s="20" t="s">
        <v>15</v>
      </c>
      <c r="N801" s="20">
        <v>20160802</v>
      </c>
      <c r="Q801" s="21" t="s">
        <v>7301</v>
      </c>
      <c r="S801" s="21" t="s">
        <v>82</v>
      </c>
      <c r="T801" s="20" t="s">
        <v>77</v>
      </c>
      <c r="U801" s="20" t="s">
        <v>83</v>
      </c>
      <c r="V801" s="20" t="s">
        <v>20</v>
      </c>
      <c r="W801" s="20">
        <v>35470017</v>
      </c>
      <c r="X801" s="21" t="s">
        <v>7196</v>
      </c>
      <c r="Y801" s="21" t="s">
        <v>7197</v>
      </c>
      <c r="Z801" s="21" t="s">
        <v>141</v>
      </c>
      <c r="AA801" s="20" t="s">
        <v>142</v>
      </c>
      <c r="AB801" s="20" t="s">
        <v>20</v>
      </c>
      <c r="AC801" s="20">
        <v>56292629</v>
      </c>
      <c r="AD801" s="20" t="s">
        <v>7198</v>
      </c>
      <c r="AF801" s="20">
        <v>20160829</v>
      </c>
      <c r="AH801" s="20">
        <v>611632314</v>
      </c>
      <c r="AI801" s="20" t="s">
        <v>24</v>
      </c>
      <c r="AJ801" s="20" t="b">
        <v>1</v>
      </c>
      <c r="AK801" s="21" t="s">
        <v>88</v>
      </c>
      <c r="AL801" s="20" t="s">
        <v>89</v>
      </c>
    </row>
    <row r="802" spans="1:38" x14ac:dyDescent="0.25">
      <c r="A802" s="20">
        <v>801</v>
      </c>
      <c r="B802" s="20" t="s">
        <v>7740</v>
      </c>
      <c r="C802" s="23">
        <v>223833358</v>
      </c>
      <c r="D802" s="23" t="str" cm="1">
        <f t="array" ref="D802">INDEX(Table2[Bracket Label], SUMPRODUCT(( 'Non-Lodger'!$C802 &gt;= Table2[Min Value]) * ( 'Non-Lodger'!$C802 &lt;= Table2[Max Value]) * ROW(Table2[Min Value]) ) - MIN(ROW(Table2[Min Value])) + 1)</f>
        <v>200-249M</v>
      </c>
      <c r="E802" s="23" t="str">
        <f t="shared" si="12"/>
        <v>MED</v>
      </c>
      <c r="F802" s="21" t="s">
        <v>7741</v>
      </c>
      <c r="G802" s="20" t="s">
        <v>137</v>
      </c>
      <c r="H802" s="20" t="str">
        <f>IF(ISNUMBER(MATCH($F802,'ASX_Listed_Companies_26-08-2025'!B:B, 0)), "Yes", "No")</f>
        <v>No</v>
      </c>
      <c r="I802" s="20" t="str">
        <f>IF(ISNUMBER(MATCH($F802,'ASX300'!C:C, 0)), "Yes", "No")</f>
        <v>No</v>
      </c>
      <c r="J802" s="20" t="s">
        <v>297</v>
      </c>
      <c r="K802" s="21" t="s">
        <v>298</v>
      </c>
      <c r="L802" s="20">
        <v>446942</v>
      </c>
      <c r="M802" s="20" t="s">
        <v>15</v>
      </c>
      <c r="N802" s="20">
        <v>20000110</v>
      </c>
      <c r="Q802" s="21" t="s">
        <v>7742</v>
      </c>
      <c r="S802" s="21" t="s">
        <v>3747</v>
      </c>
      <c r="T802" s="20" t="s">
        <v>137</v>
      </c>
      <c r="U802" s="20" t="s">
        <v>3748</v>
      </c>
      <c r="V802" s="20" t="s">
        <v>20</v>
      </c>
      <c r="W802" s="20">
        <v>71749694</v>
      </c>
      <c r="X802" s="21" t="s">
        <v>2522</v>
      </c>
      <c r="Z802" s="21" t="s">
        <v>2523</v>
      </c>
      <c r="AA802" s="20" t="s">
        <v>649</v>
      </c>
      <c r="AB802" s="20" t="s">
        <v>20</v>
      </c>
      <c r="AC802" s="20">
        <v>90418365</v>
      </c>
      <c r="AD802" s="20" t="s">
        <v>7743</v>
      </c>
      <c r="AF802" s="20">
        <v>20000701</v>
      </c>
      <c r="AH802" s="20">
        <v>90910508</v>
      </c>
      <c r="AI802" s="20" t="s">
        <v>24</v>
      </c>
      <c r="AJ802" s="20" t="b">
        <v>1</v>
      </c>
      <c r="AK802" s="21" t="s">
        <v>36</v>
      </c>
      <c r="AL802" s="20" t="s">
        <v>37</v>
      </c>
    </row>
    <row r="803" spans="1:38" x14ac:dyDescent="0.25">
      <c r="A803" s="20">
        <v>802</v>
      </c>
      <c r="B803" s="20" t="s">
        <v>8080</v>
      </c>
      <c r="C803" s="23">
        <v>454244410</v>
      </c>
      <c r="D803" s="23" t="str" cm="1">
        <f t="array" ref="D803">INDEX(Table2[Bracket Label], SUMPRODUCT(( 'Non-Lodger'!$C803 &gt;= Table2[Min Value]) * ( 'Non-Lodger'!$C803 &lt;= Table2[Max Value]) * ROW(Table2[Min Value]) ) - MIN(ROW(Table2[Min Value])) + 1)</f>
        <v>450-499M</v>
      </c>
      <c r="E803" s="23" t="str">
        <f t="shared" si="12"/>
        <v>LGE</v>
      </c>
      <c r="F803" s="21" t="s">
        <v>8081</v>
      </c>
      <c r="G803" s="20" t="s">
        <v>29</v>
      </c>
      <c r="H803" s="20" t="str">
        <f>IF(ISNUMBER(MATCH($F803,'ASX_Listed_Companies_26-08-2025'!B:B, 0)), "Yes", "No")</f>
        <v>No</v>
      </c>
      <c r="I803" s="20" t="str">
        <f>IF(ISNUMBER(MATCH($F803,'ASX300'!C:C, 0)), "Yes", "No")</f>
        <v>No</v>
      </c>
      <c r="J803" s="20" t="s">
        <v>253</v>
      </c>
      <c r="K803" s="21" t="s">
        <v>254</v>
      </c>
      <c r="L803" s="20">
        <v>1158610</v>
      </c>
      <c r="M803" s="20" t="s">
        <v>15</v>
      </c>
      <c r="N803" s="20">
        <v>20000315</v>
      </c>
      <c r="Q803" s="21" t="s">
        <v>8082</v>
      </c>
      <c r="S803" s="21" t="s">
        <v>8083</v>
      </c>
      <c r="T803" s="20" t="s">
        <v>29</v>
      </c>
      <c r="U803" s="20" t="s">
        <v>2167</v>
      </c>
      <c r="V803" s="20" t="s">
        <v>20</v>
      </c>
      <c r="W803" s="20">
        <v>71658694</v>
      </c>
      <c r="X803" s="21" t="s">
        <v>8084</v>
      </c>
      <c r="Z803" s="21" t="s">
        <v>464</v>
      </c>
      <c r="AA803" s="20" t="s">
        <v>465</v>
      </c>
      <c r="AB803" s="20" t="s">
        <v>20</v>
      </c>
      <c r="AC803" s="20">
        <v>0</v>
      </c>
      <c r="AD803" s="20" t="s">
        <v>8085</v>
      </c>
      <c r="AF803" s="20">
        <v>20000701</v>
      </c>
      <c r="AH803" s="20">
        <v>5635398</v>
      </c>
      <c r="AI803" s="20" t="s">
        <v>24</v>
      </c>
      <c r="AJ803" s="20" t="b">
        <v>1</v>
      </c>
      <c r="AK803" s="21" t="s">
        <v>36</v>
      </c>
      <c r="AL803" s="20" t="s">
        <v>37</v>
      </c>
    </row>
    <row r="804" spans="1:38" x14ac:dyDescent="0.25">
      <c r="A804" s="20">
        <v>803</v>
      </c>
      <c r="B804" s="20" t="s">
        <v>458</v>
      </c>
      <c r="C804" s="23">
        <v>123377649</v>
      </c>
      <c r="D804" s="23" t="str" cm="1">
        <f t="array" ref="D804">INDEX(Table2[Bracket Label], SUMPRODUCT(( 'Non-Lodger'!$C804 &gt;= Table2[Min Value]) * ( 'Non-Lodger'!$C804 &lt;= Table2[Max Value]) * ROW(Table2[Min Value]) ) - MIN(ROW(Table2[Min Value])) + 1)</f>
        <v>100-149M</v>
      </c>
      <c r="E804" s="23" t="str">
        <f t="shared" si="12"/>
        <v>MED</v>
      </c>
      <c r="F804" s="21" t="s">
        <v>459</v>
      </c>
      <c r="G804" s="20" t="s">
        <v>29</v>
      </c>
      <c r="H804" s="20" t="str">
        <f>IF(ISNUMBER(MATCH($F804,'ASX_Listed_Companies_26-08-2025'!B:B, 0)), "Yes", "No")</f>
        <v>No</v>
      </c>
      <c r="I804" s="20" t="str">
        <f>IF(ISNUMBER(MATCH($F804,'ASX300'!C:C, 0)), "Yes", "No")</f>
        <v>No</v>
      </c>
      <c r="J804" s="20" t="s">
        <v>158</v>
      </c>
      <c r="K804" s="21" t="s">
        <v>159</v>
      </c>
      <c r="L804" s="20">
        <v>63928764</v>
      </c>
      <c r="M804" s="20" t="s">
        <v>65</v>
      </c>
      <c r="N804" s="20">
        <v>20171113</v>
      </c>
      <c r="Q804" s="21" t="s">
        <v>460</v>
      </c>
      <c r="S804" s="21" t="s">
        <v>461</v>
      </c>
      <c r="T804" s="20" t="s">
        <v>137</v>
      </c>
      <c r="U804" s="20" t="s">
        <v>462</v>
      </c>
      <c r="V804" s="20" t="s">
        <v>20</v>
      </c>
      <c r="W804" s="20">
        <v>42780677</v>
      </c>
      <c r="X804" s="21" t="s">
        <v>463</v>
      </c>
      <c r="Z804" s="21" t="s">
        <v>464</v>
      </c>
      <c r="AA804" s="20" t="s">
        <v>465</v>
      </c>
      <c r="AB804" s="20" t="s">
        <v>20</v>
      </c>
      <c r="AC804" s="20">
        <v>64877220</v>
      </c>
      <c r="AD804" s="20" t="s">
        <v>466</v>
      </c>
      <c r="AF804" s="20">
        <v>20180101</v>
      </c>
      <c r="AH804" s="20">
        <v>622810897</v>
      </c>
      <c r="AI804" s="20" t="s">
        <v>24</v>
      </c>
      <c r="AJ804" s="20" t="b">
        <v>1</v>
      </c>
      <c r="AK804" s="21" t="s">
        <v>120</v>
      </c>
      <c r="AL804" s="20" t="s">
        <v>121</v>
      </c>
    </row>
    <row r="805" spans="1:38" x14ac:dyDescent="0.25">
      <c r="A805" s="20">
        <v>804</v>
      </c>
      <c r="B805" s="20" t="s">
        <v>394</v>
      </c>
      <c r="C805" s="23">
        <v>104494153</v>
      </c>
      <c r="D805" s="23" t="str" cm="1">
        <f t="array" ref="D805">INDEX(Table2[Bracket Label], SUMPRODUCT(( 'Non-Lodger'!$C805 &gt;= Table2[Min Value]) * ( 'Non-Lodger'!$C805 &lt;= Table2[Max Value]) * ROW(Table2[Min Value]) ) - MIN(ROW(Table2[Min Value])) + 1)</f>
        <v>100-149M</v>
      </c>
      <c r="E805" s="23" t="str">
        <f t="shared" si="12"/>
        <v>MED</v>
      </c>
      <c r="F805" s="21" t="s">
        <v>395</v>
      </c>
      <c r="G805" s="20" t="s">
        <v>29</v>
      </c>
      <c r="H805" s="20" t="str">
        <f>IF(ISNUMBER(MATCH($F805,'ASX_Listed_Companies_26-08-2025'!B:B, 0)), "Yes", "No")</f>
        <v>No</v>
      </c>
      <c r="I805" s="20" t="str">
        <f>IF(ISNUMBER(MATCH($F805,'ASX300'!C:C, 0)), "Yes", "No")</f>
        <v>No</v>
      </c>
      <c r="J805" s="20" t="s">
        <v>396</v>
      </c>
      <c r="K805" s="21" t="s">
        <v>397</v>
      </c>
      <c r="L805" s="20">
        <v>580697</v>
      </c>
      <c r="M805" s="20" t="s">
        <v>15</v>
      </c>
      <c r="N805" s="20">
        <v>20000208</v>
      </c>
      <c r="P805" s="21" t="s">
        <v>398</v>
      </c>
      <c r="Q805" s="21" t="s">
        <v>399</v>
      </c>
      <c r="S805" s="21" t="s">
        <v>400</v>
      </c>
      <c r="T805" s="20" t="s">
        <v>29</v>
      </c>
      <c r="U805" s="20" t="s">
        <v>401</v>
      </c>
      <c r="V805" s="20" t="s">
        <v>20</v>
      </c>
      <c r="W805" s="20">
        <v>77556087</v>
      </c>
      <c r="X805" s="21" t="s">
        <v>399</v>
      </c>
      <c r="Z805" s="21" t="s">
        <v>400</v>
      </c>
      <c r="AA805" s="20" t="s">
        <v>401</v>
      </c>
      <c r="AB805" s="20" t="s">
        <v>20</v>
      </c>
      <c r="AC805" s="20">
        <v>77556087</v>
      </c>
      <c r="AD805" s="20" t="s">
        <v>402</v>
      </c>
      <c r="AF805" s="20">
        <v>20000701</v>
      </c>
      <c r="AH805" s="20">
        <v>50462381</v>
      </c>
      <c r="AI805" s="20" t="s">
        <v>24</v>
      </c>
      <c r="AJ805" s="20" t="b">
        <v>1</v>
      </c>
      <c r="AK805" s="21" t="s">
        <v>174</v>
      </c>
      <c r="AL805" s="20" t="s">
        <v>175</v>
      </c>
    </row>
    <row r="806" spans="1:38" x14ac:dyDescent="0.25">
      <c r="A806" s="20">
        <v>805</v>
      </c>
      <c r="B806" s="20" t="s">
        <v>1175</v>
      </c>
      <c r="C806" s="23">
        <v>176353120</v>
      </c>
      <c r="D806" s="23" t="str" cm="1">
        <f t="array" ref="D806">INDEX(Table2[Bracket Label], SUMPRODUCT(( 'Non-Lodger'!$C806 &gt;= Table2[Min Value]) * ( 'Non-Lodger'!$C806 &lt;= Table2[Max Value]) * ROW(Table2[Min Value]) ) - MIN(ROW(Table2[Min Value])) + 1)</f>
        <v>150-199M</v>
      </c>
      <c r="E806" s="23" t="str">
        <f t="shared" si="12"/>
        <v>MED</v>
      </c>
      <c r="F806" s="21" t="s">
        <v>1176</v>
      </c>
      <c r="G806" s="20" t="s">
        <v>12</v>
      </c>
      <c r="H806" s="20" t="str">
        <f>IF(ISNUMBER(MATCH($F806,'ASX_Listed_Companies_26-08-2025'!B:B, 0)), "Yes", "No")</f>
        <v>No</v>
      </c>
      <c r="I806" s="20" t="str">
        <f>IF(ISNUMBER(MATCH($F806,'ASX300'!C:C, 0)), "Yes", "No")</f>
        <v>No</v>
      </c>
      <c r="J806" s="20" t="s">
        <v>78</v>
      </c>
      <c r="K806" s="21" t="s">
        <v>79</v>
      </c>
      <c r="L806" s="20">
        <v>2869257</v>
      </c>
      <c r="M806" s="20" t="s">
        <v>15</v>
      </c>
      <c r="N806" s="20">
        <v>20000512</v>
      </c>
      <c r="Q806" s="21" t="s">
        <v>1177</v>
      </c>
      <c r="S806" s="21" t="s">
        <v>1178</v>
      </c>
      <c r="T806" s="20" t="s">
        <v>12</v>
      </c>
      <c r="U806" s="20" t="s">
        <v>1179</v>
      </c>
      <c r="V806" s="20" t="s">
        <v>20</v>
      </c>
      <c r="W806" s="20">
        <v>82687019</v>
      </c>
      <c r="X806" s="21" t="s">
        <v>329</v>
      </c>
      <c r="Y806" s="21" t="s">
        <v>1180</v>
      </c>
      <c r="Z806" s="21" t="s">
        <v>476</v>
      </c>
      <c r="AA806" s="20" t="s">
        <v>477</v>
      </c>
      <c r="AB806" s="20" t="s">
        <v>20</v>
      </c>
      <c r="AC806" s="20">
        <v>63887347</v>
      </c>
      <c r="AD806" s="20" t="s">
        <v>1181</v>
      </c>
      <c r="AF806" s="20">
        <v>20000701</v>
      </c>
      <c r="AH806" s="20">
        <v>2050295</v>
      </c>
      <c r="AI806" s="20" t="s">
        <v>24</v>
      </c>
      <c r="AJ806" s="20" t="b">
        <v>1</v>
      </c>
      <c r="AK806" s="21" t="s">
        <v>88</v>
      </c>
      <c r="AL806" s="20" t="s">
        <v>89</v>
      </c>
    </row>
    <row r="807" spans="1:38" x14ac:dyDescent="0.25">
      <c r="A807" s="20">
        <v>806</v>
      </c>
      <c r="B807" s="20" t="s">
        <v>6865</v>
      </c>
      <c r="C807" s="23">
        <v>337207708</v>
      </c>
      <c r="D807" s="23" t="str" cm="1">
        <f t="array" ref="D807">INDEX(Table2[Bracket Label], SUMPRODUCT(( 'Non-Lodger'!$C807 &gt;= Table2[Min Value]) * ( 'Non-Lodger'!$C807 &lt;= Table2[Max Value]) * ROW(Table2[Min Value]) ) - MIN(ROW(Table2[Min Value])) + 1)</f>
        <v>300-349M</v>
      </c>
      <c r="E807" s="23" t="str">
        <f t="shared" si="12"/>
        <v>LGE</v>
      </c>
      <c r="F807" s="21" t="s">
        <v>6866</v>
      </c>
      <c r="G807" s="20" t="s">
        <v>29</v>
      </c>
      <c r="H807" s="20" t="str">
        <f>IF(ISNUMBER(MATCH($F807,'ASX_Listed_Companies_26-08-2025'!B:B, 0)), "Yes", "No")</f>
        <v>No</v>
      </c>
      <c r="I807" s="20" t="str">
        <f>IF(ISNUMBER(MATCH($F807,'ASX300'!C:C, 0)), "Yes", "No")</f>
        <v>No</v>
      </c>
      <c r="J807" s="20" t="s">
        <v>581</v>
      </c>
      <c r="K807" s="21" t="s">
        <v>582</v>
      </c>
      <c r="L807" s="20">
        <v>66767995</v>
      </c>
      <c r="M807" s="20" t="s">
        <v>15</v>
      </c>
      <c r="N807" s="20">
        <v>20190513</v>
      </c>
      <c r="Q807" s="21" t="s">
        <v>6867</v>
      </c>
      <c r="S807" s="21" t="s">
        <v>1109</v>
      </c>
      <c r="T807" s="20" t="s">
        <v>29</v>
      </c>
      <c r="U807" s="20" t="s">
        <v>1110</v>
      </c>
      <c r="V807" s="20" t="s">
        <v>20</v>
      </c>
      <c r="W807" s="20">
        <v>44718059</v>
      </c>
      <c r="X807" s="21" t="s">
        <v>6868</v>
      </c>
      <c r="Y807" s="21" t="s">
        <v>6869</v>
      </c>
      <c r="Z807" s="21" t="s">
        <v>3160</v>
      </c>
      <c r="AA807" s="20" t="s">
        <v>1110</v>
      </c>
      <c r="AB807" s="20" t="s">
        <v>20</v>
      </c>
      <c r="AC807" s="20">
        <v>63340125</v>
      </c>
      <c r="AD807" s="20" t="s">
        <v>6870</v>
      </c>
      <c r="AF807" s="20">
        <v>20190513</v>
      </c>
      <c r="AH807" s="20">
        <v>633414007</v>
      </c>
      <c r="AI807" s="20" t="s">
        <v>24</v>
      </c>
      <c r="AJ807" s="20" t="b">
        <v>1</v>
      </c>
      <c r="AK807" s="21" t="s">
        <v>245</v>
      </c>
      <c r="AL807" s="20" t="s">
        <v>246</v>
      </c>
    </row>
    <row r="808" spans="1:38" x14ac:dyDescent="0.25">
      <c r="A808" s="20">
        <v>807</v>
      </c>
      <c r="B808" s="20" t="s">
        <v>8304</v>
      </c>
      <c r="C808" s="23">
        <v>1060111805</v>
      </c>
      <c r="D808" s="23" t="str" cm="1">
        <f t="array" ref="D808">INDEX(Table2[Bracket Label], SUMPRODUCT(( 'Non-Lodger'!$C808 &gt;= Table2[Min Value]) * ( 'Non-Lodger'!$C808 &lt;= Table2[Max Value]) * ROW(Table2[Min Value]) ) - MIN(ROW(Table2[Min Value])) + 1)</f>
        <v>1Bn+</v>
      </c>
      <c r="E808" s="23" t="str">
        <f t="shared" si="12"/>
        <v>LGE</v>
      </c>
      <c r="F808" s="21" t="s">
        <v>8305</v>
      </c>
      <c r="G808" s="20" t="s">
        <v>12</v>
      </c>
      <c r="H808" s="20" t="str">
        <f>IF(ISNUMBER(MATCH($F808,'ASX_Listed_Companies_26-08-2025'!B:B, 0)), "Yes", "No")</f>
        <v>No</v>
      </c>
      <c r="I808" s="20" t="str">
        <f>IF(ISNUMBER(MATCH($F808,'ASX300'!C:C, 0)), "Yes", "No")</f>
        <v>No</v>
      </c>
      <c r="J808" s="20" t="s">
        <v>687</v>
      </c>
      <c r="K808" s="21" t="s">
        <v>688</v>
      </c>
      <c r="L808" s="20">
        <v>219870</v>
      </c>
      <c r="M808" s="20" t="s">
        <v>15</v>
      </c>
      <c r="N808" s="20">
        <v>19991101</v>
      </c>
      <c r="P808" s="21" t="s">
        <v>8306</v>
      </c>
      <c r="Q808" s="21" t="s">
        <v>1987</v>
      </c>
      <c r="S808" s="21" t="s">
        <v>126</v>
      </c>
      <c r="T808" s="20" t="s">
        <v>12</v>
      </c>
      <c r="U808" s="20" t="s">
        <v>214</v>
      </c>
      <c r="V808" s="20" t="s">
        <v>20</v>
      </c>
      <c r="W808" s="20">
        <v>95171406</v>
      </c>
      <c r="X808" s="21" t="s">
        <v>1987</v>
      </c>
      <c r="Z808" s="21" t="s">
        <v>126</v>
      </c>
      <c r="AA808" s="20" t="s">
        <v>214</v>
      </c>
      <c r="AB808" s="20" t="s">
        <v>20</v>
      </c>
      <c r="AC808" s="20">
        <v>95171406</v>
      </c>
      <c r="AD808" s="20" t="s">
        <v>8307</v>
      </c>
      <c r="AF808" s="20">
        <v>20000701</v>
      </c>
      <c r="AH808" s="20">
        <v>1588209</v>
      </c>
      <c r="AI808" s="20" t="s">
        <v>24</v>
      </c>
      <c r="AJ808" s="20" t="b">
        <v>1</v>
      </c>
      <c r="AK808" s="21" t="s">
        <v>36</v>
      </c>
      <c r="AL808" s="20" t="s">
        <v>37</v>
      </c>
    </row>
    <row r="809" spans="1:38" x14ac:dyDescent="0.25">
      <c r="A809" s="20">
        <v>808</v>
      </c>
      <c r="B809" s="20" t="s">
        <v>268</v>
      </c>
      <c r="C809" s="23">
        <v>158321618</v>
      </c>
      <c r="D809" s="23" t="str" cm="1">
        <f t="array" ref="D809">INDEX(Table2[Bracket Label], SUMPRODUCT(( 'Non-Lodger'!$C809 &gt;= Table2[Min Value]) * ( 'Non-Lodger'!$C809 &lt;= Table2[Max Value]) * ROW(Table2[Min Value]) ) - MIN(ROW(Table2[Min Value])) + 1)</f>
        <v>150-199M</v>
      </c>
      <c r="E809" s="23" t="str">
        <f t="shared" si="12"/>
        <v>MED</v>
      </c>
      <c r="F809" s="21" t="s">
        <v>269</v>
      </c>
      <c r="G809" s="20" t="s">
        <v>29</v>
      </c>
      <c r="H809" s="20" t="str">
        <f>IF(ISNUMBER(MATCH($F809,'ASX_Listed_Companies_26-08-2025'!B:B, 0)), "Yes", "No")</f>
        <v>No</v>
      </c>
      <c r="I809" s="20" t="str">
        <f>IF(ISNUMBER(MATCH($F809,'ASX300'!C:C, 0)), "Yes", "No")</f>
        <v>No</v>
      </c>
      <c r="J809" s="20" t="s">
        <v>40</v>
      </c>
      <c r="K809" s="21" t="s">
        <v>41</v>
      </c>
      <c r="L809" s="20">
        <v>29978462</v>
      </c>
      <c r="M809" s="20" t="s">
        <v>15</v>
      </c>
      <c r="N809" s="20">
        <v>20070216</v>
      </c>
      <c r="P809" s="21" t="s">
        <v>270</v>
      </c>
      <c r="Q809" s="21" t="s">
        <v>271</v>
      </c>
      <c r="R809" s="21" t="s">
        <v>272</v>
      </c>
      <c r="S809" s="21" t="s">
        <v>273</v>
      </c>
      <c r="T809" s="20" t="s">
        <v>29</v>
      </c>
      <c r="U809" s="20" t="s">
        <v>274</v>
      </c>
      <c r="V809" s="20" t="s">
        <v>20</v>
      </c>
      <c r="W809" s="20">
        <v>0</v>
      </c>
      <c r="X809" s="21" t="s">
        <v>275</v>
      </c>
      <c r="Z809" s="21" t="s">
        <v>273</v>
      </c>
      <c r="AA809" s="20" t="s">
        <v>276</v>
      </c>
      <c r="AB809" s="20" t="s">
        <v>20</v>
      </c>
      <c r="AC809" s="20">
        <v>97832137</v>
      </c>
      <c r="AD809" s="20" t="s">
        <v>277</v>
      </c>
      <c r="AF809" s="20">
        <v>20070216</v>
      </c>
      <c r="AH809" s="20">
        <v>123989408</v>
      </c>
      <c r="AI809" s="20" t="s">
        <v>24</v>
      </c>
      <c r="AJ809" s="20" t="b">
        <v>1</v>
      </c>
      <c r="AK809" s="21" t="s">
        <v>47</v>
      </c>
      <c r="AL809" s="20" t="s">
        <v>48</v>
      </c>
    </row>
    <row r="810" spans="1:38" x14ac:dyDescent="0.25">
      <c r="A810" s="20">
        <v>809</v>
      </c>
      <c r="B810" s="20" t="s">
        <v>3261</v>
      </c>
      <c r="C810" s="23">
        <v>469128352</v>
      </c>
      <c r="D810" s="23" t="str" cm="1">
        <f t="array" ref="D810">INDEX(Table2[Bracket Label], SUMPRODUCT(( 'Non-Lodger'!$C810 &gt;= Table2[Min Value]) * ( 'Non-Lodger'!$C810 &lt;= Table2[Max Value]) * ROW(Table2[Min Value]) ) - MIN(ROW(Table2[Min Value])) + 1)</f>
        <v>450-499M</v>
      </c>
      <c r="E810" s="23" t="str">
        <f t="shared" si="12"/>
        <v>LGE</v>
      </c>
      <c r="F810" s="21" t="s">
        <v>3262</v>
      </c>
      <c r="G810" s="20" t="s">
        <v>77</v>
      </c>
      <c r="H810" s="20" t="str">
        <f>IF(ISNUMBER(MATCH($F810,'ASX_Listed_Companies_26-08-2025'!B:B, 0)), "Yes", "No")</f>
        <v>No</v>
      </c>
      <c r="I810" s="20" t="str">
        <f>IF(ISNUMBER(MATCH($F810,'ASX300'!C:C, 0)), "Yes", "No")</f>
        <v>No</v>
      </c>
      <c r="J810" s="20" t="s">
        <v>158</v>
      </c>
      <c r="K810" s="21" t="s">
        <v>159</v>
      </c>
      <c r="L810" s="20">
        <v>66701921</v>
      </c>
      <c r="M810" s="20" t="s">
        <v>1099</v>
      </c>
      <c r="N810" s="20">
        <v>20190329</v>
      </c>
      <c r="Q810" s="21" t="s">
        <v>3263</v>
      </c>
      <c r="R810" s="21" t="s">
        <v>3264</v>
      </c>
      <c r="S810" s="21" t="s">
        <v>82</v>
      </c>
      <c r="T810" s="20" t="s">
        <v>77</v>
      </c>
      <c r="U810" s="20" t="s">
        <v>83</v>
      </c>
      <c r="V810" s="20" t="s">
        <v>20</v>
      </c>
      <c r="W810" s="20">
        <v>66024303</v>
      </c>
      <c r="X810" s="21" t="s">
        <v>3265</v>
      </c>
      <c r="Z810" s="21" t="s">
        <v>141</v>
      </c>
      <c r="AA810" s="20" t="s">
        <v>142</v>
      </c>
      <c r="AB810" s="20" t="s">
        <v>20</v>
      </c>
      <c r="AC810" s="20">
        <v>41297213</v>
      </c>
      <c r="AD810" s="20" t="s">
        <v>3266</v>
      </c>
      <c r="AF810" s="20">
        <v>20230614</v>
      </c>
      <c r="AH810" s="20">
        <v>632245446</v>
      </c>
      <c r="AI810" s="20" t="s">
        <v>24</v>
      </c>
      <c r="AJ810" s="20" t="b">
        <v>1</v>
      </c>
      <c r="AK810" s="21" t="s">
        <v>120</v>
      </c>
      <c r="AL810" s="20" t="s">
        <v>121</v>
      </c>
    </row>
    <row r="811" spans="1:38" x14ac:dyDescent="0.25">
      <c r="A811" s="20">
        <v>810</v>
      </c>
      <c r="B811" s="20" t="s">
        <v>1376</v>
      </c>
      <c r="C811" s="23">
        <v>102423540</v>
      </c>
      <c r="D811" s="23" t="str" cm="1">
        <f t="array" ref="D811">INDEX(Table2[Bracket Label], SUMPRODUCT(( 'Non-Lodger'!$C811 &gt;= Table2[Min Value]) * ( 'Non-Lodger'!$C811 &lt;= Table2[Max Value]) * ROW(Table2[Min Value]) ) - MIN(ROW(Table2[Min Value])) + 1)</f>
        <v>100-149M</v>
      </c>
      <c r="E811" s="23" t="str">
        <f t="shared" si="12"/>
        <v>MED</v>
      </c>
      <c r="F811" s="21" t="s">
        <v>1377</v>
      </c>
      <c r="G811" s="20" t="s">
        <v>77</v>
      </c>
      <c r="H811" s="20" t="str">
        <f>IF(ISNUMBER(MATCH($F811,'ASX_Listed_Companies_26-08-2025'!B:B, 0)), "Yes", "No")</f>
        <v>No</v>
      </c>
      <c r="I811" s="20" t="str">
        <f>IF(ISNUMBER(MATCH($F811,'ASX300'!C:C, 0)), "Yes", "No")</f>
        <v>No</v>
      </c>
      <c r="J811" s="20" t="s">
        <v>78</v>
      </c>
      <c r="K811" s="21" t="s">
        <v>79</v>
      </c>
      <c r="L811" s="20">
        <v>64088280</v>
      </c>
      <c r="M811" s="20" t="s">
        <v>15</v>
      </c>
      <c r="N811" s="20">
        <v>20160707</v>
      </c>
      <c r="Q811" s="21" t="s">
        <v>1378</v>
      </c>
      <c r="S811" s="21" t="s">
        <v>1379</v>
      </c>
      <c r="T811" s="20" t="s">
        <v>77</v>
      </c>
      <c r="U811" s="20" t="s">
        <v>1380</v>
      </c>
      <c r="V811" s="20" t="s">
        <v>20</v>
      </c>
      <c r="W811" s="20">
        <v>82620988</v>
      </c>
      <c r="X811" s="21" t="s">
        <v>1381</v>
      </c>
      <c r="Z811" s="21" t="s">
        <v>1382</v>
      </c>
      <c r="AA811" s="20" t="s">
        <v>1383</v>
      </c>
      <c r="AB811" s="20" t="s">
        <v>20</v>
      </c>
      <c r="AC811" s="20">
        <v>64809627</v>
      </c>
      <c r="AD811" s="20" t="s">
        <v>1384</v>
      </c>
      <c r="AF811" s="20">
        <v>20160801</v>
      </c>
      <c r="AH811" s="20">
        <v>613516546</v>
      </c>
      <c r="AI811" s="20" t="s">
        <v>24</v>
      </c>
      <c r="AJ811" s="20" t="b">
        <v>1</v>
      </c>
      <c r="AK811" s="21" t="s">
        <v>88</v>
      </c>
      <c r="AL811" s="20" t="s">
        <v>89</v>
      </c>
    </row>
    <row r="812" spans="1:38" x14ac:dyDescent="0.25">
      <c r="A812" s="20">
        <v>811</v>
      </c>
      <c r="B812" s="20" t="s">
        <v>7448</v>
      </c>
      <c r="C812" s="23">
        <v>119747404</v>
      </c>
      <c r="D812" s="23" t="str" cm="1">
        <f t="array" ref="D812">INDEX(Table2[Bracket Label], SUMPRODUCT(( 'Non-Lodger'!$C812 &gt;= Table2[Min Value]) * ( 'Non-Lodger'!$C812 &lt;= Table2[Max Value]) * ROW(Table2[Min Value]) ) - MIN(ROW(Table2[Min Value])) + 1)</f>
        <v>100-149M</v>
      </c>
      <c r="E812" s="23" t="str">
        <f t="shared" si="12"/>
        <v>MED</v>
      </c>
      <c r="F812" s="21" t="s">
        <v>7449</v>
      </c>
      <c r="G812" s="20" t="s">
        <v>62</v>
      </c>
      <c r="H812" s="20" t="str">
        <f>IF(ISNUMBER(MATCH($F812,'ASX_Listed_Companies_26-08-2025'!B:B, 0)), "Yes", "No")</f>
        <v>No</v>
      </c>
      <c r="I812" s="20" t="str">
        <f>IF(ISNUMBER(MATCH($F812,'ASX300'!C:C, 0)), "Yes", "No")</f>
        <v>No</v>
      </c>
      <c r="J812" s="20" t="s">
        <v>2662</v>
      </c>
      <c r="K812" s="21" t="s">
        <v>2663</v>
      </c>
      <c r="L812" s="20">
        <v>73569593</v>
      </c>
      <c r="M812" s="20" t="s">
        <v>15</v>
      </c>
      <c r="N812" s="20">
        <v>20210916</v>
      </c>
      <c r="Q812" s="21" t="s">
        <v>6810</v>
      </c>
      <c r="S812" s="21" t="s">
        <v>772</v>
      </c>
      <c r="T812" s="20" t="s">
        <v>29</v>
      </c>
      <c r="U812" s="20" t="s">
        <v>773</v>
      </c>
      <c r="V812" s="20" t="s">
        <v>20</v>
      </c>
      <c r="W812" s="20">
        <v>44564718</v>
      </c>
      <c r="X812" s="21" t="s">
        <v>7450</v>
      </c>
      <c r="Z812" s="21" t="s">
        <v>7451</v>
      </c>
      <c r="AA812" s="20" t="s">
        <v>7452</v>
      </c>
      <c r="AB812" s="20" t="s">
        <v>20</v>
      </c>
      <c r="AC812" s="20">
        <v>69105228</v>
      </c>
      <c r="AD812" s="20" t="s">
        <v>7453</v>
      </c>
      <c r="AF812" s="20">
        <v>20211101</v>
      </c>
      <c r="AH812" s="20">
        <v>652859811</v>
      </c>
      <c r="AI812" s="20" t="s">
        <v>24</v>
      </c>
      <c r="AJ812" s="20" t="b">
        <v>1</v>
      </c>
      <c r="AK812" s="21" t="s">
        <v>174</v>
      </c>
      <c r="AL812" s="20" t="s">
        <v>175</v>
      </c>
    </row>
    <row r="813" spans="1:38" x14ac:dyDescent="0.25">
      <c r="A813" s="20">
        <v>812</v>
      </c>
      <c r="B813" s="20" t="s">
        <v>680</v>
      </c>
      <c r="C813" s="23">
        <v>198541369</v>
      </c>
      <c r="D813" s="23" t="str" cm="1">
        <f t="array" ref="D813">INDEX(Table2[Bracket Label], SUMPRODUCT(( 'Non-Lodger'!$C813 &gt;= Table2[Min Value]) * ( 'Non-Lodger'!$C813 &lt;= Table2[Max Value]) * ROW(Table2[Min Value]) ) - MIN(ROW(Table2[Min Value])) + 1)</f>
        <v>150-199M</v>
      </c>
      <c r="E813" s="23" t="str">
        <f t="shared" si="12"/>
        <v>MED</v>
      </c>
      <c r="F813" s="21" t="s">
        <v>681</v>
      </c>
      <c r="G813" s="20" t="s">
        <v>62</v>
      </c>
      <c r="H813" s="20" t="str">
        <f>IF(ISNUMBER(MATCH($F813,'ASX_Listed_Companies_26-08-2025'!B:B, 0)), "Yes", "No")</f>
        <v>No</v>
      </c>
      <c r="I813" s="20" t="str">
        <f>IF(ISNUMBER(MATCH($F813,'ASX300'!C:C, 0)), "Yes", "No")</f>
        <v>No</v>
      </c>
      <c r="J813" s="20" t="s">
        <v>63</v>
      </c>
      <c r="K813" s="21" t="s">
        <v>64</v>
      </c>
      <c r="L813" s="20">
        <v>27414351</v>
      </c>
      <c r="M813" s="20" t="s">
        <v>15</v>
      </c>
      <c r="N813" s="20">
        <v>20060701</v>
      </c>
      <c r="P813" s="21" t="s">
        <v>681</v>
      </c>
      <c r="Q813" s="21" t="s">
        <v>682</v>
      </c>
      <c r="S813" s="21" t="s">
        <v>67</v>
      </c>
      <c r="T813" s="20" t="s">
        <v>62</v>
      </c>
      <c r="U813" s="20" t="s">
        <v>68</v>
      </c>
      <c r="V813" s="20" t="s">
        <v>20</v>
      </c>
      <c r="W813" s="20">
        <v>68456271</v>
      </c>
      <c r="X813" s="21" t="s">
        <v>683</v>
      </c>
      <c r="Z813" s="21" t="s">
        <v>67</v>
      </c>
      <c r="AA813" s="20" t="s">
        <v>171</v>
      </c>
      <c r="AB813" s="20" t="s">
        <v>20</v>
      </c>
      <c r="AC813" s="20">
        <v>43729980</v>
      </c>
      <c r="AD813" s="20" t="s">
        <v>684</v>
      </c>
      <c r="AF813" s="20">
        <v>20080905</v>
      </c>
      <c r="AH813" s="20">
        <v>119514528</v>
      </c>
      <c r="AI813" s="20" t="s">
        <v>24</v>
      </c>
      <c r="AJ813" s="20" t="b">
        <v>1</v>
      </c>
      <c r="AK813" s="21" t="s">
        <v>73</v>
      </c>
      <c r="AL813" s="20" t="s">
        <v>74</v>
      </c>
    </row>
    <row r="814" spans="1:38" x14ac:dyDescent="0.25">
      <c r="A814" s="20">
        <v>813</v>
      </c>
      <c r="B814" s="20" t="s">
        <v>5345</v>
      </c>
      <c r="C814" s="23">
        <v>287860091</v>
      </c>
      <c r="D814" s="23" t="str" cm="1">
        <f t="array" ref="D814">INDEX(Table2[Bracket Label], SUMPRODUCT(( 'Non-Lodger'!$C814 &gt;= Table2[Min Value]) * ( 'Non-Lodger'!$C814 &lt;= Table2[Max Value]) * ROW(Table2[Min Value]) ) - MIN(ROW(Table2[Min Value])) + 1)</f>
        <v>250-299M</v>
      </c>
      <c r="E814" s="23" t="str">
        <f t="shared" si="12"/>
        <v>LGE</v>
      </c>
      <c r="F814" s="21" t="s">
        <v>5346</v>
      </c>
      <c r="G814" s="20" t="s">
        <v>29</v>
      </c>
      <c r="H814" s="20" t="str">
        <f>IF(ISNUMBER(MATCH($F814,'ASX_Listed_Companies_26-08-2025'!B:B, 0)), "Yes", "No")</f>
        <v>No</v>
      </c>
      <c r="I814" s="20" t="str">
        <f>IF(ISNUMBER(MATCH($F814,'ASX300'!C:C, 0)), "Yes", "No")</f>
        <v>No</v>
      </c>
      <c r="J814" s="20" t="s">
        <v>687</v>
      </c>
      <c r="K814" s="21" t="s">
        <v>688</v>
      </c>
      <c r="L814" s="20">
        <v>2261881</v>
      </c>
      <c r="M814" s="20" t="s">
        <v>15</v>
      </c>
      <c r="N814" s="20">
        <v>20000418</v>
      </c>
      <c r="P814" s="21" t="s">
        <v>5347</v>
      </c>
      <c r="Q814" s="21" t="s">
        <v>5348</v>
      </c>
      <c r="S814" s="21" t="s">
        <v>162</v>
      </c>
      <c r="T814" s="20" t="s">
        <v>29</v>
      </c>
      <c r="U814" s="20" t="s">
        <v>1193</v>
      </c>
      <c r="V814" s="20" t="s">
        <v>20</v>
      </c>
      <c r="W814" s="20">
        <v>90499512</v>
      </c>
      <c r="X814" s="21" t="s">
        <v>5348</v>
      </c>
      <c r="Z814" s="21" t="s">
        <v>162</v>
      </c>
      <c r="AA814" s="20" t="s">
        <v>1193</v>
      </c>
      <c r="AB814" s="20" t="s">
        <v>20</v>
      </c>
      <c r="AC814" s="20">
        <v>90499512</v>
      </c>
      <c r="AD814" s="20" t="s">
        <v>5349</v>
      </c>
      <c r="AF814" s="20">
        <v>20000701</v>
      </c>
      <c r="AH814" s="20">
        <v>6868033</v>
      </c>
      <c r="AI814" s="20" t="s">
        <v>24</v>
      </c>
      <c r="AJ814" s="20" t="b">
        <v>1</v>
      </c>
      <c r="AK814" s="21" t="s">
        <v>36</v>
      </c>
      <c r="AL814" s="20" t="s">
        <v>37</v>
      </c>
    </row>
    <row r="815" spans="1:38" x14ac:dyDescent="0.25">
      <c r="A815" s="20">
        <v>814</v>
      </c>
      <c r="B815" s="20" t="s">
        <v>8195</v>
      </c>
      <c r="C815" s="23">
        <v>278410038</v>
      </c>
      <c r="D815" s="23" t="str" cm="1">
        <f t="array" ref="D815">INDEX(Table2[Bracket Label], SUMPRODUCT(( 'Non-Lodger'!$C815 &gt;= Table2[Min Value]) * ( 'Non-Lodger'!$C815 &lt;= Table2[Max Value]) * ROW(Table2[Min Value]) ) - MIN(ROW(Table2[Min Value])) + 1)</f>
        <v>250-299M</v>
      </c>
      <c r="E815" s="23" t="str">
        <f t="shared" si="12"/>
        <v>LGE</v>
      </c>
      <c r="F815" s="21" t="s">
        <v>8196</v>
      </c>
      <c r="G815" s="20" t="s">
        <v>29</v>
      </c>
      <c r="H815" s="20" t="str">
        <f>IF(ISNUMBER(MATCH($F815,'ASX_Listed_Companies_26-08-2025'!B:B, 0)), "Yes", "No")</f>
        <v>No</v>
      </c>
      <c r="I815" s="20" t="str">
        <f>IF(ISNUMBER(MATCH($F815,'ASX300'!C:C, 0)), "Yes", "No")</f>
        <v>No</v>
      </c>
      <c r="J815" s="20" t="s">
        <v>51</v>
      </c>
      <c r="K815" s="21" t="s">
        <v>52</v>
      </c>
      <c r="L815" s="20">
        <v>1829015</v>
      </c>
      <c r="M815" s="20" t="s">
        <v>15</v>
      </c>
      <c r="N815" s="20">
        <v>20000214</v>
      </c>
      <c r="P815" s="21" t="s">
        <v>8197</v>
      </c>
      <c r="Q815" s="21" t="s">
        <v>8198</v>
      </c>
      <c r="S815" s="21" t="s">
        <v>8199</v>
      </c>
      <c r="T815" s="20" t="s">
        <v>29</v>
      </c>
      <c r="U815" s="20" t="s">
        <v>274</v>
      </c>
      <c r="V815" s="20" t="s">
        <v>20</v>
      </c>
      <c r="W815" s="20">
        <v>67334836</v>
      </c>
      <c r="X815" s="21" t="s">
        <v>8200</v>
      </c>
      <c r="Z815" s="21" t="s">
        <v>8201</v>
      </c>
      <c r="AA815" s="20" t="s">
        <v>1374</v>
      </c>
      <c r="AB815" s="20" t="s">
        <v>20</v>
      </c>
      <c r="AC815" s="20">
        <v>0</v>
      </c>
      <c r="AD815" s="20" t="s">
        <v>8202</v>
      </c>
      <c r="AF815" s="20">
        <v>20000701</v>
      </c>
      <c r="AH815" s="20">
        <v>54957587</v>
      </c>
      <c r="AI815" s="20" t="s">
        <v>24</v>
      </c>
      <c r="AJ815" s="20" t="b">
        <v>1</v>
      </c>
      <c r="AK815" s="21" t="s">
        <v>58</v>
      </c>
      <c r="AL815" s="20" t="s">
        <v>59</v>
      </c>
    </row>
    <row r="816" spans="1:38" ht="30" x14ac:dyDescent="0.25">
      <c r="A816" s="20">
        <v>815</v>
      </c>
      <c r="B816" s="20" t="s">
        <v>7829</v>
      </c>
      <c r="C816" s="23">
        <v>317207634</v>
      </c>
      <c r="D816" s="23" t="str" cm="1">
        <f t="array" ref="D816">INDEX(Table2[Bracket Label], SUMPRODUCT(( 'Non-Lodger'!$C816 &gt;= Table2[Min Value]) * ( 'Non-Lodger'!$C816 &lt;= Table2[Max Value]) * ROW(Table2[Min Value]) ) - MIN(ROW(Table2[Min Value])) + 1)</f>
        <v>300-349M</v>
      </c>
      <c r="E816" s="23" t="str">
        <f t="shared" si="12"/>
        <v>LGE</v>
      </c>
      <c r="F816" s="22" t="s">
        <v>13332</v>
      </c>
      <c r="G816" s="20" t="s">
        <v>12</v>
      </c>
      <c r="H816" s="20" t="str">
        <f>IF(ISNUMBER(MATCH($F816,'ASX_Listed_Companies_26-08-2025'!B:B, 0)), "Yes", "No")</f>
        <v>No</v>
      </c>
      <c r="I816" s="20" t="str">
        <f>IF(ISNUMBER(MATCH($F816,'ASX300'!C:C, 0)), "Yes", "No")</f>
        <v>No</v>
      </c>
      <c r="J816" s="20" t="s">
        <v>253</v>
      </c>
      <c r="K816" s="21" t="s">
        <v>254</v>
      </c>
      <c r="L816" s="20">
        <v>37571919</v>
      </c>
      <c r="M816" s="20" t="s">
        <v>15</v>
      </c>
      <c r="N816" s="20">
        <v>20081031</v>
      </c>
      <c r="P816" s="21" t="s">
        <v>7831</v>
      </c>
      <c r="Q816" s="21" t="s">
        <v>7832</v>
      </c>
      <c r="S816" s="21" t="s">
        <v>7833</v>
      </c>
      <c r="T816" s="20" t="s">
        <v>12</v>
      </c>
      <c r="U816" s="20" t="s">
        <v>7834</v>
      </c>
      <c r="V816" s="20" t="s">
        <v>20</v>
      </c>
      <c r="W816" s="20">
        <v>55621425</v>
      </c>
      <c r="X816" s="21" t="s">
        <v>7835</v>
      </c>
      <c r="Y816" s="21" t="s">
        <v>7836</v>
      </c>
      <c r="Z816" s="21" t="s">
        <v>7833</v>
      </c>
      <c r="AA816" s="20" t="s">
        <v>7834</v>
      </c>
      <c r="AB816" s="20" t="s">
        <v>20</v>
      </c>
      <c r="AC816" s="20">
        <v>35024115</v>
      </c>
      <c r="AD816" s="20" t="s">
        <v>7837</v>
      </c>
      <c r="AF816" s="20">
        <v>20081031</v>
      </c>
      <c r="AH816" s="20">
        <v>133980275</v>
      </c>
      <c r="AI816" s="20" t="s">
        <v>24</v>
      </c>
      <c r="AJ816" s="20" t="b">
        <v>1</v>
      </c>
      <c r="AK816" s="21" t="s">
        <v>36</v>
      </c>
      <c r="AL816" s="20" t="s">
        <v>37</v>
      </c>
    </row>
    <row r="817" spans="1:38" x14ac:dyDescent="0.25">
      <c r="A817" s="20">
        <v>816</v>
      </c>
      <c r="B817" s="20" t="s">
        <v>3528</v>
      </c>
      <c r="C817" s="23">
        <v>127671429</v>
      </c>
      <c r="D817" s="23" t="str" cm="1">
        <f t="array" ref="D817">INDEX(Table2[Bracket Label], SUMPRODUCT(( 'Non-Lodger'!$C817 &gt;= Table2[Min Value]) * ( 'Non-Lodger'!$C817 &lt;= Table2[Max Value]) * ROW(Table2[Min Value]) ) - MIN(ROW(Table2[Min Value])) + 1)</f>
        <v>100-149M</v>
      </c>
      <c r="E817" s="23" t="str">
        <f t="shared" si="12"/>
        <v>MED</v>
      </c>
      <c r="F817" s="21" t="s">
        <v>3529</v>
      </c>
      <c r="G817" s="20" t="s">
        <v>29</v>
      </c>
      <c r="H817" s="20" t="str">
        <f>IF(ISNUMBER(MATCH($F817,'ASX_Listed_Companies_26-08-2025'!B:B, 0)), "Yes", "No")</f>
        <v>No</v>
      </c>
      <c r="I817" s="20" t="str">
        <f>IF(ISNUMBER(MATCH($F817,'ASX300'!C:C, 0)), "Yes", "No")</f>
        <v>No</v>
      </c>
      <c r="J817" s="20" t="s">
        <v>78</v>
      </c>
      <c r="K817" s="21" t="s">
        <v>79</v>
      </c>
      <c r="L817" s="20">
        <v>69372204</v>
      </c>
      <c r="M817" s="20" t="s">
        <v>15</v>
      </c>
      <c r="N817" s="20">
        <v>20200519</v>
      </c>
      <c r="Q817" s="21" t="s">
        <v>3530</v>
      </c>
      <c r="S817" s="21" t="s">
        <v>3531</v>
      </c>
      <c r="T817" s="20" t="s">
        <v>29</v>
      </c>
      <c r="U817" s="20" t="s">
        <v>2167</v>
      </c>
      <c r="V817" s="20" t="s">
        <v>20</v>
      </c>
      <c r="W817" s="20">
        <v>87887165</v>
      </c>
      <c r="X817" s="21" t="s">
        <v>3532</v>
      </c>
      <c r="Y817" s="21" t="s">
        <v>161</v>
      </c>
      <c r="Z817" s="21" t="s">
        <v>162</v>
      </c>
      <c r="AA817" s="20" t="s">
        <v>163</v>
      </c>
      <c r="AB817" s="20" t="s">
        <v>20</v>
      </c>
      <c r="AC817" s="20">
        <v>77192334</v>
      </c>
      <c r="AD817" s="20" t="s">
        <v>3533</v>
      </c>
      <c r="AH817" s="20">
        <v>640186769</v>
      </c>
      <c r="AI817" s="20" t="s">
        <v>24</v>
      </c>
      <c r="AJ817" s="20" t="b">
        <v>1</v>
      </c>
      <c r="AK817" s="21" t="s">
        <v>88</v>
      </c>
      <c r="AL817" s="20" t="s">
        <v>89</v>
      </c>
    </row>
    <row r="818" spans="1:38" x14ac:dyDescent="0.25">
      <c r="A818" s="20">
        <v>817</v>
      </c>
      <c r="B818" s="20" t="s">
        <v>4649</v>
      </c>
      <c r="C818" s="23">
        <v>4167380096</v>
      </c>
      <c r="D818" s="23" t="str" cm="1">
        <f t="array" ref="D818">INDEX(Table2[Bracket Label], SUMPRODUCT(( 'Non-Lodger'!$C818 &gt;= Table2[Min Value]) * ( 'Non-Lodger'!$C818 &lt;= Table2[Max Value]) * ROW(Table2[Min Value]) ) - MIN(ROW(Table2[Min Value])) + 1)</f>
        <v>1Bn+</v>
      </c>
      <c r="E818" s="23" t="str">
        <f t="shared" si="12"/>
        <v>LGE</v>
      </c>
      <c r="F818" s="21" t="s">
        <v>4650</v>
      </c>
      <c r="G818" s="20" t="s">
        <v>12</v>
      </c>
      <c r="H818" s="20" t="str">
        <f>IF(ISNUMBER(MATCH($F818,'ASX_Listed_Companies_26-08-2025'!B:B, 0)), "Yes", "No")</f>
        <v>No</v>
      </c>
      <c r="I818" s="20" t="str">
        <f>IF(ISNUMBER(MATCH($F818,'ASX300'!C:C, 0)), "Yes", "No")</f>
        <v>No</v>
      </c>
      <c r="J818" s="20" t="s">
        <v>78</v>
      </c>
      <c r="K818" s="21" t="s">
        <v>79</v>
      </c>
      <c r="L818" s="20">
        <v>1953204</v>
      </c>
      <c r="M818" s="20" t="s">
        <v>65</v>
      </c>
      <c r="N818" s="20">
        <v>20000612</v>
      </c>
      <c r="Q818" s="21" t="s">
        <v>1147</v>
      </c>
      <c r="R818" s="21" t="s">
        <v>125</v>
      </c>
      <c r="S818" s="21" t="s">
        <v>1091</v>
      </c>
      <c r="T818" s="20" t="s">
        <v>12</v>
      </c>
      <c r="U818" s="20" t="s">
        <v>127</v>
      </c>
      <c r="V818" s="20" t="s">
        <v>20</v>
      </c>
      <c r="W818" s="20">
        <v>0</v>
      </c>
      <c r="X818" s="21" t="s">
        <v>4651</v>
      </c>
      <c r="Z818" s="21" t="s">
        <v>4652</v>
      </c>
      <c r="AA818" s="20" t="s">
        <v>2316</v>
      </c>
      <c r="AB818" s="20" t="s">
        <v>20</v>
      </c>
      <c r="AC818" s="20">
        <v>79287922</v>
      </c>
      <c r="AD818" s="20" t="s">
        <v>4653</v>
      </c>
      <c r="AF818" s="20">
        <v>20000701</v>
      </c>
      <c r="AH818" s="20">
        <v>84402380</v>
      </c>
      <c r="AI818" s="20" t="s">
        <v>24</v>
      </c>
      <c r="AJ818" s="20" t="b">
        <v>1</v>
      </c>
      <c r="AK818" s="21" t="s">
        <v>88</v>
      </c>
      <c r="AL818" s="20" t="s">
        <v>89</v>
      </c>
    </row>
    <row r="819" spans="1:38" x14ac:dyDescent="0.25">
      <c r="A819" s="20">
        <v>818</v>
      </c>
      <c r="B819" s="20" t="s">
        <v>6057</v>
      </c>
      <c r="C819" s="23">
        <v>184176563</v>
      </c>
      <c r="D819" s="23" t="str" cm="1">
        <f t="array" ref="D819">INDEX(Table2[Bracket Label], SUMPRODUCT(( 'Non-Lodger'!$C819 &gt;= Table2[Min Value]) * ( 'Non-Lodger'!$C819 &lt;= Table2[Max Value]) * ROW(Table2[Min Value]) ) - MIN(ROW(Table2[Min Value])) + 1)</f>
        <v>150-199M</v>
      </c>
      <c r="E819" s="23" t="str">
        <f t="shared" si="12"/>
        <v>MED</v>
      </c>
      <c r="F819" s="21" t="s">
        <v>6058</v>
      </c>
      <c r="G819" s="20" t="s">
        <v>12</v>
      </c>
      <c r="H819" s="20" t="str">
        <f>IF(ISNUMBER(MATCH($F819,'ASX_Listed_Companies_26-08-2025'!B:B, 0)), "Yes", "No")</f>
        <v>No</v>
      </c>
      <c r="I819" s="20" t="str">
        <f>IF(ISNUMBER(MATCH($F819,'ASX300'!C:C, 0)), "Yes", "No")</f>
        <v>No</v>
      </c>
      <c r="J819" s="20" t="s">
        <v>78</v>
      </c>
      <c r="K819" s="21" t="s">
        <v>79</v>
      </c>
      <c r="L819" s="20">
        <v>54738784</v>
      </c>
      <c r="M819" s="20" t="s">
        <v>15</v>
      </c>
      <c r="N819" s="20">
        <v>20131120</v>
      </c>
      <c r="Q819" s="21" t="s">
        <v>6059</v>
      </c>
      <c r="S819" s="21" t="s">
        <v>476</v>
      </c>
      <c r="T819" s="20" t="s">
        <v>12</v>
      </c>
      <c r="U819" s="20" t="s">
        <v>477</v>
      </c>
      <c r="V819" s="20" t="s">
        <v>20</v>
      </c>
      <c r="W819" s="20">
        <v>31324405</v>
      </c>
      <c r="X819" s="21" t="s">
        <v>6059</v>
      </c>
      <c r="Z819" s="21" t="s">
        <v>476</v>
      </c>
      <c r="AA819" s="20" t="s">
        <v>477</v>
      </c>
      <c r="AB819" s="20" t="s">
        <v>20</v>
      </c>
      <c r="AC819" s="20">
        <v>31324405</v>
      </c>
      <c r="AH819" s="20">
        <v>166863341</v>
      </c>
      <c r="AI819" s="20" t="s">
        <v>24</v>
      </c>
      <c r="AJ819" s="20" t="b">
        <v>1</v>
      </c>
      <c r="AK819" s="21" t="s">
        <v>88</v>
      </c>
      <c r="AL819" s="20" t="s">
        <v>89</v>
      </c>
    </row>
    <row r="820" spans="1:38" x14ac:dyDescent="0.25">
      <c r="A820" s="20">
        <v>819</v>
      </c>
      <c r="B820" s="20" t="s">
        <v>7858</v>
      </c>
      <c r="C820" s="23">
        <v>282383608</v>
      </c>
      <c r="D820" s="23" t="str" cm="1">
        <f t="array" ref="D820">INDEX(Table2[Bracket Label], SUMPRODUCT(( 'Non-Lodger'!$C820 &gt;= Table2[Min Value]) * ( 'Non-Lodger'!$C820 &lt;= Table2[Max Value]) * ROW(Table2[Min Value]) ) - MIN(ROW(Table2[Min Value])) + 1)</f>
        <v>250-299M</v>
      </c>
      <c r="E820" s="23" t="str">
        <f t="shared" si="12"/>
        <v>LGE</v>
      </c>
      <c r="F820" s="21" t="s">
        <v>7859</v>
      </c>
      <c r="G820" s="20" t="s">
        <v>29</v>
      </c>
      <c r="H820" s="20" t="str">
        <f>IF(ISNUMBER(MATCH($F820,'ASX_Listed_Companies_26-08-2025'!B:B, 0)), "Yes", "No")</f>
        <v>No</v>
      </c>
      <c r="I820" s="20" t="str">
        <f>IF(ISNUMBER(MATCH($F820,'ASX300'!C:C, 0)), "Yes", "No")</f>
        <v>No</v>
      </c>
      <c r="J820" s="20" t="s">
        <v>798</v>
      </c>
      <c r="K820" s="21" t="s">
        <v>799</v>
      </c>
      <c r="L820" s="20">
        <v>75948303</v>
      </c>
      <c r="M820" s="20" t="s">
        <v>15</v>
      </c>
      <c r="N820" s="20">
        <v>20210701</v>
      </c>
      <c r="Q820" s="21" t="s">
        <v>2043</v>
      </c>
      <c r="R820" s="21" t="s">
        <v>5210</v>
      </c>
      <c r="S820" s="21" t="s">
        <v>162</v>
      </c>
      <c r="T820" s="20" t="s">
        <v>29</v>
      </c>
      <c r="U820" s="20" t="s">
        <v>263</v>
      </c>
      <c r="V820" s="20" t="s">
        <v>20</v>
      </c>
      <c r="W820" s="20">
        <v>0</v>
      </c>
      <c r="X820" s="21" t="s">
        <v>7860</v>
      </c>
      <c r="Z820" s="21" t="s">
        <v>4960</v>
      </c>
      <c r="AA820" s="20" t="s">
        <v>2335</v>
      </c>
      <c r="AB820" s="20" t="s">
        <v>20</v>
      </c>
      <c r="AC820" s="20">
        <v>80834074</v>
      </c>
      <c r="AD820" s="20" t="s">
        <v>7861</v>
      </c>
      <c r="AH820" s="20">
        <v>606743266</v>
      </c>
      <c r="AI820" s="20" t="s">
        <v>24</v>
      </c>
      <c r="AJ820" s="20" t="b">
        <v>1</v>
      </c>
      <c r="AK820" s="21" t="s">
        <v>195</v>
      </c>
      <c r="AL820" s="20" t="s">
        <v>196</v>
      </c>
    </row>
    <row r="821" spans="1:38" x14ac:dyDescent="0.25">
      <c r="A821" s="20">
        <v>820</v>
      </c>
      <c r="B821" s="20" t="s">
        <v>7887</v>
      </c>
      <c r="C821" s="23">
        <v>331337395</v>
      </c>
      <c r="D821" s="23" t="str" cm="1">
        <f t="array" ref="D821">INDEX(Table2[Bracket Label], SUMPRODUCT(( 'Non-Lodger'!$C821 &gt;= Table2[Min Value]) * ( 'Non-Lodger'!$C821 &lt;= Table2[Max Value]) * ROW(Table2[Min Value]) ) - MIN(ROW(Table2[Min Value])) + 1)</f>
        <v>300-349M</v>
      </c>
      <c r="E821" s="23" t="str">
        <f t="shared" si="12"/>
        <v>LGE</v>
      </c>
      <c r="F821" s="21" t="s">
        <v>7888</v>
      </c>
      <c r="G821" s="20" t="s">
        <v>12</v>
      </c>
      <c r="H821" s="20" t="str">
        <f>IF(ISNUMBER(MATCH($F821,'ASX_Listed_Companies_26-08-2025'!B:B, 0)), "Yes", "No")</f>
        <v>No</v>
      </c>
      <c r="I821" s="20" t="str">
        <f>IF(ISNUMBER(MATCH($F821,'ASX300'!C:C, 0)), "Yes", "No")</f>
        <v>No</v>
      </c>
      <c r="J821" s="20" t="s">
        <v>363</v>
      </c>
      <c r="K821" s="21" t="s">
        <v>364</v>
      </c>
      <c r="L821" s="20">
        <v>70397137</v>
      </c>
      <c r="M821" s="20" t="s">
        <v>15</v>
      </c>
      <c r="N821" s="20">
        <v>20200225</v>
      </c>
      <c r="Q821" s="21" t="s">
        <v>7889</v>
      </c>
      <c r="S821" s="21" t="s">
        <v>2745</v>
      </c>
      <c r="T821" s="20" t="s">
        <v>12</v>
      </c>
      <c r="U821" s="20" t="s">
        <v>2746</v>
      </c>
      <c r="V821" s="20" t="s">
        <v>20</v>
      </c>
      <c r="W821" s="20">
        <v>32784404</v>
      </c>
      <c r="X821" s="21" t="s">
        <v>793</v>
      </c>
      <c r="Y821" s="21" t="s">
        <v>7890</v>
      </c>
      <c r="Z821" s="21" t="s">
        <v>1994</v>
      </c>
      <c r="AA821" s="20" t="s">
        <v>1015</v>
      </c>
      <c r="AB821" s="20" t="s">
        <v>20</v>
      </c>
      <c r="AC821" s="20">
        <v>85791463</v>
      </c>
      <c r="AD821" s="20" t="s">
        <v>7891</v>
      </c>
      <c r="AF821" s="20">
        <v>20200225</v>
      </c>
      <c r="AH821" s="20">
        <v>639348655</v>
      </c>
      <c r="AI821" s="20" t="s">
        <v>24</v>
      </c>
      <c r="AJ821" s="20" t="b">
        <v>1</v>
      </c>
      <c r="AK821" s="21" t="s">
        <v>88</v>
      </c>
      <c r="AL821" s="20" t="s">
        <v>89</v>
      </c>
    </row>
    <row r="822" spans="1:38" x14ac:dyDescent="0.25">
      <c r="A822" s="20">
        <v>821</v>
      </c>
      <c r="B822" s="20" t="s">
        <v>7792</v>
      </c>
      <c r="C822" s="23">
        <v>214166288</v>
      </c>
      <c r="D822" s="23" t="str" cm="1">
        <f t="array" ref="D822">INDEX(Table2[Bracket Label], SUMPRODUCT(( 'Non-Lodger'!$C822 &gt;= Table2[Min Value]) * ( 'Non-Lodger'!$C822 &lt;= Table2[Max Value]) * ROW(Table2[Min Value]) ) - MIN(ROW(Table2[Min Value])) + 1)</f>
        <v>200-249M</v>
      </c>
      <c r="E822" s="23" t="str">
        <f t="shared" si="12"/>
        <v>MED</v>
      </c>
      <c r="F822" s="21" t="s">
        <v>7793</v>
      </c>
      <c r="G822" s="20" t="s">
        <v>29</v>
      </c>
      <c r="H822" s="20" t="str">
        <f>IF(ISNUMBER(MATCH($F822,'ASX_Listed_Companies_26-08-2025'!B:B, 0)), "Yes", "No")</f>
        <v>No</v>
      </c>
      <c r="I822" s="20" t="str">
        <f>IF(ISNUMBER(MATCH($F822,'ASX300'!C:C, 0)), "Yes", "No")</f>
        <v>No</v>
      </c>
      <c r="J822" s="20" t="s">
        <v>78</v>
      </c>
      <c r="K822" s="21" t="s">
        <v>79</v>
      </c>
      <c r="L822" s="20">
        <v>27888347</v>
      </c>
      <c r="M822" s="20" t="s">
        <v>15</v>
      </c>
      <c r="N822" s="20">
        <v>20030901</v>
      </c>
      <c r="P822" s="21" t="s">
        <v>7794</v>
      </c>
      <c r="Q822" s="21" t="s">
        <v>7795</v>
      </c>
      <c r="S822" s="21" t="s">
        <v>1939</v>
      </c>
      <c r="T822" s="20" t="s">
        <v>29</v>
      </c>
      <c r="U822" s="20" t="s">
        <v>1940</v>
      </c>
      <c r="V822" s="20" t="s">
        <v>20</v>
      </c>
      <c r="W822" s="20">
        <v>56380284</v>
      </c>
      <c r="X822" s="21" t="s">
        <v>7795</v>
      </c>
      <c r="Z822" s="21" t="s">
        <v>1939</v>
      </c>
      <c r="AA822" s="20" t="s">
        <v>1940</v>
      </c>
      <c r="AB822" s="20" t="s">
        <v>20</v>
      </c>
      <c r="AC822" s="20">
        <v>56380284</v>
      </c>
      <c r="AD822" s="20" t="s">
        <v>7796</v>
      </c>
      <c r="AH822" s="20">
        <v>69691407</v>
      </c>
      <c r="AI822" s="20" t="s">
        <v>24</v>
      </c>
      <c r="AJ822" s="20" t="b">
        <v>1</v>
      </c>
      <c r="AK822" s="21" t="s">
        <v>88</v>
      </c>
      <c r="AL822" s="20" t="s">
        <v>89</v>
      </c>
    </row>
    <row r="823" spans="1:38" x14ac:dyDescent="0.25">
      <c r="A823" s="20">
        <v>822</v>
      </c>
      <c r="B823" s="20" t="s">
        <v>741</v>
      </c>
      <c r="C823" s="23">
        <v>111699202</v>
      </c>
      <c r="D823" s="23" t="str" cm="1">
        <f t="array" ref="D823">INDEX(Table2[Bracket Label], SUMPRODUCT(( 'Non-Lodger'!$C823 &gt;= Table2[Min Value]) * ( 'Non-Lodger'!$C823 &lt;= Table2[Max Value]) * ROW(Table2[Min Value]) ) - MIN(ROW(Table2[Min Value])) + 1)</f>
        <v>100-149M</v>
      </c>
      <c r="E823" s="23" t="str">
        <f t="shared" si="12"/>
        <v>MED</v>
      </c>
      <c r="F823" s="21" t="s">
        <v>742</v>
      </c>
      <c r="G823" s="20" t="s">
        <v>12</v>
      </c>
      <c r="H823" s="20" t="str">
        <f>IF(ISNUMBER(MATCH($F823,'ASX_Listed_Companies_26-08-2025'!B:B, 0)), "Yes", "No")</f>
        <v>No</v>
      </c>
      <c r="I823" s="20" t="str">
        <f>IF(ISNUMBER(MATCH($F823,'ASX300'!C:C, 0)), "Yes", "No")</f>
        <v>No</v>
      </c>
      <c r="J823" s="20" t="s">
        <v>743</v>
      </c>
      <c r="K823" s="21" t="s">
        <v>744</v>
      </c>
      <c r="L823" s="20">
        <v>1181243</v>
      </c>
      <c r="M823" s="20" t="s">
        <v>15</v>
      </c>
      <c r="N823" s="20">
        <v>20000204</v>
      </c>
      <c r="Q823" s="21" t="s">
        <v>745</v>
      </c>
      <c r="S823" s="21" t="s">
        <v>746</v>
      </c>
      <c r="T823" s="20" t="s">
        <v>12</v>
      </c>
      <c r="U823" s="20" t="s">
        <v>747</v>
      </c>
      <c r="V823" s="20" t="s">
        <v>20</v>
      </c>
      <c r="W823" s="20">
        <v>63235491</v>
      </c>
      <c r="X823" s="21" t="s">
        <v>748</v>
      </c>
      <c r="Z823" s="21" t="s">
        <v>126</v>
      </c>
      <c r="AA823" s="20" t="s">
        <v>214</v>
      </c>
      <c r="AB823" s="20" t="s">
        <v>20</v>
      </c>
      <c r="AC823" s="20">
        <v>51161429</v>
      </c>
      <c r="AD823" s="20" t="s">
        <v>749</v>
      </c>
      <c r="AF823" s="20">
        <v>20170501</v>
      </c>
      <c r="AH823" s="20">
        <v>331840</v>
      </c>
      <c r="AI823" s="20" t="s">
        <v>24</v>
      </c>
      <c r="AJ823" s="20" t="b">
        <v>1</v>
      </c>
      <c r="AK823" s="21" t="s">
        <v>617</v>
      </c>
      <c r="AL823" s="20" t="s">
        <v>618</v>
      </c>
    </row>
    <row r="824" spans="1:38" x14ac:dyDescent="0.25">
      <c r="A824" s="20">
        <v>823</v>
      </c>
      <c r="B824" s="20" t="s">
        <v>6529</v>
      </c>
      <c r="C824" s="23">
        <v>128299997</v>
      </c>
      <c r="D824" s="23" t="str" cm="1">
        <f t="array" ref="D824">INDEX(Table2[Bracket Label], SUMPRODUCT(( 'Non-Lodger'!$C824 &gt;= Table2[Min Value]) * ( 'Non-Lodger'!$C824 &lt;= Table2[Max Value]) * ROW(Table2[Min Value]) ) - MIN(ROW(Table2[Min Value])) + 1)</f>
        <v>100-149M</v>
      </c>
      <c r="E824" s="23" t="str">
        <f t="shared" si="12"/>
        <v>MED</v>
      </c>
      <c r="F824" s="21" t="s">
        <v>6530</v>
      </c>
      <c r="G824" s="20" t="s">
        <v>12</v>
      </c>
      <c r="H824" s="20" t="str">
        <f>IF(ISNUMBER(MATCH($F824,'ASX_Listed_Companies_26-08-2025'!B:B, 0)), "Yes", "No")</f>
        <v>No</v>
      </c>
      <c r="I824" s="20" t="str">
        <f>IF(ISNUMBER(MATCH($F824,'ASX300'!C:C, 0)), "Yes", "No")</f>
        <v>No</v>
      </c>
      <c r="J824" s="20" t="s">
        <v>78</v>
      </c>
      <c r="K824" s="21" t="s">
        <v>79</v>
      </c>
      <c r="L824" s="20">
        <v>49892690</v>
      </c>
      <c r="M824" s="20" t="s">
        <v>15</v>
      </c>
      <c r="N824" s="20">
        <v>20111121</v>
      </c>
      <c r="P824" s="21" t="s">
        <v>6531</v>
      </c>
      <c r="Q824" s="21" t="s">
        <v>4020</v>
      </c>
      <c r="R824" s="21" t="s">
        <v>125</v>
      </c>
      <c r="S824" s="21" t="s">
        <v>2827</v>
      </c>
      <c r="T824" s="20" t="s">
        <v>12</v>
      </c>
      <c r="U824" s="20" t="s">
        <v>127</v>
      </c>
      <c r="V824" s="20" t="s">
        <v>20</v>
      </c>
      <c r="W824" s="20">
        <v>78040671</v>
      </c>
      <c r="X824" s="21" t="s">
        <v>6532</v>
      </c>
      <c r="Z824" s="21" t="s">
        <v>677</v>
      </c>
      <c r="AA824" s="20" t="s">
        <v>678</v>
      </c>
      <c r="AB824" s="20" t="s">
        <v>20</v>
      </c>
      <c r="AC824" s="20">
        <v>63990512</v>
      </c>
      <c r="AD824" s="20" t="s">
        <v>6533</v>
      </c>
      <c r="AH824" s="20">
        <v>154364226</v>
      </c>
      <c r="AI824" s="20" t="s">
        <v>24</v>
      </c>
      <c r="AJ824" s="20" t="b">
        <v>1</v>
      </c>
      <c r="AK824" s="21" t="s">
        <v>88</v>
      </c>
      <c r="AL824" s="20" t="s">
        <v>89</v>
      </c>
    </row>
    <row r="825" spans="1:38" x14ac:dyDescent="0.25">
      <c r="A825" s="20">
        <v>824</v>
      </c>
      <c r="B825" s="20" t="s">
        <v>4478</v>
      </c>
      <c r="C825" s="23">
        <v>3195225491</v>
      </c>
      <c r="D825" s="23" t="str" cm="1">
        <f t="array" ref="D825">INDEX(Table2[Bracket Label], SUMPRODUCT(( 'Non-Lodger'!$C825 &gt;= Table2[Min Value]) * ( 'Non-Lodger'!$C825 &lt;= Table2[Max Value]) * ROW(Table2[Min Value]) ) - MIN(ROW(Table2[Min Value])) + 1)</f>
        <v>1Bn+</v>
      </c>
      <c r="E825" s="23" t="str">
        <f t="shared" si="12"/>
        <v>LGE</v>
      </c>
      <c r="F825" s="21" t="s">
        <v>4479</v>
      </c>
      <c r="G825" s="20" t="s">
        <v>29</v>
      </c>
      <c r="H825" s="20" t="str">
        <f>IF(ISNUMBER(MATCH($F825,'ASX_Listed_Companies_26-08-2025'!B:B, 0)), "Yes", "No")</f>
        <v>No</v>
      </c>
      <c r="I825" s="20" t="str">
        <f>IF(ISNUMBER(MATCH($F825,'ASX300'!C:C, 0)), "Yes", "No")</f>
        <v>No</v>
      </c>
      <c r="J825" s="20" t="s">
        <v>4480</v>
      </c>
      <c r="K825" s="21" t="s">
        <v>4481</v>
      </c>
      <c r="L825" s="20">
        <v>46612276</v>
      </c>
      <c r="M825" s="20" t="s">
        <v>15</v>
      </c>
      <c r="N825" s="20">
        <v>20101129</v>
      </c>
      <c r="Q825" s="21" t="s">
        <v>4482</v>
      </c>
      <c r="S825" s="21" t="s">
        <v>235</v>
      </c>
      <c r="T825" s="20" t="s">
        <v>29</v>
      </c>
      <c r="U825" s="20" t="s">
        <v>236</v>
      </c>
      <c r="V825" s="20" t="s">
        <v>20</v>
      </c>
      <c r="W825" s="20">
        <v>96816762</v>
      </c>
      <c r="X825" s="21" t="s">
        <v>4483</v>
      </c>
      <c r="Y825" s="21" t="s">
        <v>4484</v>
      </c>
      <c r="Z825" s="21" t="s">
        <v>235</v>
      </c>
      <c r="AA825" s="20" t="s">
        <v>236</v>
      </c>
      <c r="AB825" s="20" t="s">
        <v>20</v>
      </c>
      <c r="AC825" s="20">
        <v>96816762</v>
      </c>
      <c r="AD825" s="20" t="s">
        <v>4485</v>
      </c>
      <c r="AH825" s="20">
        <v>147371846</v>
      </c>
      <c r="AI825" s="20" t="s">
        <v>24</v>
      </c>
      <c r="AJ825" s="20" t="b">
        <v>1</v>
      </c>
      <c r="AK825" s="21" t="s">
        <v>174</v>
      </c>
      <c r="AL825" s="20" t="s">
        <v>175</v>
      </c>
    </row>
    <row r="826" spans="1:38" x14ac:dyDescent="0.25">
      <c r="A826" s="20">
        <v>825</v>
      </c>
      <c r="B826" s="20" t="s">
        <v>2287</v>
      </c>
      <c r="C826" s="23">
        <v>235697265</v>
      </c>
      <c r="D826" s="23" t="str" cm="1">
        <f t="array" ref="D826">INDEX(Table2[Bracket Label], SUMPRODUCT(( 'Non-Lodger'!$C826 &gt;= Table2[Min Value]) * ( 'Non-Lodger'!$C826 &lt;= Table2[Max Value]) * ROW(Table2[Min Value]) ) - MIN(ROW(Table2[Min Value])) + 1)</f>
        <v>200-249M</v>
      </c>
      <c r="E826" s="23" t="str">
        <f t="shared" si="12"/>
        <v>MED</v>
      </c>
      <c r="F826" s="21" t="s">
        <v>2288</v>
      </c>
      <c r="G826" s="20" t="s">
        <v>12</v>
      </c>
      <c r="H826" s="20" t="str">
        <f>IF(ISNUMBER(MATCH($F826,'ASX_Listed_Companies_26-08-2025'!B:B, 0)), "Yes", "No")</f>
        <v>Yes</v>
      </c>
      <c r="I826" s="20" t="str">
        <f>IF(ISNUMBER(MATCH($F826,'ASX300'!C:C, 0)), "Yes", "No")</f>
        <v>No</v>
      </c>
      <c r="J826" s="20" t="s">
        <v>1003</v>
      </c>
      <c r="K826" s="21" t="s">
        <v>1004</v>
      </c>
      <c r="L826" s="20">
        <v>67933027</v>
      </c>
      <c r="M826" s="20" t="s">
        <v>65</v>
      </c>
      <c r="N826" s="20">
        <v>20191017</v>
      </c>
      <c r="Q826" s="21" t="s">
        <v>2289</v>
      </c>
      <c r="R826" s="21" t="s">
        <v>2290</v>
      </c>
      <c r="S826" s="21" t="s">
        <v>126</v>
      </c>
      <c r="T826" s="20" t="s">
        <v>12</v>
      </c>
      <c r="U826" s="20" t="s">
        <v>1159</v>
      </c>
      <c r="V826" s="20" t="s">
        <v>20</v>
      </c>
      <c r="W826" s="20">
        <v>0</v>
      </c>
      <c r="X826" s="21" t="s">
        <v>2291</v>
      </c>
      <c r="Z826" s="21" t="s">
        <v>126</v>
      </c>
      <c r="AA826" s="20" t="s">
        <v>214</v>
      </c>
      <c r="AB826" s="20" t="s">
        <v>20</v>
      </c>
      <c r="AC826" s="20">
        <v>92585900</v>
      </c>
      <c r="AD826" s="20" t="s">
        <v>2292</v>
      </c>
      <c r="AF826" s="20">
        <v>20191212</v>
      </c>
      <c r="AH826" s="20">
        <v>636747414</v>
      </c>
      <c r="AI826" s="20" t="s">
        <v>24</v>
      </c>
      <c r="AJ826" s="20" t="b">
        <v>1</v>
      </c>
      <c r="AK826" s="21" t="s">
        <v>88</v>
      </c>
      <c r="AL826" s="20" t="s">
        <v>89</v>
      </c>
    </row>
    <row r="827" spans="1:38" x14ac:dyDescent="0.25">
      <c r="A827" s="20">
        <v>826</v>
      </c>
      <c r="B827" s="20" t="s">
        <v>4814</v>
      </c>
      <c r="C827" s="23">
        <v>115141478</v>
      </c>
      <c r="D827" s="23" t="str" cm="1">
        <f t="array" ref="D827">INDEX(Table2[Bracket Label], SUMPRODUCT(( 'Non-Lodger'!$C827 &gt;= Table2[Min Value]) * ( 'Non-Lodger'!$C827 &lt;= Table2[Max Value]) * ROW(Table2[Min Value]) ) - MIN(ROW(Table2[Min Value])) + 1)</f>
        <v>100-149M</v>
      </c>
      <c r="E827" s="23" t="str">
        <f t="shared" si="12"/>
        <v>MED</v>
      </c>
      <c r="F827" s="21" t="s">
        <v>4815</v>
      </c>
      <c r="G827" s="20" t="s">
        <v>12</v>
      </c>
      <c r="H827" s="20" t="str">
        <f>IF(ISNUMBER(MATCH($F827,'ASX_Listed_Companies_26-08-2025'!B:B, 0)), "Yes", "No")</f>
        <v>No</v>
      </c>
      <c r="I827" s="20" t="str">
        <f>IF(ISNUMBER(MATCH($F827,'ASX300'!C:C, 0)), "Yes", "No")</f>
        <v>No</v>
      </c>
      <c r="J827" s="20" t="s">
        <v>40</v>
      </c>
      <c r="K827" s="21" t="s">
        <v>41</v>
      </c>
      <c r="L827" s="20">
        <v>2162148</v>
      </c>
      <c r="M827" s="20" t="s">
        <v>15</v>
      </c>
      <c r="N827" s="20">
        <v>20000324</v>
      </c>
      <c r="P827" s="21" t="s">
        <v>4816</v>
      </c>
      <c r="Q827" s="21" t="s">
        <v>3269</v>
      </c>
      <c r="S827" s="21" t="s">
        <v>2691</v>
      </c>
      <c r="T827" s="20" t="s">
        <v>12</v>
      </c>
      <c r="U827" s="20" t="s">
        <v>2692</v>
      </c>
      <c r="V827" s="20" t="s">
        <v>20</v>
      </c>
      <c r="W827" s="20">
        <v>37620984</v>
      </c>
      <c r="X827" s="21" t="s">
        <v>4817</v>
      </c>
      <c r="Z827" s="21" t="s">
        <v>311</v>
      </c>
      <c r="AA827" s="20" t="s">
        <v>4818</v>
      </c>
      <c r="AB827" s="20" t="s">
        <v>20</v>
      </c>
      <c r="AD827" s="20" t="s">
        <v>4819</v>
      </c>
      <c r="AF827" s="20">
        <v>20000701</v>
      </c>
      <c r="AH827" s="20">
        <v>69964236</v>
      </c>
      <c r="AI827" s="20" t="s">
        <v>24</v>
      </c>
      <c r="AJ827" s="20" t="b">
        <v>1</v>
      </c>
      <c r="AK827" s="21" t="s">
        <v>47</v>
      </c>
      <c r="AL827" s="20" t="s">
        <v>48</v>
      </c>
    </row>
    <row r="828" spans="1:38" x14ac:dyDescent="0.25">
      <c r="A828" s="20">
        <v>827</v>
      </c>
      <c r="B828" s="20" t="s">
        <v>6950</v>
      </c>
      <c r="C828" s="23">
        <v>111372586</v>
      </c>
      <c r="D828" s="23" t="str" cm="1">
        <f t="array" ref="D828">INDEX(Table2[Bracket Label], SUMPRODUCT(( 'Non-Lodger'!$C828 &gt;= Table2[Min Value]) * ( 'Non-Lodger'!$C828 &lt;= Table2[Max Value]) * ROW(Table2[Min Value]) ) - MIN(ROW(Table2[Min Value])) + 1)</f>
        <v>100-149M</v>
      </c>
      <c r="E828" s="23" t="str">
        <f t="shared" si="12"/>
        <v>MED</v>
      </c>
      <c r="F828" s="21" t="s">
        <v>6951</v>
      </c>
      <c r="G828" s="20" t="s">
        <v>77</v>
      </c>
      <c r="H828" s="20" t="str">
        <f>IF(ISNUMBER(MATCH($F828,'ASX_Listed_Companies_26-08-2025'!B:B, 0)), "Yes", "No")</f>
        <v>No</v>
      </c>
      <c r="I828" s="20" t="str">
        <f>IF(ISNUMBER(MATCH($F828,'ASX300'!C:C, 0)), "Yes", "No")</f>
        <v>No</v>
      </c>
      <c r="J828" s="20" t="s">
        <v>3792</v>
      </c>
      <c r="K828" s="21" t="s">
        <v>3793</v>
      </c>
      <c r="L828" s="20">
        <v>72469874</v>
      </c>
      <c r="M828" s="20" t="s">
        <v>15</v>
      </c>
      <c r="N828" s="20">
        <v>20210702</v>
      </c>
      <c r="Q828" s="21" t="s">
        <v>6952</v>
      </c>
      <c r="R828" s="21" t="s">
        <v>125</v>
      </c>
      <c r="S828" s="21" t="s">
        <v>126</v>
      </c>
      <c r="T828" s="20" t="s">
        <v>12</v>
      </c>
      <c r="U828" s="20" t="s">
        <v>127</v>
      </c>
      <c r="V828" s="20" t="s">
        <v>20</v>
      </c>
      <c r="W828" s="20">
        <v>0</v>
      </c>
      <c r="X828" s="21" t="s">
        <v>6953</v>
      </c>
      <c r="Y828" s="21" t="s">
        <v>6954</v>
      </c>
      <c r="Z828" s="21" t="s">
        <v>3841</v>
      </c>
      <c r="AA828" s="20" t="s">
        <v>130</v>
      </c>
      <c r="AB828" s="20" t="s">
        <v>20</v>
      </c>
      <c r="AC828" s="20">
        <v>38432480</v>
      </c>
      <c r="AD828" s="20" t="s">
        <v>6955</v>
      </c>
      <c r="AF828" s="20">
        <v>20210702</v>
      </c>
      <c r="AH828" s="20">
        <v>651643579</v>
      </c>
      <c r="AI828" s="20" t="s">
        <v>24</v>
      </c>
      <c r="AJ828" s="20" t="b">
        <v>1</v>
      </c>
      <c r="AK828" s="21" t="s">
        <v>25</v>
      </c>
      <c r="AL828" s="20" t="s">
        <v>26</v>
      </c>
    </row>
    <row r="829" spans="1:38" x14ac:dyDescent="0.25">
      <c r="A829" s="20">
        <v>828</v>
      </c>
      <c r="B829" s="20" t="s">
        <v>7203</v>
      </c>
      <c r="C829" s="23">
        <v>668907726</v>
      </c>
      <c r="D829" s="23" t="str" cm="1">
        <f t="array" ref="D829">INDEX(Table2[Bracket Label], SUMPRODUCT(( 'Non-Lodger'!$C829 &gt;= Table2[Min Value]) * ( 'Non-Lodger'!$C829 &lt;= Table2[Max Value]) * ROW(Table2[Min Value]) ) - MIN(ROW(Table2[Min Value])) + 1)</f>
        <v>650-699M</v>
      </c>
      <c r="E829" s="23" t="str">
        <f t="shared" si="12"/>
        <v>LGE</v>
      </c>
      <c r="F829" s="21" t="s">
        <v>7204</v>
      </c>
      <c r="G829" s="20" t="s">
        <v>12</v>
      </c>
      <c r="H829" s="20" t="str">
        <f>IF(ISNUMBER(MATCH($F829,'ASX_Listed_Companies_26-08-2025'!B:B, 0)), "Yes", "No")</f>
        <v>No</v>
      </c>
      <c r="I829" s="20" t="str">
        <f>IF(ISNUMBER(MATCH($F829,'ASX300'!C:C, 0)), "Yes", "No")</f>
        <v>No</v>
      </c>
      <c r="J829" s="20" t="s">
        <v>363</v>
      </c>
      <c r="K829" s="21" t="s">
        <v>364</v>
      </c>
      <c r="L829" s="20">
        <v>6914901</v>
      </c>
      <c r="M829" s="20" t="s">
        <v>15</v>
      </c>
      <c r="N829" s="20">
        <v>19991101</v>
      </c>
      <c r="Q829" s="21" t="s">
        <v>7205</v>
      </c>
      <c r="S829" s="21" t="s">
        <v>126</v>
      </c>
      <c r="T829" s="20" t="s">
        <v>12</v>
      </c>
      <c r="U829" s="20" t="s">
        <v>214</v>
      </c>
      <c r="V829" s="20" t="s">
        <v>20</v>
      </c>
      <c r="W829" s="20">
        <v>43946892</v>
      </c>
      <c r="X829" s="21" t="s">
        <v>7205</v>
      </c>
      <c r="Z829" s="21" t="s">
        <v>126</v>
      </c>
      <c r="AA829" s="20" t="s">
        <v>214</v>
      </c>
      <c r="AB829" s="20" t="s">
        <v>20</v>
      </c>
      <c r="AC829" s="20">
        <v>43946892</v>
      </c>
      <c r="AD829" s="20" t="s">
        <v>7206</v>
      </c>
      <c r="AF829" s="20">
        <v>20000701</v>
      </c>
      <c r="AH829" s="20">
        <v>86080015</v>
      </c>
      <c r="AI829" s="20" t="s">
        <v>24</v>
      </c>
      <c r="AJ829" s="20" t="b">
        <v>1</v>
      </c>
      <c r="AK829" s="21" t="s">
        <v>88</v>
      </c>
      <c r="AL829" s="20" t="s">
        <v>89</v>
      </c>
    </row>
    <row r="830" spans="1:38" x14ac:dyDescent="0.25">
      <c r="A830" s="20">
        <v>829</v>
      </c>
      <c r="B830" s="20" t="s">
        <v>5562</v>
      </c>
      <c r="C830" s="23">
        <v>207613169</v>
      </c>
      <c r="D830" s="23" t="str" cm="1">
        <f t="array" ref="D830">INDEX(Table2[Bracket Label], SUMPRODUCT(( 'Non-Lodger'!$C830 &gt;= Table2[Min Value]) * ( 'Non-Lodger'!$C830 &lt;= Table2[Max Value]) * ROW(Table2[Min Value]) ) - MIN(ROW(Table2[Min Value])) + 1)</f>
        <v>200-249M</v>
      </c>
      <c r="E830" s="23" t="str">
        <f t="shared" si="12"/>
        <v>MED</v>
      </c>
      <c r="F830" s="21" t="s">
        <v>5563</v>
      </c>
      <c r="G830" s="20" t="s">
        <v>12</v>
      </c>
      <c r="H830" s="20" t="str">
        <f>IF(ISNUMBER(MATCH($F830,'ASX_Listed_Companies_26-08-2025'!B:B, 0)), "Yes", "No")</f>
        <v>No</v>
      </c>
      <c r="I830" s="20" t="str">
        <f>IF(ISNUMBER(MATCH($F830,'ASX300'!C:C, 0)), "Yes", "No")</f>
        <v>No</v>
      </c>
      <c r="J830" s="20" t="s">
        <v>363</v>
      </c>
      <c r="K830" s="21" t="s">
        <v>364</v>
      </c>
      <c r="L830" s="20">
        <v>34839717</v>
      </c>
      <c r="M830" s="20" t="s">
        <v>15</v>
      </c>
      <c r="N830" s="20">
        <v>20080303</v>
      </c>
      <c r="Q830" s="21" t="s">
        <v>5564</v>
      </c>
      <c r="S830" s="21" t="s">
        <v>505</v>
      </c>
      <c r="T830" s="20" t="s">
        <v>12</v>
      </c>
      <c r="U830" s="20" t="s">
        <v>3682</v>
      </c>
      <c r="V830" s="20" t="s">
        <v>20</v>
      </c>
      <c r="W830" s="20">
        <v>53610888</v>
      </c>
      <c r="X830" s="21" t="s">
        <v>5565</v>
      </c>
      <c r="Z830" s="21" t="s">
        <v>505</v>
      </c>
      <c r="AA830" s="20" t="s">
        <v>506</v>
      </c>
      <c r="AB830" s="20" t="s">
        <v>20</v>
      </c>
      <c r="AC830" s="20">
        <v>81725662</v>
      </c>
      <c r="AD830" s="20" t="s">
        <v>5566</v>
      </c>
      <c r="AF830" s="20">
        <v>20080303</v>
      </c>
      <c r="AH830" s="20">
        <v>129091372</v>
      </c>
      <c r="AI830" s="20" t="s">
        <v>24</v>
      </c>
      <c r="AJ830" s="20" t="b">
        <v>1</v>
      </c>
      <c r="AK830" s="21" t="s">
        <v>88</v>
      </c>
      <c r="AL830" s="20" t="s">
        <v>89</v>
      </c>
    </row>
    <row r="831" spans="1:38" x14ac:dyDescent="0.25">
      <c r="A831" s="20">
        <v>830</v>
      </c>
      <c r="B831" s="20" t="s">
        <v>4112</v>
      </c>
      <c r="C831" s="23">
        <v>106675145</v>
      </c>
      <c r="D831" s="23" t="str" cm="1">
        <f t="array" ref="D831">INDEX(Table2[Bracket Label], SUMPRODUCT(( 'Non-Lodger'!$C831 &gt;= Table2[Min Value]) * ( 'Non-Lodger'!$C831 &lt;= Table2[Max Value]) * ROW(Table2[Min Value]) ) - MIN(ROW(Table2[Min Value])) + 1)</f>
        <v>100-149M</v>
      </c>
      <c r="E831" s="23" t="str">
        <f t="shared" si="12"/>
        <v>MED</v>
      </c>
      <c r="F831" s="21" t="s">
        <v>4113</v>
      </c>
      <c r="G831" s="20" t="s">
        <v>77</v>
      </c>
      <c r="H831" s="20" t="str">
        <f>IF(ISNUMBER(MATCH($F831,'ASX_Listed_Companies_26-08-2025'!B:B, 0)), "Yes", "No")</f>
        <v>No</v>
      </c>
      <c r="I831" s="20" t="str">
        <f>IF(ISNUMBER(MATCH($F831,'ASX300'!C:C, 0)), "Yes", "No")</f>
        <v>No</v>
      </c>
      <c r="J831" s="20" t="s">
        <v>2631</v>
      </c>
      <c r="K831" s="21" t="s">
        <v>2632</v>
      </c>
      <c r="L831" s="20">
        <v>52839769</v>
      </c>
      <c r="M831" s="20" t="s">
        <v>15</v>
      </c>
      <c r="N831" s="20">
        <v>20121207</v>
      </c>
      <c r="Q831" s="21" t="s">
        <v>4114</v>
      </c>
      <c r="S831" s="21" t="s">
        <v>4069</v>
      </c>
      <c r="T831" s="20" t="s">
        <v>77</v>
      </c>
      <c r="U831" s="20" t="s">
        <v>954</v>
      </c>
      <c r="V831" s="20" t="s">
        <v>20</v>
      </c>
      <c r="W831" s="20">
        <v>38329146</v>
      </c>
      <c r="X831" s="21" t="s">
        <v>4028</v>
      </c>
      <c r="Y831" s="21" t="s">
        <v>4115</v>
      </c>
      <c r="Z831" s="21" t="s">
        <v>4069</v>
      </c>
      <c r="AA831" s="20" t="s">
        <v>954</v>
      </c>
      <c r="AB831" s="20" t="s">
        <v>20</v>
      </c>
      <c r="AC831" s="20">
        <v>38178590</v>
      </c>
      <c r="AD831" s="20" t="s">
        <v>4116</v>
      </c>
      <c r="AF831" s="20">
        <v>20121207</v>
      </c>
      <c r="AH831" s="20">
        <v>161541957</v>
      </c>
      <c r="AI831" s="20" t="s">
        <v>24</v>
      </c>
      <c r="AJ831" s="20" t="b">
        <v>1</v>
      </c>
      <c r="AK831" s="21" t="s">
        <v>47</v>
      </c>
      <c r="AL831" s="20" t="s">
        <v>48</v>
      </c>
    </row>
    <row r="832" spans="1:38" x14ac:dyDescent="0.25">
      <c r="A832" s="20">
        <v>831</v>
      </c>
      <c r="B832" s="20" t="s">
        <v>4853</v>
      </c>
      <c r="C832" s="23">
        <v>100862562</v>
      </c>
      <c r="D832" s="23" t="str" cm="1">
        <f t="array" ref="D832">INDEX(Table2[Bracket Label], SUMPRODUCT(( 'Non-Lodger'!$C832 &gt;= Table2[Min Value]) * ( 'Non-Lodger'!$C832 &lt;= Table2[Max Value]) * ROW(Table2[Min Value]) ) - MIN(ROW(Table2[Min Value])) + 1)</f>
        <v>100-149M</v>
      </c>
      <c r="E832" s="23" t="str">
        <f t="shared" si="12"/>
        <v>MED</v>
      </c>
      <c r="F832" s="21" t="s">
        <v>4854</v>
      </c>
      <c r="G832" s="20" t="s">
        <v>29</v>
      </c>
      <c r="H832" s="20" t="str">
        <f>IF(ISNUMBER(MATCH($F832,'ASX_Listed_Companies_26-08-2025'!B:B, 0)), "Yes", "No")</f>
        <v>No</v>
      </c>
      <c r="I832" s="20" t="str">
        <f>IF(ISNUMBER(MATCH($F832,'ASX300'!C:C, 0)), "Yes", "No")</f>
        <v>No</v>
      </c>
      <c r="J832" s="20" t="s">
        <v>78</v>
      </c>
      <c r="K832" s="21" t="s">
        <v>79</v>
      </c>
      <c r="L832" s="20">
        <v>61540784</v>
      </c>
      <c r="M832" s="20" t="s">
        <v>15</v>
      </c>
      <c r="N832" s="20">
        <v>20160701</v>
      </c>
      <c r="Q832" s="21" t="s">
        <v>4855</v>
      </c>
      <c r="S832" s="21" t="s">
        <v>1948</v>
      </c>
      <c r="T832" s="20" t="s">
        <v>29</v>
      </c>
      <c r="U832" s="20" t="s">
        <v>1949</v>
      </c>
      <c r="V832" s="20" t="s">
        <v>20</v>
      </c>
      <c r="W832" s="20">
        <v>81934196</v>
      </c>
      <c r="X832" s="21" t="s">
        <v>4856</v>
      </c>
      <c r="Z832" s="21" t="s">
        <v>3308</v>
      </c>
      <c r="AA832" s="20" t="s">
        <v>3309</v>
      </c>
      <c r="AB832" s="20" t="s">
        <v>20</v>
      </c>
      <c r="AC832" s="20">
        <v>70872811</v>
      </c>
      <c r="AD832" s="20" t="s">
        <v>4857</v>
      </c>
      <c r="AF832" s="20">
        <v>20160701</v>
      </c>
      <c r="AH832" s="20">
        <v>606409394</v>
      </c>
      <c r="AI832" s="20" t="s">
        <v>24</v>
      </c>
      <c r="AJ832" s="20" t="b">
        <v>1</v>
      </c>
      <c r="AK832" s="21" t="s">
        <v>88</v>
      </c>
      <c r="AL832" s="20" t="s">
        <v>89</v>
      </c>
    </row>
    <row r="833" spans="1:38" x14ac:dyDescent="0.25">
      <c r="A833" s="20">
        <v>832</v>
      </c>
      <c r="B833" s="20" t="s">
        <v>122</v>
      </c>
      <c r="C833" s="23">
        <v>786755537</v>
      </c>
      <c r="D833" s="23" t="str" cm="1">
        <f t="array" ref="D833">INDEX(Table2[Bracket Label], SUMPRODUCT(( 'Non-Lodger'!$C833 &gt;= Table2[Min Value]) * ( 'Non-Lodger'!$C833 &lt;= Table2[Max Value]) * ROW(Table2[Min Value]) ) - MIN(ROW(Table2[Min Value])) + 1)</f>
        <v>750-799M</v>
      </c>
      <c r="E833" s="23" t="str">
        <f t="shared" si="12"/>
        <v>LGE</v>
      </c>
      <c r="F833" s="21" t="s">
        <v>123</v>
      </c>
      <c r="G833" s="20" t="s">
        <v>77</v>
      </c>
      <c r="H833" s="20" t="str">
        <f>IF(ISNUMBER(MATCH($F833,'ASX_Listed_Companies_26-08-2025'!B:B, 0)), "Yes", "No")</f>
        <v>No</v>
      </c>
      <c r="I833" s="20" t="str">
        <f>IF(ISNUMBER(MATCH($F833,'ASX300'!C:C, 0)), "Yes", "No")</f>
        <v>No</v>
      </c>
      <c r="J833" s="20" t="s">
        <v>78</v>
      </c>
      <c r="K833" s="21" t="s">
        <v>79</v>
      </c>
      <c r="L833" s="20">
        <v>55566584</v>
      </c>
      <c r="M833" s="20" t="s">
        <v>15</v>
      </c>
      <c r="N833" s="20">
        <v>20140417</v>
      </c>
      <c r="Q833" s="21" t="s">
        <v>124</v>
      </c>
      <c r="R833" s="21" t="s">
        <v>125</v>
      </c>
      <c r="S833" s="21" t="s">
        <v>126</v>
      </c>
      <c r="T833" s="20" t="s">
        <v>12</v>
      </c>
      <c r="U833" s="20" t="s">
        <v>127</v>
      </c>
      <c r="V833" s="20" t="s">
        <v>20</v>
      </c>
      <c r="W833" s="20">
        <v>0</v>
      </c>
      <c r="X833" s="21" t="s">
        <v>128</v>
      </c>
      <c r="Z833" s="21" t="s">
        <v>129</v>
      </c>
      <c r="AA833" s="20" t="s">
        <v>130</v>
      </c>
      <c r="AB833" s="20" t="s">
        <v>20</v>
      </c>
      <c r="AC833" s="20">
        <v>77581072</v>
      </c>
      <c r="AD833" s="20" t="s">
        <v>131</v>
      </c>
      <c r="AF833" s="20">
        <v>20170701</v>
      </c>
      <c r="AH833" s="20">
        <v>169154572</v>
      </c>
      <c r="AI833" s="20" t="s">
        <v>24</v>
      </c>
      <c r="AJ833" s="20" t="b">
        <v>1</v>
      </c>
      <c r="AK833" s="21" t="s">
        <v>88</v>
      </c>
      <c r="AL833" s="20" t="s">
        <v>89</v>
      </c>
    </row>
    <row r="834" spans="1:38" x14ac:dyDescent="0.25">
      <c r="A834" s="20">
        <v>833</v>
      </c>
      <c r="B834" s="20" t="s">
        <v>2492</v>
      </c>
      <c r="C834" s="23">
        <v>200075248</v>
      </c>
      <c r="D834" s="23" t="str" cm="1">
        <f t="array" ref="D834">INDEX(Table2[Bracket Label], SUMPRODUCT(( 'Non-Lodger'!$C834 &gt;= Table2[Min Value]) * ( 'Non-Lodger'!$C834 &lt;= Table2[Max Value]) * ROW(Table2[Min Value]) ) - MIN(ROW(Table2[Min Value])) + 1)</f>
        <v>200-249M</v>
      </c>
      <c r="E834" s="23" t="str">
        <f t="shared" si="12"/>
        <v>MED</v>
      </c>
      <c r="F834" s="21" t="s">
        <v>2493</v>
      </c>
      <c r="G834" s="20" t="s">
        <v>12</v>
      </c>
      <c r="H834" s="20" t="str">
        <f>IF(ISNUMBER(MATCH($F834,'ASX_Listed_Companies_26-08-2025'!B:B, 0)), "Yes", "No")</f>
        <v>No</v>
      </c>
      <c r="I834" s="20" t="str">
        <f>IF(ISNUMBER(MATCH($F834,'ASX300'!C:C, 0)), "Yes", "No")</f>
        <v>No</v>
      </c>
      <c r="J834" s="20" t="s">
        <v>2494</v>
      </c>
      <c r="K834" s="21" t="s">
        <v>2495</v>
      </c>
      <c r="L834" s="20">
        <v>16679037</v>
      </c>
      <c r="M834" s="20" t="s">
        <v>15</v>
      </c>
      <c r="N834" s="20">
        <v>20031001</v>
      </c>
      <c r="Q834" s="21" t="s">
        <v>2496</v>
      </c>
      <c r="S834" s="21" t="s">
        <v>1007</v>
      </c>
      <c r="T834" s="20" t="s">
        <v>12</v>
      </c>
      <c r="U834" s="20" t="s">
        <v>1008</v>
      </c>
      <c r="V834" s="20" t="s">
        <v>20</v>
      </c>
      <c r="W834" s="20">
        <v>69155515</v>
      </c>
      <c r="X834" s="21" t="s">
        <v>2497</v>
      </c>
      <c r="Z834" s="21" t="s">
        <v>1007</v>
      </c>
      <c r="AA834" s="20" t="s">
        <v>2239</v>
      </c>
      <c r="AB834" s="20" t="s">
        <v>20</v>
      </c>
      <c r="AC834" s="20">
        <v>85581015</v>
      </c>
      <c r="AD834" s="20" t="s">
        <v>2498</v>
      </c>
      <c r="AF834" s="20">
        <v>20031001</v>
      </c>
      <c r="AH834" s="20">
        <v>106467109</v>
      </c>
      <c r="AI834" s="20" t="s">
        <v>24</v>
      </c>
      <c r="AJ834" s="20" t="b">
        <v>1</v>
      </c>
      <c r="AK834" s="21" t="s">
        <v>36</v>
      </c>
      <c r="AL834" s="20" t="s">
        <v>37</v>
      </c>
    </row>
    <row r="835" spans="1:38" x14ac:dyDescent="0.25">
      <c r="A835" s="20">
        <v>834</v>
      </c>
      <c r="B835" s="20" t="s">
        <v>7602</v>
      </c>
      <c r="C835" s="23">
        <v>130500124</v>
      </c>
      <c r="D835" s="23" t="str" cm="1">
        <f t="array" ref="D835">INDEX(Table2[Bracket Label], SUMPRODUCT(( 'Non-Lodger'!$C835 &gt;= Table2[Min Value]) * ( 'Non-Lodger'!$C835 &lt;= Table2[Max Value]) * ROW(Table2[Min Value]) ) - MIN(ROW(Table2[Min Value])) + 1)</f>
        <v>100-149M</v>
      </c>
      <c r="E835" s="23" t="str">
        <f t="shared" ref="E835:E898" si="13">IF($C835&gt;250000000, "LGE", "MED")</f>
        <v>MED</v>
      </c>
      <c r="F835" s="21" t="s">
        <v>7603</v>
      </c>
      <c r="G835" s="20" t="s">
        <v>103</v>
      </c>
      <c r="H835" s="20" t="str">
        <f>IF(ISNUMBER(MATCH($F835,'ASX_Listed_Companies_26-08-2025'!B:B, 0)), "Yes", "No")</f>
        <v>No</v>
      </c>
      <c r="I835" s="20" t="str">
        <f>IF(ISNUMBER(MATCH($F835,'ASX300'!C:C, 0)), "Yes", "No")</f>
        <v>No</v>
      </c>
      <c r="J835" s="20" t="s">
        <v>2631</v>
      </c>
      <c r="K835" s="21" t="s">
        <v>2632</v>
      </c>
      <c r="L835" s="20">
        <v>60841512</v>
      </c>
      <c r="M835" s="20" t="s">
        <v>15</v>
      </c>
      <c r="N835" s="20">
        <v>20160919</v>
      </c>
      <c r="Q835" s="21" t="s">
        <v>3970</v>
      </c>
      <c r="S835" s="21" t="s">
        <v>129</v>
      </c>
      <c r="T835" s="20" t="s">
        <v>77</v>
      </c>
      <c r="U835" s="20" t="s">
        <v>130</v>
      </c>
      <c r="V835" s="20" t="s">
        <v>20</v>
      </c>
      <c r="W835" s="20">
        <v>54770277</v>
      </c>
      <c r="X835" s="21" t="s">
        <v>7604</v>
      </c>
      <c r="Z835" s="21" t="s">
        <v>7605</v>
      </c>
      <c r="AA835" s="20" t="s">
        <v>1876</v>
      </c>
      <c r="AB835" s="20" t="s">
        <v>20</v>
      </c>
      <c r="AC835" s="20">
        <v>38276612</v>
      </c>
      <c r="AD835" s="20" t="s">
        <v>7606</v>
      </c>
      <c r="AF835" s="20">
        <v>20160919</v>
      </c>
      <c r="AH835" s="20">
        <v>614877726</v>
      </c>
      <c r="AI835" s="20" t="s">
        <v>24</v>
      </c>
      <c r="AJ835" s="20" t="b">
        <v>1</v>
      </c>
      <c r="AK835" s="21" t="s">
        <v>47</v>
      </c>
      <c r="AL835" s="20" t="s">
        <v>48</v>
      </c>
    </row>
    <row r="836" spans="1:38" x14ac:dyDescent="0.25">
      <c r="A836" s="20">
        <v>835</v>
      </c>
      <c r="B836" s="20" t="s">
        <v>619</v>
      </c>
      <c r="C836" s="23">
        <v>104347891</v>
      </c>
      <c r="D836" s="23" t="str" cm="1">
        <f t="array" ref="D836">INDEX(Table2[Bracket Label], SUMPRODUCT(( 'Non-Lodger'!$C836 &gt;= Table2[Min Value]) * ( 'Non-Lodger'!$C836 &lt;= Table2[Max Value]) * ROW(Table2[Min Value]) ) - MIN(ROW(Table2[Min Value])) + 1)</f>
        <v>100-149M</v>
      </c>
      <c r="E836" s="23" t="str">
        <f t="shared" si="13"/>
        <v>MED</v>
      </c>
      <c r="F836" s="21" t="s">
        <v>620</v>
      </c>
      <c r="G836" s="20" t="s">
        <v>12</v>
      </c>
      <c r="H836" s="20" t="str">
        <f>IF(ISNUMBER(MATCH($F836,'ASX_Listed_Companies_26-08-2025'!B:B, 0)), "Yes", "No")</f>
        <v>No</v>
      </c>
      <c r="I836" s="20" t="str">
        <f>IF(ISNUMBER(MATCH($F836,'ASX300'!C:C, 0)), "Yes", "No")</f>
        <v>No</v>
      </c>
      <c r="J836" s="20" t="s">
        <v>78</v>
      </c>
      <c r="K836" s="21" t="s">
        <v>79</v>
      </c>
      <c r="L836" s="20">
        <v>204263</v>
      </c>
      <c r="M836" s="20" t="s">
        <v>15</v>
      </c>
      <c r="N836" s="20">
        <v>20000122</v>
      </c>
      <c r="P836" s="21" t="s">
        <v>620</v>
      </c>
      <c r="Q836" s="21" t="s">
        <v>621</v>
      </c>
      <c r="S836" s="21" t="s">
        <v>622</v>
      </c>
      <c r="T836" s="20" t="s">
        <v>12</v>
      </c>
      <c r="U836" s="20" t="s">
        <v>623</v>
      </c>
      <c r="V836" s="20" t="s">
        <v>20</v>
      </c>
      <c r="W836" s="20">
        <v>32802653</v>
      </c>
      <c r="X836" s="21" t="s">
        <v>624</v>
      </c>
      <c r="Z836" s="21" t="s">
        <v>622</v>
      </c>
      <c r="AA836" s="20" t="s">
        <v>623</v>
      </c>
      <c r="AB836" s="20" t="s">
        <v>20</v>
      </c>
      <c r="AC836" s="20">
        <v>52346933</v>
      </c>
      <c r="AD836" s="20" t="s">
        <v>625</v>
      </c>
      <c r="AF836" s="20">
        <v>20010301</v>
      </c>
      <c r="AH836" s="20">
        <v>1731148</v>
      </c>
      <c r="AI836" s="20" t="s">
        <v>24</v>
      </c>
      <c r="AJ836" s="20" t="b">
        <v>1</v>
      </c>
      <c r="AK836" s="21" t="s">
        <v>88</v>
      </c>
      <c r="AL836" s="20" t="s">
        <v>89</v>
      </c>
    </row>
    <row r="837" spans="1:38" x14ac:dyDescent="0.25">
      <c r="A837" s="20">
        <v>836</v>
      </c>
      <c r="B837" s="20" t="s">
        <v>8056</v>
      </c>
      <c r="C837" s="23">
        <v>130940088</v>
      </c>
      <c r="D837" s="23" t="str" cm="1">
        <f t="array" ref="D837">INDEX(Table2[Bracket Label], SUMPRODUCT(( 'Non-Lodger'!$C837 &gt;= Table2[Min Value]) * ( 'Non-Lodger'!$C837 &lt;= Table2[Max Value]) * ROW(Table2[Min Value]) ) - MIN(ROW(Table2[Min Value])) + 1)</f>
        <v>100-149M</v>
      </c>
      <c r="E837" s="23" t="str">
        <f t="shared" si="13"/>
        <v>MED</v>
      </c>
      <c r="F837" s="21" t="s">
        <v>8057</v>
      </c>
      <c r="G837" s="20" t="s">
        <v>29</v>
      </c>
      <c r="H837" s="20" t="str">
        <f>IF(ISNUMBER(MATCH($F837,'ASX_Listed_Companies_26-08-2025'!B:B, 0)), "Yes", "No")</f>
        <v>No</v>
      </c>
      <c r="I837" s="20" t="str">
        <f>IF(ISNUMBER(MATCH($F837,'ASX300'!C:C, 0)), "Yes", "No")</f>
        <v>No</v>
      </c>
      <c r="J837" s="20" t="s">
        <v>78</v>
      </c>
      <c r="K837" s="21" t="s">
        <v>79</v>
      </c>
      <c r="L837" s="20">
        <v>59338083</v>
      </c>
      <c r="M837" s="20" t="s">
        <v>15</v>
      </c>
      <c r="N837" s="20">
        <v>20160212</v>
      </c>
      <c r="Q837" s="21" t="s">
        <v>3326</v>
      </c>
      <c r="S837" s="21" t="s">
        <v>162</v>
      </c>
      <c r="T837" s="20" t="s">
        <v>29</v>
      </c>
      <c r="U837" s="20" t="s">
        <v>263</v>
      </c>
      <c r="V837" s="20" t="s">
        <v>20</v>
      </c>
      <c r="W837" s="20">
        <v>48306878</v>
      </c>
      <c r="X837" s="21" t="s">
        <v>3327</v>
      </c>
      <c r="Z837" s="21" t="s">
        <v>162</v>
      </c>
      <c r="AA837" s="20" t="s">
        <v>163</v>
      </c>
      <c r="AB837" s="20" t="s">
        <v>20</v>
      </c>
      <c r="AC837" s="20">
        <v>42830258</v>
      </c>
      <c r="AD837" s="20" t="s">
        <v>4223</v>
      </c>
      <c r="AF837" s="20">
        <v>20160212</v>
      </c>
      <c r="AH837" s="20">
        <v>610668598</v>
      </c>
      <c r="AI837" s="20" t="s">
        <v>24</v>
      </c>
      <c r="AJ837" s="20" t="b">
        <v>1</v>
      </c>
      <c r="AK837" s="21" t="s">
        <v>88</v>
      </c>
      <c r="AL837" s="20" t="s">
        <v>89</v>
      </c>
    </row>
    <row r="838" spans="1:38" x14ac:dyDescent="0.25">
      <c r="A838" s="20">
        <v>837</v>
      </c>
      <c r="B838" s="20" t="s">
        <v>4221</v>
      </c>
      <c r="C838" s="23">
        <v>291474222</v>
      </c>
      <c r="D838" s="23" t="str" cm="1">
        <f t="array" ref="D838">INDEX(Table2[Bracket Label], SUMPRODUCT(( 'Non-Lodger'!$C838 &gt;= Table2[Min Value]) * ( 'Non-Lodger'!$C838 &lt;= Table2[Max Value]) * ROW(Table2[Min Value]) ) - MIN(ROW(Table2[Min Value])) + 1)</f>
        <v>250-299M</v>
      </c>
      <c r="E838" s="23" t="str">
        <f t="shared" si="13"/>
        <v>LGE</v>
      </c>
      <c r="F838" s="21" t="s">
        <v>4222</v>
      </c>
      <c r="G838" s="20" t="s">
        <v>29</v>
      </c>
      <c r="H838" s="20" t="str">
        <f>IF(ISNUMBER(MATCH($F838,'ASX_Listed_Companies_26-08-2025'!B:B, 0)), "Yes", "No")</f>
        <v>No</v>
      </c>
      <c r="I838" s="20" t="str">
        <f>IF(ISNUMBER(MATCH($F838,'ASX300'!C:C, 0)), "Yes", "No")</f>
        <v>No</v>
      </c>
      <c r="J838" s="20" t="s">
        <v>78</v>
      </c>
      <c r="K838" s="21" t="s">
        <v>79</v>
      </c>
      <c r="L838" s="20">
        <v>59337609</v>
      </c>
      <c r="M838" s="20" t="s">
        <v>15</v>
      </c>
      <c r="N838" s="20">
        <v>20160211</v>
      </c>
      <c r="Q838" s="21" t="s">
        <v>3326</v>
      </c>
      <c r="S838" s="21" t="s">
        <v>162</v>
      </c>
      <c r="T838" s="20" t="s">
        <v>29</v>
      </c>
      <c r="U838" s="20" t="s">
        <v>263</v>
      </c>
      <c r="V838" s="20" t="s">
        <v>20</v>
      </c>
      <c r="W838" s="20">
        <v>48306878</v>
      </c>
      <c r="X838" s="21" t="s">
        <v>3327</v>
      </c>
      <c r="Z838" s="21" t="s">
        <v>162</v>
      </c>
      <c r="AA838" s="20" t="s">
        <v>163</v>
      </c>
      <c r="AB838" s="20" t="s">
        <v>20</v>
      </c>
      <c r="AC838" s="20">
        <v>42830258</v>
      </c>
      <c r="AD838" s="20" t="s">
        <v>4223</v>
      </c>
      <c r="AF838" s="20">
        <v>20160211</v>
      </c>
      <c r="AH838" s="20">
        <v>610668785</v>
      </c>
      <c r="AI838" s="20" t="s">
        <v>24</v>
      </c>
      <c r="AJ838" s="20" t="b">
        <v>1</v>
      </c>
      <c r="AK838" s="21" t="s">
        <v>88</v>
      </c>
      <c r="AL838" s="20" t="s">
        <v>89</v>
      </c>
    </row>
    <row r="839" spans="1:38" x14ac:dyDescent="0.25">
      <c r="A839" s="20">
        <v>838</v>
      </c>
      <c r="B839" s="20" t="s">
        <v>6075</v>
      </c>
      <c r="C839" s="23">
        <v>194802248</v>
      </c>
      <c r="D839" s="23" t="str" cm="1">
        <f t="array" ref="D839">INDEX(Table2[Bracket Label], SUMPRODUCT(( 'Non-Lodger'!$C839 &gt;= Table2[Min Value]) * ( 'Non-Lodger'!$C839 &lt;= Table2[Max Value]) * ROW(Table2[Min Value]) ) - MIN(ROW(Table2[Min Value])) + 1)</f>
        <v>150-199M</v>
      </c>
      <c r="E839" s="23" t="str">
        <f t="shared" si="13"/>
        <v>MED</v>
      </c>
      <c r="F839" s="21" t="s">
        <v>6076</v>
      </c>
      <c r="G839" s="20" t="s">
        <v>29</v>
      </c>
      <c r="H839" s="20" t="str">
        <f>IF(ISNUMBER(MATCH($F839,'ASX_Listed_Companies_26-08-2025'!B:B, 0)), "Yes", "No")</f>
        <v>No</v>
      </c>
      <c r="I839" s="20" t="str">
        <f>IF(ISNUMBER(MATCH($F839,'ASX300'!C:C, 0)), "Yes", "No")</f>
        <v>No</v>
      </c>
      <c r="J839" s="20" t="s">
        <v>78</v>
      </c>
      <c r="K839" s="21" t="s">
        <v>79</v>
      </c>
      <c r="L839" s="20">
        <v>69580305</v>
      </c>
      <c r="M839" s="20" t="s">
        <v>15</v>
      </c>
      <c r="N839" s="20">
        <v>20200617</v>
      </c>
      <c r="Q839" s="21" t="s">
        <v>6077</v>
      </c>
      <c r="S839" s="21" t="s">
        <v>82</v>
      </c>
      <c r="T839" s="20" t="s">
        <v>77</v>
      </c>
      <c r="U839" s="20" t="s">
        <v>83</v>
      </c>
      <c r="V839" s="20" t="s">
        <v>20</v>
      </c>
      <c r="W839" s="20">
        <v>57885186</v>
      </c>
      <c r="X839" s="21" t="s">
        <v>6078</v>
      </c>
      <c r="Z839" s="21" t="s">
        <v>6079</v>
      </c>
      <c r="AA839" s="20" t="s">
        <v>6080</v>
      </c>
      <c r="AB839" s="20" t="s">
        <v>20</v>
      </c>
      <c r="AC839" s="20">
        <v>31672720</v>
      </c>
      <c r="AD839" s="20" t="s">
        <v>6081</v>
      </c>
      <c r="AH839" s="20">
        <v>641828711</v>
      </c>
      <c r="AI839" s="20" t="s">
        <v>24</v>
      </c>
      <c r="AJ839" s="20" t="b">
        <v>1</v>
      </c>
      <c r="AK839" s="21" t="s">
        <v>88</v>
      </c>
      <c r="AL839" s="20" t="s">
        <v>89</v>
      </c>
    </row>
    <row r="840" spans="1:38" x14ac:dyDescent="0.25">
      <c r="A840" s="20">
        <v>839</v>
      </c>
      <c r="B840" s="20" t="s">
        <v>7873</v>
      </c>
      <c r="C840" s="23">
        <v>126811182</v>
      </c>
      <c r="D840" s="23" t="str" cm="1">
        <f t="array" ref="D840">INDEX(Table2[Bracket Label], SUMPRODUCT(( 'Non-Lodger'!$C840 &gt;= Table2[Min Value]) * ( 'Non-Lodger'!$C840 &lt;= Table2[Max Value]) * ROW(Table2[Min Value]) ) - MIN(ROW(Table2[Min Value])) + 1)</f>
        <v>100-149M</v>
      </c>
      <c r="E840" s="23" t="str">
        <f t="shared" si="13"/>
        <v>MED</v>
      </c>
      <c r="F840" s="21" t="s">
        <v>7874</v>
      </c>
      <c r="G840" s="20" t="s">
        <v>29</v>
      </c>
      <c r="H840" s="20" t="str">
        <f>IF(ISNUMBER(MATCH($F840,'ASX_Listed_Companies_26-08-2025'!B:B, 0)), "Yes", "No")</f>
        <v>No</v>
      </c>
      <c r="I840" s="20" t="str">
        <f>IF(ISNUMBER(MATCH($F840,'ASX300'!C:C, 0)), "Yes", "No")</f>
        <v>No</v>
      </c>
      <c r="J840" s="20" t="s">
        <v>2279</v>
      </c>
      <c r="K840" s="21" t="s">
        <v>2280</v>
      </c>
      <c r="L840" s="20">
        <v>76007825</v>
      </c>
      <c r="M840" s="20" t="s">
        <v>15</v>
      </c>
      <c r="N840" s="20">
        <v>20210701</v>
      </c>
      <c r="Q840" s="21" t="s">
        <v>7875</v>
      </c>
      <c r="S840" s="21" t="s">
        <v>162</v>
      </c>
      <c r="T840" s="20" t="s">
        <v>29</v>
      </c>
      <c r="U840" s="20" t="s">
        <v>163</v>
      </c>
      <c r="V840" s="20" t="s">
        <v>20</v>
      </c>
      <c r="W840" s="20">
        <v>92740111</v>
      </c>
      <c r="X840" s="21" t="s">
        <v>7875</v>
      </c>
      <c r="Z840" s="21" t="s">
        <v>162</v>
      </c>
      <c r="AA840" s="20" t="s">
        <v>163</v>
      </c>
      <c r="AB840" s="20" t="s">
        <v>20</v>
      </c>
      <c r="AC840" s="20">
        <v>92740111</v>
      </c>
      <c r="AD840" s="20" t="s">
        <v>7876</v>
      </c>
      <c r="AH840" s="20">
        <v>614414701</v>
      </c>
      <c r="AI840" s="20" t="s">
        <v>24</v>
      </c>
      <c r="AJ840" s="20" t="b">
        <v>1</v>
      </c>
      <c r="AK840" s="21" t="s">
        <v>1468</v>
      </c>
      <c r="AL840" s="20" t="s">
        <v>1469</v>
      </c>
    </row>
    <row r="841" spans="1:38" x14ac:dyDescent="0.25">
      <c r="A841" s="20">
        <v>840</v>
      </c>
      <c r="B841" s="20" t="s">
        <v>2108</v>
      </c>
      <c r="C841" s="23">
        <v>230828767</v>
      </c>
      <c r="D841" s="23" t="str" cm="1">
        <f t="array" ref="D841">INDEX(Table2[Bracket Label], SUMPRODUCT(( 'Non-Lodger'!$C841 &gt;= Table2[Min Value]) * ( 'Non-Lodger'!$C841 &lt;= Table2[Max Value]) * ROW(Table2[Min Value]) ) - MIN(ROW(Table2[Min Value])) + 1)</f>
        <v>200-249M</v>
      </c>
      <c r="E841" s="23" t="str">
        <f t="shared" si="13"/>
        <v>MED</v>
      </c>
      <c r="F841" s="21" t="s">
        <v>2109</v>
      </c>
      <c r="G841" s="20" t="s">
        <v>137</v>
      </c>
      <c r="H841" s="20" t="str">
        <f>IF(ISNUMBER(MATCH($F841,'ASX_Listed_Companies_26-08-2025'!B:B, 0)), "Yes", "No")</f>
        <v>No</v>
      </c>
      <c r="I841" s="20" t="str">
        <f>IF(ISNUMBER(MATCH($F841,'ASX300'!C:C, 0)), "Yes", "No")</f>
        <v>No</v>
      </c>
      <c r="J841" s="20" t="s">
        <v>78</v>
      </c>
      <c r="K841" s="21" t="s">
        <v>79</v>
      </c>
      <c r="L841" s="20">
        <v>38259168</v>
      </c>
      <c r="M841" s="20" t="s">
        <v>15</v>
      </c>
      <c r="N841" s="20">
        <v>20080117</v>
      </c>
      <c r="Q841" s="21" t="s">
        <v>2110</v>
      </c>
      <c r="S841" s="21" t="s">
        <v>2111</v>
      </c>
      <c r="T841" s="20" t="s">
        <v>137</v>
      </c>
      <c r="U841" s="20" t="s">
        <v>2112</v>
      </c>
      <c r="V841" s="20" t="s">
        <v>20</v>
      </c>
      <c r="W841" s="20">
        <v>0</v>
      </c>
      <c r="X841" s="21" t="s">
        <v>2113</v>
      </c>
      <c r="Y841" s="21" t="s">
        <v>2114</v>
      </c>
      <c r="Z841" s="21" t="s">
        <v>2115</v>
      </c>
      <c r="AA841" s="20" t="s">
        <v>2112</v>
      </c>
      <c r="AB841" s="20" t="s">
        <v>20</v>
      </c>
      <c r="AC841" s="20">
        <v>0</v>
      </c>
      <c r="AD841" s="20" t="s">
        <v>2116</v>
      </c>
      <c r="AF841" s="20">
        <v>20090201</v>
      </c>
      <c r="AH841" s="20">
        <v>129274719</v>
      </c>
      <c r="AI841" s="20" t="s">
        <v>24</v>
      </c>
      <c r="AJ841" s="20" t="b">
        <v>1</v>
      </c>
      <c r="AK841" s="21" t="s">
        <v>88</v>
      </c>
      <c r="AL841" s="20" t="s">
        <v>89</v>
      </c>
    </row>
    <row r="842" spans="1:38" x14ac:dyDescent="0.25">
      <c r="A842" s="20">
        <v>841</v>
      </c>
      <c r="B842" s="20" t="s">
        <v>3305</v>
      </c>
      <c r="C842" s="23">
        <v>104630092</v>
      </c>
      <c r="D842" s="23" t="str" cm="1">
        <f t="array" ref="D842">INDEX(Table2[Bracket Label], SUMPRODUCT(( 'Non-Lodger'!$C842 &gt;= Table2[Min Value]) * ( 'Non-Lodger'!$C842 &lt;= Table2[Max Value]) * ROW(Table2[Min Value]) ) - MIN(ROW(Table2[Min Value])) + 1)</f>
        <v>100-149M</v>
      </c>
      <c r="E842" s="23" t="str">
        <f t="shared" si="13"/>
        <v>MED</v>
      </c>
      <c r="F842" s="21" t="s">
        <v>3306</v>
      </c>
      <c r="G842" s="20" t="s">
        <v>29</v>
      </c>
      <c r="H842" s="20" t="str">
        <f>IF(ISNUMBER(MATCH($F842,'ASX_Listed_Companies_26-08-2025'!B:B, 0)), "Yes", "No")</f>
        <v>No</v>
      </c>
      <c r="I842" s="20" t="str">
        <f>IF(ISNUMBER(MATCH($F842,'ASX300'!C:C, 0)), "Yes", "No")</f>
        <v>No</v>
      </c>
      <c r="J842" s="20" t="s">
        <v>1831</v>
      </c>
      <c r="K842" s="21" t="s">
        <v>1832</v>
      </c>
      <c r="L842" s="20">
        <v>21999637</v>
      </c>
      <c r="M842" s="20" t="s">
        <v>15</v>
      </c>
      <c r="N842" s="20">
        <v>20050301</v>
      </c>
      <c r="Q842" s="21" t="s">
        <v>3307</v>
      </c>
      <c r="S842" s="21" t="s">
        <v>3308</v>
      </c>
      <c r="T842" s="20" t="s">
        <v>29</v>
      </c>
      <c r="U842" s="20" t="s">
        <v>3309</v>
      </c>
      <c r="V842" s="20" t="s">
        <v>20</v>
      </c>
      <c r="W842" s="20">
        <v>30124114</v>
      </c>
      <c r="X842" s="21" t="s">
        <v>3307</v>
      </c>
      <c r="Z842" s="21" t="s">
        <v>3308</v>
      </c>
      <c r="AA842" s="20" t="s">
        <v>3309</v>
      </c>
      <c r="AB842" s="20" t="s">
        <v>20</v>
      </c>
      <c r="AC842" s="20">
        <v>30124114</v>
      </c>
      <c r="AD842" s="20" t="s">
        <v>3310</v>
      </c>
      <c r="AF842" s="20">
        <v>20050301</v>
      </c>
      <c r="AH842" s="20">
        <v>112608116</v>
      </c>
      <c r="AI842" s="20" t="s">
        <v>24</v>
      </c>
      <c r="AJ842" s="20" t="b">
        <v>1</v>
      </c>
      <c r="AK842" s="21" t="s">
        <v>36</v>
      </c>
      <c r="AL842" s="20" t="s">
        <v>37</v>
      </c>
    </row>
    <row r="843" spans="1:38" x14ac:dyDescent="0.25">
      <c r="A843" s="20">
        <v>842</v>
      </c>
      <c r="B843" s="20" t="s">
        <v>1951</v>
      </c>
      <c r="C843" s="23">
        <v>286662324</v>
      </c>
      <c r="D843" s="23" t="str" cm="1">
        <f t="array" ref="D843">INDEX(Table2[Bracket Label], SUMPRODUCT(( 'Non-Lodger'!$C843 &gt;= Table2[Min Value]) * ( 'Non-Lodger'!$C843 &lt;= Table2[Max Value]) * ROW(Table2[Min Value]) ) - MIN(ROW(Table2[Min Value])) + 1)</f>
        <v>250-299M</v>
      </c>
      <c r="E843" s="23" t="str">
        <f t="shared" si="13"/>
        <v>LGE</v>
      </c>
      <c r="F843" s="21" t="s">
        <v>1952</v>
      </c>
      <c r="G843" s="20" t="s">
        <v>137</v>
      </c>
      <c r="H843" s="20" t="str">
        <f>IF(ISNUMBER(MATCH($F843,'ASX_Listed_Companies_26-08-2025'!B:B, 0)), "Yes", "No")</f>
        <v>No</v>
      </c>
      <c r="I843" s="20" t="str">
        <f>IF(ISNUMBER(MATCH($F843,'ASX300'!C:C,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<v>15</v>
      </c>
      <c r="N843" s="20">
        <v>20140430</v>
      </c>
      <c r="O843" s="20">
        <v>20230707</v>
      </c>
      <c r="Q843" s="21" t="s">
        <v>1955</v>
      </c>
      <c r="R843" s="21" t="s">
        <v>1956</v>
      </c>
      <c r="S843" s="21" t="s">
        <v>136</v>
      </c>
      <c r="T843" s="20" t="s">
        <v>137</v>
      </c>
      <c r="U843" s="20" t="s">
        <v>636</v>
      </c>
      <c r="V843" s="20" t="s">
        <v>20</v>
      </c>
      <c r="W843" s="20">
        <v>70977197</v>
      </c>
      <c r="X843" s="21" t="s">
        <v>1955</v>
      </c>
      <c r="Y843" s="21" t="s">
        <v>1956</v>
      </c>
      <c r="Z843" s="21" t="s">
        <v>136</v>
      </c>
      <c r="AA843" s="20" t="s">
        <v>636</v>
      </c>
      <c r="AB843" s="20" t="s">
        <v>20</v>
      </c>
      <c r="AC843" s="20">
        <v>70977197</v>
      </c>
      <c r="AD843" s="20" t="s">
        <v>1957</v>
      </c>
      <c r="AF843" s="20">
        <v>20160401</v>
      </c>
      <c r="AG843" s="20">
        <v>20230708</v>
      </c>
      <c r="AH843" s="20">
        <v>169278639</v>
      </c>
      <c r="AI843" s="20" t="s">
        <v>24</v>
      </c>
      <c r="AJ843" s="20" t="b">
        <v>1</v>
      </c>
      <c r="AK843" s="21" t="s">
        <v>174</v>
      </c>
      <c r="AL843" s="20" t="s">
        <v>175</v>
      </c>
    </row>
    <row r="844" spans="1:38" x14ac:dyDescent="0.25">
      <c r="A844" s="20">
        <v>843</v>
      </c>
      <c r="B844" s="20" t="s">
        <v>1417</v>
      </c>
      <c r="C844" s="23">
        <v>542471817</v>
      </c>
      <c r="D844" s="23" t="str" cm="1">
        <f t="array" ref="D844">INDEX(Table2[Bracket Label], SUMPRODUCT(( 'Non-Lodger'!$C844 &gt;= Table2[Min Value]) * ( 'Non-Lodger'!$C844 &lt;= Table2[Max Value]) * ROW(Table2[Min Value]) ) - MIN(ROW(Table2[Min Value])) + 1)</f>
        <v>500-549M</v>
      </c>
      <c r="E844" s="23" t="str">
        <f t="shared" si="13"/>
        <v>LGE</v>
      </c>
      <c r="F844" s="21" t="s">
        <v>1418</v>
      </c>
      <c r="G844" s="20" t="s">
        <v>29</v>
      </c>
      <c r="H844" s="20" t="str">
        <f>IF(ISNUMBER(MATCH($F844,'ASX_Listed_Companies_26-08-2025'!B:B, 0)), "Yes", "No")</f>
        <v>No</v>
      </c>
      <c r="I844" s="20" t="str">
        <f>IF(ISNUMBER(MATCH($F844,'ASX300'!C:C, 0)), "Yes", "No")</f>
        <v>No</v>
      </c>
      <c r="J844" s="20" t="s">
        <v>253</v>
      </c>
      <c r="K844" s="21" t="s">
        <v>254</v>
      </c>
      <c r="L844" s="20">
        <v>519656</v>
      </c>
      <c r="M844" s="20" t="s">
        <v>15</v>
      </c>
      <c r="N844" s="20">
        <v>20000203</v>
      </c>
      <c r="Q844" s="21" t="s">
        <v>1419</v>
      </c>
      <c r="S844" s="21" t="s">
        <v>1420</v>
      </c>
      <c r="T844" s="20" t="s">
        <v>29</v>
      </c>
      <c r="U844" s="20" t="s">
        <v>943</v>
      </c>
      <c r="V844" s="20" t="s">
        <v>20</v>
      </c>
      <c r="W844" s="20">
        <v>68653601</v>
      </c>
      <c r="X844" s="21" t="s">
        <v>1419</v>
      </c>
      <c r="Z844" s="21" t="s">
        <v>1420</v>
      </c>
      <c r="AA844" s="20" t="s">
        <v>943</v>
      </c>
      <c r="AB844" s="20" t="s">
        <v>20</v>
      </c>
      <c r="AC844" s="20">
        <v>68653601</v>
      </c>
      <c r="AD844" s="20" t="s">
        <v>1421</v>
      </c>
      <c r="AF844" s="20">
        <v>20000701</v>
      </c>
      <c r="AH844" s="20">
        <v>4745644</v>
      </c>
      <c r="AI844" s="20" t="s">
        <v>24</v>
      </c>
      <c r="AJ844" s="20" t="b">
        <v>1</v>
      </c>
      <c r="AK844" s="21" t="s">
        <v>36</v>
      </c>
      <c r="AL844" s="20" t="s">
        <v>37</v>
      </c>
    </row>
    <row r="845" spans="1:38" x14ac:dyDescent="0.25">
      <c r="A845" s="20">
        <v>844</v>
      </c>
      <c r="B845" s="20" t="s">
        <v>6070</v>
      </c>
      <c r="C845" s="23">
        <v>172255853</v>
      </c>
      <c r="D845" s="23" t="str" cm="1">
        <f t="array" ref="D845">INDEX(Table2[Bracket Label], SUMPRODUCT(( 'Non-Lodger'!$C845 &gt;= Table2[Min Value]) * ( 'Non-Lodger'!$C845 &lt;= Table2[Max Value]) * ROW(Table2[Min Value]) ) - MIN(ROW(Table2[Min Value])) + 1)</f>
        <v>150-199M</v>
      </c>
      <c r="E845" s="23" t="str">
        <f t="shared" si="13"/>
        <v>MED</v>
      </c>
      <c r="F845" s="21" t="s">
        <v>6071</v>
      </c>
      <c r="G845" s="20" t="s">
        <v>77</v>
      </c>
      <c r="H845" s="20" t="str">
        <f>IF(ISNUMBER(MATCH($F845,'ASX_Listed_Companies_26-08-2025'!B:B, 0)), "Yes", "No")</f>
        <v>No</v>
      </c>
      <c r="I845" s="20" t="str">
        <f>IF(ISNUMBER(MATCH($F845,'ASX300'!C:C, 0)), "Yes", "No")</f>
        <v>No</v>
      </c>
      <c r="J845" s="20" t="s">
        <v>363</v>
      </c>
      <c r="K845" s="21" t="s">
        <v>364</v>
      </c>
      <c r="L845" s="20">
        <v>70175006</v>
      </c>
      <c r="M845" s="20" t="s">
        <v>15</v>
      </c>
      <c r="N845" s="20">
        <v>20200801</v>
      </c>
      <c r="Q845" s="21" t="s">
        <v>6072</v>
      </c>
      <c r="S845" s="21" t="s">
        <v>2166</v>
      </c>
      <c r="T845" s="20" t="s">
        <v>29</v>
      </c>
      <c r="U845" s="20" t="s">
        <v>2167</v>
      </c>
      <c r="V845" s="20" t="s">
        <v>20</v>
      </c>
      <c r="W845" s="20">
        <v>60458112</v>
      </c>
      <c r="X845" s="21" t="s">
        <v>6073</v>
      </c>
      <c r="Z845" s="21" t="s">
        <v>1597</v>
      </c>
      <c r="AA845" s="20" t="s">
        <v>1598</v>
      </c>
      <c r="AB845" s="20" t="s">
        <v>20</v>
      </c>
      <c r="AC845" s="20">
        <v>35772993</v>
      </c>
      <c r="AD845" s="20" t="s">
        <v>6074</v>
      </c>
      <c r="AF845" s="20">
        <v>20200910</v>
      </c>
      <c r="AH845" s="20">
        <v>624428717</v>
      </c>
      <c r="AI845" s="20" t="s">
        <v>24</v>
      </c>
      <c r="AJ845" s="20" t="b">
        <v>1</v>
      </c>
      <c r="AK845" s="21" t="s">
        <v>88</v>
      </c>
      <c r="AL845" s="20" t="s">
        <v>89</v>
      </c>
    </row>
    <row r="846" spans="1:38" x14ac:dyDescent="0.25">
      <c r="A846" s="20">
        <v>845</v>
      </c>
      <c r="B846" s="20" t="s">
        <v>5318</v>
      </c>
      <c r="C846" s="23">
        <v>151839530</v>
      </c>
      <c r="D846" s="23" t="str" cm="1">
        <f t="array" ref="D846">INDEX(Table2[Bracket Label], SUMPRODUCT(( 'Non-Lodger'!$C846 &gt;= Table2[Min Value]) * ( 'Non-Lodger'!$C846 &lt;= Table2[Max Value]) * ROW(Table2[Min Value]) ) - MIN(ROW(Table2[Min Value])) + 1)</f>
        <v>150-199M</v>
      </c>
      <c r="E846" s="23" t="str">
        <f t="shared" si="13"/>
        <v>MED</v>
      </c>
      <c r="F846" s="21" t="s">
        <v>5319</v>
      </c>
      <c r="G846" s="20" t="s">
        <v>12</v>
      </c>
      <c r="H846" s="20" t="str">
        <f>IF(ISNUMBER(MATCH($F846,'ASX_Listed_Companies_26-08-2025'!B:B, 0)), "Yes", "No")</f>
        <v>No</v>
      </c>
      <c r="I846" s="20" t="str">
        <f>IF(ISNUMBER(MATCH($F846,'ASX300'!C:C, 0)), "Yes", "No")</f>
        <v>No</v>
      </c>
      <c r="J846" s="20" t="s">
        <v>78</v>
      </c>
      <c r="K846" s="21" t="s">
        <v>79</v>
      </c>
      <c r="L846" s="20">
        <v>67380600</v>
      </c>
      <c r="M846" s="20" t="s">
        <v>15</v>
      </c>
      <c r="N846" s="20">
        <v>20180723</v>
      </c>
      <c r="Q846" s="21" t="s">
        <v>5320</v>
      </c>
      <c r="S846" s="21" t="s">
        <v>126</v>
      </c>
      <c r="T846" s="20" t="s">
        <v>12</v>
      </c>
      <c r="U846" s="20" t="s">
        <v>214</v>
      </c>
      <c r="V846" s="20" t="s">
        <v>20</v>
      </c>
      <c r="W846" s="20">
        <v>84020390</v>
      </c>
      <c r="X846" s="21" t="s">
        <v>5320</v>
      </c>
      <c r="Z846" s="21" t="s">
        <v>126</v>
      </c>
      <c r="AA846" s="20" t="s">
        <v>214</v>
      </c>
      <c r="AB846" s="20" t="s">
        <v>20</v>
      </c>
      <c r="AC846" s="20">
        <v>84020390</v>
      </c>
      <c r="AD846" s="20" t="s">
        <v>5321</v>
      </c>
      <c r="AF846" s="20">
        <v>20180723</v>
      </c>
      <c r="AH846" s="20">
        <v>627672306</v>
      </c>
      <c r="AI846" s="20" t="s">
        <v>24</v>
      </c>
      <c r="AJ846" s="20" t="b">
        <v>1</v>
      </c>
      <c r="AK846" s="21" t="s">
        <v>88</v>
      </c>
      <c r="AL846" s="20" t="s">
        <v>89</v>
      </c>
    </row>
    <row r="847" spans="1:38" x14ac:dyDescent="0.25">
      <c r="A847" s="20">
        <v>846</v>
      </c>
      <c r="B847" s="20" t="s">
        <v>7277</v>
      </c>
      <c r="C847" s="23">
        <v>164431441</v>
      </c>
      <c r="D847" s="23" t="str" cm="1">
        <f t="array" ref="D847">INDEX(Table2[Bracket Label], SUMPRODUCT(( 'Non-Lodger'!$C847 &gt;= Table2[Min Value]) * ( 'Non-Lodger'!$C847 &lt;= Table2[Max Value]) * ROW(Table2[Min Value]) ) - MIN(ROW(Table2[Min Value])) + 1)</f>
        <v>150-199M</v>
      </c>
      <c r="E847" s="23" t="str">
        <f t="shared" si="13"/>
        <v>MED</v>
      </c>
      <c r="F847" s="21" t="s">
        <v>7278</v>
      </c>
      <c r="G847" s="20" t="s">
        <v>29</v>
      </c>
      <c r="H847" s="20" t="str">
        <f>IF(ISNUMBER(MATCH($F847,'ASX_Listed_Companies_26-08-2025'!B:B, 0)), "Yes", "No")</f>
        <v>No</v>
      </c>
      <c r="I847" s="20" t="str">
        <f>IF(ISNUMBER(MATCH($F847,'ASX300'!C:C, 0)), "Yes", "No")</f>
        <v>No</v>
      </c>
      <c r="J847" s="20" t="s">
        <v>378</v>
      </c>
      <c r="K847" s="21" t="s">
        <v>379</v>
      </c>
      <c r="L847" s="20">
        <v>15797913</v>
      </c>
      <c r="M847" s="20" t="s">
        <v>15</v>
      </c>
      <c r="N847" s="20">
        <v>20030731</v>
      </c>
      <c r="Q847" s="21" t="s">
        <v>7279</v>
      </c>
      <c r="S847" s="21" t="s">
        <v>1948</v>
      </c>
      <c r="T847" s="20" t="s">
        <v>29</v>
      </c>
      <c r="U847" s="20" t="s">
        <v>1949</v>
      </c>
      <c r="V847" s="20" t="s">
        <v>20</v>
      </c>
      <c r="W847" s="20">
        <v>55092291</v>
      </c>
      <c r="X847" s="21" t="s">
        <v>7280</v>
      </c>
      <c r="Z847" s="21" t="s">
        <v>1837</v>
      </c>
      <c r="AA847" s="20" t="s">
        <v>1838</v>
      </c>
      <c r="AB847" s="20" t="s">
        <v>20</v>
      </c>
      <c r="AC847" s="20">
        <v>88834660</v>
      </c>
      <c r="AD847" s="20" t="s">
        <v>7281</v>
      </c>
      <c r="AF847" s="20">
        <v>20030731</v>
      </c>
      <c r="AH847" s="20">
        <v>105752921</v>
      </c>
      <c r="AI847" s="20" t="s">
        <v>24</v>
      </c>
      <c r="AJ847" s="20" t="b">
        <v>1</v>
      </c>
      <c r="AK847" s="21" t="s">
        <v>195</v>
      </c>
      <c r="AL847" s="20" t="s">
        <v>196</v>
      </c>
    </row>
    <row r="848" spans="1:38" x14ac:dyDescent="0.25">
      <c r="A848" s="20">
        <v>847</v>
      </c>
      <c r="B848" s="20" t="s">
        <v>8230</v>
      </c>
      <c r="C848" s="23">
        <v>864582483</v>
      </c>
      <c r="D848" s="23" t="str" cm="1">
        <f t="array" ref="D848">INDEX(Table2[Bracket Label], SUMPRODUCT(( 'Non-Lodger'!$C848 &gt;= Table2[Min Value]) * ( 'Non-Lodger'!$C848 &lt;= Table2[Max Value]) * ROW(Table2[Min Value]) ) - MIN(ROW(Table2[Min Value])) + 1)</f>
        <v>850-899M</v>
      </c>
      <c r="E848" s="23" t="str">
        <f t="shared" si="13"/>
        <v>LGE</v>
      </c>
      <c r="F848" s="21" t="s">
        <v>8231</v>
      </c>
      <c r="G848" s="20" t="s">
        <v>12</v>
      </c>
      <c r="H848" s="20" t="str">
        <f>IF(ISNUMBER(MATCH($F848,'ASX_Listed_Companies_26-08-2025'!B:B, 0)), "Yes", "No")</f>
        <v>No</v>
      </c>
      <c r="I848" s="20" t="str">
        <f>IF(ISNUMBER(MATCH($F848,'ASX300'!C:C, 0)), "Yes", "No")</f>
        <v>No</v>
      </c>
      <c r="J848" s="20" t="s">
        <v>2033</v>
      </c>
      <c r="K848" s="21" t="s">
        <v>2034</v>
      </c>
      <c r="L848" s="20">
        <v>34809368</v>
      </c>
      <c r="M848" s="20" t="s">
        <v>15</v>
      </c>
      <c r="N848" s="20">
        <v>20080401</v>
      </c>
      <c r="P848" s="21" t="s">
        <v>8232</v>
      </c>
      <c r="Q848" s="21" t="s">
        <v>8233</v>
      </c>
      <c r="S848" s="21" t="s">
        <v>6290</v>
      </c>
      <c r="T848" s="20" t="s">
        <v>12</v>
      </c>
      <c r="U848" s="20" t="s">
        <v>6291</v>
      </c>
      <c r="V848" s="20" t="s">
        <v>20</v>
      </c>
      <c r="W848" s="20">
        <v>53263301</v>
      </c>
      <c r="X848" s="21" t="s">
        <v>8234</v>
      </c>
      <c r="Z848" s="21" t="s">
        <v>8235</v>
      </c>
      <c r="AA848" s="20" t="s">
        <v>1542</v>
      </c>
      <c r="AB848" s="20" t="s">
        <v>20</v>
      </c>
      <c r="AC848" s="20">
        <v>58755555</v>
      </c>
      <c r="AD848" s="20" t="s">
        <v>8236</v>
      </c>
      <c r="AF848" s="20">
        <v>20080401</v>
      </c>
      <c r="AH848" s="20">
        <v>124700483</v>
      </c>
      <c r="AI848" s="20" t="s">
        <v>24</v>
      </c>
      <c r="AJ848" s="20" t="b">
        <v>1</v>
      </c>
      <c r="AK848" s="21" t="s">
        <v>195</v>
      </c>
      <c r="AL848" s="20" t="s">
        <v>196</v>
      </c>
    </row>
    <row r="849" spans="1:38" x14ac:dyDescent="0.25">
      <c r="A849" s="20">
        <v>848</v>
      </c>
      <c r="B849" s="20" t="s">
        <v>488</v>
      </c>
      <c r="C849" s="23">
        <v>147329659</v>
      </c>
      <c r="D849" s="23" t="str" cm="1">
        <f t="array" ref="D849">INDEX(Table2[Bracket Label], SUMPRODUCT(( 'Non-Lodger'!$C849 &gt;= Table2[Min Value]) * ( 'Non-Lodger'!$C849 &lt;= Table2[Max Value]) * ROW(Table2[Min Value]) ) - MIN(ROW(Table2[Min Value])) + 1)</f>
        <v>100-149M</v>
      </c>
      <c r="E849" s="23" t="str">
        <f t="shared" si="13"/>
        <v>MED</v>
      </c>
      <c r="F849" s="21" t="s">
        <v>489</v>
      </c>
      <c r="G849" s="20" t="s">
        <v>12</v>
      </c>
      <c r="H849" s="20" t="str">
        <f>IF(ISNUMBER(MATCH($F849,'ASX_Listed_Companies_26-08-2025'!B:B, 0)), "Yes", "No")</f>
        <v>No</v>
      </c>
      <c r="I849" s="20" t="str">
        <f>IF(ISNUMBER(MATCH($F849,'ASX300'!C:C, 0)), "Yes", "No")</f>
        <v>No</v>
      </c>
      <c r="J849" s="20" t="s">
        <v>78</v>
      </c>
      <c r="K849" s="21" t="s">
        <v>79</v>
      </c>
      <c r="L849" s="20">
        <v>73625630</v>
      </c>
      <c r="M849" s="20" t="s">
        <v>15</v>
      </c>
      <c r="N849" s="20">
        <v>20211124</v>
      </c>
      <c r="Q849" s="21" t="s">
        <v>490</v>
      </c>
      <c r="R849" s="21" t="s">
        <v>491</v>
      </c>
      <c r="S849" s="21" t="s">
        <v>82</v>
      </c>
      <c r="T849" s="20" t="s">
        <v>77</v>
      </c>
      <c r="U849" s="20" t="s">
        <v>83</v>
      </c>
      <c r="V849" s="20" t="s">
        <v>20</v>
      </c>
      <c r="W849" s="20">
        <v>42419120</v>
      </c>
      <c r="X849" s="21" t="s">
        <v>492</v>
      </c>
      <c r="Z849" s="21" t="s">
        <v>126</v>
      </c>
      <c r="AA849" s="20" t="s">
        <v>214</v>
      </c>
      <c r="AB849" s="20" t="s">
        <v>20</v>
      </c>
      <c r="AC849" s="20">
        <v>85287532</v>
      </c>
      <c r="AD849" s="20" t="s">
        <v>493</v>
      </c>
      <c r="AH849" s="20">
        <v>654148188</v>
      </c>
      <c r="AI849" s="20" t="s">
        <v>24</v>
      </c>
      <c r="AJ849" s="20" t="b">
        <v>1</v>
      </c>
      <c r="AK849" s="21" t="s">
        <v>88</v>
      </c>
      <c r="AL849" s="20" t="s">
        <v>89</v>
      </c>
    </row>
    <row r="850" spans="1:38" x14ac:dyDescent="0.25">
      <c r="A850" s="20">
        <v>849</v>
      </c>
      <c r="B850" s="20" t="s">
        <v>1001</v>
      </c>
      <c r="C850" s="23">
        <v>285802175</v>
      </c>
      <c r="D850" s="23" t="str" cm="1">
        <f t="array" ref="D850">INDEX(Table2[Bracket Label], SUMPRODUCT(( 'Non-Lodger'!$C850 &gt;= Table2[Min Value]) * ( 'Non-Lodger'!$C850 &lt;= Table2[Max Value]) * ROW(Table2[Min Value]) ) - MIN(ROW(Table2[Min Value])) + 1)</f>
        <v>250-299M</v>
      </c>
      <c r="E850" s="23" t="str">
        <f t="shared" si="13"/>
        <v>LGE</v>
      </c>
      <c r="F850" s="21" t="s">
        <v>1002</v>
      </c>
      <c r="G850" s="20" t="s">
        <v>12</v>
      </c>
      <c r="H850" s="20" t="str">
        <f>IF(ISNUMBER(MATCH($F850,'ASX_Listed_Companies_26-08-2025'!B:B, 0)), "Yes", "No")</f>
        <v>No</v>
      </c>
      <c r="I850" s="20" t="str">
        <f>IF(ISNUMBER(MATCH($F850,'ASX300'!C:C, 0)), "Yes", "No")</f>
        <v>No</v>
      </c>
      <c r="J850" s="20" t="s">
        <v>1003</v>
      </c>
      <c r="K850" s="21" t="s">
        <v>1004</v>
      </c>
      <c r="L850" s="20">
        <v>62184250</v>
      </c>
      <c r="M850" s="20" t="s">
        <v>15</v>
      </c>
      <c r="N850" s="20">
        <v>20170309</v>
      </c>
      <c r="Q850" s="21" t="s">
        <v>1005</v>
      </c>
      <c r="R850" s="21" t="s">
        <v>1006</v>
      </c>
      <c r="S850" s="21" t="s">
        <v>1007</v>
      </c>
      <c r="T850" s="20" t="s">
        <v>12</v>
      </c>
      <c r="U850" s="20" t="s">
        <v>1008</v>
      </c>
      <c r="V850" s="20" t="s">
        <v>20</v>
      </c>
      <c r="W850" s="20">
        <v>88644726</v>
      </c>
      <c r="X850" s="21" t="s">
        <v>1009</v>
      </c>
      <c r="Z850" s="21" t="s">
        <v>442</v>
      </c>
      <c r="AA850" s="20" t="s">
        <v>1010</v>
      </c>
      <c r="AB850" s="20" t="s">
        <v>20</v>
      </c>
      <c r="AC850" s="20">
        <v>43774740</v>
      </c>
      <c r="AF850" s="20">
        <v>20170309</v>
      </c>
      <c r="AH850" s="20">
        <v>617869511</v>
      </c>
      <c r="AI850" s="20" t="s">
        <v>24</v>
      </c>
      <c r="AJ850" s="20" t="b">
        <v>1</v>
      </c>
      <c r="AK850" s="21" t="s">
        <v>88</v>
      </c>
      <c r="AL850" s="20" t="s">
        <v>89</v>
      </c>
    </row>
    <row r="851" spans="1:38" x14ac:dyDescent="0.25">
      <c r="A851" s="20">
        <v>850</v>
      </c>
      <c r="B851" s="20" t="s">
        <v>5183</v>
      </c>
      <c r="C851" s="23">
        <v>175526882</v>
      </c>
      <c r="D851" s="23" t="str" cm="1">
        <f t="array" ref="D851">INDEX(Table2[Bracket Label], SUMPRODUCT(( 'Non-Lodger'!$C851 &gt;= Table2[Min Value]) * ( 'Non-Lodger'!$C851 &lt;= Table2[Max Value]) * ROW(Table2[Min Value]) ) - MIN(ROW(Table2[Min Value])) + 1)</f>
        <v>150-199M</v>
      </c>
      <c r="E851" s="23" t="str">
        <f t="shared" si="13"/>
        <v>MED</v>
      </c>
      <c r="F851" s="21" t="s">
        <v>5184</v>
      </c>
      <c r="G851" s="20" t="s">
        <v>12</v>
      </c>
      <c r="H851" s="20" t="str">
        <f>IF(ISNUMBER(MATCH($F851,'ASX_Listed_Companies_26-08-2025'!B:B, 0)), "Yes", "No")</f>
        <v>No</v>
      </c>
      <c r="I851" s="20" t="str">
        <f>IF(ISNUMBER(MATCH($F851,'ASX300'!C:C, 0)), "Yes", "No")</f>
        <v>No</v>
      </c>
      <c r="J851" s="20" t="s">
        <v>5185</v>
      </c>
      <c r="K851" s="21" t="s">
        <v>5186</v>
      </c>
      <c r="L851" s="20">
        <v>65766120</v>
      </c>
      <c r="M851" s="20" t="s">
        <v>15</v>
      </c>
      <c r="N851" s="20">
        <v>20181121</v>
      </c>
      <c r="Q851" s="21" t="s">
        <v>2043</v>
      </c>
      <c r="R851" s="21" t="s">
        <v>2035</v>
      </c>
      <c r="S851" s="21" t="s">
        <v>126</v>
      </c>
      <c r="T851" s="20" t="s">
        <v>12</v>
      </c>
      <c r="U851" s="20" t="s">
        <v>281</v>
      </c>
      <c r="V851" s="20" t="s">
        <v>20</v>
      </c>
      <c r="W851" s="20">
        <v>89261482</v>
      </c>
      <c r="X851" s="21" t="s">
        <v>540</v>
      </c>
      <c r="Z851" s="21" t="s">
        <v>541</v>
      </c>
      <c r="AA851" s="20" t="s">
        <v>542</v>
      </c>
      <c r="AB851" s="20" t="s">
        <v>20</v>
      </c>
      <c r="AC851" s="20">
        <v>95567577</v>
      </c>
      <c r="AD851" s="20" t="s">
        <v>5187</v>
      </c>
      <c r="AF851" s="20">
        <v>20190101</v>
      </c>
      <c r="AH851" s="20">
        <v>629391117</v>
      </c>
      <c r="AI851" s="20" t="s">
        <v>24</v>
      </c>
      <c r="AJ851" s="20" t="b">
        <v>1</v>
      </c>
      <c r="AK851" s="21" t="s">
        <v>25</v>
      </c>
      <c r="AL851" s="20" t="s">
        <v>26</v>
      </c>
    </row>
    <row r="852" spans="1:38" x14ac:dyDescent="0.25">
      <c r="A852" s="20">
        <v>851</v>
      </c>
      <c r="B852" s="20" t="s">
        <v>4277</v>
      </c>
      <c r="C852" s="23">
        <v>202748331</v>
      </c>
      <c r="D852" s="23" t="str" cm="1">
        <f t="array" ref="D852">INDEX(Table2[Bracket Label], SUMPRODUCT(( 'Non-Lodger'!$C852 &gt;= Table2[Min Value]) * ( 'Non-Lodger'!$C852 &lt;= Table2[Max Value]) * ROW(Table2[Min Value]) ) - MIN(ROW(Table2[Min Value])) + 1)</f>
        <v>200-249M</v>
      </c>
      <c r="E852" s="23" t="str">
        <f t="shared" si="13"/>
        <v>MED</v>
      </c>
      <c r="F852" s="21" t="s">
        <v>4278</v>
      </c>
      <c r="G852" s="20" t="s">
        <v>62</v>
      </c>
      <c r="H852" s="20" t="str">
        <f>IF(ISNUMBER(MATCH($F852,'ASX_Listed_Companies_26-08-2025'!B:B, 0)), "Yes", "No")</f>
        <v>No</v>
      </c>
      <c r="I852" s="20" t="str">
        <f>IF(ISNUMBER(MATCH($F852,'ASX300'!C:C, 0)), "Yes", "No")</f>
        <v>No</v>
      </c>
      <c r="J852" s="20" t="s">
        <v>51</v>
      </c>
      <c r="K852" s="21" t="s">
        <v>52</v>
      </c>
      <c r="L852" s="20">
        <v>1835449</v>
      </c>
      <c r="M852" s="20" t="s">
        <v>15</v>
      </c>
      <c r="N852" s="20">
        <v>20000324</v>
      </c>
      <c r="P852" s="21" t="s">
        <v>4279</v>
      </c>
      <c r="Q852" s="21" t="s">
        <v>2216</v>
      </c>
      <c r="S852" s="21" t="s">
        <v>4280</v>
      </c>
      <c r="T852" s="20" t="s">
        <v>62</v>
      </c>
      <c r="U852" s="20" t="s">
        <v>4281</v>
      </c>
      <c r="V852" s="20" t="s">
        <v>20</v>
      </c>
      <c r="W852" s="20">
        <v>51646135</v>
      </c>
      <c r="X852" s="21" t="s">
        <v>4282</v>
      </c>
      <c r="Z852" s="21" t="s">
        <v>4283</v>
      </c>
      <c r="AA852" s="20" t="s">
        <v>4284</v>
      </c>
      <c r="AB852" s="20" t="s">
        <v>20</v>
      </c>
      <c r="AC852" s="20">
        <v>0</v>
      </c>
      <c r="AD852" s="20" t="s">
        <v>4285</v>
      </c>
      <c r="AF852" s="20">
        <v>20000701</v>
      </c>
      <c r="AH852" s="20">
        <v>57584595</v>
      </c>
      <c r="AI852" s="20" t="s">
        <v>24</v>
      </c>
      <c r="AJ852" s="20" t="b">
        <v>1</v>
      </c>
      <c r="AK852" s="21" t="s">
        <v>58</v>
      </c>
      <c r="AL852" s="20" t="s">
        <v>59</v>
      </c>
    </row>
    <row r="853" spans="1:38" x14ac:dyDescent="0.25">
      <c r="A853" s="20">
        <v>852</v>
      </c>
      <c r="B853" s="20" t="s">
        <v>3267</v>
      </c>
      <c r="C853" s="23">
        <v>108419335</v>
      </c>
      <c r="D853" s="23" t="str" cm="1">
        <f t="array" ref="D853">INDEX(Table2[Bracket Label], SUMPRODUCT(( 'Non-Lodger'!$C853 &gt;= Table2[Min Value]) * ( 'Non-Lodger'!$C853 &lt;= Table2[Max Value]) * ROW(Table2[Min Value]) ) - MIN(ROW(Table2[Min Value])) + 1)</f>
        <v>100-149M</v>
      </c>
      <c r="E853" s="23" t="str">
        <f t="shared" si="13"/>
        <v>MED</v>
      </c>
      <c r="F853" s="21" t="s">
        <v>3268</v>
      </c>
      <c r="G853" s="20" t="s">
        <v>12</v>
      </c>
      <c r="H853" s="20" t="str">
        <f>IF(ISNUMBER(MATCH($F853,'ASX_Listed_Companies_26-08-2025'!B:B, 0)), "Yes", "No")</f>
        <v>No</v>
      </c>
      <c r="I853" s="20" t="str">
        <f>IF(ISNUMBER(MATCH($F853,'ASX300'!C:C, 0)), "Yes", "No")</f>
        <v>No</v>
      </c>
      <c r="J853" s="20" t="s">
        <v>743</v>
      </c>
      <c r="K853" s="21" t="s">
        <v>744</v>
      </c>
      <c r="L853" s="20">
        <v>75282756</v>
      </c>
      <c r="M853" s="20" t="s">
        <v>15</v>
      </c>
      <c r="N853" s="20">
        <v>20220701</v>
      </c>
      <c r="Q853" s="21" t="s">
        <v>3269</v>
      </c>
      <c r="S853" s="21" t="s">
        <v>2691</v>
      </c>
      <c r="T853" s="20" t="s">
        <v>12</v>
      </c>
      <c r="U853" s="20" t="s">
        <v>2692</v>
      </c>
      <c r="V853" s="20" t="s">
        <v>20</v>
      </c>
      <c r="W853" s="20">
        <v>37620984</v>
      </c>
      <c r="X853" s="21" t="s">
        <v>3270</v>
      </c>
      <c r="Y853" s="21" t="s">
        <v>3271</v>
      </c>
      <c r="Z853" s="21" t="s">
        <v>3272</v>
      </c>
      <c r="AA853" s="20" t="s">
        <v>3273</v>
      </c>
      <c r="AB853" s="20" t="s">
        <v>20</v>
      </c>
      <c r="AC853" s="20">
        <v>65560510</v>
      </c>
      <c r="AD853" s="20" t="s">
        <v>3274</v>
      </c>
      <c r="AF853" s="20">
        <v>20220920</v>
      </c>
      <c r="AH853" s="20">
        <v>651105038</v>
      </c>
      <c r="AI853" s="20" t="s">
        <v>24</v>
      </c>
      <c r="AJ853" s="20" t="b">
        <v>1</v>
      </c>
      <c r="AK853" s="21" t="s">
        <v>617</v>
      </c>
      <c r="AL853" s="20" t="s">
        <v>618</v>
      </c>
    </row>
    <row r="854" spans="1:38" x14ac:dyDescent="0.25">
      <c r="A854" s="20">
        <v>853</v>
      </c>
      <c r="B854" s="20" t="s">
        <v>1583</v>
      </c>
      <c r="C854" s="23">
        <v>3000667151</v>
      </c>
      <c r="D854" s="23" t="str" cm="1">
        <f t="array" ref="D854">INDEX(Table2[Bracket Label], SUMPRODUCT(( 'Non-Lodger'!$C854 &gt;= Table2[Min Value]) * ( 'Non-Lodger'!$C854 &lt;= Table2[Max Value]) * ROW(Table2[Min Value]) ) - MIN(ROW(Table2[Min Value])) + 1)</f>
        <v>1Bn+</v>
      </c>
      <c r="E854" s="23" t="str">
        <f t="shared" si="13"/>
        <v>LGE</v>
      </c>
      <c r="F854" s="21" t="s">
        <v>1584</v>
      </c>
      <c r="G854" s="20" t="s">
        <v>29</v>
      </c>
      <c r="H854" s="20" t="str">
        <f>IF(ISNUMBER(MATCH($F854,'ASX_Listed_Companies_26-08-2025'!B:B, 0)), "Yes", "No")</f>
        <v>No</v>
      </c>
      <c r="I854" s="20" t="str">
        <f>IF(ISNUMBER(MATCH($F854,'ASX300'!C:C, 0)), "Yes", "No")</f>
        <v>No</v>
      </c>
      <c r="J854" s="20" t="s">
        <v>78</v>
      </c>
      <c r="K854" s="21" t="s">
        <v>79</v>
      </c>
      <c r="L854" s="20">
        <v>1675960</v>
      </c>
      <c r="M854" s="20" t="s">
        <v>15</v>
      </c>
      <c r="N854" s="20">
        <v>20000229</v>
      </c>
      <c r="Q854" s="21" t="s">
        <v>1585</v>
      </c>
      <c r="S854" s="21" t="s">
        <v>1420</v>
      </c>
      <c r="T854" s="20" t="s">
        <v>29</v>
      </c>
      <c r="U854" s="20" t="s">
        <v>943</v>
      </c>
      <c r="V854" s="20" t="s">
        <v>20</v>
      </c>
      <c r="W854" s="20">
        <v>78872676</v>
      </c>
      <c r="X854" s="21" t="s">
        <v>1585</v>
      </c>
      <c r="Z854" s="21" t="s">
        <v>1420</v>
      </c>
      <c r="AA854" s="20" t="s">
        <v>943</v>
      </c>
      <c r="AB854" s="20" t="s">
        <v>20</v>
      </c>
      <c r="AC854" s="20">
        <v>78872676</v>
      </c>
      <c r="AD854" s="20" t="s">
        <v>1586</v>
      </c>
      <c r="AF854" s="20">
        <v>20000701</v>
      </c>
      <c r="AH854" s="20">
        <v>3502654</v>
      </c>
      <c r="AI854" s="20" t="s">
        <v>24</v>
      </c>
      <c r="AJ854" s="20" t="b">
        <v>1</v>
      </c>
      <c r="AK854" s="21" t="s">
        <v>88</v>
      </c>
      <c r="AL854" s="20" t="s">
        <v>89</v>
      </c>
    </row>
    <row r="855" spans="1:38" x14ac:dyDescent="0.25">
      <c r="A855" s="20">
        <v>854</v>
      </c>
      <c r="B855" s="20" t="s">
        <v>4425</v>
      </c>
      <c r="C855" s="23">
        <v>494989079</v>
      </c>
      <c r="D855" s="23" t="str" cm="1">
        <f t="array" ref="D855">INDEX(Table2[Bracket Label], SUMPRODUCT(( 'Non-Lodger'!$C855 &gt;= Table2[Min Value]) * ( 'Non-Lodger'!$C855 &lt;= Table2[Max Value]) * ROW(Table2[Min Value]) ) - MIN(ROW(Table2[Min Value])) + 1)</f>
        <v>450-499M</v>
      </c>
      <c r="E855" s="23" t="str">
        <f t="shared" si="13"/>
        <v>LGE</v>
      </c>
      <c r="F855" s="21" t="s">
        <v>4426</v>
      </c>
      <c r="G855" s="20" t="s">
        <v>29</v>
      </c>
      <c r="H855" s="20" t="str">
        <f>IF(ISNUMBER(MATCH($F855,'ASX_Listed_Companies_26-08-2025'!B:B, 0)), "Yes", "No")</f>
        <v>No</v>
      </c>
      <c r="I855" s="20" t="str">
        <f>IF(ISNUMBER(MATCH($F855,'ASX300'!C:C, 0)), "Yes", "No")</f>
        <v>No</v>
      </c>
      <c r="J855" s="20" t="s">
        <v>78</v>
      </c>
      <c r="K855" s="21" t="s">
        <v>79</v>
      </c>
      <c r="L855" s="20">
        <v>29381459</v>
      </c>
      <c r="M855" s="20" t="s">
        <v>15</v>
      </c>
      <c r="N855" s="20">
        <v>20061101</v>
      </c>
      <c r="Q855" s="21" t="s">
        <v>4427</v>
      </c>
      <c r="S855" s="21" t="s">
        <v>162</v>
      </c>
      <c r="T855" s="20" t="s">
        <v>29</v>
      </c>
      <c r="U855" s="20" t="s">
        <v>163</v>
      </c>
      <c r="V855" s="20" t="s">
        <v>20</v>
      </c>
      <c r="W855" s="20">
        <v>86604506</v>
      </c>
      <c r="X855" s="21" t="s">
        <v>4427</v>
      </c>
      <c r="Z855" s="21" t="s">
        <v>162</v>
      </c>
      <c r="AA855" s="20" t="s">
        <v>163</v>
      </c>
      <c r="AB855" s="20" t="s">
        <v>20</v>
      </c>
      <c r="AC855" s="20">
        <v>86604506</v>
      </c>
      <c r="AH855" s="20">
        <v>122486195</v>
      </c>
      <c r="AI855" s="20" t="s">
        <v>24</v>
      </c>
      <c r="AJ855" s="20" t="b">
        <v>1</v>
      </c>
      <c r="AK855" s="21" t="s">
        <v>88</v>
      </c>
      <c r="AL855" s="20" t="s">
        <v>89</v>
      </c>
    </row>
    <row r="856" spans="1:38" x14ac:dyDescent="0.25">
      <c r="A856" s="20">
        <v>855</v>
      </c>
      <c r="B856" s="20" t="s">
        <v>3283</v>
      </c>
      <c r="C856" s="23">
        <v>271381339</v>
      </c>
      <c r="D856" s="23" t="str" cm="1">
        <f t="array" ref="D856">INDEX(Table2[Bracket Label], SUMPRODUCT(( 'Non-Lodger'!$C856 &gt;= Table2[Min Value]) * ( 'Non-Lodger'!$C856 &lt;= Table2[Max Value]) * ROW(Table2[Min Value]) ) - MIN(ROW(Table2[Min Value])) + 1)</f>
        <v>250-299M</v>
      </c>
      <c r="E856" s="23" t="str">
        <f t="shared" si="13"/>
        <v>LGE</v>
      </c>
      <c r="F856" s="21" t="s">
        <v>3284</v>
      </c>
      <c r="G856" s="20" t="s">
        <v>77</v>
      </c>
      <c r="H856" s="20" t="str">
        <f>IF(ISNUMBER(MATCH($F856,'ASX_Listed_Companies_26-08-2025'!B:B, 0)), "Yes", "No")</f>
        <v>No</v>
      </c>
      <c r="I856" s="20" t="str">
        <f>IF(ISNUMBER(MATCH($F856,'ASX300'!C:C, 0)), "Yes", "No")</f>
        <v>No</v>
      </c>
      <c r="J856" s="20" t="s">
        <v>1463</v>
      </c>
      <c r="K856" s="21" t="s">
        <v>1464</v>
      </c>
      <c r="L856" s="20">
        <v>73951861</v>
      </c>
      <c r="M856" s="20" t="s">
        <v>15</v>
      </c>
      <c r="N856" s="20">
        <v>20220114</v>
      </c>
      <c r="Q856" s="21" t="s">
        <v>3285</v>
      </c>
      <c r="S856" s="21" t="s">
        <v>3286</v>
      </c>
      <c r="T856" s="20" t="s">
        <v>77</v>
      </c>
      <c r="U856" s="20" t="s">
        <v>3287</v>
      </c>
      <c r="V856" s="20" t="s">
        <v>20</v>
      </c>
      <c r="W856" s="20">
        <v>50777673</v>
      </c>
      <c r="X856" s="21" t="s">
        <v>3285</v>
      </c>
      <c r="Z856" s="21" t="s">
        <v>3286</v>
      </c>
      <c r="AA856" s="20" t="s">
        <v>3287</v>
      </c>
      <c r="AB856" s="20" t="s">
        <v>20</v>
      </c>
      <c r="AC856" s="20">
        <v>50777673</v>
      </c>
      <c r="AD856" s="20" t="s">
        <v>3288</v>
      </c>
      <c r="AF856" s="20">
        <v>20220114</v>
      </c>
      <c r="AH856" s="20">
        <v>656555636</v>
      </c>
      <c r="AI856" s="20" t="s">
        <v>24</v>
      </c>
      <c r="AJ856" s="20" t="b">
        <v>1</v>
      </c>
      <c r="AK856" s="21" t="s">
        <v>1468</v>
      </c>
      <c r="AL856" s="20" t="s">
        <v>1469</v>
      </c>
    </row>
    <row r="857" spans="1:38" x14ac:dyDescent="0.25">
      <c r="A857" s="20">
        <v>856</v>
      </c>
      <c r="B857" s="20" t="s">
        <v>5082</v>
      </c>
      <c r="C857" s="23">
        <v>100006824</v>
      </c>
      <c r="D857" s="23" t="str" cm="1">
        <f t="array" ref="D857">INDEX(Table2[Bracket Label], SUMPRODUCT(( 'Non-Lodger'!$C857 &gt;= Table2[Min Value]) * ( 'Non-Lodger'!$C857 &lt;= Table2[Max Value]) * ROW(Table2[Min Value]) ) - MIN(ROW(Table2[Min Value])) + 1)</f>
        <v>100-149M</v>
      </c>
      <c r="E857" s="23" t="str">
        <f t="shared" si="13"/>
        <v>MED</v>
      </c>
      <c r="F857" s="21" t="s">
        <v>5083</v>
      </c>
      <c r="G857" s="20" t="s">
        <v>29</v>
      </c>
      <c r="H857" s="20" t="str">
        <f>IF(ISNUMBER(MATCH($F857,'ASX_Listed_Companies_26-08-2025'!B:B, 0)), "Yes", "No")</f>
        <v>No</v>
      </c>
      <c r="I857" s="20" t="str">
        <f>IF(ISNUMBER(MATCH($F857,'ASX300'!C:C, 0)), "Yes", "No")</f>
        <v>No</v>
      </c>
      <c r="J857" s="20" t="s">
        <v>3125</v>
      </c>
      <c r="K857" s="21" t="s">
        <v>3126</v>
      </c>
      <c r="L857" s="20">
        <v>52993305</v>
      </c>
      <c r="M857" s="20" t="s">
        <v>15</v>
      </c>
      <c r="N857" s="20">
        <v>20130117</v>
      </c>
      <c r="Q857" s="21" t="s">
        <v>5084</v>
      </c>
      <c r="S857" s="21" t="s">
        <v>522</v>
      </c>
      <c r="T857" s="20" t="s">
        <v>29</v>
      </c>
      <c r="U857" s="20" t="s">
        <v>523</v>
      </c>
      <c r="V857" s="20" t="s">
        <v>20</v>
      </c>
      <c r="W857" s="20">
        <v>50433110</v>
      </c>
      <c r="X857" s="21" t="s">
        <v>5085</v>
      </c>
      <c r="Z857" s="21" t="s">
        <v>2246</v>
      </c>
      <c r="AA857" s="20" t="s">
        <v>5086</v>
      </c>
      <c r="AB857" s="20" t="s">
        <v>20</v>
      </c>
      <c r="AD857" s="20" t="s">
        <v>5087</v>
      </c>
      <c r="AF857" s="20">
        <v>20130117</v>
      </c>
      <c r="AH857" s="20">
        <v>160985106</v>
      </c>
      <c r="AI857" s="20" t="s">
        <v>24</v>
      </c>
      <c r="AJ857" s="20" t="b">
        <v>1</v>
      </c>
      <c r="AK857" s="21" t="s">
        <v>36</v>
      </c>
      <c r="AL857" s="20" t="s">
        <v>37</v>
      </c>
    </row>
    <row r="858" spans="1:38" x14ac:dyDescent="0.25">
      <c r="A858" s="20">
        <v>857</v>
      </c>
      <c r="B858" s="20" t="s">
        <v>3685</v>
      </c>
      <c r="C858" s="23">
        <v>100161061</v>
      </c>
      <c r="D858" s="23" t="str" cm="1">
        <f t="array" ref="D858">INDEX(Table2[Bracket Label], SUMPRODUCT(( 'Non-Lodger'!$C858 &gt;= Table2[Min Value]) * ( 'Non-Lodger'!$C858 &lt;= Table2[Max Value]) * ROW(Table2[Min Value]) ) - MIN(ROW(Table2[Min Value])) + 1)</f>
        <v>100-149M</v>
      </c>
      <c r="E858" s="23" t="str">
        <f t="shared" si="13"/>
        <v>MED</v>
      </c>
      <c r="F858" s="21" t="s">
        <v>3686</v>
      </c>
      <c r="G858" s="20" t="s">
        <v>12</v>
      </c>
      <c r="H858" s="20" t="str">
        <f>IF(ISNUMBER(MATCH($F858,'ASX_Listed_Companies_26-08-2025'!B:B, 0)), "Yes", "No")</f>
        <v>No</v>
      </c>
      <c r="I858" s="20" t="str">
        <f>IF(ISNUMBER(MATCH($F858,'ASX300'!C:C, 0)), "Yes", "No")</f>
        <v>No</v>
      </c>
      <c r="J858" s="20" t="s">
        <v>178</v>
      </c>
      <c r="K858" s="21" t="s">
        <v>179</v>
      </c>
      <c r="L858" s="20">
        <v>57805357</v>
      </c>
      <c r="M858" s="20" t="s">
        <v>15</v>
      </c>
      <c r="N858" s="20">
        <v>20150602</v>
      </c>
      <c r="Q858" s="21" t="s">
        <v>3687</v>
      </c>
      <c r="S858" s="21" t="s">
        <v>3688</v>
      </c>
      <c r="T858" s="20" t="s">
        <v>77</v>
      </c>
      <c r="U858" s="20" t="s">
        <v>2106</v>
      </c>
      <c r="V858" s="20" t="s">
        <v>20</v>
      </c>
      <c r="W858" s="20">
        <v>86430024</v>
      </c>
      <c r="X858" s="21" t="s">
        <v>3689</v>
      </c>
      <c r="Z858" s="21" t="s">
        <v>3690</v>
      </c>
      <c r="AA858" s="20" t="s">
        <v>3691</v>
      </c>
      <c r="AB858" s="20" t="s">
        <v>20</v>
      </c>
      <c r="AC858" s="20">
        <v>84293227</v>
      </c>
      <c r="AD858" s="20" t="s">
        <v>3692</v>
      </c>
      <c r="AF858" s="20">
        <v>20150602</v>
      </c>
      <c r="AH858" s="20">
        <v>606201969</v>
      </c>
      <c r="AI858" s="20" t="s">
        <v>24</v>
      </c>
      <c r="AJ858" s="20" t="b">
        <v>1</v>
      </c>
      <c r="AK858" s="21" t="s">
        <v>73</v>
      </c>
      <c r="AL858" s="20" t="s">
        <v>74</v>
      </c>
    </row>
    <row r="859" spans="1:38" x14ac:dyDescent="0.25">
      <c r="A859" s="20">
        <v>858</v>
      </c>
      <c r="B859" s="20" t="s">
        <v>6418</v>
      </c>
      <c r="C859" s="23">
        <v>104173397</v>
      </c>
      <c r="D859" s="23" t="str" cm="1">
        <f t="array" ref="D859">INDEX(Table2[Bracket Label], SUMPRODUCT(( 'Non-Lodger'!$C859 &gt;= Table2[Min Value]) * ( 'Non-Lodger'!$C859 &lt;= Table2[Max Value]) * ROW(Table2[Min Value]) ) - MIN(ROW(Table2[Min Value])) + 1)</f>
        <v>100-149M</v>
      </c>
      <c r="E859" s="23" t="str">
        <f t="shared" si="13"/>
        <v>MED</v>
      </c>
      <c r="F859" s="21" t="s">
        <v>6419</v>
      </c>
      <c r="G859" s="20" t="s">
        <v>77</v>
      </c>
      <c r="H859" s="20" t="str">
        <f>IF(ISNUMBER(MATCH($F859,'ASX_Listed_Companies_26-08-2025'!B:B, 0)), "Yes", "No")</f>
        <v>No</v>
      </c>
      <c r="I859" s="20" t="str">
        <f>IF(ISNUMBER(MATCH($F859,'ASX300'!C:C, 0)), "Yes", "No")</f>
        <v>No</v>
      </c>
      <c r="J859" s="20" t="s">
        <v>1082</v>
      </c>
      <c r="K859" s="21" t="s">
        <v>1083</v>
      </c>
      <c r="L859" s="20">
        <v>46447647</v>
      </c>
      <c r="M859" s="20" t="s">
        <v>15</v>
      </c>
      <c r="N859" s="20">
        <v>20110228</v>
      </c>
      <c r="P859" s="21" t="s">
        <v>6419</v>
      </c>
      <c r="Q859" s="21" t="s">
        <v>6420</v>
      </c>
      <c r="S859" s="21" t="s">
        <v>3500</v>
      </c>
      <c r="T859" s="20" t="s">
        <v>77</v>
      </c>
      <c r="U859" s="20" t="s">
        <v>6421</v>
      </c>
      <c r="V859" s="20" t="s">
        <v>20</v>
      </c>
      <c r="W859" s="20">
        <v>93015596</v>
      </c>
      <c r="X859" s="21" t="s">
        <v>233</v>
      </c>
      <c r="Y859" s="21" t="s">
        <v>6422</v>
      </c>
      <c r="Z859" s="21" t="s">
        <v>6423</v>
      </c>
      <c r="AA859" s="20" t="s">
        <v>3381</v>
      </c>
      <c r="AB859" s="20" t="s">
        <v>20</v>
      </c>
      <c r="AC859" s="20">
        <v>52152536</v>
      </c>
      <c r="AD859" s="20" t="s">
        <v>6424</v>
      </c>
      <c r="AF859" s="20">
        <v>20110228</v>
      </c>
      <c r="AH859" s="20">
        <v>149469483</v>
      </c>
      <c r="AI859" s="20" t="s">
        <v>24</v>
      </c>
      <c r="AJ859" s="20" t="b">
        <v>1</v>
      </c>
      <c r="AK859" s="21" t="s">
        <v>58</v>
      </c>
      <c r="AL859" s="20" t="s">
        <v>59</v>
      </c>
    </row>
    <row r="860" spans="1:38" x14ac:dyDescent="0.25">
      <c r="A860" s="20">
        <v>859</v>
      </c>
      <c r="B860" s="20" t="s">
        <v>7668</v>
      </c>
      <c r="C860" s="23">
        <v>157592803</v>
      </c>
      <c r="D860" s="23" t="str" cm="1">
        <f t="array" ref="D860">INDEX(Table2[Bracket Label], SUMPRODUCT(( 'Non-Lodger'!$C860 &gt;= Table2[Min Value]) * ( 'Non-Lodger'!$C860 &lt;= Table2[Max Value]) * ROW(Table2[Min Value]) ) - MIN(ROW(Table2[Min Value])) + 1)</f>
        <v>150-199M</v>
      </c>
      <c r="E860" s="23" t="str">
        <f t="shared" si="13"/>
        <v>MED</v>
      </c>
      <c r="F860" s="21" t="s">
        <v>7669</v>
      </c>
      <c r="G860" s="20" t="s">
        <v>29</v>
      </c>
      <c r="H860" s="20" t="str">
        <f>IF(ISNUMBER(MATCH($F860,'ASX_Listed_Companies_26-08-2025'!B:B, 0)), "Yes", "No")</f>
        <v>No</v>
      </c>
      <c r="I860" s="20" t="str">
        <f>IF(ISNUMBER(MATCH($F860,'ASX300'!C:C, 0)), "Yes", "No")</f>
        <v>No</v>
      </c>
      <c r="J860" s="20" t="s">
        <v>2494</v>
      </c>
      <c r="K860" s="21" t="s">
        <v>2495</v>
      </c>
      <c r="L860" s="20">
        <v>53321199</v>
      </c>
      <c r="M860" s="20" t="s">
        <v>15</v>
      </c>
      <c r="N860" s="20">
        <v>20130314</v>
      </c>
      <c r="Q860" s="21" t="s">
        <v>7670</v>
      </c>
      <c r="S860" s="21" t="s">
        <v>136</v>
      </c>
      <c r="T860" s="20" t="s">
        <v>137</v>
      </c>
      <c r="U860" s="20" t="s">
        <v>636</v>
      </c>
      <c r="V860" s="20" t="s">
        <v>20</v>
      </c>
      <c r="W860" s="20">
        <v>56028543</v>
      </c>
      <c r="X860" s="21" t="s">
        <v>7671</v>
      </c>
      <c r="Z860" s="21" t="s">
        <v>464</v>
      </c>
      <c r="AA860" s="20" t="s">
        <v>465</v>
      </c>
      <c r="AB860" s="20" t="s">
        <v>20</v>
      </c>
      <c r="AC860" s="20">
        <v>91762389</v>
      </c>
      <c r="AD860" s="20" t="s">
        <v>7672</v>
      </c>
      <c r="AF860" s="20">
        <v>20130314</v>
      </c>
      <c r="AH860" s="20">
        <v>162834022</v>
      </c>
      <c r="AI860" s="20" t="s">
        <v>24</v>
      </c>
      <c r="AJ860" s="20" t="b">
        <v>1</v>
      </c>
      <c r="AK860" s="21" t="s">
        <v>36</v>
      </c>
      <c r="AL860" s="20" t="s">
        <v>37</v>
      </c>
    </row>
    <row r="861" spans="1:38" x14ac:dyDescent="0.25">
      <c r="A861" s="20">
        <v>860</v>
      </c>
      <c r="B861" s="20" t="s">
        <v>1285</v>
      </c>
      <c r="C861" s="23">
        <v>153039652</v>
      </c>
      <c r="D861" s="23" t="str" cm="1">
        <f t="array" ref="D861">INDEX(Table2[Bracket Label], SUMPRODUCT(( 'Non-Lodger'!$C861 &gt;= Table2[Min Value]) * ( 'Non-Lodger'!$C861 &lt;= Table2[Max Value]) * ROW(Table2[Min Value]) ) - MIN(ROW(Table2[Min Value])) + 1)</f>
        <v>150-199M</v>
      </c>
      <c r="E861" s="23" t="str">
        <f t="shared" si="13"/>
        <v>MED</v>
      </c>
      <c r="F861" s="21" t="s">
        <v>1286</v>
      </c>
      <c r="G861" s="20" t="s">
        <v>77</v>
      </c>
      <c r="H861" s="20" t="str">
        <f>IF(ISNUMBER(MATCH($F861,'ASX_Listed_Companies_26-08-2025'!B:B, 0)), "Yes", "No")</f>
        <v>No</v>
      </c>
      <c r="I861" s="20" t="str">
        <f>IF(ISNUMBER(MATCH($F861,'ASX300'!C:C, 0)), "Yes", "No")</f>
        <v>No</v>
      </c>
      <c r="J861" s="20" t="s">
        <v>798</v>
      </c>
      <c r="K861" s="21" t="s">
        <v>799</v>
      </c>
      <c r="L861" s="20">
        <v>72390202</v>
      </c>
      <c r="M861" s="20" t="s">
        <v>15</v>
      </c>
      <c r="N861" s="20">
        <v>20210629</v>
      </c>
      <c r="Q861" s="21" t="s">
        <v>1287</v>
      </c>
      <c r="S861" s="21" t="s">
        <v>563</v>
      </c>
      <c r="T861" s="20" t="s">
        <v>77</v>
      </c>
      <c r="U861" s="20" t="s">
        <v>564</v>
      </c>
      <c r="V861" s="20" t="s">
        <v>20</v>
      </c>
      <c r="W861" s="20">
        <v>62788137</v>
      </c>
      <c r="X861" s="21" t="s">
        <v>1288</v>
      </c>
      <c r="Z861" s="21" t="s">
        <v>1289</v>
      </c>
      <c r="AA861" s="20" t="s">
        <v>564</v>
      </c>
      <c r="AB861" s="20" t="s">
        <v>20</v>
      </c>
      <c r="AC861" s="20">
        <v>83765777</v>
      </c>
      <c r="AD861" s="20" t="s">
        <v>1290</v>
      </c>
      <c r="AH861" s="20">
        <v>651498716</v>
      </c>
      <c r="AI861" s="20" t="s">
        <v>24</v>
      </c>
      <c r="AJ861" s="20" t="b">
        <v>1</v>
      </c>
      <c r="AK861" s="21" t="s">
        <v>195</v>
      </c>
      <c r="AL861" s="20" t="s">
        <v>196</v>
      </c>
    </row>
    <row r="862" spans="1:38" x14ac:dyDescent="0.25">
      <c r="A862" s="20">
        <v>861</v>
      </c>
      <c r="B862" s="20" t="s">
        <v>4693</v>
      </c>
      <c r="C862" s="23">
        <v>185138930</v>
      </c>
      <c r="D862" s="23" t="str" cm="1">
        <f t="array" ref="D862">INDEX(Table2[Bracket Label], SUMPRODUCT(( 'Non-Lodger'!$C862 &gt;= Table2[Min Value]) * ( 'Non-Lodger'!$C862 &lt;= Table2[Max Value]) * ROW(Table2[Min Value]) ) - MIN(ROW(Table2[Min Value])) + 1)</f>
        <v>150-199M</v>
      </c>
      <c r="E862" s="23" t="str">
        <f t="shared" si="13"/>
        <v>MED</v>
      </c>
      <c r="F862" s="21" t="s">
        <v>4694</v>
      </c>
      <c r="G862" s="20" t="s">
        <v>12</v>
      </c>
      <c r="H862" s="20" t="str">
        <f>IF(ISNUMBER(MATCH($F862,'ASX_Listed_Companies_26-08-2025'!B:B, 0)), "Yes", "No")</f>
        <v>No</v>
      </c>
      <c r="I862" s="20" t="str">
        <f>IF(ISNUMBER(MATCH($F862,'ASX300'!C:C, 0)), "Yes", "No")</f>
        <v>No</v>
      </c>
      <c r="J862" s="20" t="s">
        <v>4695</v>
      </c>
      <c r="K862" s="21" t="s">
        <v>4696</v>
      </c>
      <c r="L862" s="20">
        <v>64909037</v>
      </c>
      <c r="M862" s="20" t="s">
        <v>15</v>
      </c>
      <c r="N862" s="20">
        <v>20180701</v>
      </c>
      <c r="Q862" s="21" t="s">
        <v>4697</v>
      </c>
      <c r="S862" s="21" t="s">
        <v>4698</v>
      </c>
      <c r="T862" s="20" t="s">
        <v>77</v>
      </c>
      <c r="U862" s="20" t="s">
        <v>1676</v>
      </c>
      <c r="V862" s="20" t="s">
        <v>20</v>
      </c>
      <c r="W862" s="20">
        <v>85660325</v>
      </c>
      <c r="X862" s="21" t="s">
        <v>4699</v>
      </c>
      <c r="Y862" s="21" t="s">
        <v>4700</v>
      </c>
      <c r="Z862" s="21" t="s">
        <v>766</v>
      </c>
      <c r="AA862" s="20" t="s">
        <v>767</v>
      </c>
      <c r="AB862" s="20" t="s">
        <v>20</v>
      </c>
      <c r="AC862" s="20">
        <v>41203682</v>
      </c>
      <c r="AD862" s="20" t="s">
        <v>4701</v>
      </c>
      <c r="AF862" s="20">
        <v>20180701</v>
      </c>
      <c r="AH862" s="20">
        <v>609275176</v>
      </c>
      <c r="AI862" s="20" t="s">
        <v>24</v>
      </c>
      <c r="AJ862" s="20" t="b">
        <v>1</v>
      </c>
      <c r="AK862" s="21" t="s">
        <v>1468</v>
      </c>
      <c r="AL862" s="20" t="s">
        <v>1469</v>
      </c>
    </row>
    <row r="863" spans="1:38" x14ac:dyDescent="0.25">
      <c r="A863" s="20">
        <v>862</v>
      </c>
      <c r="B863" s="20" t="s">
        <v>4564</v>
      </c>
      <c r="C863" s="23">
        <v>154961975</v>
      </c>
      <c r="D863" s="23" t="str" cm="1">
        <f t="array" ref="D863">INDEX(Table2[Bracket Label], SUMPRODUCT(( 'Non-Lodger'!$C863 &gt;= Table2[Min Value]) * ( 'Non-Lodger'!$C863 &lt;= Table2[Max Value]) * ROW(Table2[Min Value]) ) - MIN(ROW(Table2[Min Value])) + 1)</f>
        <v>150-199M</v>
      </c>
      <c r="E863" s="23" t="str">
        <f t="shared" si="13"/>
        <v>MED</v>
      </c>
      <c r="F863" s="21" t="s">
        <v>4565</v>
      </c>
      <c r="G863" s="20" t="s">
        <v>12</v>
      </c>
      <c r="H863" s="20" t="str">
        <f>IF(ISNUMBER(MATCH($F863,'ASX_Listed_Companies_26-08-2025'!B:B, 0)), "Yes", "No")</f>
        <v>No</v>
      </c>
      <c r="I863" s="20" t="str">
        <f>IF(ISNUMBER(MATCH($F863,'ASX300'!C:C, 0)), "Yes", "No")</f>
        <v>No</v>
      </c>
      <c r="J863" s="20" t="s">
        <v>2326</v>
      </c>
      <c r="K863" s="21" t="s">
        <v>2327</v>
      </c>
      <c r="L863" s="20">
        <v>13031423</v>
      </c>
      <c r="M863" s="20" t="s">
        <v>15</v>
      </c>
      <c r="N863" s="20">
        <v>20021107</v>
      </c>
      <c r="Q863" s="21" t="s">
        <v>4566</v>
      </c>
      <c r="S863" s="21" t="s">
        <v>3417</v>
      </c>
      <c r="T863" s="20" t="s">
        <v>12</v>
      </c>
      <c r="U863" s="20" t="s">
        <v>226</v>
      </c>
      <c r="V863" s="20" t="s">
        <v>20</v>
      </c>
      <c r="W863" s="20">
        <v>67929818</v>
      </c>
      <c r="X863" s="21" t="s">
        <v>4567</v>
      </c>
      <c r="Z863" s="21" t="s">
        <v>4568</v>
      </c>
      <c r="AA863" s="20" t="s">
        <v>4569</v>
      </c>
      <c r="AB863" s="20" t="s">
        <v>20</v>
      </c>
      <c r="AC863" s="20">
        <v>89382715</v>
      </c>
      <c r="AD863" s="20" t="s">
        <v>4570</v>
      </c>
      <c r="AF863" s="20">
        <v>20021107</v>
      </c>
      <c r="AH863" s="20">
        <v>102699972</v>
      </c>
      <c r="AI863" s="20" t="s">
        <v>24</v>
      </c>
      <c r="AJ863" s="20" t="b">
        <v>1</v>
      </c>
      <c r="AK863" s="21" t="s">
        <v>58</v>
      </c>
      <c r="AL863" s="20" t="s">
        <v>59</v>
      </c>
    </row>
    <row r="864" spans="1:38" x14ac:dyDescent="0.25">
      <c r="A864" s="20">
        <v>863</v>
      </c>
      <c r="B864" s="20" t="s">
        <v>4664</v>
      </c>
      <c r="C864" s="23">
        <v>119596798</v>
      </c>
      <c r="D864" s="23" t="str" cm="1">
        <f t="array" ref="D864">INDEX(Table2[Bracket Label], SUMPRODUCT(( 'Non-Lodger'!$C864 &gt;= Table2[Min Value]) * ( 'Non-Lodger'!$C864 &lt;= Table2[Max Value]) * ROW(Table2[Min Value]) ) - MIN(ROW(Table2[Min Value])) + 1)</f>
        <v>100-149M</v>
      </c>
      <c r="E864" s="23" t="str">
        <f t="shared" si="13"/>
        <v>MED</v>
      </c>
      <c r="F864" s="21" t="s">
        <v>4665</v>
      </c>
      <c r="G864" s="20" t="s">
        <v>62</v>
      </c>
      <c r="H864" s="20" t="str">
        <f>IF(ISNUMBER(MATCH($F864,'ASX_Listed_Companies_26-08-2025'!B:B, 0)), "Yes", "No")</f>
        <v>No</v>
      </c>
      <c r="I864" s="20" t="str">
        <f>IF(ISNUMBER(MATCH($F864,'ASX300'!C:C, 0)), "Yes", "No")</f>
        <v>No</v>
      </c>
      <c r="J864" s="20" t="s">
        <v>178</v>
      </c>
      <c r="K864" s="21" t="s">
        <v>179</v>
      </c>
      <c r="L864" s="20">
        <v>16978035</v>
      </c>
      <c r="M864" s="20" t="s">
        <v>15</v>
      </c>
      <c r="N864" s="20">
        <v>20031001</v>
      </c>
      <c r="Q864" s="21" t="s">
        <v>4666</v>
      </c>
      <c r="S864" s="21" t="s">
        <v>2561</v>
      </c>
      <c r="T864" s="20" t="s">
        <v>62</v>
      </c>
      <c r="U864" s="20" t="s">
        <v>2562</v>
      </c>
      <c r="V864" s="20" t="s">
        <v>20</v>
      </c>
      <c r="W864" s="20">
        <v>61659964</v>
      </c>
      <c r="X864" s="21" t="s">
        <v>4208</v>
      </c>
      <c r="Y864" s="21" t="s">
        <v>4667</v>
      </c>
      <c r="Z864" s="21" t="s">
        <v>4668</v>
      </c>
      <c r="AA864" s="20" t="s">
        <v>4669</v>
      </c>
      <c r="AB864" s="20" t="s">
        <v>20</v>
      </c>
      <c r="AC864" s="20">
        <v>82269427</v>
      </c>
      <c r="AD864" s="20" t="s">
        <v>4670</v>
      </c>
      <c r="AF864" s="20">
        <v>20160703</v>
      </c>
      <c r="AH864" s="20">
        <v>106414108</v>
      </c>
      <c r="AI864" s="20" t="s">
        <v>24</v>
      </c>
      <c r="AJ864" s="20" t="b">
        <v>1</v>
      </c>
      <c r="AK864" s="21" t="s">
        <v>73</v>
      </c>
      <c r="AL864" s="20" t="s">
        <v>74</v>
      </c>
    </row>
    <row r="865" spans="1:38" x14ac:dyDescent="0.25">
      <c r="A865" s="20">
        <v>864</v>
      </c>
      <c r="B865" s="20" t="s">
        <v>6647</v>
      </c>
      <c r="C865" s="23">
        <v>606157717</v>
      </c>
      <c r="D865" s="23" t="str" cm="1">
        <f t="array" ref="D865">INDEX(Table2[Bracket Label], SUMPRODUCT(( 'Non-Lodger'!$C865 &gt;= Table2[Min Value]) * ( 'Non-Lodger'!$C865 &lt;= Table2[Max Value]) * ROW(Table2[Min Value]) ) - MIN(ROW(Table2[Min Value])) + 1)</f>
        <v>600-649M</v>
      </c>
      <c r="E865" s="23" t="str">
        <f t="shared" si="13"/>
        <v>LGE</v>
      </c>
      <c r="F865" s="21" t="s">
        <v>6648</v>
      </c>
      <c r="G865" s="20" t="s">
        <v>12</v>
      </c>
      <c r="H865" s="20" t="str">
        <f>IF(ISNUMBER(MATCH($F865,'ASX_Listed_Companies_26-08-2025'!B:B, 0)), "Yes", "No")</f>
        <v>No</v>
      </c>
      <c r="I865" s="20" t="str">
        <f>IF(ISNUMBER(MATCH($F865,'ASX300'!C:C, 0)), "Yes", "No")</f>
        <v>No</v>
      </c>
      <c r="J865" s="20" t="s">
        <v>1403</v>
      </c>
      <c r="K865" s="21" t="s">
        <v>1404</v>
      </c>
      <c r="L865" s="20">
        <v>428051</v>
      </c>
      <c r="M865" s="20" t="s">
        <v>15</v>
      </c>
      <c r="N865" s="20">
        <v>20000225</v>
      </c>
      <c r="P865" s="21" t="s">
        <v>6649</v>
      </c>
      <c r="Q865" s="21" t="s">
        <v>6650</v>
      </c>
      <c r="S865" s="21" t="s">
        <v>6651</v>
      </c>
      <c r="T865" s="20" t="s">
        <v>12</v>
      </c>
      <c r="U865" s="20" t="s">
        <v>710</v>
      </c>
      <c r="V865" s="20" t="s">
        <v>20</v>
      </c>
      <c r="W865" s="20">
        <v>40482710</v>
      </c>
      <c r="X865" s="21" t="s">
        <v>6652</v>
      </c>
      <c r="Y865" s="21" t="s">
        <v>6653</v>
      </c>
      <c r="Z865" s="21" t="s">
        <v>6654</v>
      </c>
      <c r="AA865" s="20" t="s">
        <v>710</v>
      </c>
      <c r="AB865" s="20" t="s">
        <v>20</v>
      </c>
      <c r="AC865" s="20">
        <v>92234553</v>
      </c>
      <c r="AD865" s="20" t="s">
        <v>6655</v>
      </c>
      <c r="AF865" s="20">
        <v>20000701</v>
      </c>
      <c r="AH865" s="20">
        <v>3630055</v>
      </c>
      <c r="AI865" s="20" t="s">
        <v>24</v>
      </c>
      <c r="AJ865" s="20" t="b">
        <v>1</v>
      </c>
      <c r="AK865" s="21" t="s">
        <v>174</v>
      </c>
      <c r="AL865" s="20" t="s">
        <v>175</v>
      </c>
    </row>
    <row r="866" spans="1:38" x14ac:dyDescent="0.25">
      <c r="A866" s="20">
        <v>865</v>
      </c>
      <c r="B866" s="20" t="s">
        <v>2824</v>
      </c>
      <c r="C866" s="23">
        <v>241308536</v>
      </c>
      <c r="D866" s="23" t="str" cm="1">
        <f t="array" ref="D866">INDEX(Table2[Bracket Label], SUMPRODUCT(( 'Non-Lodger'!$C866 &gt;= Table2[Min Value]) * ( 'Non-Lodger'!$C866 &lt;= Table2[Max Value]) * ROW(Table2[Min Value]) ) - MIN(ROW(Table2[Min Value])) + 1)</f>
        <v>200-249M</v>
      </c>
      <c r="E866" s="23" t="str">
        <f t="shared" si="13"/>
        <v>MED</v>
      </c>
      <c r="F866" s="21" t="s">
        <v>2825</v>
      </c>
      <c r="G866" s="20" t="s">
        <v>12</v>
      </c>
      <c r="H866" s="20" t="str">
        <f>IF(ISNUMBER(MATCH($F866,'ASX_Listed_Companies_26-08-2025'!B:B, 0)), "Yes", "No")</f>
        <v>No</v>
      </c>
      <c r="I866" s="20" t="str">
        <f>IF(ISNUMBER(MATCH($F866,'ASX300'!C:C, 0)), "Yes", "No")</f>
        <v>No</v>
      </c>
      <c r="J866" s="20" t="s">
        <v>78</v>
      </c>
      <c r="K866" s="21" t="s">
        <v>79</v>
      </c>
      <c r="L866" s="20">
        <v>381970</v>
      </c>
      <c r="M866" s="20" t="s">
        <v>15</v>
      </c>
      <c r="N866" s="20">
        <v>20000214</v>
      </c>
      <c r="Q866" s="21" t="s">
        <v>2826</v>
      </c>
      <c r="R866" s="21" t="s">
        <v>125</v>
      </c>
      <c r="S866" s="21" t="s">
        <v>2827</v>
      </c>
      <c r="T866" s="20" t="s">
        <v>12</v>
      </c>
      <c r="U866" s="20" t="s">
        <v>127</v>
      </c>
      <c r="V866" s="20" t="s">
        <v>20</v>
      </c>
      <c r="W866" s="20">
        <v>78040671</v>
      </c>
      <c r="X866" s="21" t="s">
        <v>2828</v>
      </c>
      <c r="Z866" s="21" t="s">
        <v>2829</v>
      </c>
      <c r="AA866" s="20" t="s">
        <v>2830</v>
      </c>
      <c r="AB866" s="20" t="s">
        <v>20</v>
      </c>
      <c r="AC866" s="20">
        <v>37584430</v>
      </c>
      <c r="AD866" s="20" t="s">
        <v>2831</v>
      </c>
      <c r="AF866" s="20">
        <v>20000701</v>
      </c>
      <c r="AH866" s="20">
        <v>8553955</v>
      </c>
      <c r="AI866" s="20" t="s">
        <v>24</v>
      </c>
      <c r="AJ866" s="20" t="b">
        <v>1</v>
      </c>
      <c r="AK866" s="21" t="s">
        <v>88</v>
      </c>
      <c r="AL866" s="20" t="s">
        <v>89</v>
      </c>
    </row>
    <row r="867" spans="1:38" x14ac:dyDescent="0.25">
      <c r="A867" s="20">
        <v>866</v>
      </c>
      <c r="B867" s="20" t="s">
        <v>7789</v>
      </c>
      <c r="C867" s="23">
        <v>333019961</v>
      </c>
      <c r="D867" s="23" t="str" cm="1">
        <f t="array" ref="D867">INDEX(Table2[Bracket Label], SUMPRODUCT(( 'Non-Lodger'!$C867 &gt;= Table2[Min Value]) * ( 'Non-Lodger'!$C867 &lt;= Table2[Max Value]) * ROW(Table2[Min Value]) ) - MIN(ROW(Table2[Min Value])) + 1)</f>
        <v>300-349M</v>
      </c>
      <c r="E867" s="23" t="str">
        <f t="shared" si="13"/>
        <v>LGE</v>
      </c>
      <c r="F867" s="21" t="s">
        <v>7790</v>
      </c>
      <c r="G867" s="20" t="s">
        <v>77</v>
      </c>
      <c r="H867" s="20" t="str">
        <f>IF(ISNUMBER(MATCH($F867,'ASX_Listed_Companies_26-08-2025'!B:B, 0)), "Yes", "No")</f>
        <v>No</v>
      </c>
      <c r="I867" s="20" t="str">
        <f>IF(ISNUMBER(MATCH($F867,'ASX300'!C:C, 0)), "Yes", "No")</f>
        <v>No</v>
      </c>
      <c r="J867" s="20" t="s">
        <v>51</v>
      </c>
      <c r="K867" s="21" t="s">
        <v>52</v>
      </c>
      <c r="L867" s="20">
        <v>2559701</v>
      </c>
      <c r="M867" s="20" t="s">
        <v>15</v>
      </c>
      <c r="N867" s="20">
        <v>20000405</v>
      </c>
      <c r="P867" s="21" t="s">
        <v>7791</v>
      </c>
      <c r="Q867" s="21" t="s">
        <v>6484</v>
      </c>
      <c r="S867" s="21" t="s">
        <v>4069</v>
      </c>
      <c r="T867" s="20" t="s">
        <v>77</v>
      </c>
      <c r="U867" s="20" t="s">
        <v>954</v>
      </c>
      <c r="V867" s="20" t="s">
        <v>20</v>
      </c>
      <c r="W867" s="20">
        <v>52282295</v>
      </c>
      <c r="X867" s="21" t="s">
        <v>6485</v>
      </c>
      <c r="Z867" s="21" t="s">
        <v>6486</v>
      </c>
      <c r="AA867" s="20" t="s">
        <v>954</v>
      </c>
      <c r="AB867" s="20" t="s">
        <v>20</v>
      </c>
      <c r="AC867" s="20">
        <v>74864820</v>
      </c>
      <c r="AD867" s="20" t="s">
        <v>6487</v>
      </c>
      <c r="AF867" s="20">
        <v>20000701</v>
      </c>
      <c r="AH867" s="20">
        <v>1917853</v>
      </c>
      <c r="AI867" s="20" t="s">
        <v>24</v>
      </c>
      <c r="AJ867" s="20" t="b">
        <v>1</v>
      </c>
      <c r="AK867" s="21" t="s">
        <v>58</v>
      </c>
      <c r="AL867" s="20" t="s">
        <v>59</v>
      </c>
    </row>
    <row r="868" spans="1:38" x14ac:dyDescent="0.25">
      <c r="A868" s="20">
        <v>867</v>
      </c>
      <c r="B868" s="20" t="s">
        <v>3064</v>
      </c>
      <c r="C868" s="23">
        <v>169672660</v>
      </c>
      <c r="D868" s="23" t="str" cm="1">
        <f t="array" ref="D868">INDEX(Table2[Bracket Label], SUMPRODUCT(( 'Non-Lodger'!$C868 &gt;= Table2[Min Value]) * ( 'Non-Lodger'!$C868 &lt;= Table2[Max Value]) * ROW(Table2[Min Value]) ) - MIN(ROW(Table2[Min Value])) + 1)</f>
        <v>150-199M</v>
      </c>
      <c r="E868" s="23" t="str">
        <f t="shared" si="13"/>
        <v>MED</v>
      </c>
      <c r="F868" s="21" t="s">
        <v>3065</v>
      </c>
      <c r="G868" s="20" t="s">
        <v>29</v>
      </c>
      <c r="H868" s="20" t="str">
        <f>IF(ISNUMBER(MATCH($F868,'ASX_Listed_Companies_26-08-2025'!B:B, 0)), "Yes", "No")</f>
        <v>No</v>
      </c>
      <c r="I868" s="20" t="str">
        <f>IF(ISNUMBER(MATCH($F868,'ASX300'!C:C, 0)), "Yes", "No")</f>
        <v>No</v>
      </c>
      <c r="J868" s="20" t="s">
        <v>2591</v>
      </c>
      <c r="K868" s="21" t="s">
        <v>2592</v>
      </c>
      <c r="L868" s="20">
        <v>31093648</v>
      </c>
      <c r="M868" s="20" t="s">
        <v>15</v>
      </c>
      <c r="N868" s="20">
        <v>20070601</v>
      </c>
      <c r="P868" s="21" t="s">
        <v>3066</v>
      </c>
      <c r="Q868" s="21" t="s">
        <v>3067</v>
      </c>
      <c r="S868" s="21" t="s">
        <v>3068</v>
      </c>
      <c r="T868" s="20" t="s">
        <v>29</v>
      </c>
      <c r="U868" s="20" t="s">
        <v>3069</v>
      </c>
      <c r="V868" s="20" t="s">
        <v>20</v>
      </c>
      <c r="W868" s="20">
        <v>58980336</v>
      </c>
      <c r="X868" s="21" t="s">
        <v>3070</v>
      </c>
      <c r="Z868" s="21" t="s">
        <v>1122</v>
      </c>
      <c r="AA868" s="20" t="s">
        <v>276</v>
      </c>
      <c r="AB868" s="20" t="s">
        <v>20</v>
      </c>
      <c r="AC868" s="20">
        <v>75571182</v>
      </c>
      <c r="AD868" s="20" t="s">
        <v>3071</v>
      </c>
      <c r="AF868" s="20">
        <v>20070601</v>
      </c>
      <c r="AH868" s="20">
        <v>125250151</v>
      </c>
      <c r="AI868" s="20" t="s">
        <v>24</v>
      </c>
      <c r="AJ868" s="20" t="b">
        <v>1</v>
      </c>
      <c r="AK868" s="21" t="s">
        <v>36</v>
      </c>
      <c r="AL868" s="20" t="s">
        <v>37</v>
      </c>
    </row>
    <row r="869" spans="1:38" x14ac:dyDescent="0.25">
      <c r="A869" s="20">
        <v>868</v>
      </c>
      <c r="B869" s="20" t="s">
        <v>6732</v>
      </c>
      <c r="C869" s="23">
        <v>100419709</v>
      </c>
      <c r="D869" s="23" t="str" cm="1">
        <f t="array" ref="D869">INDEX(Table2[Bracket Label], SUMPRODUCT(( 'Non-Lodger'!$C869 &gt;= Table2[Min Value]) * ( 'Non-Lodger'!$C869 &lt;= Table2[Max Value]) * ROW(Table2[Min Value]) ) - MIN(ROW(Table2[Min Value])) + 1)</f>
        <v>100-149M</v>
      </c>
      <c r="E869" s="23" t="str">
        <f t="shared" si="13"/>
        <v>MED</v>
      </c>
      <c r="F869" s="21" t="s">
        <v>6733</v>
      </c>
      <c r="G869" s="20" t="s">
        <v>77</v>
      </c>
      <c r="H869" s="20" t="str">
        <f>IF(ISNUMBER(MATCH($F869,'ASX_Listed_Companies_26-08-2025'!B:B, 0)), "Yes", "No")</f>
        <v>No</v>
      </c>
      <c r="I869" s="20" t="str">
        <f>IF(ISNUMBER(MATCH($F869,'ASX300'!C:C, 0)), "Yes", "No")</f>
        <v>No</v>
      </c>
      <c r="J869" s="20" t="s">
        <v>51</v>
      </c>
      <c r="K869" s="21" t="s">
        <v>52</v>
      </c>
      <c r="L869" s="20">
        <v>1003094</v>
      </c>
      <c r="M869" s="20" t="s">
        <v>15</v>
      </c>
      <c r="N869" s="20">
        <v>19991101</v>
      </c>
      <c r="P869" s="21" t="s">
        <v>6734</v>
      </c>
      <c r="Q869" s="21" t="s">
        <v>6735</v>
      </c>
      <c r="S869" s="21" t="s">
        <v>3688</v>
      </c>
      <c r="T869" s="20" t="s">
        <v>77</v>
      </c>
      <c r="U869" s="20" t="s">
        <v>2106</v>
      </c>
      <c r="V869" s="20" t="s">
        <v>20</v>
      </c>
      <c r="W869" s="20">
        <v>90533123</v>
      </c>
      <c r="X869" s="21" t="s">
        <v>6736</v>
      </c>
      <c r="Z869" s="21" t="s">
        <v>3688</v>
      </c>
      <c r="AA869" s="20" t="s">
        <v>2106</v>
      </c>
      <c r="AB869" s="20" t="s">
        <v>20</v>
      </c>
      <c r="AC869" s="20">
        <v>87767609</v>
      </c>
      <c r="AD869" s="20" t="s">
        <v>6737</v>
      </c>
      <c r="AF869" s="20">
        <v>20000701</v>
      </c>
      <c r="AH869" s="20">
        <v>58224972</v>
      </c>
      <c r="AI869" s="20" t="s">
        <v>24</v>
      </c>
      <c r="AJ869" s="20" t="b">
        <v>1</v>
      </c>
      <c r="AK869" s="21" t="s">
        <v>58</v>
      </c>
      <c r="AL869" s="20" t="s">
        <v>59</v>
      </c>
    </row>
    <row r="870" spans="1:38" x14ac:dyDescent="0.25">
      <c r="A870" s="20">
        <v>869</v>
      </c>
      <c r="B870" s="20" t="s">
        <v>3920</v>
      </c>
      <c r="C870" s="23">
        <v>106802577</v>
      </c>
      <c r="D870" s="23" t="str" cm="1">
        <f t="array" ref="D870">INDEX(Table2[Bracket Label], SUMPRODUCT(( 'Non-Lodger'!$C870 &gt;= Table2[Min Value]) * ( 'Non-Lodger'!$C870 &lt;= Table2[Max Value]) * ROW(Table2[Min Value]) ) - MIN(ROW(Table2[Min Value])) + 1)</f>
        <v>100-149M</v>
      </c>
      <c r="E870" s="23" t="str">
        <f t="shared" si="13"/>
        <v>MED</v>
      </c>
      <c r="F870" s="21" t="s">
        <v>3921</v>
      </c>
      <c r="G870" s="20" t="s">
        <v>77</v>
      </c>
      <c r="H870" s="20" t="str">
        <f>IF(ISNUMBER(MATCH($F870,'ASX_Listed_Companies_26-08-2025'!B:B, 0)), "Yes", "No")</f>
        <v>No</v>
      </c>
      <c r="I870" s="20" t="str">
        <f>IF(ISNUMBER(MATCH($F870,'ASX300'!C:C, 0)), "Yes", "No")</f>
        <v>No</v>
      </c>
      <c r="J870" s="20" t="s">
        <v>3922</v>
      </c>
      <c r="K870" s="21" t="s">
        <v>3923</v>
      </c>
      <c r="L870" s="20">
        <v>48065572</v>
      </c>
      <c r="M870" s="20" t="s">
        <v>15</v>
      </c>
      <c r="N870" s="20">
        <v>20110627</v>
      </c>
      <c r="Q870" s="21" t="s">
        <v>3924</v>
      </c>
      <c r="S870" s="21" t="s">
        <v>3925</v>
      </c>
      <c r="T870" s="20" t="s">
        <v>12</v>
      </c>
      <c r="U870" s="20" t="s">
        <v>3926</v>
      </c>
      <c r="V870" s="20" t="s">
        <v>20</v>
      </c>
      <c r="W870" s="20">
        <v>32810192</v>
      </c>
      <c r="X870" s="21" t="s">
        <v>3927</v>
      </c>
      <c r="Z870" s="21" t="s">
        <v>2594</v>
      </c>
      <c r="AA870" s="20" t="s">
        <v>2595</v>
      </c>
      <c r="AB870" s="20" t="s">
        <v>20</v>
      </c>
      <c r="AC870" s="20">
        <v>77582143</v>
      </c>
      <c r="AD870" s="20" t="s">
        <v>3928</v>
      </c>
      <c r="AF870" s="20">
        <v>20110627</v>
      </c>
      <c r="AH870" s="20">
        <v>151738966</v>
      </c>
      <c r="AI870" s="20" t="s">
        <v>24</v>
      </c>
      <c r="AJ870" s="20" t="b">
        <v>1</v>
      </c>
      <c r="AK870" s="21" t="s">
        <v>174</v>
      </c>
      <c r="AL870" s="20" t="s">
        <v>175</v>
      </c>
    </row>
    <row r="871" spans="1:38" x14ac:dyDescent="0.25">
      <c r="A871" s="20">
        <v>870</v>
      </c>
      <c r="B871" s="20" t="s">
        <v>7130</v>
      </c>
      <c r="C871" s="23">
        <v>108681782</v>
      </c>
      <c r="D871" s="23" t="str" cm="1">
        <f t="array" ref="D871">INDEX(Table2[Bracket Label], SUMPRODUCT(( 'Non-Lodger'!$C871 &gt;= Table2[Min Value]) * ( 'Non-Lodger'!$C871 &lt;= Table2[Max Value]) * ROW(Table2[Min Value]) ) - MIN(ROW(Table2[Min Value])) + 1)</f>
        <v>100-149M</v>
      </c>
      <c r="E871" s="23" t="str">
        <f t="shared" si="13"/>
        <v>MED</v>
      </c>
      <c r="F871" s="21" t="s">
        <v>7131</v>
      </c>
      <c r="G871" s="20" t="s">
        <v>12</v>
      </c>
      <c r="H871" s="20" t="str">
        <f>IF(ISNUMBER(MATCH($F871,'ASX_Listed_Companies_26-08-2025'!B:B, 0)), "Yes", "No")</f>
        <v>No</v>
      </c>
      <c r="I871" s="20" t="str">
        <f>IF(ISNUMBER(MATCH($F871,'ASX300'!C:C, 0)), "Yes", "No")</f>
        <v>No</v>
      </c>
      <c r="J871" s="20" t="s">
        <v>2662</v>
      </c>
      <c r="K871" s="21" t="s">
        <v>2663</v>
      </c>
      <c r="L871" s="20">
        <v>54162647</v>
      </c>
      <c r="M871" s="20" t="s">
        <v>15</v>
      </c>
      <c r="N871" s="20">
        <v>20130801</v>
      </c>
      <c r="Q871" s="21" t="s">
        <v>7132</v>
      </c>
      <c r="S871" s="21" t="s">
        <v>7133</v>
      </c>
      <c r="T871" s="20" t="s">
        <v>12</v>
      </c>
      <c r="U871" s="20" t="s">
        <v>7134</v>
      </c>
      <c r="V871" s="20" t="s">
        <v>20</v>
      </c>
      <c r="X871" s="21" t="s">
        <v>7132</v>
      </c>
      <c r="Z871" s="21" t="s">
        <v>7133</v>
      </c>
      <c r="AA871" s="20" t="s">
        <v>7134</v>
      </c>
      <c r="AB871" s="20" t="s">
        <v>20</v>
      </c>
      <c r="AD871" s="20" t="s">
        <v>7135</v>
      </c>
      <c r="AF871" s="20">
        <v>20130801</v>
      </c>
      <c r="AH871" s="20">
        <v>165099641</v>
      </c>
      <c r="AI871" s="20" t="s">
        <v>24</v>
      </c>
      <c r="AJ871" s="20" t="b">
        <v>1</v>
      </c>
      <c r="AK871" s="21" t="s">
        <v>174</v>
      </c>
      <c r="AL871" s="20" t="s">
        <v>175</v>
      </c>
    </row>
    <row r="872" spans="1:38" x14ac:dyDescent="0.25">
      <c r="A872" s="20">
        <v>871</v>
      </c>
      <c r="B872" s="20" t="s">
        <v>6585</v>
      </c>
      <c r="C872" s="23">
        <v>128912120</v>
      </c>
      <c r="D872" s="23" t="str" cm="1">
        <f t="array" ref="D872">INDEX(Table2[Bracket Label], SUMPRODUCT(( 'Non-Lodger'!$C872 &gt;= Table2[Min Value]) * ( 'Non-Lodger'!$C872 &lt;= Table2[Max Value]) * ROW(Table2[Min Value]) ) - MIN(ROW(Table2[Min Value])) + 1)</f>
        <v>100-149M</v>
      </c>
      <c r="E872" s="23" t="str">
        <f t="shared" si="13"/>
        <v>MED</v>
      </c>
      <c r="F872" s="21" t="s">
        <v>6586</v>
      </c>
      <c r="G872" s="20" t="s">
        <v>29</v>
      </c>
      <c r="H872" s="20" t="str">
        <f>IF(ISNUMBER(MATCH($F872,'ASX_Listed_Companies_26-08-2025'!B:B, 0)), "Yes", "No")</f>
        <v>No</v>
      </c>
      <c r="I872" s="20" t="str">
        <f>IF(ISNUMBER(MATCH($F872,'ASX300'!C:C, 0)), "Yes", "No")</f>
        <v>No</v>
      </c>
      <c r="J872" s="20" t="s">
        <v>6587</v>
      </c>
      <c r="K872" s="21" t="s">
        <v>6588</v>
      </c>
      <c r="L872" s="20">
        <v>652521</v>
      </c>
      <c r="M872" s="20" t="s">
        <v>15</v>
      </c>
      <c r="N872" s="20">
        <v>20000404</v>
      </c>
      <c r="P872" s="21" t="s">
        <v>6589</v>
      </c>
      <c r="Q872" s="21" t="s">
        <v>6590</v>
      </c>
      <c r="S872" s="21" t="s">
        <v>6591</v>
      </c>
      <c r="T872" s="20" t="s">
        <v>29</v>
      </c>
      <c r="U872" s="20" t="s">
        <v>6592</v>
      </c>
      <c r="V872" s="20" t="s">
        <v>20</v>
      </c>
      <c r="W872" s="20">
        <v>42212226</v>
      </c>
      <c r="X872" s="21" t="s">
        <v>6590</v>
      </c>
      <c r="Z872" s="21" t="s">
        <v>6591</v>
      </c>
      <c r="AA872" s="20" t="s">
        <v>6592</v>
      </c>
      <c r="AB872" s="20" t="s">
        <v>20</v>
      </c>
      <c r="AC872" s="20">
        <v>42212226</v>
      </c>
      <c r="AD872" s="20" t="s">
        <v>6593</v>
      </c>
      <c r="AF872" s="20">
        <v>20000701</v>
      </c>
      <c r="AH872" s="20">
        <v>4449478</v>
      </c>
      <c r="AI872" s="20" t="s">
        <v>24</v>
      </c>
      <c r="AJ872" s="20" t="b">
        <v>1</v>
      </c>
      <c r="AK872" s="21" t="s">
        <v>174</v>
      </c>
      <c r="AL872" s="20" t="s">
        <v>175</v>
      </c>
    </row>
    <row r="873" spans="1:38" x14ac:dyDescent="0.25">
      <c r="A873" s="20">
        <v>872</v>
      </c>
      <c r="B873" s="20" t="s">
        <v>5497</v>
      </c>
      <c r="C873" s="23">
        <v>199810541</v>
      </c>
      <c r="D873" s="23" t="str" cm="1">
        <f t="array" ref="D873">INDEX(Table2[Bracket Label], SUMPRODUCT(( 'Non-Lodger'!$C873 &gt;= Table2[Min Value]) * ( 'Non-Lodger'!$C873 &lt;= Table2[Max Value]) * ROW(Table2[Min Value]) ) - MIN(ROW(Table2[Min Value])) + 1)</f>
        <v>150-199M</v>
      </c>
      <c r="E873" s="23" t="str">
        <f t="shared" si="13"/>
        <v>MED</v>
      </c>
      <c r="F873" s="21" t="s">
        <v>5498</v>
      </c>
      <c r="G873" s="20" t="s">
        <v>12</v>
      </c>
      <c r="H873" s="20" t="str">
        <f>IF(ISNUMBER(MATCH($F873,'ASX_Listed_Companies_26-08-2025'!B:B, 0)), "Yes", "No")</f>
        <v>No</v>
      </c>
      <c r="I873" s="20" t="str">
        <f>IF(ISNUMBER(MATCH($F873,'ASX300'!C:C, 0)), "Yes", "No")</f>
        <v>No</v>
      </c>
      <c r="J873" s="20" t="s">
        <v>78</v>
      </c>
      <c r="K873" s="21" t="s">
        <v>79</v>
      </c>
      <c r="L873" s="20">
        <v>56936181</v>
      </c>
      <c r="M873" s="20" t="s">
        <v>15</v>
      </c>
      <c r="N873" s="20">
        <v>20150101</v>
      </c>
      <c r="Q873" s="21" t="s">
        <v>5499</v>
      </c>
      <c r="S873" s="21" t="s">
        <v>126</v>
      </c>
      <c r="T873" s="20" t="s">
        <v>12</v>
      </c>
      <c r="U873" s="20" t="s">
        <v>281</v>
      </c>
      <c r="V873" s="20" t="s">
        <v>20</v>
      </c>
      <c r="W873" s="20">
        <v>62269811</v>
      </c>
      <c r="X873" s="21" t="s">
        <v>5500</v>
      </c>
      <c r="Z873" s="21" t="s">
        <v>476</v>
      </c>
      <c r="AA873" s="20" t="s">
        <v>477</v>
      </c>
      <c r="AB873" s="20" t="s">
        <v>20</v>
      </c>
      <c r="AC873" s="20">
        <v>53156448</v>
      </c>
      <c r="AD873" s="20" t="s">
        <v>5501</v>
      </c>
      <c r="AF873" s="20">
        <v>20150101</v>
      </c>
      <c r="AH873" s="20">
        <v>603324929</v>
      </c>
      <c r="AI873" s="20" t="s">
        <v>24</v>
      </c>
      <c r="AJ873" s="20" t="b">
        <v>1</v>
      </c>
      <c r="AK873" s="21" t="s">
        <v>88</v>
      </c>
      <c r="AL873" s="20" t="s">
        <v>89</v>
      </c>
    </row>
    <row r="874" spans="1:38" x14ac:dyDescent="0.25">
      <c r="A874" s="20">
        <v>873</v>
      </c>
      <c r="B874" s="20" t="s">
        <v>2995</v>
      </c>
      <c r="C874" s="23">
        <v>136553950</v>
      </c>
      <c r="D874" s="23" t="str" cm="1">
        <f t="array" ref="D874">INDEX(Table2[Bracket Label], SUMPRODUCT(( 'Non-Lodger'!$C874 &gt;= Table2[Min Value]) * ( 'Non-Lodger'!$C874 &lt;= Table2[Max Value]) * ROW(Table2[Min Value]) ) - MIN(ROW(Table2[Min Value])) + 1)</f>
        <v>100-149M</v>
      </c>
      <c r="E874" s="23" t="str">
        <f t="shared" si="13"/>
        <v>MED</v>
      </c>
      <c r="F874" s="21" t="s">
        <v>2996</v>
      </c>
      <c r="G874" s="20" t="s">
        <v>62</v>
      </c>
      <c r="H874" s="20" t="str">
        <f>IF(ISNUMBER(MATCH($F874,'ASX_Listed_Companies_26-08-2025'!B:B, 0)), "Yes", "No")</f>
        <v>No</v>
      </c>
      <c r="I874" s="20" t="str">
        <f>IF(ISNUMBER(MATCH($F874,'ASX300'!C:C, 0)), "Yes", "No")</f>
        <v>No</v>
      </c>
      <c r="J874" s="20" t="s">
        <v>78</v>
      </c>
      <c r="K874" s="21" t="s">
        <v>79</v>
      </c>
      <c r="L874" s="20">
        <v>60903764</v>
      </c>
      <c r="M874" s="20" t="s">
        <v>15</v>
      </c>
      <c r="N874" s="20">
        <v>20160921</v>
      </c>
      <c r="Q874" s="21" t="s">
        <v>2997</v>
      </c>
      <c r="R874" s="21" t="s">
        <v>2998</v>
      </c>
      <c r="S874" s="21" t="s">
        <v>482</v>
      </c>
      <c r="T874" s="20" t="s">
        <v>62</v>
      </c>
      <c r="U874" s="20" t="s">
        <v>483</v>
      </c>
      <c r="V874" s="20" t="s">
        <v>20</v>
      </c>
      <c r="W874" s="20">
        <v>48559681</v>
      </c>
      <c r="X874" s="21" t="s">
        <v>2999</v>
      </c>
      <c r="Z874" s="21" t="s">
        <v>3000</v>
      </c>
      <c r="AA874" s="20" t="s">
        <v>1460</v>
      </c>
      <c r="AB874" s="20" t="s">
        <v>20</v>
      </c>
      <c r="AC874" s="20">
        <v>68531592</v>
      </c>
      <c r="AF874" s="20">
        <v>20160921</v>
      </c>
      <c r="AH874" s="20">
        <v>614947974</v>
      </c>
      <c r="AI874" s="20" t="s">
        <v>24</v>
      </c>
      <c r="AJ874" s="20" t="b">
        <v>1</v>
      </c>
      <c r="AK874" s="21" t="s">
        <v>88</v>
      </c>
      <c r="AL874" s="20" t="s">
        <v>89</v>
      </c>
    </row>
    <row r="875" spans="1:38" x14ac:dyDescent="0.25">
      <c r="A875" s="20">
        <v>874</v>
      </c>
      <c r="B875" s="20" t="s">
        <v>2273</v>
      </c>
      <c r="C875" s="23">
        <v>193161716</v>
      </c>
      <c r="D875" s="23" t="str" cm="1">
        <f t="array" ref="D875">INDEX(Table2[Bracket Label], SUMPRODUCT(( 'Non-Lodger'!$C875 &gt;= Table2[Min Value]) * ( 'Non-Lodger'!$C875 &lt;= Table2[Max Value]) * ROW(Table2[Min Value]) ) - MIN(ROW(Table2[Min Value])) + 1)</f>
        <v>150-199M</v>
      </c>
      <c r="E875" s="23" t="str">
        <f t="shared" si="13"/>
        <v>MED</v>
      </c>
      <c r="F875" s="21" t="s">
        <v>2274</v>
      </c>
      <c r="G875" s="20" t="s">
        <v>12</v>
      </c>
      <c r="H875" s="20" t="str">
        <f>IF(ISNUMBER(MATCH($F875,'ASX_Listed_Companies_26-08-2025'!B:B, 0)), "Yes", "No")</f>
        <v>No</v>
      </c>
      <c r="I875" s="20" t="str">
        <f>IF(ISNUMBER(MATCH($F875,'ASX300'!C:C, 0)), "Yes", "No")</f>
        <v>No</v>
      </c>
      <c r="J875" s="20" t="s">
        <v>78</v>
      </c>
      <c r="K875" s="21" t="s">
        <v>79</v>
      </c>
      <c r="L875" s="20">
        <v>63175121</v>
      </c>
      <c r="M875" s="20" t="s">
        <v>15</v>
      </c>
      <c r="N875" s="20">
        <v>20170817</v>
      </c>
      <c r="Q875" s="21" t="s">
        <v>2275</v>
      </c>
      <c r="S875" s="21" t="s">
        <v>126</v>
      </c>
      <c r="T875" s="20" t="s">
        <v>12</v>
      </c>
      <c r="U875" s="20" t="s">
        <v>214</v>
      </c>
      <c r="V875" s="20" t="s">
        <v>20</v>
      </c>
      <c r="W875" s="20">
        <v>77651580</v>
      </c>
      <c r="X875" s="21" t="s">
        <v>2275</v>
      </c>
      <c r="Z875" s="21" t="s">
        <v>126</v>
      </c>
      <c r="AA875" s="20" t="s">
        <v>214</v>
      </c>
      <c r="AB875" s="20" t="s">
        <v>20</v>
      </c>
      <c r="AC875" s="20">
        <v>77651580</v>
      </c>
      <c r="AD875" s="20" t="s">
        <v>2276</v>
      </c>
      <c r="AF875" s="20">
        <v>20170817</v>
      </c>
      <c r="AH875" s="20">
        <v>621142283</v>
      </c>
      <c r="AI875" s="20" t="s">
        <v>24</v>
      </c>
      <c r="AJ875" s="20" t="b">
        <v>1</v>
      </c>
      <c r="AK875" s="21" t="s">
        <v>88</v>
      </c>
      <c r="AL875" s="20" t="s">
        <v>89</v>
      </c>
    </row>
    <row r="876" spans="1:38" x14ac:dyDescent="0.25">
      <c r="A876" s="20">
        <v>875</v>
      </c>
      <c r="B876" s="20" t="s">
        <v>3809</v>
      </c>
      <c r="C876" s="23">
        <v>132215955</v>
      </c>
      <c r="D876" s="23" t="str" cm="1">
        <f t="array" ref="D876">INDEX(Table2[Bracket Label], SUMPRODUCT(( 'Non-Lodger'!$C876 &gt;= Table2[Min Value]) * ( 'Non-Lodger'!$C876 &lt;= Table2[Max Value]) * ROW(Table2[Min Value]) ) - MIN(ROW(Table2[Min Value])) + 1)</f>
        <v>100-149M</v>
      </c>
      <c r="E876" s="23" t="str">
        <f t="shared" si="13"/>
        <v>MED</v>
      </c>
      <c r="F876" s="21" t="s">
        <v>3810</v>
      </c>
      <c r="G876" s="20" t="s">
        <v>29</v>
      </c>
      <c r="H876" s="20" t="str">
        <f>IF(ISNUMBER(MATCH($F876,'ASX_Listed_Companies_26-08-2025'!B:B, 0)), "Yes", "No")</f>
        <v>No</v>
      </c>
      <c r="I876" s="20" t="str">
        <f>IF(ISNUMBER(MATCH($F876,'ASX300'!C:C, 0)), "Yes", "No")</f>
        <v>No</v>
      </c>
      <c r="J876" s="20" t="s">
        <v>3811</v>
      </c>
      <c r="K876" s="21" t="s">
        <v>3812</v>
      </c>
      <c r="L876" s="20">
        <v>53734094</v>
      </c>
      <c r="M876" s="20" t="s">
        <v>15</v>
      </c>
      <c r="N876" s="20">
        <v>20130403</v>
      </c>
      <c r="Q876" s="21" t="s">
        <v>3813</v>
      </c>
      <c r="S876" s="21" t="s">
        <v>733</v>
      </c>
      <c r="T876" s="20" t="s">
        <v>29</v>
      </c>
      <c r="U876" s="20" t="s">
        <v>734</v>
      </c>
      <c r="V876" s="20" t="s">
        <v>20</v>
      </c>
      <c r="W876" s="20">
        <v>39113615</v>
      </c>
      <c r="X876" s="21" t="s">
        <v>3814</v>
      </c>
      <c r="Z876" s="21" t="s">
        <v>514</v>
      </c>
      <c r="AA876" s="20" t="s">
        <v>34</v>
      </c>
      <c r="AB876" s="20" t="s">
        <v>20</v>
      </c>
      <c r="AC876" s="20">
        <v>59829639</v>
      </c>
      <c r="AD876" s="20" t="s">
        <v>3815</v>
      </c>
      <c r="AF876" s="20">
        <v>20130403</v>
      </c>
      <c r="AH876" s="20">
        <v>162670279</v>
      </c>
      <c r="AI876" s="20" t="s">
        <v>24</v>
      </c>
      <c r="AJ876" s="20" t="b">
        <v>1</v>
      </c>
      <c r="AK876" s="21" t="s">
        <v>174</v>
      </c>
      <c r="AL876" s="20" t="s">
        <v>175</v>
      </c>
    </row>
    <row r="877" spans="1:38" x14ac:dyDescent="0.25">
      <c r="A877" s="20">
        <v>876</v>
      </c>
      <c r="B877" s="20" t="s">
        <v>7475</v>
      </c>
      <c r="C877" s="23">
        <v>114882791</v>
      </c>
      <c r="D877" s="23" t="str" cm="1">
        <f t="array" ref="D877">INDEX(Table2[Bracket Label], SUMPRODUCT(( 'Non-Lodger'!$C877 &gt;= Table2[Min Value]) * ( 'Non-Lodger'!$C877 &lt;= Table2[Max Value]) * ROW(Table2[Min Value]) ) - MIN(ROW(Table2[Min Value])) + 1)</f>
        <v>100-149M</v>
      </c>
      <c r="E877" s="23" t="str">
        <f t="shared" si="13"/>
        <v>MED</v>
      </c>
      <c r="F877" s="21" t="s">
        <v>7476</v>
      </c>
      <c r="G877" s="20" t="s">
        <v>77</v>
      </c>
      <c r="H877" s="20" t="str">
        <f>IF(ISNUMBER(MATCH($F877,'ASX_Listed_Companies_26-08-2025'!B:B, 0)), "Yes", "No")</f>
        <v>No</v>
      </c>
      <c r="I877" s="20" t="str">
        <f>IF(ISNUMBER(MATCH($F877,'ASX300'!C:C, 0)), "Yes", "No")</f>
        <v>No</v>
      </c>
      <c r="J877" s="20" t="s">
        <v>183</v>
      </c>
      <c r="K877" s="21" t="s">
        <v>576</v>
      </c>
      <c r="L877" s="20">
        <v>2994243</v>
      </c>
      <c r="M877" s="20" t="s">
        <v>15</v>
      </c>
      <c r="N877" s="20">
        <v>20000626</v>
      </c>
      <c r="Q877" s="21" t="s">
        <v>7477</v>
      </c>
      <c r="S877" s="21" t="s">
        <v>82</v>
      </c>
      <c r="T877" s="20" t="s">
        <v>77</v>
      </c>
      <c r="U877" s="20" t="s">
        <v>83</v>
      </c>
      <c r="V877" s="20" t="s">
        <v>20</v>
      </c>
      <c r="W877" s="20">
        <v>98709922</v>
      </c>
      <c r="X877" s="21" t="s">
        <v>7478</v>
      </c>
      <c r="Z877" s="21" t="s">
        <v>141</v>
      </c>
      <c r="AA877" s="20" t="s">
        <v>142</v>
      </c>
      <c r="AB877" s="20" t="s">
        <v>20</v>
      </c>
      <c r="AC877" s="20">
        <v>40506912</v>
      </c>
      <c r="AD877" s="20" t="s">
        <v>7479</v>
      </c>
      <c r="AF877" s="20">
        <v>20000701</v>
      </c>
      <c r="AH877" s="20">
        <v>82160432</v>
      </c>
      <c r="AI877" s="20" t="s">
        <v>24</v>
      </c>
      <c r="AJ877" s="20" t="b">
        <v>1</v>
      </c>
      <c r="AK877" s="21" t="s">
        <v>73</v>
      </c>
      <c r="AL877" s="20" t="s">
        <v>74</v>
      </c>
    </row>
    <row r="878" spans="1:38" x14ac:dyDescent="0.25">
      <c r="A878" s="20">
        <v>877</v>
      </c>
      <c r="B878" s="20" t="s">
        <v>2580</v>
      </c>
      <c r="C878" s="23">
        <v>149647781</v>
      </c>
      <c r="D878" s="23" t="str" cm="1">
        <f t="array" ref="D878">INDEX(Table2[Bracket Label], SUMPRODUCT(( 'Non-Lodger'!$C878 &gt;= Table2[Min Value]) * ( 'Non-Lodger'!$C878 &lt;= Table2[Max Value]) * ROW(Table2[Min Value]) ) - MIN(ROW(Table2[Min Value])) + 1)</f>
        <v>100-149M</v>
      </c>
      <c r="E878" s="23" t="str">
        <f t="shared" si="13"/>
        <v>MED</v>
      </c>
      <c r="F878" s="21" t="s">
        <v>2581</v>
      </c>
      <c r="G878" s="20" t="s">
        <v>12</v>
      </c>
      <c r="H878" s="20" t="str">
        <f>IF(ISNUMBER(MATCH($F878,'ASX_Listed_Companies_26-08-2025'!B:B, 0)), "Yes", "No")</f>
        <v>No</v>
      </c>
      <c r="I878" s="20" t="str">
        <f>IF(ISNUMBER(MATCH($F878,'ASX300'!C:C, 0)), "Yes", "No")</f>
        <v>No</v>
      </c>
      <c r="J878" s="20" t="s">
        <v>2582</v>
      </c>
      <c r="K878" s="21" t="s">
        <v>2583</v>
      </c>
      <c r="L878" s="20">
        <v>75632823</v>
      </c>
      <c r="M878" s="20" t="s">
        <v>15</v>
      </c>
      <c r="N878" s="20">
        <v>20220424</v>
      </c>
      <c r="Q878" s="21" t="s">
        <v>2584</v>
      </c>
      <c r="S878" s="21" t="s">
        <v>126</v>
      </c>
      <c r="T878" s="20" t="s">
        <v>12</v>
      </c>
      <c r="U878" s="20" t="s">
        <v>214</v>
      </c>
      <c r="V878" s="20" t="s">
        <v>20</v>
      </c>
      <c r="W878" s="20">
        <v>0</v>
      </c>
      <c r="X878" s="21" t="s">
        <v>2585</v>
      </c>
      <c r="Z878" s="21" t="s">
        <v>126</v>
      </c>
      <c r="AA878" s="20" t="s">
        <v>214</v>
      </c>
      <c r="AB878" s="20" t="s">
        <v>20</v>
      </c>
      <c r="AC878" s="20">
        <v>0</v>
      </c>
      <c r="AD878" s="20" t="s">
        <v>2586</v>
      </c>
      <c r="AF878" s="20">
        <v>20220501</v>
      </c>
      <c r="AH878" s="20">
        <v>658859262</v>
      </c>
      <c r="AI878" s="20" t="s">
        <v>24</v>
      </c>
      <c r="AJ878" s="20" t="b">
        <v>1</v>
      </c>
      <c r="AK878" s="21" t="s">
        <v>2587</v>
      </c>
      <c r="AL878" s="20" t="s">
        <v>2588</v>
      </c>
    </row>
    <row r="879" spans="1:38" x14ac:dyDescent="0.25">
      <c r="A879" s="20">
        <v>878</v>
      </c>
      <c r="B879" s="20" t="s">
        <v>2655</v>
      </c>
      <c r="C879" s="23">
        <v>109483031</v>
      </c>
      <c r="D879" s="23" t="str" cm="1">
        <f t="array" ref="D879">INDEX(Table2[Bracket Label], SUMPRODUCT(( 'Non-Lodger'!$C879 &gt;= Table2[Min Value]) * ( 'Non-Lodger'!$C879 &lt;= Table2[Max Value]) * ROW(Table2[Min Value]) ) - MIN(ROW(Table2[Min Value])) + 1)</f>
        <v>100-149M</v>
      </c>
      <c r="E879" s="23" t="str">
        <f t="shared" si="13"/>
        <v>MED</v>
      </c>
      <c r="F879" s="21" t="s">
        <v>2656</v>
      </c>
      <c r="G879" s="20" t="s">
        <v>29</v>
      </c>
      <c r="H879" s="20" t="str">
        <f>IF(ISNUMBER(MATCH($F879,'ASX_Listed_Companies_26-08-2025'!B:B, 0)), "Yes", "No")</f>
        <v>No</v>
      </c>
      <c r="I879" s="20" t="str">
        <f>IF(ISNUMBER(MATCH($F879,'ASX300'!C:C, 0)), "Yes", "No")</f>
        <v>No</v>
      </c>
      <c r="J879" s="20" t="s">
        <v>372</v>
      </c>
      <c r="K879" s="21" t="s">
        <v>373</v>
      </c>
      <c r="L879" s="20">
        <v>60505324</v>
      </c>
      <c r="M879" s="20" t="s">
        <v>15</v>
      </c>
      <c r="N879" s="20">
        <v>20160801</v>
      </c>
      <c r="Q879" s="21" t="s">
        <v>2657</v>
      </c>
      <c r="S879" s="21" t="s">
        <v>162</v>
      </c>
      <c r="T879" s="20" t="s">
        <v>29</v>
      </c>
      <c r="U879" s="20" t="s">
        <v>263</v>
      </c>
      <c r="V879" s="20" t="s">
        <v>20</v>
      </c>
      <c r="W879" s="20">
        <v>96519727</v>
      </c>
      <c r="X879" s="21" t="s">
        <v>2658</v>
      </c>
      <c r="Z879" s="21" t="s">
        <v>162</v>
      </c>
      <c r="AA879" s="20" t="s">
        <v>163</v>
      </c>
      <c r="AB879" s="20" t="s">
        <v>20</v>
      </c>
      <c r="AC879" s="20">
        <v>60305842</v>
      </c>
      <c r="AD879" s="20" t="s">
        <v>2659</v>
      </c>
      <c r="AF879" s="20">
        <v>20161005</v>
      </c>
      <c r="AH879" s="20">
        <v>610328802</v>
      </c>
      <c r="AI879" s="20" t="s">
        <v>24</v>
      </c>
      <c r="AJ879" s="20" t="b">
        <v>1</v>
      </c>
      <c r="AK879" s="21" t="s">
        <v>245</v>
      </c>
      <c r="AL879" s="20" t="s">
        <v>246</v>
      </c>
    </row>
    <row r="880" spans="1:38" x14ac:dyDescent="0.25">
      <c r="A880" s="20">
        <v>879</v>
      </c>
      <c r="B880" s="20" t="s">
        <v>7108</v>
      </c>
      <c r="C880" s="23">
        <v>161129964</v>
      </c>
      <c r="D880" s="23" t="str" cm="1">
        <f t="array" ref="D880">INDEX(Table2[Bracket Label], SUMPRODUCT(( 'Non-Lodger'!$C880 &gt;= Table2[Min Value]) * ( 'Non-Lodger'!$C880 &lt;= Table2[Max Value]) * ROW(Table2[Min Value]) ) - MIN(ROW(Table2[Min Value])) + 1)</f>
        <v>150-199M</v>
      </c>
      <c r="E880" s="23" t="str">
        <f t="shared" si="13"/>
        <v>MED</v>
      </c>
      <c r="F880" s="21" t="s">
        <v>7109</v>
      </c>
      <c r="G880" s="20" t="s">
        <v>29</v>
      </c>
      <c r="H880" s="20" t="str">
        <f>IF(ISNUMBER(MATCH($F880,'ASX_Listed_Companies_26-08-2025'!B:B, 0)), "Yes", "No")</f>
        <v>No</v>
      </c>
      <c r="I880" s="20" t="str">
        <f>IF(ISNUMBER(MATCH($F880,'ASX300'!C:C, 0)), "Yes", "No")</f>
        <v>No</v>
      </c>
      <c r="J880" s="20" t="s">
        <v>78</v>
      </c>
      <c r="K880" s="21" t="s">
        <v>79</v>
      </c>
      <c r="L880" s="20">
        <v>14330610</v>
      </c>
      <c r="M880" s="20" t="s">
        <v>15</v>
      </c>
      <c r="N880" s="20">
        <v>20020605</v>
      </c>
      <c r="Q880" s="21" t="s">
        <v>7110</v>
      </c>
      <c r="S880" s="21" t="s">
        <v>1834</v>
      </c>
      <c r="T880" s="20" t="s">
        <v>29</v>
      </c>
      <c r="U880" s="20" t="s">
        <v>1835</v>
      </c>
      <c r="V880" s="20" t="s">
        <v>20</v>
      </c>
      <c r="W880" s="20">
        <v>82741141</v>
      </c>
      <c r="X880" s="21" t="s">
        <v>7111</v>
      </c>
      <c r="Z880" s="21" t="s">
        <v>3308</v>
      </c>
      <c r="AA880" s="20" t="s">
        <v>3309</v>
      </c>
      <c r="AB880" s="20" t="s">
        <v>20</v>
      </c>
      <c r="AC880" s="20">
        <v>53637128</v>
      </c>
      <c r="AD880" s="20" t="s">
        <v>7112</v>
      </c>
      <c r="AF880" s="20">
        <v>20030101</v>
      </c>
      <c r="AH880" s="20">
        <v>100811005</v>
      </c>
      <c r="AI880" s="20" t="s">
        <v>24</v>
      </c>
      <c r="AJ880" s="20" t="b">
        <v>1</v>
      </c>
      <c r="AK880" s="21" t="s">
        <v>88</v>
      </c>
      <c r="AL880" s="20" t="s">
        <v>89</v>
      </c>
    </row>
    <row r="881" spans="1:38" x14ac:dyDescent="0.25">
      <c r="A881" s="20">
        <v>880</v>
      </c>
      <c r="B881" s="20" t="s">
        <v>959</v>
      </c>
      <c r="C881" s="23">
        <v>136319086</v>
      </c>
      <c r="D881" s="23" t="str" cm="1">
        <f t="array" ref="D881">INDEX(Table2[Bracket Label], SUMPRODUCT(( 'Non-Lodger'!$C881 &gt;= Table2[Min Value]) * ( 'Non-Lodger'!$C881 &lt;= Table2[Max Value]) * ROW(Table2[Min Value]) ) - MIN(ROW(Table2[Min Value])) + 1)</f>
        <v>100-149M</v>
      </c>
      <c r="E881" s="23" t="str">
        <f t="shared" si="13"/>
        <v>MED</v>
      </c>
      <c r="F881" s="21" t="s">
        <v>960</v>
      </c>
      <c r="G881" s="20" t="s">
        <v>77</v>
      </c>
      <c r="H881" s="20" t="str">
        <f>IF(ISNUMBER(MATCH($F881,'ASX_Listed_Companies_26-08-2025'!B:B, 0)), "Yes", "No")</f>
        <v>No</v>
      </c>
      <c r="I881" s="20" t="str">
        <f>IF(ISNUMBER(MATCH($F881,'ASX300'!C:C, 0)), "Yes", "No")</f>
        <v>No</v>
      </c>
      <c r="J881" s="20" t="s">
        <v>961</v>
      </c>
      <c r="K881" s="21" t="s">
        <v>962</v>
      </c>
      <c r="L881" s="20">
        <v>35055910</v>
      </c>
      <c r="M881" s="20" t="s">
        <v>15</v>
      </c>
      <c r="N881" s="20">
        <v>20080108</v>
      </c>
      <c r="P881" s="21" t="s">
        <v>960</v>
      </c>
      <c r="Q881" s="21" t="s">
        <v>963</v>
      </c>
      <c r="S881" s="21" t="s">
        <v>964</v>
      </c>
      <c r="T881" s="20" t="s">
        <v>77</v>
      </c>
      <c r="U881" s="20" t="s">
        <v>965</v>
      </c>
      <c r="V881" s="20" t="s">
        <v>20</v>
      </c>
      <c r="W881" s="20">
        <v>32990395</v>
      </c>
      <c r="X881" s="21" t="s">
        <v>966</v>
      </c>
      <c r="Z881" s="21" t="s">
        <v>964</v>
      </c>
      <c r="AA881" s="20" t="s">
        <v>965</v>
      </c>
      <c r="AB881" s="20" t="s">
        <v>20</v>
      </c>
      <c r="AC881" s="20">
        <v>70450990</v>
      </c>
      <c r="AD881" s="20" t="s">
        <v>967</v>
      </c>
      <c r="AF881" s="20">
        <v>20080108</v>
      </c>
      <c r="AH881" s="20">
        <v>128438755</v>
      </c>
      <c r="AI881" s="20" t="s">
        <v>24</v>
      </c>
      <c r="AJ881" s="20" t="b">
        <v>1</v>
      </c>
      <c r="AK881" s="21" t="s">
        <v>58</v>
      </c>
      <c r="AL881" s="20" t="s">
        <v>59</v>
      </c>
    </row>
    <row r="882" spans="1:38" x14ac:dyDescent="0.25">
      <c r="A882" s="20">
        <v>881</v>
      </c>
      <c r="B882" s="20" t="s">
        <v>3008</v>
      </c>
      <c r="C882" s="23">
        <v>128364423</v>
      </c>
      <c r="D882" s="23" t="str" cm="1">
        <f t="array" ref="D882">INDEX(Table2[Bracket Label], SUMPRODUCT(( 'Non-Lodger'!$C882 &gt;= Table2[Min Value]) * ( 'Non-Lodger'!$C882 &lt;= Table2[Max Value]) * ROW(Table2[Min Value]) ) - MIN(ROW(Table2[Min Value])) + 1)</f>
        <v>100-149M</v>
      </c>
      <c r="E882" s="23" t="str">
        <f t="shared" si="13"/>
        <v>MED</v>
      </c>
      <c r="F882" s="21" t="s">
        <v>3009</v>
      </c>
      <c r="G882" s="20" t="s">
        <v>12</v>
      </c>
      <c r="H882" s="20" t="str">
        <f>IF(ISNUMBER(MATCH($F882,'ASX_Listed_Companies_26-08-2025'!B:B, 0)), "Yes", "No")</f>
        <v>No</v>
      </c>
      <c r="I882" s="20" t="str">
        <f>IF(ISNUMBER(MATCH($F882,'ASX300'!C:C, 0)), "Yes", "No")</f>
        <v>No</v>
      </c>
      <c r="J882" s="20" t="s">
        <v>78</v>
      </c>
      <c r="K882" s="21" t="s">
        <v>79</v>
      </c>
      <c r="L882" s="20">
        <v>68473495</v>
      </c>
      <c r="M882" s="20" t="s">
        <v>15</v>
      </c>
      <c r="N882" s="20">
        <v>20191220</v>
      </c>
      <c r="Q882" s="21" t="s">
        <v>3010</v>
      </c>
      <c r="S882" s="21" t="s">
        <v>746</v>
      </c>
      <c r="T882" s="20" t="s">
        <v>12</v>
      </c>
      <c r="U882" s="20" t="s">
        <v>747</v>
      </c>
      <c r="V882" s="20" t="s">
        <v>20</v>
      </c>
      <c r="W882" s="20">
        <v>57845440</v>
      </c>
      <c r="X882" s="21" t="s">
        <v>3011</v>
      </c>
      <c r="Z882" s="21" t="s">
        <v>677</v>
      </c>
      <c r="AA882" s="20" t="s">
        <v>678</v>
      </c>
      <c r="AB882" s="20" t="s">
        <v>20</v>
      </c>
      <c r="AC882" s="20">
        <v>78182352</v>
      </c>
      <c r="AD882" s="20" t="s">
        <v>3012</v>
      </c>
      <c r="AF882" s="20">
        <v>20210101</v>
      </c>
      <c r="AH882" s="20">
        <v>638167370</v>
      </c>
      <c r="AI882" s="20" t="s">
        <v>24</v>
      </c>
      <c r="AJ882" s="20" t="b">
        <v>1</v>
      </c>
      <c r="AK882" s="21" t="s">
        <v>88</v>
      </c>
      <c r="AL882" s="20" t="s">
        <v>89</v>
      </c>
    </row>
    <row r="883" spans="1:38" x14ac:dyDescent="0.25">
      <c r="A883" s="20">
        <v>882</v>
      </c>
      <c r="B883" s="20" t="s">
        <v>2894</v>
      </c>
      <c r="C883" s="23">
        <v>106365685</v>
      </c>
      <c r="D883" s="23" t="str" cm="1">
        <f t="array" ref="D883">INDEX(Table2[Bracket Label], SUMPRODUCT(( 'Non-Lodger'!$C883 &gt;= Table2[Min Value]) * ( 'Non-Lodger'!$C883 &lt;= Table2[Max Value]) * ROW(Table2[Min Value]) ) - MIN(ROW(Table2[Min Value])) + 1)</f>
        <v>100-149M</v>
      </c>
      <c r="E883" s="23" t="str">
        <f t="shared" si="13"/>
        <v>MED</v>
      </c>
      <c r="F883" s="21" t="s">
        <v>2895</v>
      </c>
      <c r="G883" s="20" t="s">
        <v>12</v>
      </c>
      <c r="H883" s="20" t="str">
        <f>IF(ISNUMBER(MATCH($F883,'ASX_Listed_Companies_26-08-2025'!B:B, 0)), "Yes", "No")</f>
        <v>No</v>
      </c>
      <c r="I883" s="20" t="str">
        <f>IF(ISNUMBER(MATCH($F883,'ASX300'!C:C, 0)), "Yes", "No")</f>
        <v>No</v>
      </c>
      <c r="J883" s="20" t="s">
        <v>979</v>
      </c>
      <c r="K883" s="21" t="s">
        <v>980</v>
      </c>
      <c r="L883" s="20">
        <v>65625542</v>
      </c>
      <c r="M883" s="20" t="s">
        <v>15</v>
      </c>
      <c r="N883" s="20">
        <v>20181031</v>
      </c>
      <c r="Q883" s="21" t="s">
        <v>2896</v>
      </c>
      <c r="S883" s="21" t="s">
        <v>2897</v>
      </c>
      <c r="T883" s="20" t="s">
        <v>12</v>
      </c>
      <c r="U883" s="20" t="s">
        <v>2898</v>
      </c>
      <c r="V883" s="20" t="s">
        <v>20</v>
      </c>
      <c r="W883" s="20">
        <v>44914865</v>
      </c>
      <c r="X883" s="21" t="s">
        <v>2899</v>
      </c>
      <c r="Z883" s="21" t="s">
        <v>2900</v>
      </c>
      <c r="AA883" s="20" t="s">
        <v>2901</v>
      </c>
      <c r="AB883" s="20" t="s">
        <v>20</v>
      </c>
      <c r="AC883" s="20">
        <v>63996270</v>
      </c>
      <c r="AD883" s="20" t="s">
        <v>2902</v>
      </c>
      <c r="AF883" s="20">
        <v>20181031</v>
      </c>
      <c r="AH883" s="20">
        <v>629711771</v>
      </c>
      <c r="AI883" s="20" t="s">
        <v>24</v>
      </c>
      <c r="AJ883" s="20" t="b">
        <v>1</v>
      </c>
      <c r="AK883" s="21" t="s">
        <v>795</v>
      </c>
      <c r="AL883" s="20" t="s">
        <v>24</v>
      </c>
    </row>
    <row r="884" spans="1:38" x14ac:dyDescent="0.25">
      <c r="A884" s="20">
        <v>883</v>
      </c>
      <c r="B884" s="20" t="s">
        <v>876</v>
      </c>
      <c r="C884" s="23">
        <v>121952149</v>
      </c>
      <c r="D884" s="23" t="str" cm="1">
        <f t="array" ref="D884">INDEX(Table2[Bracket Label], SUMPRODUCT(( 'Non-Lodger'!$C884 &gt;= Table2[Min Value]) * ( 'Non-Lodger'!$C884 &lt;= Table2[Max Value]) * ROW(Table2[Min Value]) ) - MIN(ROW(Table2[Min Value])) + 1)</f>
        <v>100-149M</v>
      </c>
      <c r="E884" s="23" t="str">
        <f t="shared" si="13"/>
        <v>MED</v>
      </c>
      <c r="F884" s="21" t="s">
        <v>877</v>
      </c>
      <c r="G884" s="20" t="s">
        <v>29</v>
      </c>
      <c r="H884" s="20" t="str">
        <f>IF(ISNUMBER(MATCH($F884,'ASX_Listed_Companies_26-08-2025'!B:B, 0)), "Yes", "No")</f>
        <v>No</v>
      </c>
      <c r="I884" s="20" t="str">
        <f>IF(ISNUMBER(MATCH($F884,'ASX300'!C:C, 0)), "Yes", "No")</f>
        <v>No</v>
      </c>
      <c r="J884" s="20" t="s">
        <v>878</v>
      </c>
      <c r="K884" s="21" t="s">
        <v>879</v>
      </c>
      <c r="L884" s="20">
        <v>6706160</v>
      </c>
      <c r="M884" s="20" t="s">
        <v>15</v>
      </c>
      <c r="N884" s="20">
        <v>20000228</v>
      </c>
      <c r="P884" s="21" t="s">
        <v>880</v>
      </c>
      <c r="Q884" s="21" t="s">
        <v>881</v>
      </c>
      <c r="S884" s="21" t="s">
        <v>882</v>
      </c>
      <c r="T884" s="20" t="s">
        <v>29</v>
      </c>
      <c r="U884" s="20" t="s">
        <v>883</v>
      </c>
      <c r="V884" s="20" t="s">
        <v>20</v>
      </c>
      <c r="W884" s="20">
        <v>50835752</v>
      </c>
      <c r="X884" s="21" t="s">
        <v>884</v>
      </c>
      <c r="Z884" s="21" t="s">
        <v>882</v>
      </c>
      <c r="AA884" s="20" t="s">
        <v>883</v>
      </c>
      <c r="AB884" s="20" t="s">
        <v>20</v>
      </c>
      <c r="AC884" s="20">
        <v>72868721</v>
      </c>
      <c r="AD884" s="20" t="s">
        <v>885</v>
      </c>
      <c r="AF884" s="20">
        <v>20000701</v>
      </c>
      <c r="AH884" s="20">
        <v>7645810</v>
      </c>
      <c r="AI884" s="20" t="s">
        <v>24</v>
      </c>
      <c r="AJ884" s="20" t="b">
        <v>1</v>
      </c>
      <c r="AK884" s="21" t="s">
        <v>174</v>
      </c>
      <c r="AL884" s="20" t="s">
        <v>175</v>
      </c>
    </row>
    <row r="885" spans="1:38" x14ac:dyDescent="0.25">
      <c r="A885" s="20">
        <v>884</v>
      </c>
      <c r="B885" s="20" t="s">
        <v>2221</v>
      </c>
      <c r="C885" s="23">
        <v>101069671</v>
      </c>
      <c r="D885" s="23" t="str" cm="1">
        <f t="array" ref="D885">INDEX(Table2[Bracket Label], SUMPRODUCT(( 'Non-Lodger'!$C885 &gt;= Table2[Min Value]) * ( 'Non-Lodger'!$C885 &lt;= Table2[Max Value]) * ROW(Table2[Min Value]) ) - MIN(ROW(Table2[Min Value])) + 1)</f>
        <v>100-149M</v>
      </c>
      <c r="E885" s="23" t="str">
        <f t="shared" si="13"/>
        <v>MED</v>
      </c>
      <c r="F885" s="21" t="s">
        <v>2222</v>
      </c>
      <c r="G885" s="20" t="s">
        <v>29</v>
      </c>
      <c r="H885" s="20" t="str">
        <f>IF(ISNUMBER(MATCH($F885,'ASX_Listed_Companies_26-08-2025'!B:B, 0)), "Yes", "No")</f>
        <v>No</v>
      </c>
      <c r="I885" s="20" t="str">
        <f>IF(ISNUMBER(MATCH($F885,'ASX300'!C:C, 0)), "Yes", "No")</f>
        <v>No</v>
      </c>
      <c r="J885" s="20" t="s">
        <v>2223</v>
      </c>
      <c r="K885" s="21" t="s">
        <v>2224</v>
      </c>
      <c r="L885" s="20">
        <v>1152282</v>
      </c>
      <c r="M885" s="20" t="s">
        <v>15</v>
      </c>
      <c r="N885" s="20">
        <v>20000323</v>
      </c>
      <c r="Q885" s="21" t="s">
        <v>2225</v>
      </c>
      <c r="S885" s="21" t="s">
        <v>882</v>
      </c>
      <c r="T885" s="20" t="s">
        <v>29</v>
      </c>
      <c r="U885" s="20" t="s">
        <v>883</v>
      </c>
      <c r="V885" s="20" t="s">
        <v>20</v>
      </c>
      <c r="W885" s="20">
        <v>95496599</v>
      </c>
      <c r="X885" s="21" t="s">
        <v>2226</v>
      </c>
      <c r="Z885" s="21" t="s">
        <v>882</v>
      </c>
      <c r="AA885" s="20" t="s">
        <v>883</v>
      </c>
      <c r="AB885" s="20" t="s">
        <v>20</v>
      </c>
      <c r="AC885" s="20">
        <v>72712236</v>
      </c>
      <c r="AD885" s="20" t="s">
        <v>2227</v>
      </c>
      <c r="AF885" s="20">
        <v>20000701</v>
      </c>
      <c r="AH885" s="20">
        <v>51538197</v>
      </c>
      <c r="AI885" s="20" t="s">
        <v>24</v>
      </c>
      <c r="AJ885" s="20" t="b">
        <v>1</v>
      </c>
      <c r="AK885" s="21" t="s">
        <v>718</v>
      </c>
      <c r="AL885" s="20" t="s">
        <v>719</v>
      </c>
    </row>
    <row r="886" spans="1:38" x14ac:dyDescent="0.25">
      <c r="A886" s="20">
        <v>885</v>
      </c>
      <c r="B886" s="20" t="s">
        <v>4965</v>
      </c>
      <c r="C886" s="23">
        <v>100446509</v>
      </c>
      <c r="D886" s="23" t="str" cm="1">
        <f t="array" ref="D886">INDEX(Table2[Bracket Label], SUMPRODUCT(( 'Non-Lodger'!$C886 &gt;= Table2[Min Value]) * ( 'Non-Lodger'!$C886 &lt;= Table2[Max Value]) * ROW(Table2[Min Value]) ) - MIN(ROW(Table2[Min Value])) + 1)</f>
        <v>100-149M</v>
      </c>
      <c r="E886" s="23" t="str">
        <f t="shared" si="13"/>
        <v>MED</v>
      </c>
      <c r="F886" s="21" t="s">
        <v>4966</v>
      </c>
      <c r="G886" s="20" t="s">
        <v>12</v>
      </c>
      <c r="H886" s="20" t="str">
        <f>IF(ISNUMBER(MATCH($F886,'ASX_Listed_Companies_26-08-2025'!B:B, 0)), "Yes", "No")</f>
        <v>No</v>
      </c>
      <c r="I886" s="20" t="str">
        <f>IF(ISNUMBER(MATCH($F886,'ASX300'!C:C, 0)), "Yes", "No")</f>
        <v>No</v>
      </c>
      <c r="J886" s="20" t="s">
        <v>78</v>
      </c>
      <c r="K886" s="21" t="s">
        <v>79</v>
      </c>
      <c r="L886" s="20">
        <v>23249125</v>
      </c>
      <c r="M886" s="20" t="s">
        <v>15</v>
      </c>
      <c r="N886" s="20">
        <v>20050526</v>
      </c>
      <c r="Q886" s="21" t="s">
        <v>4967</v>
      </c>
      <c r="R886" s="21" t="s">
        <v>4968</v>
      </c>
      <c r="S886" s="21" t="s">
        <v>284</v>
      </c>
      <c r="T886" s="20" t="s">
        <v>12</v>
      </c>
      <c r="U886" s="20" t="s">
        <v>285</v>
      </c>
      <c r="V886" s="20" t="s">
        <v>20</v>
      </c>
      <c r="W886" s="20">
        <v>35363066</v>
      </c>
      <c r="X886" s="21" t="s">
        <v>4967</v>
      </c>
      <c r="Y886" s="21" t="s">
        <v>4968</v>
      </c>
      <c r="Z886" s="21" t="s">
        <v>284</v>
      </c>
      <c r="AA886" s="20" t="s">
        <v>285</v>
      </c>
      <c r="AB886" s="20" t="s">
        <v>20</v>
      </c>
      <c r="AC886" s="20">
        <v>35363066</v>
      </c>
      <c r="AD886" s="20" t="s">
        <v>4969</v>
      </c>
      <c r="AF886" s="20">
        <v>20050526</v>
      </c>
      <c r="AH886" s="20">
        <v>114468405</v>
      </c>
      <c r="AI886" s="20" t="s">
        <v>24</v>
      </c>
      <c r="AJ886" s="20" t="b">
        <v>1</v>
      </c>
      <c r="AK886" s="21" t="s">
        <v>88</v>
      </c>
      <c r="AL886" s="20" t="s">
        <v>89</v>
      </c>
    </row>
    <row r="887" spans="1:38" x14ac:dyDescent="0.25">
      <c r="A887" s="20">
        <v>886</v>
      </c>
      <c r="B887" s="20" t="s">
        <v>5831</v>
      </c>
      <c r="C887" s="23">
        <v>756564036</v>
      </c>
      <c r="D887" s="23" t="str" cm="1">
        <f t="array" ref="D887">INDEX(Table2[Bracket Label], SUMPRODUCT(( 'Non-Lodger'!$C887 &gt;= Table2[Min Value]) * ( 'Non-Lodger'!$C887 &lt;= Table2[Max Value]) * ROW(Table2[Min Value]) ) - MIN(ROW(Table2[Min Value])) + 1)</f>
        <v>750-799M</v>
      </c>
      <c r="E887" s="23" t="str">
        <f t="shared" si="13"/>
        <v>LGE</v>
      </c>
      <c r="F887" s="21" t="s">
        <v>5832</v>
      </c>
      <c r="G887" s="20" t="s">
        <v>12</v>
      </c>
      <c r="H887" s="20" t="str">
        <f>IF(ISNUMBER(MATCH($F887,'ASX_Listed_Companies_26-08-2025'!B:B, 0)), "Yes", "No")</f>
        <v>No</v>
      </c>
      <c r="I887" s="20" t="str">
        <f>IF(ISNUMBER(MATCH($F887,'ASX300'!C:C, 0)), "Yes", "No")</f>
        <v>No</v>
      </c>
      <c r="J887" s="20" t="s">
        <v>78</v>
      </c>
      <c r="K887" s="21" t="s">
        <v>79</v>
      </c>
      <c r="L887" s="20">
        <v>60820219</v>
      </c>
      <c r="M887" s="20" t="s">
        <v>1099</v>
      </c>
      <c r="N887" s="20">
        <v>20160808</v>
      </c>
      <c r="Q887" s="21" t="s">
        <v>329</v>
      </c>
      <c r="R887" s="21" t="s">
        <v>5833</v>
      </c>
      <c r="S887" s="21" t="s">
        <v>126</v>
      </c>
      <c r="T887" s="20" t="s">
        <v>12</v>
      </c>
      <c r="U887" s="20" t="s">
        <v>214</v>
      </c>
      <c r="V887" s="20" t="s">
        <v>20</v>
      </c>
      <c r="W887" s="20">
        <v>54531728</v>
      </c>
      <c r="X887" s="21" t="s">
        <v>5834</v>
      </c>
      <c r="Z887" s="21" t="s">
        <v>126</v>
      </c>
      <c r="AA887" s="20" t="s">
        <v>214</v>
      </c>
      <c r="AB887" s="20" t="s">
        <v>20</v>
      </c>
      <c r="AC887" s="20">
        <v>54531728</v>
      </c>
      <c r="AD887" s="20" t="s">
        <v>5835</v>
      </c>
      <c r="AF887" s="20">
        <v>20160808</v>
      </c>
      <c r="AI887" s="20" t="s">
        <v>24</v>
      </c>
      <c r="AJ887" s="20" t="b">
        <v>1</v>
      </c>
      <c r="AK887" s="21" t="s">
        <v>88</v>
      </c>
      <c r="AL887" s="20" t="s">
        <v>89</v>
      </c>
    </row>
    <row r="888" spans="1:38" x14ac:dyDescent="0.25">
      <c r="A888" s="20">
        <v>887</v>
      </c>
      <c r="B888" s="20" t="s">
        <v>4362</v>
      </c>
      <c r="C888" s="23">
        <v>197938928</v>
      </c>
      <c r="D888" s="23" t="str" cm="1">
        <f t="array" ref="D888">INDEX(Table2[Bracket Label], SUMPRODUCT(( 'Non-Lodger'!$C888 &gt;= Table2[Min Value]) * ( 'Non-Lodger'!$C888 &lt;= Table2[Max Value]) * ROW(Table2[Min Value]) ) - MIN(ROW(Table2[Min Value])) + 1)</f>
        <v>150-199M</v>
      </c>
      <c r="E888" s="23" t="str">
        <f t="shared" si="13"/>
        <v>MED</v>
      </c>
      <c r="F888" s="21" t="s">
        <v>4363</v>
      </c>
      <c r="G888" s="20" t="s">
        <v>29</v>
      </c>
      <c r="H888" s="20" t="str">
        <f>IF(ISNUMBER(MATCH($F888,'ASX_Listed_Companies_26-08-2025'!B:B, 0)), "Yes", "No")</f>
        <v>No</v>
      </c>
      <c r="I888" s="20" t="str">
        <f>IF(ISNUMBER(MATCH($F888,'ASX300'!C:C, 0)), "Yes", "No")</f>
        <v>No</v>
      </c>
      <c r="J888" s="20" t="s">
        <v>2138</v>
      </c>
      <c r="K888" s="21" t="s">
        <v>2139</v>
      </c>
      <c r="L888" s="20">
        <v>65873366</v>
      </c>
      <c r="M888" s="20" t="s">
        <v>15</v>
      </c>
      <c r="N888" s="20">
        <v>20181001</v>
      </c>
      <c r="Q888" s="21" t="s">
        <v>3572</v>
      </c>
      <c r="R888" s="21" t="s">
        <v>4364</v>
      </c>
      <c r="S888" s="21" t="s">
        <v>162</v>
      </c>
      <c r="T888" s="20" t="s">
        <v>29</v>
      </c>
      <c r="U888" s="20" t="s">
        <v>163</v>
      </c>
      <c r="V888" s="20" t="s">
        <v>20</v>
      </c>
      <c r="W888" s="20">
        <v>61383767</v>
      </c>
      <c r="X888" s="21" t="s">
        <v>3572</v>
      </c>
      <c r="Y888" s="21" t="s">
        <v>4364</v>
      </c>
      <c r="Z888" s="21" t="s">
        <v>162</v>
      </c>
      <c r="AA888" s="20" t="s">
        <v>163</v>
      </c>
      <c r="AB888" s="20" t="s">
        <v>20</v>
      </c>
      <c r="AC888" s="20">
        <v>61383767</v>
      </c>
      <c r="AD888" s="20" t="s">
        <v>4365</v>
      </c>
      <c r="AF888" s="20">
        <v>20181001</v>
      </c>
      <c r="AH888" s="20">
        <v>628945657</v>
      </c>
      <c r="AI888" s="20" t="s">
        <v>24</v>
      </c>
      <c r="AJ888" s="20" t="b">
        <v>1</v>
      </c>
      <c r="AK888" s="21" t="s">
        <v>73</v>
      </c>
      <c r="AL888" s="20" t="s">
        <v>74</v>
      </c>
    </row>
    <row r="889" spans="1:38" x14ac:dyDescent="0.25">
      <c r="A889" s="20">
        <v>888</v>
      </c>
      <c r="B889" s="20" t="s">
        <v>948</v>
      </c>
      <c r="C889" s="23">
        <v>283186889</v>
      </c>
      <c r="D889" s="23" t="str" cm="1">
        <f t="array" ref="D889">INDEX(Table2[Bracket Label], SUMPRODUCT(( 'Non-Lodger'!$C889 &gt;= Table2[Min Value]) * ( 'Non-Lodger'!$C889 &lt;= Table2[Max Value]) * ROW(Table2[Min Value]) ) - MIN(ROW(Table2[Min Value])) + 1)</f>
        <v>250-299M</v>
      </c>
      <c r="E889" s="23" t="str">
        <f t="shared" si="13"/>
        <v>LGE</v>
      </c>
      <c r="F889" s="21" t="s">
        <v>949</v>
      </c>
      <c r="G889" s="20" t="s">
        <v>77</v>
      </c>
      <c r="H889" s="20" t="str">
        <f>IF(ISNUMBER(MATCH($F889,'ASX_Listed_Companies_26-08-2025'!B:B, 0)), "Yes", "No")</f>
        <v>No</v>
      </c>
      <c r="I889" s="20" t="str">
        <f>IF(ISNUMBER(MATCH($F889,'ASX300'!C:C, 0)), "Yes", "No")</f>
        <v>No</v>
      </c>
      <c r="J889" s="20" t="s">
        <v>950</v>
      </c>
      <c r="K889" s="21" t="s">
        <v>951</v>
      </c>
      <c r="L889" s="20">
        <v>30302857</v>
      </c>
      <c r="M889" s="20" t="s">
        <v>15</v>
      </c>
      <c r="N889" s="20">
        <v>20070313</v>
      </c>
      <c r="Q889" s="21" t="s">
        <v>952</v>
      </c>
      <c r="S889" s="21" t="s">
        <v>953</v>
      </c>
      <c r="T889" s="20" t="s">
        <v>77</v>
      </c>
      <c r="U889" s="20" t="s">
        <v>954</v>
      </c>
      <c r="V889" s="20" t="s">
        <v>20</v>
      </c>
      <c r="W889" s="20">
        <v>52017268</v>
      </c>
      <c r="X889" s="21" t="s">
        <v>955</v>
      </c>
      <c r="Z889" s="21" t="s">
        <v>956</v>
      </c>
      <c r="AA889" s="20" t="s">
        <v>957</v>
      </c>
      <c r="AB889" s="20" t="s">
        <v>20</v>
      </c>
      <c r="AC889" s="20">
        <v>92552867</v>
      </c>
      <c r="AD889" s="20" t="s">
        <v>958</v>
      </c>
      <c r="AF889" s="20">
        <v>20070313</v>
      </c>
      <c r="AH889" s="20">
        <v>124391920</v>
      </c>
      <c r="AI889" s="20" t="s">
        <v>24</v>
      </c>
      <c r="AJ889" s="20" t="b">
        <v>1</v>
      </c>
      <c r="AK889" s="21" t="s">
        <v>617</v>
      </c>
      <c r="AL889" s="20" t="s">
        <v>618</v>
      </c>
    </row>
    <row r="890" spans="1:38" x14ac:dyDescent="0.25">
      <c r="A890" s="20">
        <v>889</v>
      </c>
      <c r="B890" s="20" t="s">
        <v>4970</v>
      </c>
      <c r="C890" s="23">
        <v>182945003</v>
      </c>
      <c r="D890" s="23" t="str" cm="1">
        <f t="array" ref="D890">INDEX(Table2[Bracket Label], SUMPRODUCT(( 'Non-Lodger'!$C890 &gt;= Table2[Min Value]) * ( 'Non-Lodger'!$C890 &lt;= Table2[Max Value]) * ROW(Table2[Min Value]) ) - MIN(ROW(Table2[Min Value])) + 1)</f>
        <v>150-199M</v>
      </c>
      <c r="E890" s="23" t="str">
        <f t="shared" si="13"/>
        <v>MED</v>
      </c>
      <c r="F890" s="21" t="s">
        <v>4971</v>
      </c>
      <c r="G890" s="20" t="s">
        <v>77</v>
      </c>
      <c r="H890" s="20" t="str">
        <f>IF(ISNUMBER(MATCH($F890,'ASX_Listed_Companies_26-08-2025'!B:B, 0)), "Yes", "No")</f>
        <v>No</v>
      </c>
      <c r="I890" s="20" t="str">
        <f>IF(ISNUMBER(MATCH($F890,'ASX300'!C:C, 0)), "Yes", "No")</f>
        <v>No</v>
      </c>
      <c r="J890" s="20" t="s">
        <v>51</v>
      </c>
      <c r="K890" s="21" t="s">
        <v>52</v>
      </c>
      <c r="L890" s="20">
        <v>31952931</v>
      </c>
      <c r="M890" s="20" t="s">
        <v>15</v>
      </c>
      <c r="N890" s="20">
        <v>20070701</v>
      </c>
      <c r="Q890" s="21" t="s">
        <v>4972</v>
      </c>
      <c r="R890" s="21" t="s">
        <v>2055</v>
      </c>
      <c r="S890" s="21" t="s">
        <v>82</v>
      </c>
      <c r="T890" s="20" t="s">
        <v>77</v>
      </c>
      <c r="U890" s="20" t="s">
        <v>83</v>
      </c>
      <c r="V890" s="20" t="s">
        <v>20</v>
      </c>
      <c r="W890" s="20">
        <v>70245681</v>
      </c>
      <c r="X890" s="21" t="s">
        <v>4973</v>
      </c>
      <c r="Z890" s="21" t="s">
        <v>3871</v>
      </c>
      <c r="AA890" s="20" t="s">
        <v>3872</v>
      </c>
      <c r="AB890" s="20" t="s">
        <v>20</v>
      </c>
      <c r="AC890" s="20">
        <v>70715556</v>
      </c>
      <c r="AD890" s="20" t="s">
        <v>4974</v>
      </c>
      <c r="AF890" s="20">
        <v>20090701</v>
      </c>
      <c r="AH890" s="20">
        <v>126291165</v>
      </c>
      <c r="AI890" s="20" t="s">
        <v>24</v>
      </c>
      <c r="AJ890" s="20" t="b">
        <v>1</v>
      </c>
      <c r="AK890" s="21" t="s">
        <v>58</v>
      </c>
      <c r="AL890" s="20" t="s">
        <v>59</v>
      </c>
    </row>
    <row r="891" spans="1:38" x14ac:dyDescent="0.25">
      <c r="A891" s="20">
        <v>890</v>
      </c>
      <c r="B891" s="20" t="s">
        <v>3949</v>
      </c>
      <c r="C891" s="23">
        <v>132274471</v>
      </c>
      <c r="D891" s="23" t="str" cm="1">
        <f t="array" ref="D891">INDEX(Table2[Bracket Label], SUMPRODUCT(( 'Non-Lodger'!$C891 &gt;= Table2[Min Value]) * ( 'Non-Lodger'!$C891 &lt;= Table2[Max Value]) * ROW(Table2[Min Value]) ) - MIN(ROW(Table2[Min Value])) + 1)</f>
        <v>100-149M</v>
      </c>
      <c r="E891" s="23" t="str">
        <f t="shared" si="13"/>
        <v>MED</v>
      </c>
      <c r="F891" s="21" t="s">
        <v>3950</v>
      </c>
      <c r="G891" s="20" t="s">
        <v>12</v>
      </c>
      <c r="H891" s="20" t="str">
        <f>IF(ISNUMBER(MATCH($F891,'ASX_Listed_Companies_26-08-2025'!B:B, 0)), "Yes", "No")</f>
        <v>No</v>
      </c>
      <c r="I891" s="20" t="str">
        <f>IF(ISNUMBER(MATCH($F891,'ASX300'!C:C, 0)), "Yes", "No")</f>
        <v>No</v>
      </c>
      <c r="J891" s="20" t="s">
        <v>78</v>
      </c>
      <c r="K891" s="21" t="s">
        <v>79</v>
      </c>
      <c r="L891" s="20">
        <v>76565355</v>
      </c>
      <c r="M891" s="20" t="s">
        <v>15</v>
      </c>
      <c r="N891" s="20">
        <v>20190701</v>
      </c>
      <c r="Q891" s="21" t="s">
        <v>3951</v>
      </c>
      <c r="S891" s="21" t="s">
        <v>3952</v>
      </c>
      <c r="T891" s="20" t="s">
        <v>137</v>
      </c>
      <c r="U891" s="20" t="s">
        <v>636</v>
      </c>
      <c r="V891" s="20" t="s">
        <v>20</v>
      </c>
      <c r="W891" s="20">
        <v>45932168</v>
      </c>
      <c r="X891" s="21" t="s">
        <v>1255</v>
      </c>
      <c r="Y891" s="21" t="s">
        <v>3953</v>
      </c>
      <c r="Z891" s="21" t="s">
        <v>3101</v>
      </c>
      <c r="AA891" s="20" t="s">
        <v>3102</v>
      </c>
      <c r="AB891" s="20" t="s">
        <v>20</v>
      </c>
      <c r="AC891" s="20">
        <v>39468935</v>
      </c>
      <c r="AD891" s="20" t="s">
        <v>3954</v>
      </c>
      <c r="AH891" s="20">
        <v>632417639</v>
      </c>
      <c r="AI891" s="20" t="s">
        <v>24</v>
      </c>
      <c r="AJ891" s="20" t="b">
        <v>1</v>
      </c>
      <c r="AK891" s="21" t="s">
        <v>88</v>
      </c>
      <c r="AL891" s="20" t="s">
        <v>89</v>
      </c>
    </row>
    <row r="892" spans="1:38" x14ac:dyDescent="0.25">
      <c r="A892" s="20">
        <v>891</v>
      </c>
      <c r="B892" s="20" t="s">
        <v>3186</v>
      </c>
      <c r="C892" s="23">
        <v>110689659</v>
      </c>
      <c r="D892" s="23" t="str" cm="1">
        <f t="array" ref="D892">INDEX(Table2[Bracket Label], SUMPRODUCT(( 'Non-Lodger'!$C892 &gt;= Table2[Min Value]) * ( 'Non-Lodger'!$C892 &lt;= Table2[Max Value]) * ROW(Table2[Min Value]) ) - MIN(ROW(Table2[Min Value])) + 1)</f>
        <v>100-149M</v>
      </c>
      <c r="E892" s="23" t="str">
        <f t="shared" si="13"/>
        <v>MED</v>
      </c>
      <c r="F892" s="21" t="s">
        <v>3187</v>
      </c>
      <c r="G892" s="20" t="s">
        <v>29</v>
      </c>
      <c r="H892" s="20" t="str">
        <f>IF(ISNUMBER(MATCH($F892,'ASX_Listed_Companies_26-08-2025'!B:B, 0)), "Yes", "No")</f>
        <v>No</v>
      </c>
      <c r="I892" s="20" t="str">
        <f>IF(ISNUMBER(MATCH($F892,'ASX300'!C:C, 0)), "Yes", "No")</f>
        <v>No</v>
      </c>
      <c r="J892" s="20" t="s">
        <v>297</v>
      </c>
      <c r="K892" s="21" t="s">
        <v>298</v>
      </c>
      <c r="L892" s="20">
        <v>1874205</v>
      </c>
      <c r="M892" s="20" t="s">
        <v>15</v>
      </c>
      <c r="N892" s="20">
        <v>20000316</v>
      </c>
      <c r="Q892" s="21" t="s">
        <v>3188</v>
      </c>
      <c r="S892" s="21" t="s">
        <v>514</v>
      </c>
      <c r="T892" s="20" t="s">
        <v>29</v>
      </c>
      <c r="U892" s="20" t="s">
        <v>34</v>
      </c>
      <c r="V892" s="20" t="s">
        <v>20</v>
      </c>
      <c r="W892" s="20">
        <v>71145349</v>
      </c>
      <c r="X892" s="21" t="s">
        <v>3189</v>
      </c>
      <c r="Z892" s="21" t="s">
        <v>33</v>
      </c>
      <c r="AA892" s="20" t="s">
        <v>34</v>
      </c>
      <c r="AB892" s="20" t="s">
        <v>20</v>
      </c>
      <c r="AC892" s="20">
        <v>59284126</v>
      </c>
      <c r="AD892" s="20" t="s">
        <v>3190</v>
      </c>
      <c r="AF892" s="20">
        <v>20000701</v>
      </c>
      <c r="AH892" s="20">
        <v>4663094</v>
      </c>
      <c r="AI892" s="20" t="s">
        <v>24</v>
      </c>
      <c r="AJ892" s="20" t="b">
        <v>1</v>
      </c>
      <c r="AK892" s="21" t="s">
        <v>36</v>
      </c>
      <c r="AL892" s="20" t="s">
        <v>37</v>
      </c>
    </row>
    <row r="893" spans="1:38" x14ac:dyDescent="0.25">
      <c r="A893" s="20">
        <v>892</v>
      </c>
      <c r="B893" s="20" t="s">
        <v>6379</v>
      </c>
      <c r="C893" s="23">
        <v>313079372</v>
      </c>
      <c r="D893" s="23" t="str" cm="1">
        <f t="array" ref="D893">INDEX(Table2[Bracket Label], SUMPRODUCT(( 'Non-Lodger'!$C893 &gt;= Table2[Min Value]) * ( 'Non-Lodger'!$C893 &lt;= Table2[Max Value]) * ROW(Table2[Min Value]) ) - MIN(ROW(Table2[Min Value])) + 1)</f>
        <v>300-349M</v>
      </c>
      <c r="E893" s="23" t="str">
        <f t="shared" si="13"/>
        <v>LGE</v>
      </c>
      <c r="F893" s="21" t="s">
        <v>6380</v>
      </c>
      <c r="G893" s="20" t="s">
        <v>12</v>
      </c>
      <c r="H893" s="20" t="str">
        <f>IF(ISNUMBER(MATCH($F893,'ASX_Listed_Companies_26-08-2025'!B:B, 0)), "Yes", "No")</f>
        <v>No</v>
      </c>
      <c r="I893" s="20" t="str">
        <f>IF(ISNUMBER(MATCH($F893,'ASX300'!C:C, 0)), "Yes", "No")</f>
        <v>No</v>
      </c>
      <c r="J893" s="20" t="s">
        <v>581</v>
      </c>
      <c r="K893" s="21" t="s">
        <v>582</v>
      </c>
      <c r="L893" s="20">
        <v>12633721</v>
      </c>
      <c r="M893" s="20" t="s">
        <v>15</v>
      </c>
      <c r="N893" s="20">
        <v>20021017</v>
      </c>
      <c r="Q893" s="21" t="s">
        <v>6381</v>
      </c>
      <c r="S893" s="21" t="s">
        <v>6382</v>
      </c>
      <c r="T893" s="20" t="s">
        <v>12</v>
      </c>
      <c r="U893" s="20" t="s">
        <v>6383</v>
      </c>
      <c r="V893" s="20" t="s">
        <v>20</v>
      </c>
      <c r="W893" s="20">
        <v>39027935</v>
      </c>
      <c r="X893" s="21" t="s">
        <v>6384</v>
      </c>
      <c r="Z893" s="21" t="s">
        <v>6385</v>
      </c>
      <c r="AA893" s="20" t="s">
        <v>5692</v>
      </c>
      <c r="AB893" s="20" t="s">
        <v>20</v>
      </c>
      <c r="AC893" s="20">
        <v>41610037</v>
      </c>
      <c r="AD893" s="20" t="s">
        <v>6386</v>
      </c>
      <c r="AF893" s="20">
        <v>20021017</v>
      </c>
      <c r="AH893" s="20">
        <v>69624031</v>
      </c>
      <c r="AI893" s="20" t="s">
        <v>24</v>
      </c>
      <c r="AJ893" s="20" t="b">
        <v>1</v>
      </c>
      <c r="AK893" s="21" t="s">
        <v>245</v>
      </c>
      <c r="AL893" s="20" t="s">
        <v>246</v>
      </c>
    </row>
    <row r="894" spans="1:38" x14ac:dyDescent="0.25">
      <c r="A894" s="20">
        <v>893</v>
      </c>
      <c r="B894" s="20" t="s">
        <v>1933</v>
      </c>
      <c r="C894" s="23">
        <v>371392296</v>
      </c>
      <c r="D894" s="23" t="str" cm="1">
        <f t="array" ref="D894">INDEX(Table2[Bracket Label], SUMPRODUCT(( 'Non-Lodger'!$C894 &gt;= Table2[Min Value]) * ( 'Non-Lodger'!$C894 &lt;= Table2[Max Value]) * ROW(Table2[Min Value]) ) - MIN(ROW(Table2[Min Value])) + 1)</f>
        <v>350-399M</v>
      </c>
      <c r="E894" s="23" t="str">
        <f t="shared" si="13"/>
        <v>LGE</v>
      </c>
      <c r="F894" s="21" t="s">
        <v>1934</v>
      </c>
      <c r="G894" s="20" t="s">
        <v>29</v>
      </c>
      <c r="H894" s="20" t="str">
        <f>IF(ISNUMBER(MATCH($F894,'ASX_Listed_Companies_26-08-2025'!B:B, 0)), "Yes", "No")</f>
        <v>No</v>
      </c>
      <c r="I894" s="20" t="str">
        <f>IF(ISNUMBER(MATCH($F894,'ASX300'!C:C, 0)), "Yes", "No")</f>
        <v>No</v>
      </c>
      <c r="J894" s="20" t="s">
        <v>1935</v>
      </c>
      <c r="K894" s="21" t="s">
        <v>1936</v>
      </c>
      <c r="L894" s="20">
        <v>27413333</v>
      </c>
      <c r="M894" s="20" t="s">
        <v>15</v>
      </c>
      <c r="N894" s="20">
        <v>20060601</v>
      </c>
      <c r="P894" s="21" t="s">
        <v>1937</v>
      </c>
      <c r="Q894" s="21" t="s">
        <v>1938</v>
      </c>
      <c r="S894" s="21" t="s">
        <v>1939</v>
      </c>
      <c r="T894" s="20" t="s">
        <v>29</v>
      </c>
      <c r="U894" s="20" t="s">
        <v>1940</v>
      </c>
      <c r="V894" s="20" t="s">
        <v>20</v>
      </c>
      <c r="W894" s="20">
        <v>42624266</v>
      </c>
      <c r="X894" s="21" t="s">
        <v>1938</v>
      </c>
      <c r="Z894" s="21" t="s">
        <v>1939</v>
      </c>
      <c r="AA894" s="20" t="s">
        <v>1940</v>
      </c>
      <c r="AB894" s="20" t="s">
        <v>20</v>
      </c>
      <c r="AC894" s="20">
        <v>42624266</v>
      </c>
      <c r="AD894" s="20" t="s">
        <v>1941</v>
      </c>
      <c r="AF894" s="20">
        <v>20060701</v>
      </c>
      <c r="AH894" s="20">
        <v>119990064</v>
      </c>
      <c r="AI894" s="20" t="s">
        <v>24</v>
      </c>
      <c r="AJ894" s="20" t="b">
        <v>1</v>
      </c>
      <c r="AK894" s="21" t="s">
        <v>88</v>
      </c>
      <c r="AL894" s="20" t="s">
        <v>89</v>
      </c>
    </row>
    <row r="895" spans="1:38" x14ac:dyDescent="0.25">
      <c r="A895" s="20">
        <v>894</v>
      </c>
      <c r="B895" s="20" t="s">
        <v>3496</v>
      </c>
      <c r="C895" s="23">
        <v>105202281</v>
      </c>
      <c r="D895" s="23" t="str" cm="1">
        <f t="array" ref="D895">INDEX(Table2[Bracket Label], SUMPRODUCT(( 'Non-Lodger'!$C895 &gt;= Table2[Min Value]) * ( 'Non-Lodger'!$C895 &lt;= Table2[Max Value]) * ROW(Table2[Min Value]) ) - MIN(ROW(Table2[Min Value])) + 1)</f>
        <v>100-149M</v>
      </c>
      <c r="E895" s="23" t="str">
        <f t="shared" si="13"/>
        <v>MED</v>
      </c>
      <c r="F895" s="21" t="s">
        <v>3497</v>
      </c>
      <c r="G895" s="20" t="s">
        <v>77</v>
      </c>
      <c r="H895" s="20" t="str">
        <f>IF(ISNUMBER(MATCH($F895,'ASX_Listed_Companies_26-08-2025'!B:B, 0)), "Yes", "No")</f>
        <v>No</v>
      </c>
      <c r="I895" s="20" t="str">
        <f>IF(ISNUMBER(MATCH($F895,'ASX300'!C:C, 0)), "Yes", "No")</f>
        <v>No</v>
      </c>
      <c r="J895" s="20" t="s">
        <v>92</v>
      </c>
      <c r="K895" s="21" t="s">
        <v>93</v>
      </c>
      <c r="L895" s="20">
        <v>52511789</v>
      </c>
      <c r="M895" s="20" t="s">
        <v>15</v>
      </c>
      <c r="N895" s="20">
        <v>20120917</v>
      </c>
      <c r="Q895" s="21" t="s">
        <v>3498</v>
      </c>
      <c r="R895" s="21" t="s">
        <v>3499</v>
      </c>
      <c r="S895" s="21" t="s">
        <v>3500</v>
      </c>
      <c r="T895" s="20" t="s">
        <v>77</v>
      </c>
      <c r="U895" s="20" t="s">
        <v>142</v>
      </c>
      <c r="V895" s="20" t="s">
        <v>20</v>
      </c>
      <c r="W895" s="20">
        <v>0</v>
      </c>
      <c r="X895" s="21" t="s">
        <v>3501</v>
      </c>
      <c r="Z895" s="21" t="s">
        <v>3500</v>
      </c>
      <c r="AA895" s="20" t="s">
        <v>142</v>
      </c>
      <c r="AB895" s="20" t="s">
        <v>20</v>
      </c>
      <c r="AC895" s="20">
        <v>94830010</v>
      </c>
      <c r="AD895" s="20" t="s">
        <v>3502</v>
      </c>
      <c r="AF895" s="20">
        <v>20120917</v>
      </c>
      <c r="AH895" s="20">
        <v>160380316</v>
      </c>
      <c r="AI895" s="20" t="s">
        <v>24</v>
      </c>
      <c r="AJ895" s="20" t="b">
        <v>1</v>
      </c>
      <c r="AK895" s="21" t="s">
        <v>36</v>
      </c>
      <c r="AL895" s="20" t="s">
        <v>37</v>
      </c>
    </row>
    <row r="896" spans="1:38" x14ac:dyDescent="0.25">
      <c r="A896" s="20">
        <v>895</v>
      </c>
      <c r="B896" s="20" t="s">
        <v>2124</v>
      </c>
      <c r="C896" s="23">
        <v>202568729</v>
      </c>
      <c r="D896" s="23" t="str" cm="1">
        <f t="array" ref="D896">INDEX(Table2[Bracket Label], SUMPRODUCT(( 'Non-Lodger'!$C896 &gt;= Table2[Min Value]) * ( 'Non-Lodger'!$C896 &lt;= Table2[Max Value]) * ROW(Table2[Min Value]) ) - MIN(ROW(Table2[Min Value])) + 1)</f>
        <v>200-249M</v>
      </c>
      <c r="E896" s="23" t="str">
        <f t="shared" si="13"/>
        <v>MED</v>
      </c>
      <c r="F896" s="21" t="s">
        <v>2125</v>
      </c>
      <c r="G896" s="20" t="s">
        <v>29</v>
      </c>
      <c r="H896" s="20" t="str">
        <f>IF(ISNUMBER(MATCH($F896,'ASX_Listed_Companies_26-08-2025'!B:B, 0)), "Yes", "No")</f>
        <v>No</v>
      </c>
      <c r="I896" s="20" t="str">
        <f>IF(ISNUMBER(MATCH($F896,'ASX300'!C:C, 0)), "Yes", "No")</f>
        <v>No</v>
      </c>
      <c r="J896" s="20" t="s">
        <v>1222</v>
      </c>
      <c r="K896" s="21" t="s">
        <v>1223</v>
      </c>
      <c r="L896" s="20">
        <v>39479905</v>
      </c>
      <c r="M896" s="20" t="s">
        <v>15</v>
      </c>
      <c r="N896" s="20">
        <v>20090615</v>
      </c>
      <c r="Q896" s="21" t="s">
        <v>2126</v>
      </c>
      <c r="S896" s="21" t="s">
        <v>2127</v>
      </c>
      <c r="T896" s="20" t="s">
        <v>77</v>
      </c>
      <c r="U896" s="20" t="s">
        <v>1426</v>
      </c>
      <c r="V896" s="20" t="s">
        <v>20</v>
      </c>
      <c r="W896" s="20">
        <v>37774445</v>
      </c>
      <c r="X896" s="21" t="s">
        <v>2128</v>
      </c>
      <c r="Z896" s="21" t="s">
        <v>1114</v>
      </c>
      <c r="AA896" s="20" t="s">
        <v>1115</v>
      </c>
      <c r="AB896" s="20" t="s">
        <v>20</v>
      </c>
      <c r="AC896" s="20">
        <v>65887076</v>
      </c>
      <c r="AF896" s="20">
        <v>20090615</v>
      </c>
      <c r="AH896" s="20">
        <v>137348362</v>
      </c>
      <c r="AI896" s="20" t="s">
        <v>24</v>
      </c>
      <c r="AJ896" s="20" t="b">
        <v>1</v>
      </c>
      <c r="AK896" s="21" t="s">
        <v>795</v>
      </c>
      <c r="AL896" s="20" t="s">
        <v>24</v>
      </c>
    </row>
    <row r="897" spans="1:38" x14ac:dyDescent="0.25">
      <c r="A897" s="20">
        <v>896</v>
      </c>
      <c r="B897" s="20" t="s">
        <v>1564</v>
      </c>
      <c r="C897" s="23">
        <v>134724314</v>
      </c>
      <c r="D897" s="23" t="str" cm="1">
        <f t="array" ref="D897">INDEX(Table2[Bracket Label], SUMPRODUCT(( 'Non-Lodger'!$C897 &gt;= Table2[Min Value]) * ( 'Non-Lodger'!$C897 &lt;= Table2[Max Value]) * ROW(Table2[Min Value]) ) - MIN(ROW(Table2[Min Value])) + 1)</f>
        <v>100-149M</v>
      </c>
      <c r="E897" s="23" t="str">
        <f t="shared" si="13"/>
        <v>MED</v>
      </c>
      <c r="F897" s="21" t="s">
        <v>1565</v>
      </c>
      <c r="G897" s="20" t="s">
        <v>29</v>
      </c>
      <c r="H897" s="20" t="str">
        <f>IF(ISNUMBER(MATCH($F897,'ASX_Listed_Companies_26-08-2025'!B:B, 0)), "Yes", "No")</f>
        <v>No</v>
      </c>
      <c r="I897" s="20" t="str">
        <f>IF(ISNUMBER(MATCH($F897,'ASX300'!C:C, 0)), "Yes", "No")</f>
        <v>No</v>
      </c>
      <c r="J897" s="20" t="s">
        <v>861</v>
      </c>
      <c r="K897" s="21" t="s">
        <v>862</v>
      </c>
      <c r="L897" s="20">
        <v>68432988</v>
      </c>
      <c r="M897" s="20" t="s">
        <v>15</v>
      </c>
      <c r="N897" s="20">
        <v>20190329</v>
      </c>
      <c r="Q897" s="21" t="s">
        <v>1566</v>
      </c>
      <c r="S897" s="21" t="s">
        <v>1567</v>
      </c>
      <c r="T897" s="20" t="s">
        <v>29</v>
      </c>
      <c r="U897" s="20" t="s">
        <v>1568</v>
      </c>
      <c r="V897" s="20" t="s">
        <v>20</v>
      </c>
      <c r="W897" s="20">
        <v>36717921</v>
      </c>
      <c r="X897" s="21" t="s">
        <v>1566</v>
      </c>
      <c r="Z897" s="21" t="s">
        <v>1567</v>
      </c>
      <c r="AA897" s="20" t="s">
        <v>1568</v>
      </c>
      <c r="AB897" s="20" t="s">
        <v>20</v>
      </c>
      <c r="AC897" s="20">
        <v>36717921</v>
      </c>
      <c r="AD897" s="20" t="s">
        <v>1569</v>
      </c>
      <c r="AH897" s="20">
        <v>632586844</v>
      </c>
      <c r="AI897" s="20" t="s">
        <v>24</v>
      </c>
      <c r="AJ897" s="20" t="b">
        <v>1</v>
      </c>
      <c r="AK897" s="21" t="s">
        <v>245</v>
      </c>
      <c r="AL897" s="20" t="s">
        <v>246</v>
      </c>
    </row>
    <row r="898" spans="1:38" x14ac:dyDescent="0.25">
      <c r="A898" s="20">
        <v>897</v>
      </c>
      <c r="B898" s="20" t="s">
        <v>5603</v>
      </c>
      <c r="C898" s="23">
        <v>236543118</v>
      </c>
      <c r="D898" s="23" t="str" cm="1">
        <f t="array" ref="D898">INDEX(Table2[Bracket Label], SUMPRODUCT(( 'Non-Lodger'!$C898 &gt;= Table2[Min Value]) * ( 'Non-Lodger'!$C898 &lt;= Table2[Max Value]) * ROW(Table2[Min Value]) ) - MIN(ROW(Table2[Min Value])) + 1)</f>
        <v>200-249M</v>
      </c>
      <c r="E898" s="23" t="str">
        <f t="shared" si="13"/>
        <v>MED</v>
      </c>
      <c r="F898" s="21" t="s">
        <v>5604</v>
      </c>
      <c r="G898" s="20" t="s">
        <v>77</v>
      </c>
      <c r="H898" s="20" t="str">
        <f>IF(ISNUMBER(MATCH($F898,'ASX_Listed_Companies_26-08-2025'!B:B, 0)), "Yes", "No")</f>
        <v>No</v>
      </c>
      <c r="I898" s="20" t="str">
        <f>IF(ISNUMBER(MATCH($F898,'ASX300'!C:C, 0)), "Yes", "No")</f>
        <v>No</v>
      </c>
      <c r="J898" s="20" t="s">
        <v>2096</v>
      </c>
      <c r="K898" s="21" t="s">
        <v>2097</v>
      </c>
      <c r="L898" s="20">
        <v>16422779</v>
      </c>
      <c r="M898" s="20" t="s">
        <v>15</v>
      </c>
      <c r="N898" s="20">
        <v>20030701</v>
      </c>
      <c r="P898" s="21" t="s">
        <v>5605</v>
      </c>
      <c r="Q898" s="21" t="s">
        <v>5606</v>
      </c>
      <c r="S898" s="21" t="s">
        <v>5607</v>
      </c>
      <c r="T898" s="20" t="s">
        <v>12</v>
      </c>
      <c r="U898" s="20" t="s">
        <v>5608</v>
      </c>
      <c r="V898" s="20" t="s">
        <v>20</v>
      </c>
      <c r="W898" s="20">
        <v>86434567</v>
      </c>
      <c r="X898" s="21" t="s">
        <v>5609</v>
      </c>
      <c r="Z898" s="21" t="s">
        <v>141</v>
      </c>
      <c r="AA898" s="20" t="s">
        <v>142</v>
      </c>
      <c r="AB898" s="20" t="s">
        <v>20</v>
      </c>
      <c r="AC898" s="20">
        <v>55044145</v>
      </c>
      <c r="AD898" s="20" t="s">
        <v>5610</v>
      </c>
      <c r="AF898" s="20">
        <v>20030701</v>
      </c>
      <c r="AH898" s="20">
        <v>8603487</v>
      </c>
      <c r="AI898" s="20" t="s">
        <v>24</v>
      </c>
      <c r="AJ898" s="20" t="b">
        <v>1</v>
      </c>
      <c r="AK898" s="21" t="s">
        <v>73</v>
      </c>
      <c r="AL898" s="20" t="s">
        <v>74</v>
      </c>
    </row>
    <row r="899" spans="1:38" x14ac:dyDescent="0.25">
      <c r="A899" s="20">
        <v>898</v>
      </c>
      <c r="B899" s="20" t="s">
        <v>3020</v>
      </c>
      <c r="C899" s="23">
        <v>116388227</v>
      </c>
      <c r="D899" s="23" t="str" cm="1">
        <f t="array" ref="D899">INDEX(Table2[Bracket Label], SUMPRODUCT(( 'Non-Lodger'!$C899 &gt;= Table2[Min Value]) * ( 'Non-Lodger'!$C899 &lt;= Table2[Max Value]) * ROW(Table2[Min Value]) ) - MIN(ROW(Table2[Min Value])) + 1)</f>
        <v>100-149M</v>
      </c>
      <c r="E899" s="23" t="str">
        <f t="shared" ref="E899:E962" si="14">IF($C899&gt;250000000, "LGE", "MED")</f>
        <v>MED</v>
      </c>
      <c r="F899" s="21" t="s">
        <v>3021</v>
      </c>
      <c r="G899" s="20" t="s">
        <v>12</v>
      </c>
      <c r="H899" s="20" t="str">
        <f>IF(ISNUMBER(MATCH($F899,'ASX_Listed_Companies_26-08-2025'!B:B, 0)), "Yes", "No")</f>
        <v>No</v>
      </c>
      <c r="I899" s="20" t="str">
        <f>IF(ISNUMBER(MATCH($F899,'ASX300'!C:C, 0)), "Yes", "No")</f>
        <v>No</v>
      </c>
      <c r="J899" s="20" t="s">
        <v>158</v>
      </c>
      <c r="K899" s="21" t="s">
        <v>159</v>
      </c>
      <c r="L899" s="20">
        <v>62827515</v>
      </c>
      <c r="M899" s="20" t="s">
        <v>731</v>
      </c>
      <c r="N899" s="20">
        <v>20170712</v>
      </c>
      <c r="Q899" s="21" t="s">
        <v>3022</v>
      </c>
      <c r="R899" s="21" t="s">
        <v>3023</v>
      </c>
      <c r="S899" s="21" t="s">
        <v>3024</v>
      </c>
      <c r="T899" s="20" t="s">
        <v>12</v>
      </c>
      <c r="U899" s="20" t="s">
        <v>3025</v>
      </c>
      <c r="V899" s="20" t="s">
        <v>20</v>
      </c>
      <c r="W899" s="20">
        <v>81489004</v>
      </c>
      <c r="X899" s="21" t="s">
        <v>3026</v>
      </c>
      <c r="Z899" s="21" t="s">
        <v>3024</v>
      </c>
      <c r="AA899" s="20" t="s">
        <v>3025</v>
      </c>
      <c r="AB899" s="20" t="s">
        <v>20</v>
      </c>
      <c r="AC899" s="20">
        <v>74155496</v>
      </c>
      <c r="AD899" s="20" t="s">
        <v>3027</v>
      </c>
      <c r="AF899" s="20">
        <v>20170712</v>
      </c>
      <c r="AI899" s="20" t="s">
        <v>24</v>
      </c>
      <c r="AJ899" s="20" t="b">
        <v>1</v>
      </c>
      <c r="AK899" s="21" t="s">
        <v>120</v>
      </c>
      <c r="AL899" s="20" t="s">
        <v>121</v>
      </c>
    </row>
    <row r="900" spans="1:38" x14ac:dyDescent="0.25">
      <c r="A900" s="20">
        <v>899</v>
      </c>
      <c r="B900" s="20" t="s">
        <v>5880</v>
      </c>
      <c r="C900" s="23">
        <v>140778946</v>
      </c>
      <c r="D900" s="23" t="str" cm="1">
        <f t="array" ref="D900">INDEX(Table2[Bracket Label], SUMPRODUCT(( 'Non-Lodger'!$C900 &gt;= Table2[Min Value]) * ( 'Non-Lodger'!$C900 &lt;= Table2[Max Value]) * ROW(Table2[Min Value]) ) - MIN(ROW(Table2[Min Value])) + 1)</f>
        <v>100-149M</v>
      </c>
      <c r="E900" s="23" t="str">
        <f t="shared" si="14"/>
        <v>MED</v>
      </c>
      <c r="F900" s="21" t="s">
        <v>5881</v>
      </c>
      <c r="G900" s="20" t="s">
        <v>62</v>
      </c>
      <c r="H900" s="20" t="str">
        <f>IF(ISNUMBER(MATCH($F900,'ASX_Listed_Companies_26-08-2025'!B:B, 0)), "Yes", "No")</f>
        <v>Yes</v>
      </c>
      <c r="I900" s="20" t="str">
        <f>IF(ISNUMBER(MATCH($F900,'ASX300'!C:C, 0)), "Yes", "No")</f>
        <v>No</v>
      </c>
      <c r="J900" s="20" t="s">
        <v>806</v>
      </c>
      <c r="K900" s="21" t="s">
        <v>807</v>
      </c>
      <c r="L900" s="20">
        <v>4041937</v>
      </c>
      <c r="M900" s="20" t="s">
        <v>65</v>
      </c>
      <c r="N900" s="20">
        <v>20020326</v>
      </c>
      <c r="Q900" s="21" t="s">
        <v>5882</v>
      </c>
      <c r="S900" s="21" t="s">
        <v>219</v>
      </c>
      <c r="T900" s="20" t="s">
        <v>62</v>
      </c>
      <c r="U900" s="20" t="s">
        <v>220</v>
      </c>
      <c r="V900" s="20" t="s">
        <v>20</v>
      </c>
      <c r="W900" s="20">
        <v>0</v>
      </c>
      <c r="X900" s="21" t="s">
        <v>329</v>
      </c>
      <c r="Y900" s="21" t="s">
        <v>5883</v>
      </c>
      <c r="Z900" s="21" t="s">
        <v>219</v>
      </c>
      <c r="AA900" s="20" t="s">
        <v>220</v>
      </c>
      <c r="AB900" s="20" t="s">
        <v>20</v>
      </c>
      <c r="AC900" s="20">
        <v>54005293</v>
      </c>
      <c r="AD900" s="20" t="s">
        <v>5884</v>
      </c>
      <c r="AF900" s="20">
        <v>20020326</v>
      </c>
      <c r="AH900" s="20">
        <v>100038266</v>
      </c>
      <c r="AI900" s="20" t="s">
        <v>24</v>
      </c>
      <c r="AJ900" s="20" t="b">
        <v>1</v>
      </c>
      <c r="AK900" s="21" t="s">
        <v>73</v>
      </c>
      <c r="AL900" s="20" t="s">
        <v>74</v>
      </c>
    </row>
    <row r="901" spans="1:38" x14ac:dyDescent="0.25">
      <c r="A901" s="20">
        <v>900</v>
      </c>
      <c r="B901" s="20" t="s">
        <v>38</v>
      </c>
      <c r="C901" s="23">
        <v>129145365</v>
      </c>
      <c r="D901" s="23" t="str" cm="1">
        <f t="array" ref="D901">INDEX(Table2[Bracket Label], SUMPRODUCT(( 'Non-Lodger'!$C901 &gt;= Table2[Min Value]) * ( 'Non-Lodger'!$C901 &lt;= Table2[Max Value]) * ROW(Table2[Min Value]) ) - MIN(ROW(Table2[Min Value])) + 1)</f>
        <v>100-149M</v>
      </c>
      <c r="E901" s="23" t="str">
        <f t="shared" si="14"/>
        <v>MED</v>
      </c>
      <c r="F901" s="21" t="s">
        <v>39</v>
      </c>
      <c r="G901" s="20" t="s">
        <v>29</v>
      </c>
      <c r="H901" s="20" t="str">
        <f>IF(ISNUMBER(MATCH($F901,'ASX_Listed_Companies_26-08-2025'!B:B, 0)), "Yes", "No")</f>
        <v>No</v>
      </c>
      <c r="I901" s="20" t="str">
        <f>IF(ISNUMBER(MATCH($F901,'ASX300'!C:C, 0)), "Yes", "No")</f>
        <v>No</v>
      </c>
      <c r="J901" s="20" t="s">
        <v>40</v>
      </c>
      <c r="K901" s="21" t="s">
        <v>41</v>
      </c>
      <c r="L901" s="20">
        <v>1538987</v>
      </c>
      <c r="M901" s="20" t="s">
        <v>15</v>
      </c>
      <c r="N901" s="20">
        <v>20000301</v>
      </c>
      <c r="P901" s="21" t="s">
        <v>42</v>
      </c>
      <c r="Q901" s="21" t="s">
        <v>43</v>
      </c>
      <c r="S901" s="21" t="s">
        <v>44</v>
      </c>
      <c r="T901" s="20" t="s">
        <v>29</v>
      </c>
      <c r="U901" s="20" t="s">
        <v>45</v>
      </c>
      <c r="V901" s="20" t="s">
        <v>20</v>
      </c>
      <c r="X901" s="21" t="s">
        <v>43</v>
      </c>
      <c r="Z901" s="21" t="s">
        <v>44</v>
      </c>
      <c r="AA901" s="20" t="s">
        <v>45</v>
      </c>
      <c r="AB901" s="20" t="s">
        <v>20</v>
      </c>
      <c r="AD901" s="20" t="s">
        <v>46</v>
      </c>
      <c r="AF901" s="20">
        <v>20000701</v>
      </c>
      <c r="AH901" s="20">
        <v>80735771</v>
      </c>
      <c r="AI901" s="20" t="s">
        <v>24</v>
      </c>
      <c r="AJ901" s="20" t="b">
        <v>1</v>
      </c>
      <c r="AK901" s="21" t="s">
        <v>47</v>
      </c>
      <c r="AL901" s="20" t="s">
        <v>48</v>
      </c>
    </row>
    <row r="902" spans="1:38" x14ac:dyDescent="0.25">
      <c r="A902" s="20">
        <v>901</v>
      </c>
      <c r="B902" s="20" t="s">
        <v>5408</v>
      </c>
      <c r="C902" s="23">
        <v>225650112</v>
      </c>
      <c r="D902" s="23" t="str" cm="1">
        <f t="array" ref="D902">INDEX(Table2[Bracket Label], SUMPRODUCT(( 'Non-Lodger'!$C902 &gt;= Table2[Min Value]) * ( 'Non-Lodger'!$C902 &lt;= Table2[Max Value]) * ROW(Table2[Min Value]) ) - MIN(ROW(Table2[Min Value])) + 1)</f>
        <v>200-249M</v>
      </c>
      <c r="E902" s="23" t="str">
        <f t="shared" si="14"/>
        <v>MED</v>
      </c>
      <c r="F902" s="21" t="s">
        <v>5409</v>
      </c>
      <c r="G902" s="20" t="s">
        <v>12</v>
      </c>
      <c r="H902" s="20" t="str">
        <f>IF(ISNUMBER(MATCH($F902,'ASX_Listed_Companies_26-08-2025'!B:B, 0)), "Yes", "No")</f>
        <v>No</v>
      </c>
      <c r="I902" s="20" t="str">
        <f>IF(ISNUMBER(MATCH($F902,'ASX300'!C:C, 0)), "Yes", "No")</f>
        <v>No</v>
      </c>
      <c r="J902" s="20" t="s">
        <v>363</v>
      </c>
      <c r="K902" s="21" t="s">
        <v>364</v>
      </c>
      <c r="L902" s="20">
        <v>67758232</v>
      </c>
      <c r="M902" s="20" t="s">
        <v>65</v>
      </c>
      <c r="N902" s="20">
        <v>20190920</v>
      </c>
      <c r="Q902" s="21" t="s">
        <v>5410</v>
      </c>
      <c r="R902" s="21" t="s">
        <v>5411</v>
      </c>
      <c r="S902" s="21" t="s">
        <v>5412</v>
      </c>
      <c r="T902" s="20" t="s">
        <v>12</v>
      </c>
      <c r="U902" s="20" t="s">
        <v>214</v>
      </c>
      <c r="V902" s="20" t="s">
        <v>20</v>
      </c>
      <c r="W902" s="20">
        <v>99189993</v>
      </c>
      <c r="X902" s="21" t="s">
        <v>5410</v>
      </c>
      <c r="Y902" s="21" t="s">
        <v>5411</v>
      </c>
      <c r="Z902" s="21" t="s">
        <v>5412</v>
      </c>
      <c r="AA902" s="20" t="s">
        <v>214</v>
      </c>
      <c r="AB902" s="20" t="s">
        <v>20</v>
      </c>
      <c r="AC902" s="20">
        <v>99189993</v>
      </c>
      <c r="AD902" s="20" t="s">
        <v>5413</v>
      </c>
      <c r="AF902" s="20">
        <v>20190924</v>
      </c>
      <c r="AH902" s="20">
        <v>635706759</v>
      </c>
      <c r="AI902" s="20" t="s">
        <v>24</v>
      </c>
      <c r="AJ902" s="20" t="b">
        <v>1</v>
      </c>
      <c r="AK902" s="21" t="s">
        <v>88</v>
      </c>
      <c r="AL902" s="20" t="s">
        <v>89</v>
      </c>
    </row>
    <row r="903" spans="1:38" x14ac:dyDescent="0.25">
      <c r="A903" s="20">
        <v>902</v>
      </c>
      <c r="B903" s="20" t="s">
        <v>3893</v>
      </c>
      <c r="C903" s="23">
        <v>136435714</v>
      </c>
      <c r="D903" s="23" t="str" cm="1">
        <f t="array" ref="D903">INDEX(Table2[Bracket Label], SUMPRODUCT(( 'Non-Lodger'!$C903 &gt;= Table2[Min Value]) * ( 'Non-Lodger'!$C903 &lt;= Table2[Max Value]) * ROW(Table2[Min Value]) ) - MIN(ROW(Table2[Min Value])) + 1)</f>
        <v>100-149M</v>
      </c>
      <c r="E903" s="23" t="str">
        <f t="shared" si="14"/>
        <v>MED</v>
      </c>
      <c r="F903" s="21" t="s">
        <v>3894</v>
      </c>
      <c r="G903" s="20" t="s">
        <v>29</v>
      </c>
      <c r="H903" s="20" t="str">
        <f>IF(ISNUMBER(MATCH($F903,'ASX_Listed_Companies_26-08-2025'!B:B, 0)), "Yes", "No")</f>
        <v>No</v>
      </c>
      <c r="I903" s="20" t="str">
        <f>IF(ISNUMBER(MATCH($F903,'ASX300'!C:C, 0)), "Yes", "No")</f>
        <v>No</v>
      </c>
      <c r="J903" s="20" t="s">
        <v>40</v>
      </c>
      <c r="K903" s="21" t="s">
        <v>41</v>
      </c>
      <c r="L903" s="20">
        <v>20023145</v>
      </c>
      <c r="M903" s="20" t="s">
        <v>15</v>
      </c>
      <c r="N903" s="20">
        <v>20040701</v>
      </c>
      <c r="Q903" s="21" t="s">
        <v>1925</v>
      </c>
      <c r="R903" s="21" t="s">
        <v>2778</v>
      </c>
      <c r="S903" s="21" t="s">
        <v>1114</v>
      </c>
      <c r="T903" s="20" t="s">
        <v>29</v>
      </c>
      <c r="U903" s="20" t="s">
        <v>1115</v>
      </c>
      <c r="V903" s="20" t="s">
        <v>20</v>
      </c>
      <c r="W903" s="20">
        <v>80729091</v>
      </c>
      <c r="X903" s="21" t="s">
        <v>1925</v>
      </c>
      <c r="Y903" s="21" t="s">
        <v>2778</v>
      </c>
      <c r="Z903" s="21" t="s">
        <v>1114</v>
      </c>
      <c r="AA903" s="20" t="s">
        <v>1115</v>
      </c>
      <c r="AB903" s="20" t="s">
        <v>20</v>
      </c>
      <c r="AC903" s="20">
        <v>80729091</v>
      </c>
      <c r="AD903" s="20" t="s">
        <v>3895</v>
      </c>
      <c r="AF903" s="20">
        <v>20171018</v>
      </c>
      <c r="AH903" s="20">
        <v>97498532</v>
      </c>
      <c r="AI903" s="20" t="s">
        <v>24</v>
      </c>
      <c r="AJ903" s="20" t="b">
        <v>1</v>
      </c>
      <c r="AK903" s="21" t="s">
        <v>47</v>
      </c>
      <c r="AL903" s="20" t="s">
        <v>48</v>
      </c>
    </row>
    <row r="904" spans="1:38" x14ac:dyDescent="0.25">
      <c r="A904" s="20">
        <v>903</v>
      </c>
      <c r="B904" s="20" t="s">
        <v>2776</v>
      </c>
      <c r="C904" s="23">
        <v>182086316</v>
      </c>
      <c r="D904" s="23" t="str" cm="1">
        <f t="array" ref="D904">INDEX(Table2[Bracket Label], SUMPRODUCT(( 'Non-Lodger'!$C904 &gt;= Table2[Min Value]) * ( 'Non-Lodger'!$C904 &lt;= Table2[Max Value]) * ROW(Table2[Min Value]) ) - MIN(ROW(Table2[Min Value])) + 1)</f>
        <v>150-199M</v>
      </c>
      <c r="E904" s="23" t="str">
        <f t="shared" si="14"/>
        <v>MED</v>
      </c>
      <c r="F904" s="21" t="s">
        <v>2777</v>
      </c>
      <c r="G904" s="20" t="s">
        <v>29</v>
      </c>
      <c r="H904" s="20" t="str">
        <f>IF(ISNUMBER(MATCH($F904,'ASX_Listed_Companies_26-08-2025'!B:B, 0)), "Yes", "No")</f>
        <v>No</v>
      </c>
      <c r="I904" s="20" t="str">
        <f>IF(ISNUMBER(MATCH($F904,'ASX300'!C:C, 0)), "Yes", "No")</f>
        <v>No</v>
      </c>
      <c r="J904" s="20" t="s">
        <v>450</v>
      </c>
      <c r="K904" s="21" t="s">
        <v>451</v>
      </c>
      <c r="L904" s="20">
        <v>60744773</v>
      </c>
      <c r="M904" s="20" t="s">
        <v>15</v>
      </c>
      <c r="N904" s="20">
        <v>20160905</v>
      </c>
      <c r="Q904" s="21" t="s">
        <v>1925</v>
      </c>
      <c r="R904" s="21" t="s">
        <v>2778</v>
      </c>
      <c r="S904" s="21" t="s">
        <v>1114</v>
      </c>
      <c r="T904" s="20" t="s">
        <v>29</v>
      </c>
      <c r="U904" s="20" t="s">
        <v>1115</v>
      </c>
      <c r="V904" s="20" t="s">
        <v>20</v>
      </c>
      <c r="W904" s="20">
        <v>80729091</v>
      </c>
      <c r="X904" s="21" t="s">
        <v>1925</v>
      </c>
      <c r="Y904" s="21" t="s">
        <v>2778</v>
      </c>
      <c r="Z904" s="21" t="s">
        <v>1114</v>
      </c>
      <c r="AA904" s="20" t="s">
        <v>1115</v>
      </c>
      <c r="AB904" s="20" t="s">
        <v>20</v>
      </c>
      <c r="AC904" s="20">
        <v>80729091</v>
      </c>
      <c r="AD904" s="20" t="s">
        <v>2779</v>
      </c>
      <c r="AF904" s="20">
        <v>20160905</v>
      </c>
      <c r="AH904" s="20">
        <v>614630349</v>
      </c>
      <c r="AI904" s="20" t="s">
        <v>24</v>
      </c>
      <c r="AJ904" s="20" t="b">
        <v>1</v>
      </c>
      <c r="AK904" s="21" t="s">
        <v>47</v>
      </c>
      <c r="AL904" s="20" t="s">
        <v>48</v>
      </c>
    </row>
    <row r="905" spans="1:38" x14ac:dyDescent="0.25">
      <c r="A905" s="20">
        <v>904</v>
      </c>
      <c r="B905" s="20" t="s">
        <v>494</v>
      </c>
      <c r="C905" s="23">
        <v>115079760</v>
      </c>
      <c r="D905" s="23" t="str" cm="1">
        <f t="array" ref="D905">INDEX(Table2[Bracket Label], SUMPRODUCT(( 'Non-Lodger'!$C905 &gt;= Table2[Min Value]) * ( 'Non-Lodger'!$C905 &lt;= Table2[Max Value]) * ROW(Table2[Min Value]) ) - MIN(ROW(Table2[Min Value])) + 1)</f>
        <v>100-149M</v>
      </c>
      <c r="E905" s="23" t="str">
        <f t="shared" si="14"/>
        <v>MED</v>
      </c>
      <c r="F905" s="21" t="s">
        <v>495</v>
      </c>
      <c r="G905" s="20" t="s">
        <v>12</v>
      </c>
      <c r="H905" s="20" t="str">
        <f>IF(ISNUMBER(MATCH($F905,'ASX_Listed_Companies_26-08-2025'!B:B, 0)), "Yes", "No")</f>
        <v>No</v>
      </c>
      <c r="I905" s="20" t="str">
        <f>IF(ISNUMBER(MATCH($F905,'ASX300'!C:C, 0)), "Yes", "No")</f>
        <v>No</v>
      </c>
      <c r="J905" s="20" t="s">
        <v>78</v>
      </c>
      <c r="K905" s="21" t="s">
        <v>79</v>
      </c>
      <c r="L905" s="20">
        <v>6949471</v>
      </c>
      <c r="M905" s="20" t="s">
        <v>65</v>
      </c>
      <c r="N905" s="20">
        <v>20000405</v>
      </c>
      <c r="P905" s="21" t="s">
        <v>496</v>
      </c>
      <c r="Q905" s="21" t="s">
        <v>497</v>
      </c>
      <c r="S905" s="21" t="s">
        <v>498</v>
      </c>
      <c r="T905" s="20" t="s">
        <v>12</v>
      </c>
      <c r="U905" s="20" t="s">
        <v>499</v>
      </c>
      <c r="V905" s="20" t="s">
        <v>20</v>
      </c>
      <c r="W905" s="20">
        <v>0</v>
      </c>
      <c r="X905" s="21" t="s">
        <v>497</v>
      </c>
      <c r="Z905" s="21" t="s">
        <v>498</v>
      </c>
      <c r="AA905" s="20" t="s">
        <v>499</v>
      </c>
      <c r="AB905" s="20" t="s">
        <v>20</v>
      </c>
      <c r="AC905" s="20">
        <v>71469293</v>
      </c>
      <c r="AD905" s="20" t="s">
        <v>500</v>
      </c>
      <c r="AF905" s="20">
        <v>20171130</v>
      </c>
      <c r="AH905" s="20">
        <v>38675</v>
      </c>
      <c r="AI905" s="20" t="s">
        <v>24</v>
      </c>
      <c r="AJ905" s="20" t="b">
        <v>1</v>
      </c>
      <c r="AK905" s="21" t="s">
        <v>88</v>
      </c>
      <c r="AL905" s="20" t="s">
        <v>89</v>
      </c>
    </row>
    <row r="906" spans="1:38" x14ac:dyDescent="0.25">
      <c r="A906" s="20">
        <v>905</v>
      </c>
      <c r="B906" s="20" t="s">
        <v>370</v>
      </c>
      <c r="C906" s="23">
        <v>166272374</v>
      </c>
      <c r="D906" s="23" t="str" cm="1">
        <f t="array" ref="D906">INDEX(Table2[Bracket Label], SUMPRODUCT(( 'Non-Lodger'!$C906 &gt;= Table2[Min Value]) * ( 'Non-Lodger'!$C906 &lt;= Table2[Max Value]) * ROW(Table2[Min Value]) ) - MIN(ROW(Table2[Min Value])) + 1)</f>
        <v>150-199M</v>
      </c>
      <c r="E906" s="23" t="str">
        <f t="shared" si="14"/>
        <v>MED</v>
      </c>
      <c r="F906" s="21" t="s">
        <v>371</v>
      </c>
      <c r="G906" s="20" t="s">
        <v>12</v>
      </c>
      <c r="H906" s="20" t="str">
        <f>IF(ISNUMBER(MATCH($F906,'ASX_Listed_Companies_26-08-2025'!B:B, 0)), "Yes", "No")</f>
        <v>No</v>
      </c>
      <c r="I906" s="20" t="str">
        <f>IF(ISNUMBER(MATCH($F906,'ASX300'!C:C, 0)), "Yes", "No")</f>
        <v>No</v>
      </c>
      <c r="J906" s="20" t="s">
        <v>372</v>
      </c>
      <c r="K906" s="21" t="s">
        <v>373</v>
      </c>
      <c r="L906" s="20">
        <v>74876344</v>
      </c>
      <c r="M906" s="20" t="s">
        <v>15</v>
      </c>
      <c r="N906" s="20">
        <v>20210825</v>
      </c>
      <c r="Q906" s="21" t="s">
        <v>374</v>
      </c>
      <c r="S906" s="21" t="s">
        <v>126</v>
      </c>
      <c r="T906" s="20" t="s">
        <v>12</v>
      </c>
      <c r="U906" s="20" t="s">
        <v>214</v>
      </c>
      <c r="V906" s="20" t="s">
        <v>20</v>
      </c>
      <c r="W906" s="20">
        <v>75830020</v>
      </c>
      <c r="X906" s="21" t="s">
        <v>374</v>
      </c>
      <c r="Z906" s="21" t="s">
        <v>126</v>
      </c>
      <c r="AA906" s="20" t="s">
        <v>214</v>
      </c>
      <c r="AB906" s="20" t="s">
        <v>20</v>
      </c>
      <c r="AC906" s="20">
        <v>75830020</v>
      </c>
      <c r="AD906" s="20" t="s">
        <v>375</v>
      </c>
      <c r="AH906" s="20">
        <v>653127514</v>
      </c>
      <c r="AI906" s="20" t="s">
        <v>24</v>
      </c>
      <c r="AJ906" s="20" t="b">
        <v>1</v>
      </c>
      <c r="AK906" s="21" t="s">
        <v>245</v>
      </c>
      <c r="AL906" s="20" t="s">
        <v>246</v>
      </c>
    </row>
    <row r="907" spans="1:38" x14ac:dyDescent="0.25">
      <c r="A907" s="20">
        <v>906</v>
      </c>
      <c r="B907" s="20" t="s">
        <v>6347</v>
      </c>
      <c r="C907" s="23">
        <v>108932886</v>
      </c>
      <c r="D907" s="23" t="str" cm="1">
        <f t="array" ref="D907">INDEX(Table2[Bracket Label], SUMPRODUCT(( 'Non-Lodger'!$C907 &gt;= Table2[Min Value]) * ( 'Non-Lodger'!$C907 &lt;= Table2[Max Value]) * ROW(Table2[Min Value]) ) - MIN(ROW(Table2[Min Value])) + 1)</f>
        <v>100-149M</v>
      </c>
      <c r="E907" s="23" t="str">
        <f t="shared" si="14"/>
        <v>MED</v>
      </c>
      <c r="F907" s="21" t="s">
        <v>6348</v>
      </c>
      <c r="G907" s="20" t="s">
        <v>29</v>
      </c>
      <c r="H907" s="20" t="str">
        <f>IF(ISNUMBER(MATCH($F907,'ASX_Listed_Companies_26-08-2025'!B:B, 0)), "Yes", "No")</f>
        <v>No</v>
      </c>
      <c r="I907" s="20" t="str">
        <f>IF(ISNUMBER(MATCH($F907,'ASX300'!C:C, 0)), "Yes", "No")</f>
        <v>No</v>
      </c>
      <c r="J907" s="20" t="s">
        <v>78</v>
      </c>
      <c r="K907" s="21" t="s">
        <v>79</v>
      </c>
      <c r="L907" s="20">
        <v>73721911</v>
      </c>
      <c r="M907" s="20" t="s">
        <v>15</v>
      </c>
      <c r="N907" s="20">
        <v>20210701</v>
      </c>
      <c r="Q907" s="21" t="s">
        <v>2289</v>
      </c>
      <c r="R907" s="21" t="s">
        <v>2290</v>
      </c>
      <c r="S907" s="21" t="s">
        <v>126</v>
      </c>
      <c r="T907" s="20" t="s">
        <v>12</v>
      </c>
      <c r="U907" s="20" t="s">
        <v>1159</v>
      </c>
      <c r="V907" s="20" t="s">
        <v>20</v>
      </c>
      <c r="W907" s="20">
        <v>0</v>
      </c>
      <c r="X907" s="21" t="s">
        <v>6349</v>
      </c>
      <c r="Z907" s="21" t="s">
        <v>162</v>
      </c>
      <c r="AA907" s="20" t="s">
        <v>163</v>
      </c>
      <c r="AB907" s="20" t="s">
        <v>20</v>
      </c>
      <c r="AC907" s="20">
        <v>98436031</v>
      </c>
      <c r="AD907" s="20" t="s">
        <v>6350</v>
      </c>
      <c r="AF907" s="20">
        <v>20220201</v>
      </c>
      <c r="AH907" s="20">
        <v>650522811</v>
      </c>
      <c r="AI907" s="20" t="s">
        <v>24</v>
      </c>
      <c r="AJ907" s="20" t="b">
        <v>1</v>
      </c>
      <c r="AK907" s="21" t="s">
        <v>88</v>
      </c>
      <c r="AL907" s="20" t="s">
        <v>89</v>
      </c>
    </row>
    <row r="908" spans="1:38" x14ac:dyDescent="0.25">
      <c r="A908" s="20">
        <v>907</v>
      </c>
      <c r="B908" s="20" t="s">
        <v>3451</v>
      </c>
      <c r="C908" s="23">
        <v>136793959</v>
      </c>
      <c r="D908" s="23" t="str" cm="1">
        <f t="array" ref="D908">INDEX(Table2[Bracket Label], SUMPRODUCT(( 'Non-Lodger'!$C908 &gt;= Table2[Min Value]) * ( 'Non-Lodger'!$C908 &lt;= Table2[Max Value]) * ROW(Table2[Min Value]) ) - MIN(ROW(Table2[Min Value])) + 1)</f>
        <v>100-149M</v>
      </c>
      <c r="E908" s="23" t="str">
        <f t="shared" si="14"/>
        <v>MED</v>
      </c>
      <c r="F908" s="21" t="s">
        <v>3452</v>
      </c>
      <c r="G908" s="20" t="s">
        <v>77</v>
      </c>
      <c r="H908" s="20" t="str">
        <f>IF(ISNUMBER(MATCH($F908,'ASX_Listed_Companies_26-08-2025'!B:B, 0)), "Yes", "No")</f>
        <v>No</v>
      </c>
      <c r="I908" s="20" t="str">
        <f>IF(ISNUMBER(MATCH($F908,'ASX300'!C:C, 0)), "Yes", "No")</f>
        <v>No</v>
      </c>
      <c r="J908" s="20" t="s">
        <v>2662</v>
      </c>
      <c r="K908" s="21" t="s">
        <v>2663</v>
      </c>
      <c r="L908" s="20">
        <v>676958</v>
      </c>
      <c r="M908" s="20" t="s">
        <v>15</v>
      </c>
      <c r="N908" s="20">
        <v>20000119</v>
      </c>
      <c r="P908" s="21" t="s">
        <v>3453</v>
      </c>
      <c r="Q908" s="21" t="s">
        <v>2231</v>
      </c>
      <c r="S908" s="21" t="s">
        <v>816</v>
      </c>
      <c r="T908" s="20" t="s">
        <v>29</v>
      </c>
      <c r="U908" s="20" t="s">
        <v>817</v>
      </c>
      <c r="V908" s="20" t="s">
        <v>20</v>
      </c>
      <c r="W908" s="20">
        <v>90733382</v>
      </c>
      <c r="X908" s="21" t="s">
        <v>3454</v>
      </c>
      <c r="Z908" s="21" t="s">
        <v>3455</v>
      </c>
      <c r="AA908" s="20" t="s">
        <v>3456</v>
      </c>
      <c r="AB908" s="20" t="s">
        <v>20</v>
      </c>
      <c r="AD908" s="20" t="s">
        <v>2232</v>
      </c>
      <c r="AF908" s="20">
        <v>20000701</v>
      </c>
      <c r="AH908" s="20">
        <v>76945116</v>
      </c>
      <c r="AI908" s="20" t="s">
        <v>24</v>
      </c>
      <c r="AJ908" s="20" t="b">
        <v>1</v>
      </c>
      <c r="AK908" s="21" t="s">
        <v>174</v>
      </c>
      <c r="AL908" s="20" t="s">
        <v>175</v>
      </c>
    </row>
    <row r="909" spans="1:38" x14ac:dyDescent="0.25">
      <c r="A909" s="20">
        <v>908</v>
      </c>
      <c r="B909" s="20" t="s">
        <v>5126</v>
      </c>
      <c r="C909" s="23">
        <v>243454732</v>
      </c>
      <c r="D909" s="23" t="str" cm="1">
        <f t="array" ref="D909">INDEX(Table2[Bracket Label], SUMPRODUCT(( 'Non-Lodger'!$C909 &gt;= Table2[Min Value]) * ( 'Non-Lodger'!$C909 &lt;= Table2[Max Value]) * ROW(Table2[Min Value]) ) - MIN(ROW(Table2[Min Value])) + 1)</f>
        <v>200-249M</v>
      </c>
      <c r="E909" s="23" t="str">
        <f t="shared" si="14"/>
        <v>MED</v>
      </c>
      <c r="F909" s="21" t="s">
        <v>5127</v>
      </c>
      <c r="G909" s="20" t="s">
        <v>12</v>
      </c>
      <c r="H909" s="20" t="str">
        <f>IF(ISNUMBER(MATCH($F909,'ASX_Listed_Companies_26-08-2025'!B:B, 0)), "Yes", "No")</f>
        <v>No</v>
      </c>
      <c r="I909" s="20" t="str">
        <f>IF(ISNUMBER(MATCH($F909,'ASX300'!C:C, 0)), "Yes", "No")</f>
        <v>No</v>
      </c>
      <c r="J909" s="20" t="s">
        <v>78</v>
      </c>
      <c r="K909" s="21" t="s">
        <v>79</v>
      </c>
      <c r="L909" s="20">
        <v>73824738</v>
      </c>
      <c r="M909" s="20" t="s">
        <v>15</v>
      </c>
      <c r="N909" s="20">
        <v>20210603</v>
      </c>
      <c r="Q909" s="21" t="s">
        <v>5128</v>
      </c>
      <c r="S909" s="21" t="s">
        <v>126</v>
      </c>
      <c r="T909" s="20" t="s">
        <v>12</v>
      </c>
      <c r="U909" s="20" t="s">
        <v>281</v>
      </c>
      <c r="V909" s="20" t="s">
        <v>20</v>
      </c>
      <c r="W909" s="20">
        <v>45601859</v>
      </c>
      <c r="X909" s="21" t="s">
        <v>5129</v>
      </c>
      <c r="Z909" s="21" t="s">
        <v>5130</v>
      </c>
      <c r="AA909" s="20" t="s">
        <v>385</v>
      </c>
      <c r="AB909" s="20" t="s">
        <v>20</v>
      </c>
      <c r="AC909" s="20">
        <v>35971217</v>
      </c>
      <c r="AD909" s="20" t="s">
        <v>5131</v>
      </c>
      <c r="AF909" s="20">
        <v>20210603</v>
      </c>
      <c r="AH909" s="20">
        <v>650740266</v>
      </c>
      <c r="AI909" s="20" t="s">
        <v>24</v>
      </c>
      <c r="AJ909" s="20" t="b">
        <v>1</v>
      </c>
      <c r="AK909" s="21" t="s">
        <v>88</v>
      </c>
      <c r="AL909" s="20" t="s">
        <v>89</v>
      </c>
    </row>
    <row r="910" spans="1:38" x14ac:dyDescent="0.25">
      <c r="A910" s="20">
        <v>909</v>
      </c>
      <c r="B910" s="20" t="s">
        <v>7996</v>
      </c>
      <c r="C910" s="23">
        <v>273566192</v>
      </c>
      <c r="D910" s="23" t="str" cm="1">
        <f t="array" ref="D910">INDEX(Table2[Bracket Label], SUMPRODUCT(( 'Non-Lodger'!$C910 &gt;= Table2[Min Value]) * ( 'Non-Lodger'!$C910 &lt;= Table2[Max Value]) * ROW(Table2[Min Value]) ) - MIN(ROW(Table2[Min Value])) + 1)</f>
        <v>250-299M</v>
      </c>
      <c r="E910" s="23" t="str">
        <f t="shared" si="14"/>
        <v>LGE</v>
      </c>
      <c r="F910" s="21" t="s">
        <v>7997</v>
      </c>
      <c r="G910" s="20" t="s">
        <v>12</v>
      </c>
      <c r="H910" s="20" t="str">
        <f>IF(ISNUMBER(MATCH($F910,'ASX_Listed_Companies_26-08-2025'!B:B, 0)), "Yes", "No")</f>
        <v>No</v>
      </c>
      <c r="I910" s="20" t="str">
        <f>IF(ISNUMBER(MATCH($F910,'ASX300'!C:C, 0)), "Yes", "No")</f>
        <v>No</v>
      </c>
      <c r="J910" s="20" t="s">
        <v>841</v>
      </c>
      <c r="K910" s="21" t="s">
        <v>842</v>
      </c>
      <c r="L910" s="20">
        <v>67415363</v>
      </c>
      <c r="M910" s="20" t="s">
        <v>15</v>
      </c>
      <c r="N910" s="20">
        <v>20190806</v>
      </c>
      <c r="Q910" s="21" t="s">
        <v>7998</v>
      </c>
      <c r="S910" s="21" t="s">
        <v>7999</v>
      </c>
      <c r="T910" s="20" t="s">
        <v>77</v>
      </c>
      <c r="U910" s="20" t="s">
        <v>142</v>
      </c>
      <c r="V910" s="20" t="s">
        <v>20</v>
      </c>
      <c r="W910" s="20">
        <v>35667144</v>
      </c>
      <c r="X910" s="21" t="s">
        <v>8000</v>
      </c>
      <c r="Z910" s="21" t="s">
        <v>3024</v>
      </c>
      <c r="AA910" s="20" t="s">
        <v>3025</v>
      </c>
      <c r="AB910" s="20" t="s">
        <v>20</v>
      </c>
      <c r="AC910" s="20">
        <v>93054586</v>
      </c>
      <c r="AD910" s="20" t="s">
        <v>8001</v>
      </c>
      <c r="AF910" s="20">
        <v>20191001</v>
      </c>
      <c r="AH910" s="20">
        <v>635361321</v>
      </c>
      <c r="AI910" s="20" t="s">
        <v>24</v>
      </c>
      <c r="AJ910" s="20" t="b">
        <v>1</v>
      </c>
      <c r="AK910" s="21" t="s">
        <v>120</v>
      </c>
      <c r="AL910" s="20" t="s">
        <v>121</v>
      </c>
    </row>
    <row r="911" spans="1:38" x14ac:dyDescent="0.25">
      <c r="A911" s="20">
        <v>910</v>
      </c>
      <c r="B911" s="20" t="s">
        <v>3205</v>
      </c>
      <c r="C911" s="23">
        <v>134383628</v>
      </c>
      <c r="D911" s="23" t="str" cm="1">
        <f t="array" ref="D911">INDEX(Table2[Bracket Label], SUMPRODUCT(( 'Non-Lodger'!$C911 &gt;= Table2[Min Value]) * ( 'Non-Lodger'!$C911 &lt;= Table2[Max Value]) * ROW(Table2[Min Value]) ) - MIN(ROW(Table2[Min Value])) + 1)</f>
        <v>100-149M</v>
      </c>
      <c r="E911" s="23" t="str">
        <f t="shared" si="14"/>
        <v>MED</v>
      </c>
      <c r="F911" s="21" t="s">
        <v>3206</v>
      </c>
      <c r="G911" s="20" t="s">
        <v>29</v>
      </c>
      <c r="H911" s="20" t="str">
        <f>IF(ISNUMBER(MATCH($F911,'ASX_Listed_Companies_26-08-2025'!B:B, 0)), "Yes", "No")</f>
        <v>No</v>
      </c>
      <c r="I911" s="20" t="str">
        <f>IF(ISNUMBER(MATCH($F911,'ASX300'!C:C, 0)), "Yes", "No")</f>
        <v>No</v>
      </c>
      <c r="J911" s="20" t="s">
        <v>78</v>
      </c>
      <c r="K911" s="21" t="s">
        <v>79</v>
      </c>
      <c r="L911" s="20">
        <v>14742588</v>
      </c>
      <c r="M911" s="20" t="s">
        <v>15</v>
      </c>
      <c r="N911" s="20">
        <v>20010628</v>
      </c>
      <c r="Q911" s="21" t="s">
        <v>1225</v>
      </c>
      <c r="S911" s="21" t="s">
        <v>162</v>
      </c>
      <c r="T911" s="20" t="s">
        <v>29</v>
      </c>
      <c r="U911" s="20" t="s">
        <v>163</v>
      </c>
      <c r="V911" s="20" t="s">
        <v>20</v>
      </c>
      <c r="W911" s="20">
        <v>32943248</v>
      </c>
      <c r="X911" s="21" t="s">
        <v>3207</v>
      </c>
      <c r="Z911" s="21" t="s">
        <v>557</v>
      </c>
      <c r="AA911" s="20" t="s">
        <v>558</v>
      </c>
      <c r="AB911" s="20" t="s">
        <v>20</v>
      </c>
      <c r="AD911" s="20" t="s">
        <v>3208</v>
      </c>
      <c r="AF911" s="20">
        <v>20050701</v>
      </c>
      <c r="AH911" s="20">
        <v>97316160</v>
      </c>
      <c r="AI911" s="20" t="s">
        <v>24</v>
      </c>
      <c r="AJ911" s="20" t="b">
        <v>1</v>
      </c>
      <c r="AK911" s="21" t="s">
        <v>88</v>
      </c>
      <c r="AL911" s="20" t="s">
        <v>89</v>
      </c>
    </row>
    <row r="912" spans="1:38" x14ac:dyDescent="0.25">
      <c r="A912" s="20">
        <v>911</v>
      </c>
      <c r="B912" s="20" t="s">
        <v>6233</v>
      </c>
      <c r="C912" s="23">
        <v>660573445</v>
      </c>
      <c r="D912" s="23" t="str" cm="1">
        <f t="array" ref="D912">INDEX(Table2[Bracket Label], SUMPRODUCT(( 'Non-Lodger'!$C912 &gt;= Table2[Min Value]) * ( 'Non-Lodger'!$C912 &lt;= Table2[Max Value]) * ROW(Table2[Min Value]) ) - MIN(ROW(Table2[Min Value])) + 1)</f>
        <v>650-699M</v>
      </c>
      <c r="E912" s="23" t="str">
        <f t="shared" si="14"/>
        <v>LGE</v>
      </c>
      <c r="F912" s="21" t="s">
        <v>6234</v>
      </c>
      <c r="G912" s="20" t="s">
        <v>12</v>
      </c>
      <c r="H912" s="20" t="str">
        <f>IF(ISNUMBER(MATCH($F912,'ASX_Listed_Companies_26-08-2025'!B:B, 0)), "Yes", "No")</f>
        <v>No</v>
      </c>
      <c r="I912" s="20" t="str">
        <f>IF(ISNUMBER(MATCH($F912,'ASX300'!C:C, 0)), "Yes", "No")</f>
        <v>No</v>
      </c>
      <c r="J912" s="20" t="s">
        <v>1442</v>
      </c>
      <c r="K912" s="21" t="s">
        <v>1443</v>
      </c>
      <c r="L912" s="20">
        <v>6907247</v>
      </c>
      <c r="M912" s="20" t="s">
        <v>15</v>
      </c>
      <c r="N912" s="20">
        <v>20000312</v>
      </c>
      <c r="Q912" s="21" t="s">
        <v>424</v>
      </c>
      <c r="S912" s="21" t="s">
        <v>4191</v>
      </c>
      <c r="T912" s="20" t="s">
        <v>12</v>
      </c>
      <c r="U912" s="20" t="s">
        <v>6235</v>
      </c>
      <c r="V912" s="20" t="s">
        <v>20</v>
      </c>
      <c r="W912" s="20">
        <v>74444911</v>
      </c>
      <c r="X912" s="21" t="s">
        <v>6236</v>
      </c>
      <c r="Z912" s="21" t="s">
        <v>4191</v>
      </c>
      <c r="AA912" s="20" t="s">
        <v>4192</v>
      </c>
      <c r="AB912" s="20" t="s">
        <v>20</v>
      </c>
      <c r="AC912" s="20">
        <v>65833949</v>
      </c>
      <c r="AD912" s="20" t="s">
        <v>6237</v>
      </c>
      <c r="AF912" s="20">
        <v>20000701</v>
      </c>
      <c r="AH912" s="20">
        <v>3491165</v>
      </c>
      <c r="AI912" s="20" t="s">
        <v>24</v>
      </c>
      <c r="AJ912" s="20" t="b">
        <v>1</v>
      </c>
      <c r="AK912" s="21" t="s">
        <v>174</v>
      </c>
      <c r="AL912" s="20" t="s">
        <v>175</v>
      </c>
    </row>
    <row r="913" spans="1:38" x14ac:dyDescent="0.25">
      <c r="A913" s="20">
        <v>912</v>
      </c>
      <c r="B913" s="20" t="s">
        <v>2361</v>
      </c>
      <c r="C913" s="23">
        <v>105572100</v>
      </c>
      <c r="D913" s="23" t="str" cm="1">
        <f t="array" ref="D913">INDEX(Table2[Bracket Label], SUMPRODUCT(( 'Non-Lodger'!$C913 &gt;= Table2[Min Value]) * ( 'Non-Lodger'!$C913 &lt;= Table2[Max Value]) * ROW(Table2[Min Value]) ) - MIN(ROW(Table2[Min Value])) + 1)</f>
        <v>100-149M</v>
      </c>
      <c r="E913" s="23" t="str">
        <f t="shared" si="14"/>
        <v>MED</v>
      </c>
      <c r="F913" s="21" t="s">
        <v>2362</v>
      </c>
      <c r="G913" s="20" t="s">
        <v>29</v>
      </c>
      <c r="H913" s="20" t="str">
        <f>IF(ISNUMBER(MATCH($F913,'ASX_Listed_Companies_26-08-2025'!B:B, 0)), "Yes", "No")</f>
        <v>No</v>
      </c>
      <c r="I913" s="20" t="str">
        <f>IF(ISNUMBER(MATCH($F913,'ASX300'!C:C, 0)), "Yes", "No")</f>
        <v>No</v>
      </c>
      <c r="J913" s="20" t="s">
        <v>78</v>
      </c>
      <c r="K913" s="21" t="s">
        <v>79</v>
      </c>
      <c r="L913" s="20">
        <v>1840981</v>
      </c>
      <c r="M913" s="20" t="s">
        <v>15</v>
      </c>
      <c r="N913" s="20">
        <v>20000610</v>
      </c>
      <c r="Q913" s="21" t="s">
        <v>2363</v>
      </c>
      <c r="S913" s="21" t="s">
        <v>2364</v>
      </c>
      <c r="T913" s="20" t="s">
        <v>29</v>
      </c>
      <c r="U913" s="20" t="s">
        <v>2365</v>
      </c>
      <c r="V913" s="20" t="s">
        <v>20</v>
      </c>
      <c r="W913" s="20">
        <v>43649058</v>
      </c>
      <c r="X913" s="21" t="s">
        <v>2363</v>
      </c>
      <c r="Z913" s="21" t="s">
        <v>2364</v>
      </c>
      <c r="AA913" s="20" t="s">
        <v>2365</v>
      </c>
      <c r="AB913" s="20" t="s">
        <v>20</v>
      </c>
      <c r="AC913" s="20">
        <v>43649058</v>
      </c>
      <c r="AD913" s="20" t="s">
        <v>2366</v>
      </c>
      <c r="AH913" s="20">
        <v>54141472</v>
      </c>
      <c r="AI913" s="20" t="s">
        <v>24</v>
      </c>
      <c r="AJ913" s="20" t="b">
        <v>1</v>
      </c>
      <c r="AK913" s="21" t="s">
        <v>88</v>
      </c>
      <c r="AL913" s="20" t="s">
        <v>89</v>
      </c>
    </row>
    <row r="914" spans="1:38" x14ac:dyDescent="0.25">
      <c r="A914" s="20">
        <v>913</v>
      </c>
      <c r="B914" s="20" t="s">
        <v>8188</v>
      </c>
      <c r="C914" s="23">
        <v>230713944</v>
      </c>
      <c r="D914" s="23" t="str" cm="1">
        <f t="array" ref="D914">INDEX(Table2[Bracket Label], SUMPRODUCT(( 'Non-Lodger'!$C914 &gt;= Table2[Min Value]) * ( 'Non-Lodger'!$C914 &lt;= Table2[Max Value]) * ROW(Table2[Min Value]) ) - MIN(ROW(Table2[Min Value])) + 1)</f>
        <v>200-249M</v>
      </c>
      <c r="E914" s="23" t="str">
        <f t="shared" si="14"/>
        <v>MED</v>
      </c>
      <c r="F914" s="21" t="s">
        <v>8189</v>
      </c>
      <c r="G914" s="20" t="s">
        <v>12</v>
      </c>
      <c r="H914" s="20" t="str">
        <f>IF(ISNUMBER(MATCH($F914,'ASX_Listed_Companies_26-08-2025'!B:B, 0)), "Yes", "No")</f>
        <v>No</v>
      </c>
      <c r="I914" s="20" t="str">
        <f>IF(ISNUMBER(MATCH($F914,'ASX300'!C:C, 0)), "Yes", "No")</f>
        <v>No</v>
      </c>
      <c r="J914" s="20" t="s">
        <v>51</v>
      </c>
      <c r="K914" s="21" t="s">
        <v>52</v>
      </c>
      <c r="L914" s="20">
        <v>1156141</v>
      </c>
      <c r="M914" s="20" t="s">
        <v>15</v>
      </c>
      <c r="N914" s="20">
        <v>20000214</v>
      </c>
      <c r="P914" s="21" t="s">
        <v>8190</v>
      </c>
      <c r="Q914" s="21" t="s">
        <v>8191</v>
      </c>
      <c r="S914" s="21" t="s">
        <v>8192</v>
      </c>
      <c r="T914" s="20" t="s">
        <v>12</v>
      </c>
      <c r="U914" s="20" t="s">
        <v>8193</v>
      </c>
      <c r="V914" s="20" t="s">
        <v>20</v>
      </c>
      <c r="W914" s="20">
        <v>79354381</v>
      </c>
      <c r="X914" s="21" t="s">
        <v>8191</v>
      </c>
      <c r="Z914" s="21" t="s">
        <v>8192</v>
      </c>
      <c r="AA914" s="20" t="s">
        <v>8193</v>
      </c>
      <c r="AB914" s="20" t="s">
        <v>20</v>
      </c>
      <c r="AC914" s="20">
        <v>79354381</v>
      </c>
      <c r="AD914" s="20" t="s">
        <v>8194</v>
      </c>
      <c r="AF914" s="20">
        <v>20000701</v>
      </c>
      <c r="AH914" s="20">
        <v>52221299</v>
      </c>
      <c r="AI914" s="20" t="s">
        <v>24</v>
      </c>
      <c r="AJ914" s="20" t="b">
        <v>1</v>
      </c>
      <c r="AK914" s="21" t="s">
        <v>58</v>
      </c>
      <c r="AL914" s="20" t="s">
        <v>59</v>
      </c>
    </row>
    <row r="915" spans="1:38" x14ac:dyDescent="0.25">
      <c r="A915" s="20">
        <v>914</v>
      </c>
      <c r="B915" s="20" t="s">
        <v>5253</v>
      </c>
      <c r="C915" s="23">
        <v>223453366</v>
      </c>
      <c r="D915" s="23" t="str" cm="1">
        <f t="array" ref="D915">INDEX(Table2[Bracket Label], SUMPRODUCT(( 'Non-Lodger'!$C915 &gt;= Table2[Min Value]) * ( 'Non-Lodger'!$C915 &lt;= Table2[Max Value]) * ROW(Table2[Min Value]) ) - MIN(ROW(Table2[Min Value])) + 1)</f>
        <v>200-249M</v>
      </c>
      <c r="E915" s="23" t="str">
        <f t="shared" si="14"/>
        <v>MED</v>
      </c>
      <c r="F915" s="21" t="s">
        <v>5254</v>
      </c>
      <c r="G915" s="20" t="s">
        <v>29</v>
      </c>
      <c r="H915" s="20" t="str">
        <f>IF(ISNUMBER(MATCH($F915,'ASX_Listed_Companies_26-08-2025'!B:B, 0)), "Yes", "No")</f>
        <v>No</v>
      </c>
      <c r="I915" s="20" t="str">
        <f>IF(ISNUMBER(MATCH($F915,'ASX300'!C:C, 0)), "Yes", "No")</f>
        <v>No</v>
      </c>
      <c r="J915" s="20" t="s">
        <v>78</v>
      </c>
      <c r="K915" s="21" t="s">
        <v>79</v>
      </c>
      <c r="L915" s="20">
        <v>66250133</v>
      </c>
      <c r="M915" s="20" t="s">
        <v>15</v>
      </c>
      <c r="N915" s="20">
        <v>20190223</v>
      </c>
      <c r="Q915" s="21" t="s">
        <v>1955</v>
      </c>
      <c r="R915" s="21" t="s">
        <v>5255</v>
      </c>
      <c r="S915" s="21" t="s">
        <v>162</v>
      </c>
      <c r="T915" s="20" t="s">
        <v>29</v>
      </c>
      <c r="U915" s="20" t="s">
        <v>163</v>
      </c>
      <c r="V915" s="20" t="s">
        <v>20</v>
      </c>
      <c r="W915" s="20">
        <v>77246724</v>
      </c>
      <c r="X915" s="21" t="s">
        <v>5256</v>
      </c>
      <c r="Z915" s="21" t="s">
        <v>162</v>
      </c>
      <c r="AA915" s="20" t="s">
        <v>163</v>
      </c>
      <c r="AB915" s="20" t="s">
        <v>20</v>
      </c>
      <c r="AC915" s="20">
        <v>63447554</v>
      </c>
      <c r="AD915" s="20" t="s">
        <v>5257</v>
      </c>
      <c r="AF915" s="20">
        <v>20190701</v>
      </c>
      <c r="AH915" s="20">
        <v>631830825</v>
      </c>
      <c r="AI915" s="20" t="s">
        <v>24</v>
      </c>
      <c r="AJ915" s="20" t="b">
        <v>1</v>
      </c>
      <c r="AK915" s="21" t="s">
        <v>88</v>
      </c>
      <c r="AL915" s="20" t="s">
        <v>89</v>
      </c>
    </row>
    <row r="916" spans="1:38" x14ac:dyDescent="0.25">
      <c r="A916" s="20">
        <v>915</v>
      </c>
      <c r="B916" s="20" t="s">
        <v>6036</v>
      </c>
      <c r="C916" s="23">
        <v>151520030</v>
      </c>
      <c r="D916" s="23" t="str" cm="1">
        <f t="array" ref="D916">INDEX(Table2[Bracket Label], SUMPRODUCT(( 'Non-Lodger'!$C916 &gt;= Table2[Min Value]) * ( 'Non-Lodger'!$C916 &lt;= Table2[Max Value]) * ROW(Table2[Min Value]) ) - MIN(ROW(Table2[Min Value])) + 1)</f>
        <v>150-199M</v>
      </c>
      <c r="E916" s="23" t="str">
        <f t="shared" si="14"/>
        <v>MED</v>
      </c>
      <c r="F916" s="21" t="s">
        <v>6037</v>
      </c>
      <c r="G916" s="20" t="s">
        <v>62</v>
      </c>
      <c r="H916" s="20" t="str">
        <f>IF(ISNUMBER(MATCH($F916,'ASX_Listed_Companies_26-08-2025'!B:B, 0)), "Yes", "No")</f>
        <v>No</v>
      </c>
      <c r="I916" s="20" t="str">
        <f>IF(ISNUMBER(MATCH($F916,'ASX300'!C:C, 0)), "Yes", "No")</f>
        <v>No</v>
      </c>
      <c r="J916" s="20" t="s">
        <v>158</v>
      </c>
      <c r="K916" s="21" t="s">
        <v>159</v>
      </c>
      <c r="L916" s="20">
        <v>25388480</v>
      </c>
      <c r="M916" s="20" t="s">
        <v>65</v>
      </c>
      <c r="N916" s="20">
        <v>20051201</v>
      </c>
      <c r="Q916" s="21" t="s">
        <v>6038</v>
      </c>
      <c r="S916" s="21" t="s">
        <v>5936</v>
      </c>
      <c r="T916" s="20" t="s">
        <v>62</v>
      </c>
      <c r="U916" s="20" t="s">
        <v>5937</v>
      </c>
      <c r="V916" s="20" t="s">
        <v>20</v>
      </c>
      <c r="W916" s="20">
        <v>56220971</v>
      </c>
      <c r="X916" s="21" t="s">
        <v>6039</v>
      </c>
      <c r="Z916" s="21" t="s">
        <v>5936</v>
      </c>
      <c r="AA916" s="20" t="s">
        <v>5939</v>
      </c>
      <c r="AB916" s="20" t="s">
        <v>20</v>
      </c>
      <c r="AC916" s="20">
        <v>58845222</v>
      </c>
      <c r="AD916" s="20" t="s">
        <v>6040</v>
      </c>
      <c r="AF916" s="20">
        <v>20051201</v>
      </c>
      <c r="AH916" s="20">
        <v>9448793</v>
      </c>
      <c r="AI916" s="20" t="s">
        <v>24</v>
      </c>
      <c r="AJ916" s="20" t="b">
        <v>1</v>
      </c>
      <c r="AK916" s="21" t="s">
        <v>120</v>
      </c>
      <c r="AL916" s="20" t="s">
        <v>121</v>
      </c>
    </row>
    <row r="917" spans="1:38" x14ac:dyDescent="0.25">
      <c r="A917" s="20">
        <v>916</v>
      </c>
      <c r="B917" s="20" t="s">
        <v>7070</v>
      </c>
      <c r="C917" s="23">
        <v>179196461</v>
      </c>
      <c r="D917" s="23" t="str" cm="1">
        <f t="array" ref="D917">INDEX(Table2[Bracket Label], SUMPRODUCT(( 'Non-Lodger'!$C917 &gt;= Table2[Min Value]) * ( 'Non-Lodger'!$C917 &lt;= Table2[Max Value]) * ROW(Table2[Min Value]) ) - MIN(ROW(Table2[Min Value])) + 1)</f>
        <v>150-199M</v>
      </c>
      <c r="E917" s="23" t="str">
        <f t="shared" si="14"/>
        <v>MED</v>
      </c>
      <c r="F917" s="21" t="s">
        <v>7071</v>
      </c>
      <c r="G917" s="20" t="s">
        <v>29</v>
      </c>
      <c r="H917" s="20" t="str">
        <f>IF(ISNUMBER(MATCH($F917,'ASX_Listed_Companies_26-08-2025'!B:B, 0)), "Yes", "No")</f>
        <v>No</v>
      </c>
      <c r="I917" s="20" t="str">
        <f>IF(ISNUMBER(MATCH($F917,'ASX300'!C:C, 0)), "Yes", "No")</f>
        <v>No</v>
      </c>
      <c r="J917" s="20" t="s">
        <v>78</v>
      </c>
      <c r="K917" s="21" t="s">
        <v>79</v>
      </c>
      <c r="L917" s="20">
        <v>1955464</v>
      </c>
      <c r="M917" s="20" t="s">
        <v>15</v>
      </c>
      <c r="N917" s="20">
        <v>20000413</v>
      </c>
      <c r="P917" s="21" t="s">
        <v>7072</v>
      </c>
      <c r="Q917" s="21" t="s">
        <v>7073</v>
      </c>
      <c r="R917" s="21" t="s">
        <v>7074</v>
      </c>
      <c r="S917" s="21" t="s">
        <v>162</v>
      </c>
      <c r="T917" s="20" t="s">
        <v>29</v>
      </c>
      <c r="U917" s="20" t="s">
        <v>7075</v>
      </c>
      <c r="V917" s="20" t="s">
        <v>20</v>
      </c>
      <c r="W917" s="20">
        <v>0</v>
      </c>
      <c r="X917" s="21" t="s">
        <v>7076</v>
      </c>
      <c r="Z917" s="21" t="s">
        <v>162</v>
      </c>
      <c r="AA917" s="20" t="s">
        <v>163</v>
      </c>
      <c r="AB917" s="20" t="s">
        <v>20</v>
      </c>
      <c r="AC917" s="20">
        <v>93101157</v>
      </c>
      <c r="AD917" s="20" t="s">
        <v>7077</v>
      </c>
      <c r="AF917" s="20">
        <v>20000701</v>
      </c>
      <c r="AH917" s="20">
        <v>5265921</v>
      </c>
      <c r="AI917" s="20" t="s">
        <v>24</v>
      </c>
      <c r="AJ917" s="20" t="b">
        <v>1</v>
      </c>
      <c r="AK917" s="21" t="s">
        <v>88</v>
      </c>
      <c r="AL917" s="20" t="s">
        <v>89</v>
      </c>
    </row>
    <row r="918" spans="1:38" x14ac:dyDescent="0.25">
      <c r="A918" s="20">
        <v>917</v>
      </c>
      <c r="B918" s="20" t="s">
        <v>4806</v>
      </c>
      <c r="C918" s="23">
        <v>233656683</v>
      </c>
      <c r="D918" s="23" t="str" cm="1">
        <f t="array" ref="D918">INDEX(Table2[Bracket Label], SUMPRODUCT(( 'Non-Lodger'!$C918 &gt;= Table2[Min Value]) * ( 'Non-Lodger'!$C918 &lt;= Table2[Max Value]) * ROW(Table2[Min Value]) ) - MIN(ROW(Table2[Min Value])) + 1)</f>
        <v>200-249M</v>
      </c>
      <c r="E918" s="23" t="str">
        <f t="shared" si="14"/>
        <v>MED</v>
      </c>
      <c r="F918" s="21" t="s">
        <v>4807</v>
      </c>
      <c r="G918" s="20" t="s">
        <v>62</v>
      </c>
      <c r="H918" s="20" t="str">
        <f>IF(ISNUMBER(MATCH($F918,'ASX_Listed_Companies_26-08-2025'!B:B, 0)), "Yes", "No")</f>
        <v>No</v>
      </c>
      <c r="I918" s="20" t="str">
        <f>IF(ISNUMBER(MATCH($F918,'ASX300'!C:C, 0)), "Yes", "No")</f>
        <v>No</v>
      </c>
      <c r="J918" s="20" t="s">
        <v>4808</v>
      </c>
      <c r="K918" s="21" t="s">
        <v>4809</v>
      </c>
      <c r="L918" s="20">
        <v>6572340</v>
      </c>
      <c r="M918" s="20" t="s">
        <v>15</v>
      </c>
      <c r="N918" s="20">
        <v>19991101</v>
      </c>
      <c r="P918" s="21" t="s">
        <v>4810</v>
      </c>
      <c r="Q918" s="21" t="s">
        <v>4811</v>
      </c>
      <c r="S918" s="21" t="s">
        <v>191</v>
      </c>
      <c r="T918" s="20" t="s">
        <v>62</v>
      </c>
      <c r="U918" s="20" t="s">
        <v>4637</v>
      </c>
      <c r="V918" s="20" t="s">
        <v>20</v>
      </c>
      <c r="W918" s="20">
        <v>70568857</v>
      </c>
      <c r="X918" s="21" t="s">
        <v>4812</v>
      </c>
      <c r="Z918" s="21" t="s">
        <v>191</v>
      </c>
      <c r="AA918" s="20" t="s">
        <v>192</v>
      </c>
      <c r="AB918" s="20" t="s">
        <v>20</v>
      </c>
      <c r="AC918" s="20">
        <v>66224402</v>
      </c>
      <c r="AD918" s="20" t="s">
        <v>4813</v>
      </c>
      <c r="AF918" s="20">
        <v>20000701</v>
      </c>
      <c r="AH918" s="20">
        <v>8767968</v>
      </c>
      <c r="AI918" s="20" t="s">
        <v>24</v>
      </c>
      <c r="AJ918" s="20" t="b">
        <v>1</v>
      </c>
      <c r="AK918" s="21" t="s">
        <v>36</v>
      </c>
      <c r="AL918" s="20" t="s">
        <v>37</v>
      </c>
    </row>
    <row r="919" spans="1:38" x14ac:dyDescent="0.25">
      <c r="A919" s="20">
        <v>918</v>
      </c>
      <c r="B919" s="20" t="s">
        <v>3181</v>
      </c>
      <c r="C919" s="23">
        <v>778246847</v>
      </c>
      <c r="D919" s="23" t="str" cm="1">
        <f t="array" ref="D919">INDEX(Table2[Bracket Label], SUMPRODUCT(( 'Non-Lodger'!$C919 &gt;= Table2[Min Value]) * ( 'Non-Lodger'!$C919 &lt;= Table2[Max Value]) * ROW(Table2[Min Value]) ) - MIN(ROW(Table2[Min Value])) + 1)</f>
        <v>750-799M</v>
      </c>
      <c r="E919" s="23" t="str">
        <f t="shared" si="14"/>
        <v>LGE</v>
      </c>
      <c r="F919" s="21" t="s">
        <v>3182</v>
      </c>
      <c r="G919" s="20" t="s">
        <v>12</v>
      </c>
      <c r="H919" s="20" t="str">
        <f>IF(ISNUMBER(MATCH($F919,'ASX_Listed_Companies_26-08-2025'!B:B, 0)), "Yes", "No")</f>
        <v>No</v>
      </c>
      <c r="I919" s="20" t="str">
        <f>IF(ISNUMBER(MATCH($F919,'ASX300'!C:C, 0)), "Yes", "No")</f>
        <v>No</v>
      </c>
      <c r="J919" s="20" t="s">
        <v>78</v>
      </c>
      <c r="K919" s="21" t="s">
        <v>79</v>
      </c>
      <c r="L919" s="20">
        <v>73176121</v>
      </c>
      <c r="M919" s="20" t="s">
        <v>15</v>
      </c>
      <c r="N919" s="20">
        <v>20210430</v>
      </c>
      <c r="Q919" s="21" t="s">
        <v>3183</v>
      </c>
      <c r="S919" s="21" t="s">
        <v>126</v>
      </c>
      <c r="T919" s="20" t="s">
        <v>12</v>
      </c>
      <c r="U919" s="20" t="s">
        <v>214</v>
      </c>
      <c r="V919" s="20" t="s">
        <v>20</v>
      </c>
      <c r="W919" s="20">
        <v>45364130</v>
      </c>
      <c r="X919" s="21" t="s">
        <v>3184</v>
      </c>
      <c r="Z919" s="21" t="s">
        <v>126</v>
      </c>
      <c r="AA919" s="20" t="s">
        <v>214</v>
      </c>
      <c r="AB919" s="20" t="s">
        <v>20</v>
      </c>
      <c r="AC919" s="20">
        <v>40150647</v>
      </c>
      <c r="AD919" s="20" t="s">
        <v>3185</v>
      </c>
      <c r="AF919" s="20">
        <v>20210430</v>
      </c>
      <c r="AH919" s="20">
        <v>649860177</v>
      </c>
      <c r="AI919" s="20" t="s">
        <v>24</v>
      </c>
      <c r="AJ919" s="20" t="b">
        <v>1</v>
      </c>
      <c r="AK919" s="21" t="s">
        <v>88</v>
      </c>
      <c r="AL919" s="20" t="s">
        <v>89</v>
      </c>
    </row>
    <row r="920" spans="1:38" x14ac:dyDescent="0.25">
      <c r="A920" s="20">
        <v>919</v>
      </c>
      <c r="B920" s="20" t="s">
        <v>7512</v>
      </c>
      <c r="C920" s="23">
        <v>111965647</v>
      </c>
      <c r="D920" s="23" t="str" cm="1">
        <f t="array" ref="D920">INDEX(Table2[Bracket Label], SUMPRODUCT(( 'Non-Lodger'!$C920 &gt;= Table2[Min Value]) * ( 'Non-Lodger'!$C920 &lt;= Table2[Max Value]) * ROW(Table2[Min Value]) ) - MIN(ROW(Table2[Min Value])) + 1)</f>
        <v>100-149M</v>
      </c>
      <c r="E920" s="23" t="str">
        <f t="shared" si="14"/>
        <v>MED</v>
      </c>
      <c r="F920" s="21" t="s">
        <v>7513</v>
      </c>
      <c r="G920" s="20" t="s">
        <v>12</v>
      </c>
      <c r="H920" s="20" t="str">
        <f>IF(ISNUMBER(MATCH($F920,'ASX_Listed_Companies_26-08-2025'!B:B, 0)), "Yes", "No")</f>
        <v>No</v>
      </c>
      <c r="I920" s="20" t="str">
        <f>IF(ISNUMBER(MATCH($F920,'ASX300'!C:C, 0)), "Yes", "No")</f>
        <v>No</v>
      </c>
      <c r="J920" s="20" t="s">
        <v>78</v>
      </c>
      <c r="K920" s="21" t="s">
        <v>79</v>
      </c>
      <c r="L920" s="20">
        <v>75768358</v>
      </c>
      <c r="M920" s="20" t="s">
        <v>15</v>
      </c>
      <c r="N920" s="20">
        <v>20210531</v>
      </c>
      <c r="Q920" s="21" t="s">
        <v>7514</v>
      </c>
      <c r="S920" s="21" t="s">
        <v>7515</v>
      </c>
      <c r="T920" s="20" t="s">
        <v>12</v>
      </c>
      <c r="U920" s="20" t="s">
        <v>7516</v>
      </c>
      <c r="V920" s="20" t="s">
        <v>20</v>
      </c>
      <c r="W920" s="20">
        <v>91119033</v>
      </c>
      <c r="X920" s="21" t="s">
        <v>7514</v>
      </c>
      <c r="Z920" s="21" t="s">
        <v>7515</v>
      </c>
      <c r="AA920" s="20" t="s">
        <v>7516</v>
      </c>
      <c r="AB920" s="20" t="s">
        <v>20</v>
      </c>
      <c r="AC920" s="20">
        <v>91119033</v>
      </c>
      <c r="AD920" s="20" t="s">
        <v>7517</v>
      </c>
      <c r="AF920" s="20">
        <v>20220101</v>
      </c>
      <c r="AH920" s="20">
        <v>650622941</v>
      </c>
      <c r="AI920" s="20" t="s">
        <v>24</v>
      </c>
      <c r="AJ920" s="20" t="b">
        <v>1</v>
      </c>
      <c r="AK920" s="21" t="s">
        <v>88</v>
      </c>
      <c r="AL920" s="20" t="s">
        <v>89</v>
      </c>
    </row>
    <row r="921" spans="1:38" x14ac:dyDescent="0.25">
      <c r="A921" s="20">
        <v>920</v>
      </c>
      <c r="B921" s="20" t="s">
        <v>4962</v>
      </c>
      <c r="C921" s="23">
        <v>948110103</v>
      </c>
      <c r="D921" s="23" t="str" cm="1">
        <f t="array" ref="D921">INDEX(Table2[Bracket Label], SUMPRODUCT(( 'Non-Lodger'!$C921 &gt;= Table2[Min Value]) * ( 'Non-Lodger'!$C921 &lt;= Table2[Max Value]) * ROW(Table2[Min Value]) ) - MIN(ROW(Table2[Min Value])) + 1)</f>
        <v>900-949M</v>
      </c>
      <c r="E921" s="23" t="str">
        <f t="shared" si="14"/>
        <v>LGE</v>
      </c>
      <c r="F921" s="21" t="s">
        <v>4963</v>
      </c>
      <c r="G921" s="20" t="s">
        <v>12</v>
      </c>
      <c r="H921" s="20" t="str">
        <f>IF(ISNUMBER(MATCH($F921,'ASX_Listed_Companies_26-08-2025'!B:B, 0)), "Yes", "No")</f>
        <v>No</v>
      </c>
      <c r="I921" s="20" t="str">
        <f>IF(ISNUMBER(MATCH($F921,'ASX300'!C:C, 0)), "Yes", "No")</f>
        <v>No</v>
      </c>
      <c r="J921" s="20" t="s">
        <v>78</v>
      </c>
      <c r="K921" s="21" t="s">
        <v>79</v>
      </c>
      <c r="L921" s="20">
        <v>25607848</v>
      </c>
      <c r="M921" s="20" t="s">
        <v>15</v>
      </c>
      <c r="N921" s="20">
        <v>20041214</v>
      </c>
      <c r="Q921" s="21" t="s">
        <v>4964</v>
      </c>
      <c r="S921" s="21" t="s">
        <v>677</v>
      </c>
      <c r="T921" s="20" t="s">
        <v>12</v>
      </c>
      <c r="U921" s="20" t="s">
        <v>678</v>
      </c>
      <c r="V921" s="20" t="s">
        <v>20</v>
      </c>
      <c r="W921" s="20">
        <v>93419035</v>
      </c>
      <c r="X921" s="21" t="s">
        <v>4964</v>
      </c>
      <c r="Z921" s="21" t="s">
        <v>677</v>
      </c>
      <c r="AA921" s="20" t="s">
        <v>678</v>
      </c>
      <c r="AB921" s="20" t="s">
        <v>20</v>
      </c>
      <c r="AC921" s="20">
        <v>93419035</v>
      </c>
      <c r="AF921" s="20">
        <v>20061004</v>
      </c>
      <c r="AH921" s="20">
        <v>112150973</v>
      </c>
      <c r="AI921" s="20" t="s">
        <v>24</v>
      </c>
      <c r="AJ921" s="20" t="b">
        <v>1</v>
      </c>
      <c r="AK921" s="21" t="s">
        <v>88</v>
      </c>
      <c r="AL921" s="20" t="s">
        <v>89</v>
      </c>
    </row>
    <row r="922" spans="1:38" x14ac:dyDescent="0.25">
      <c r="A922" s="20">
        <v>921</v>
      </c>
      <c r="B922" s="20" t="s">
        <v>4828</v>
      </c>
      <c r="C922" s="23">
        <v>160915772</v>
      </c>
      <c r="D922" s="23" t="str" cm="1">
        <f t="array" ref="D922">INDEX(Table2[Bracket Label], SUMPRODUCT(( 'Non-Lodger'!$C922 &gt;= Table2[Min Value]) * ( 'Non-Lodger'!$C922 &lt;= Table2[Max Value]) * ROW(Table2[Min Value]) ) - MIN(ROW(Table2[Min Value])) + 1)</f>
        <v>150-199M</v>
      </c>
      <c r="E922" s="23" t="str">
        <f t="shared" si="14"/>
        <v>MED</v>
      </c>
      <c r="F922" s="21" t="s">
        <v>4829</v>
      </c>
      <c r="G922" s="20" t="s">
        <v>29</v>
      </c>
      <c r="H922" s="20" t="str">
        <f>IF(ISNUMBER(MATCH($F922,'ASX_Listed_Companies_26-08-2025'!B:B, 0)), "Yes", "No")</f>
        <v>No</v>
      </c>
      <c r="I922" s="20" t="str">
        <f>IF(ISNUMBER(MATCH($F922,'ASX300'!C:C, 0)), "Yes", "No")</f>
        <v>No</v>
      </c>
      <c r="J922" s="20" t="s">
        <v>2662</v>
      </c>
      <c r="K922" s="21" t="s">
        <v>2663</v>
      </c>
      <c r="L922" s="20">
        <v>28179671</v>
      </c>
      <c r="M922" s="20" t="s">
        <v>15</v>
      </c>
      <c r="N922" s="20">
        <v>20060830</v>
      </c>
      <c r="P922" s="21" t="s">
        <v>4829</v>
      </c>
      <c r="Q922" s="21" t="s">
        <v>4830</v>
      </c>
      <c r="S922" s="21" t="s">
        <v>816</v>
      </c>
      <c r="T922" s="20" t="s">
        <v>29</v>
      </c>
      <c r="U922" s="20" t="s">
        <v>817</v>
      </c>
      <c r="V922" s="20" t="s">
        <v>20</v>
      </c>
      <c r="W922" s="20">
        <v>56424797</v>
      </c>
      <c r="X922" s="21" t="s">
        <v>4831</v>
      </c>
      <c r="Z922" s="21" t="s">
        <v>816</v>
      </c>
      <c r="AA922" s="20" t="s">
        <v>817</v>
      </c>
      <c r="AB922" s="20" t="s">
        <v>20</v>
      </c>
      <c r="AC922" s="20">
        <v>0</v>
      </c>
      <c r="AD922" s="20" t="s">
        <v>4832</v>
      </c>
      <c r="AH922" s="20">
        <v>121494399</v>
      </c>
      <c r="AI922" s="20" t="s">
        <v>24</v>
      </c>
      <c r="AJ922" s="20" t="b">
        <v>1</v>
      </c>
      <c r="AK922" s="21" t="s">
        <v>174</v>
      </c>
      <c r="AL922" s="20" t="s">
        <v>175</v>
      </c>
    </row>
    <row r="923" spans="1:38" x14ac:dyDescent="0.25">
      <c r="A923" s="20">
        <v>922</v>
      </c>
      <c r="B923" s="20" t="s">
        <v>7394</v>
      </c>
      <c r="C923" s="23">
        <v>185247632</v>
      </c>
      <c r="D923" s="23" t="str" cm="1">
        <f t="array" ref="D923">INDEX(Table2[Bracket Label], SUMPRODUCT(( 'Non-Lodger'!$C923 &gt;= Table2[Min Value]) * ( 'Non-Lodger'!$C923 &lt;= Table2[Max Value]) * ROW(Table2[Min Value]) ) - MIN(ROW(Table2[Min Value])) + 1)</f>
        <v>150-199M</v>
      </c>
      <c r="E923" s="23" t="str">
        <f t="shared" si="14"/>
        <v>MED</v>
      </c>
      <c r="F923" s="21" t="s">
        <v>7395</v>
      </c>
      <c r="G923" s="20" t="s">
        <v>12</v>
      </c>
      <c r="H923" s="20" t="str">
        <f>IF(ISNUMBER(MATCH($F923,'ASX_Listed_Companies_26-08-2025'!B:B, 0)), "Yes", "No")</f>
        <v>No</v>
      </c>
      <c r="I923" s="20" t="str">
        <f>IF(ISNUMBER(MATCH($F923,'ASX300'!C:C, 0)), "Yes", "No")</f>
        <v>No</v>
      </c>
      <c r="J923" s="20" t="s">
        <v>828</v>
      </c>
      <c r="K923" s="21" t="s">
        <v>829</v>
      </c>
      <c r="L923" s="20">
        <v>1413500</v>
      </c>
      <c r="M923" s="20" t="s">
        <v>15</v>
      </c>
      <c r="N923" s="20">
        <v>20000422</v>
      </c>
      <c r="P923" s="21" t="s">
        <v>7395</v>
      </c>
      <c r="Q923" s="21" t="s">
        <v>7396</v>
      </c>
      <c r="S923" s="21" t="s">
        <v>126</v>
      </c>
      <c r="T923" s="20" t="s">
        <v>12</v>
      </c>
      <c r="U923" s="20" t="s">
        <v>214</v>
      </c>
      <c r="V923" s="20" t="s">
        <v>20</v>
      </c>
      <c r="W923" s="20">
        <v>67966509</v>
      </c>
      <c r="X923" s="21" t="s">
        <v>7397</v>
      </c>
      <c r="Z923" s="21" t="s">
        <v>4652</v>
      </c>
      <c r="AA923" s="20" t="s">
        <v>2316</v>
      </c>
      <c r="AB923" s="20" t="s">
        <v>20</v>
      </c>
      <c r="AC923" s="20">
        <v>54589311</v>
      </c>
      <c r="AD923" s="20" t="s">
        <v>7398</v>
      </c>
      <c r="AF923" s="20">
        <v>20000701</v>
      </c>
      <c r="AH923" s="20">
        <v>69569517</v>
      </c>
      <c r="AI923" s="20" t="s">
        <v>24</v>
      </c>
      <c r="AJ923" s="20" t="b">
        <v>1</v>
      </c>
      <c r="AK923" s="21" t="s">
        <v>36</v>
      </c>
      <c r="AL923" s="20" t="s">
        <v>37</v>
      </c>
    </row>
    <row r="924" spans="1:38" x14ac:dyDescent="0.25">
      <c r="A924" s="20">
        <v>923</v>
      </c>
      <c r="B924" s="20" t="s">
        <v>3589</v>
      </c>
      <c r="C924" s="23">
        <v>161489103</v>
      </c>
      <c r="D924" s="23" t="str" cm="1">
        <f t="array" ref="D924">INDEX(Table2[Bracket Label], SUMPRODUCT(( 'Non-Lodger'!$C924 &gt;= Table2[Min Value]) * ( 'Non-Lodger'!$C924 &lt;= Table2[Max Value]) * ROW(Table2[Min Value]) ) - MIN(ROW(Table2[Min Value])) + 1)</f>
        <v>150-199M</v>
      </c>
      <c r="E924" s="23" t="str">
        <f t="shared" si="14"/>
        <v>MED</v>
      </c>
      <c r="F924" s="21" t="s">
        <v>3590</v>
      </c>
      <c r="G924" s="20" t="s">
        <v>77</v>
      </c>
      <c r="H924" s="20" t="str">
        <f>IF(ISNUMBER(MATCH($F924,'ASX_Listed_Companies_26-08-2025'!B:B, 0)), "Yes", "No")</f>
        <v>No</v>
      </c>
      <c r="I924" s="20" t="str">
        <f>IF(ISNUMBER(MATCH($F924,'ASX300'!C:C, 0)), "Yes", "No")</f>
        <v>No</v>
      </c>
      <c r="J924" s="20" t="s">
        <v>2631</v>
      </c>
      <c r="K924" s="21" t="s">
        <v>2632</v>
      </c>
      <c r="L924" s="20">
        <v>52771253</v>
      </c>
      <c r="M924" s="20" t="s">
        <v>15</v>
      </c>
      <c r="N924" s="20">
        <v>20110420</v>
      </c>
      <c r="Q924" s="21" t="s">
        <v>3591</v>
      </c>
      <c r="S924" s="21" t="s">
        <v>3592</v>
      </c>
      <c r="T924" s="20" t="s">
        <v>77</v>
      </c>
      <c r="U924" s="20" t="s">
        <v>3593</v>
      </c>
      <c r="V924" s="20" t="s">
        <v>20</v>
      </c>
      <c r="W924" s="20">
        <v>63367249</v>
      </c>
      <c r="X924" s="21" t="s">
        <v>3594</v>
      </c>
      <c r="Y924" s="21" t="s">
        <v>3595</v>
      </c>
      <c r="Z924" s="21" t="s">
        <v>3596</v>
      </c>
      <c r="AA924" s="20" t="s">
        <v>3593</v>
      </c>
      <c r="AB924" s="20" t="s">
        <v>20</v>
      </c>
      <c r="AC924" s="20">
        <v>58486183</v>
      </c>
      <c r="AH924" s="20">
        <v>150532335</v>
      </c>
      <c r="AI924" s="20" t="s">
        <v>24</v>
      </c>
      <c r="AJ924" s="20" t="b">
        <v>1</v>
      </c>
      <c r="AK924" s="21" t="s">
        <v>47</v>
      </c>
      <c r="AL924" s="20" t="s">
        <v>48</v>
      </c>
    </row>
    <row r="925" spans="1:38" x14ac:dyDescent="0.25">
      <c r="A925" s="20">
        <v>924</v>
      </c>
      <c r="B925" s="20" t="s">
        <v>6788</v>
      </c>
      <c r="C925" s="23">
        <v>130442382</v>
      </c>
      <c r="D925" s="23" t="str" cm="1">
        <f t="array" ref="D925">INDEX(Table2[Bracket Label], SUMPRODUCT(( 'Non-Lodger'!$C925 &gt;= Table2[Min Value]) * ( 'Non-Lodger'!$C925 &lt;= Table2[Max Value]) * ROW(Table2[Min Value]) ) - MIN(ROW(Table2[Min Value])) + 1)</f>
        <v>100-149M</v>
      </c>
      <c r="E925" s="23" t="str">
        <f t="shared" si="14"/>
        <v>MED</v>
      </c>
      <c r="F925" s="21" t="s">
        <v>6789</v>
      </c>
      <c r="G925" s="20" t="s">
        <v>77</v>
      </c>
      <c r="H925" s="20" t="str">
        <f>IF(ISNUMBER(MATCH($F925,'ASX_Listed_Companies_26-08-2025'!B:B, 0)), "Yes", "No")</f>
        <v>No</v>
      </c>
      <c r="I925" s="20" t="str">
        <f>IF(ISNUMBER(MATCH($F925,'ASX300'!C:C, 0)), "Yes", "No")</f>
        <v>No</v>
      </c>
      <c r="J925" s="20" t="s">
        <v>78</v>
      </c>
      <c r="K925" s="21" t="s">
        <v>79</v>
      </c>
      <c r="L925" s="20">
        <v>67988632</v>
      </c>
      <c r="M925" s="20" t="s">
        <v>15</v>
      </c>
      <c r="N925" s="20">
        <v>20191011</v>
      </c>
      <c r="Q925" s="21" t="s">
        <v>3263</v>
      </c>
      <c r="R925" s="21" t="s">
        <v>3264</v>
      </c>
      <c r="S925" s="21" t="s">
        <v>82</v>
      </c>
      <c r="T925" s="20" t="s">
        <v>77</v>
      </c>
      <c r="U925" s="20" t="s">
        <v>83</v>
      </c>
      <c r="V925" s="20" t="s">
        <v>20</v>
      </c>
      <c r="W925" s="20">
        <v>66024303</v>
      </c>
      <c r="X925" s="21" t="s">
        <v>3265</v>
      </c>
      <c r="Z925" s="21" t="s">
        <v>141</v>
      </c>
      <c r="AA925" s="20" t="s">
        <v>142</v>
      </c>
      <c r="AB925" s="20" t="s">
        <v>20</v>
      </c>
      <c r="AC925" s="20">
        <v>41297213</v>
      </c>
      <c r="AD925" s="20" t="s">
        <v>3266</v>
      </c>
      <c r="AH925" s="20">
        <v>636569492</v>
      </c>
      <c r="AI925" s="20" t="s">
        <v>24</v>
      </c>
      <c r="AJ925" s="20" t="b">
        <v>1</v>
      </c>
      <c r="AK925" s="21" t="s">
        <v>88</v>
      </c>
      <c r="AL925" s="20" t="s">
        <v>89</v>
      </c>
    </row>
    <row r="926" spans="1:38" x14ac:dyDescent="0.25">
      <c r="A926" s="20">
        <v>925</v>
      </c>
      <c r="B926" s="20" t="s">
        <v>2318</v>
      </c>
      <c r="C926" s="23">
        <v>100447172</v>
      </c>
      <c r="D926" s="23" t="str" cm="1">
        <f t="array" ref="D926">INDEX(Table2[Bracket Label], SUMPRODUCT(( 'Non-Lodger'!$C926 &gt;= Table2[Min Value]) * ( 'Non-Lodger'!$C926 &lt;= Table2[Max Value]) * ROW(Table2[Min Value]) ) - MIN(ROW(Table2[Min Value])) + 1)</f>
        <v>100-149M</v>
      </c>
      <c r="E926" s="23" t="str">
        <f t="shared" si="14"/>
        <v>MED</v>
      </c>
      <c r="F926" s="21" t="s">
        <v>2319</v>
      </c>
      <c r="G926" s="20" t="s">
        <v>62</v>
      </c>
      <c r="H926" s="20" t="str">
        <f>IF(ISNUMBER(MATCH($F926,'ASX_Listed_Companies_26-08-2025'!B:B, 0)), "Yes", "No")</f>
        <v>Yes</v>
      </c>
      <c r="I926" s="20" t="str">
        <f>IF(ISNUMBER(MATCH($F926,'ASX300'!C:C, 0)), "Yes", "No")</f>
        <v>No</v>
      </c>
      <c r="J926" s="20" t="s">
        <v>806</v>
      </c>
      <c r="K926" s="21" t="s">
        <v>807</v>
      </c>
      <c r="L926" s="20">
        <v>1300558</v>
      </c>
      <c r="M926" s="20" t="s">
        <v>65</v>
      </c>
      <c r="N926" s="20">
        <v>20000520</v>
      </c>
      <c r="P926" s="21" t="s">
        <v>2320</v>
      </c>
      <c r="Q926" s="21" t="s">
        <v>2321</v>
      </c>
      <c r="S926" s="21" t="s">
        <v>67</v>
      </c>
      <c r="T926" s="20" t="s">
        <v>62</v>
      </c>
      <c r="U926" s="20" t="s">
        <v>68</v>
      </c>
      <c r="V926" s="20" t="s">
        <v>20</v>
      </c>
      <c r="W926" s="20">
        <v>91294107</v>
      </c>
      <c r="X926" s="21" t="s">
        <v>2322</v>
      </c>
      <c r="Z926" s="21" t="s">
        <v>67</v>
      </c>
      <c r="AA926" s="20" t="s">
        <v>171</v>
      </c>
      <c r="AB926" s="20" t="s">
        <v>20</v>
      </c>
      <c r="AC926" s="20">
        <v>44267636</v>
      </c>
      <c r="AD926" s="20" t="s">
        <v>2323</v>
      </c>
      <c r="AF926" s="20">
        <v>20000701</v>
      </c>
      <c r="AH926" s="20">
        <v>3207467</v>
      </c>
      <c r="AI926" s="20" t="s">
        <v>24</v>
      </c>
      <c r="AJ926" s="20" t="b">
        <v>1</v>
      </c>
      <c r="AK926" s="21" t="s">
        <v>73</v>
      </c>
      <c r="AL926" s="20" t="s">
        <v>74</v>
      </c>
    </row>
    <row r="927" spans="1:38" x14ac:dyDescent="0.25">
      <c r="A927" s="20">
        <v>926</v>
      </c>
      <c r="B927" s="20" t="s">
        <v>5273</v>
      </c>
      <c r="C927" s="23">
        <v>180841335</v>
      </c>
      <c r="D927" s="23" t="str" cm="1">
        <f t="array" ref="D927">INDEX(Table2[Bracket Label], SUMPRODUCT(( 'Non-Lodger'!$C927 &gt;= Table2[Min Value]) * ( 'Non-Lodger'!$C927 &lt;= Table2[Max Value]) * ROW(Table2[Min Value]) ) - MIN(ROW(Table2[Min Value])) + 1)</f>
        <v>150-199M</v>
      </c>
      <c r="E927" s="23" t="str">
        <f t="shared" si="14"/>
        <v>MED</v>
      </c>
      <c r="F927" s="21" t="s">
        <v>5274</v>
      </c>
      <c r="G927" s="20" t="s">
        <v>137</v>
      </c>
      <c r="H927" s="20" t="str">
        <f>IF(ISNUMBER(MATCH($F927,'ASX_Listed_Companies_26-08-2025'!B:B, 0)), "Yes", "No")</f>
        <v>No</v>
      </c>
      <c r="I927" s="20" t="str">
        <f>IF(ISNUMBER(MATCH($F927,'ASX300'!C:C, 0)), "Yes", "No")</f>
        <v>No</v>
      </c>
      <c r="J927" s="20" t="s">
        <v>2138</v>
      </c>
      <c r="K927" s="21" t="s">
        <v>2139</v>
      </c>
      <c r="L927" s="20">
        <v>1422948</v>
      </c>
      <c r="M927" s="20" t="s">
        <v>65</v>
      </c>
      <c r="N927" s="20">
        <v>20000317</v>
      </c>
      <c r="P927" s="21" t="s">
        <v>5275</v>
      </c>
      <c r="Q927" s="21" t="s">
        <v>3997</v>
      </c>
      <c r="S927" s="21" t="s">
        <v>136</v>
      </c>
      <c r="T927" s="20" t="s">
        <v>137</v>
      </c>
      <c r="U927" s="20" t="s">
        <v>138</v>
      </c>
      <c r="V927" s="20" t="s">
        <v>20</v>
      </c>
      <c r="W927" s="20">
        <v>84647312</v>
      </c>
      <c r="X927" s="21" t="s">
        <v>3998</v>
      </c>
      <c r="Z927" s="21" t="s">
        <v>136</v>
      </c>
      <c r="AA927" s="20" t="s">
        <v>636</v>
      </c>
      <c r="AB927" s="20" t="s">
        <v>20</v>
      </c>
      <c r="AC927" s="20">
        <v>80231595</v>
      </c>
      <c r="AD927" s="20" t="s">
        <v>5276</v>
      </c>
      <c r="AF927" s="20">
        <v>20000701</v>
      </c>
      <c r="AH927" s="20">
        <v>251025</v>
      </c>
      <c r="AI927" s="20" t="s">
        <v>24</v>
      </c>
      <c r="AJ927" s="20" t="b">
        <v>1</v>
      </c>
      <c r="AK927" s="21" t="s">
        <v>73</v>
      </c>
      <c r="AL927" s="20" t="s">
        <v>74</v>
      </c>
    </row>
    <row r="928" spans="1:38" x14ac:dyDescent="0.25">
      <c r="A928" s="20">
        <v>927</v>
      </c>
      <c r="B928" s="20" t="s">
        <v>7152</v>
      </c>
      <c r="C928" s="23">
        <v>198872949</v>
      </c>
      <c r="D928" s="23" t="str" cm="1">
        <f t="array" ref="D928">INDEX(Table2[Bracket Label], SUMPRODUCT(( 'Non-Lodger'!$C928 &gt;= Table2[Min Value]) * ( 'Non-Lodger'!$C928 &lt;= Table2[Max Value]) * ROW(Table2[Min Value]) ) - MIN(ROW(Table2[Min Value])) + 1)</f>
        <v>150-199M</v>
      </c>
      <c r="E928" s="23" t="str">
        <f t="shared" si="14"/>
        <v>MED</v>
      </c>
      <c r="F928" s="21" t="s">
        <v>7153</v>
      </c>
      <c r="G928" s="20" t="s">
        <v>12</v>
      </c>
      <c r="H928" s="20" t="str">
        <f>IF(ISNUMBER(MATCH($F928,'ASX_Listed_Companies_26-08-2025'!B:B, 0)), "Yes", "No")</f>
        <v>No</v>
      </c>
      <c r="I928" s="20" t="str">
        <f>IF(ISNUMBER(MATCH($F928,'ASX300'!C:C, 0)), "Yes", "No")</f>
        <v>No</v>
      </c>
      <c r="J928" s="20" t="s">
        <v>7154</v>
      </c>
      <c r="K928" s="21" t="s">
        <v>7155</v>
      </c>
      <c r="L928" s="20">
        <v>586131</v>
      </c>
      <c r="M928" s="20" t="s">
        <v>15</v>
      </c>
      <c r="N928" s="20">
        <v>20000411</v>
      </c>
      <c r="Q928" s="21" t="s">
        <v>7156</v>
      </c>
      <c r="S928" s="21" t="s">
        <v>2736</v>
      </c>
      <c r="T928" s="20" t="s">
        <v>12</v>
      </c>
      <c r="U928" s="20" t="s">
        <v>7157</v>
      </c>
      <c r="V928" s="20" t="s">
        <v>20</v>
      </c>
      <c r="W928" s="20">
        <v>31781304</v>
      </c>
      <c r="X928" s="21" t="s">
        <v>7158</v>
      </c>
      <c r="Z928" s="21" t="s">
        <v>7159</v>
      </c>
      <c r="AA928" s="20" t="s">
        <v>3646</v>
      </c>
      <c r="AB928" s="20" t="s">
        <v>20</v>
      </c>
      <c r="AC928" s="20">
        <v>31092432</v>
      </c>
      <c r="AD928" s="20" t="s">
        <v>7160</v>
      </c>
      <c r="AF928" s="20">
        <v>20000701</v>
      </c>
      <c r="AH928" s="20">
        <v>1954203</v>
      </c>
      <c r="AI928" s="20" t="s">
        <v>24</v>
      </c>
      <c r="AJ928" s="20" t="b">
        <v>1</v>
      </c>
      <c r="AK928" s="21" t="s">
        <v>195</v>
      </c>
      <c r="AL928" s="20" t="s">
        <v>196</v>
      </c>
    </row>
    <row r="929" spans="1:38" x14ac:dyDescent="0.25">
      <c r="A929" s="20">
        <v>928</v>
      </c>
      <c r="B929" s="20" t="s">
        <v>4541</v>
      </c>
      <c r="C929" s="23">
        <v>106461483</v>
      </c>
      <c r="D929" s="23" t="str" cm="1">
        <f t="array" ref="D929">INDEX(Table2[Bracket Label], SUMPRODUCT(( 'Non-Lodger'!$C929 &gt;= Table2[Min Value]) * ( 'Non-Lodger'!$C929 &lt;= Table2[Max Value]) * ROW(Table2[Min Value]) ) - MIN(ROW(Table2[Min Value])) + 1)</f>
        <v>100-149M</v>
      </c>
      <c r="E929" s="23" t="str">
        <f t="shared" si="14"/>
        <v>MED</v>
      </c>
      <c r="F929" s="21" t="s">
        <v>4542</v>
      </c>
      <c r="G929" s="20" t="s">
        <v>77</v>
      </c>
      <c r="H929" s="20" t="str">
        <f>IF(ISNUMBER(MATCH($F929,'ASX_Listed_Companies_26-08-2025'!B:B, 0)), "Yes", "No")</f>
        <v>No</v>
      </c>
      <c r="I929" s="20" t="str">
        <f>IF(ISNUMBER(MATCH($F929,'ASX300'!C:C, 0)), "Yes", "No")</f>
        <v>No</v>
      </c>
      <c r="J929" s="20" t="s">
        <v>4543</v>
      </c>
      <c r="K929" s="21" t="s">
        <v>4544</v>
      </c>
      <c r="L929" s="20">
        <v>1243715</v>
      </c>
      <c r="M929" s="20" t="s">
        <v>15</v>
      </c>
      <c r="N929" s="20">
        <v>20000525</v>
      </c>
      <c r="P929" s="21" t="s">
        <v>4545</v>
      </c>
      <c r="Q929" s="21" t="s">
        <v>4546</v>
      </c>
      <c r="R929" s="21" t="s">
        <v>4547</v>
      </c>
      <c r="S929" s="21" t="s">
        <v>4548</v>
      </c>
      <c r="T929" s="20" t="s">
        <v>77</v>
      </c>
      <c r="U929" s="20" t="s">
        <v>4549</v>
      </c>
      <c r="V929" s="20" t="s">
        <v>20</v>
      </c>
      <c r="W929" s="20">
        <v>89877958</v>
      </c>
      <c r="X929" s="21" t="s">
        <v>4550</v>
      </c>
      <c r="Z929" s="21" t="s">
        <v>4548</v>
      </c>
      <c r="AA929" s="20" t="s">
        <v>4549</v>
      </c>
      <c r="AB929" s="20" t="s">
        <v>20</v>
      </c>
      <c r="AC929" s="20">
        <v>79290772</v>
      </c>
      <c r="AD929" s="20" t="s">
        <v>4551</v>
      </c>
      <c r="AF929" s="20">
        <v>20000701</v>
      </c>
      <c r="AH929" s="20">
        <v>9827365</v>
      </c>
      <c r="AI929" s="20" t="s">
        <v>24</v>
      </c>
      <c r="AJ929" s="20" t="b">
        <v>1</v>
      </c>
      <c r="AK929" s="21" t="s">
        <v>174</v>
      </c>
      <c r="AL929" s="20" t="s">
        <v>175</v>
      </c>
    </row>
    <row r="930" spans="1:38" x14ac:dyDescent="0.25">
      <c r="A930" s="20">
        <v>929</v>
      </c>
      <c r="B930" s="20" t="s">
        <v>3630</v>
      </c>
      <c r="C930" s="23">
        <v>363900368</v>
      </c>
      <c r="D930" s="23" t="str" cm="1">
        <f t="array" ref="D930">INDEX(Table2[Bracket Label], SUMPRODUCT(( 'Non-Lodger'!$C930 &gt;= Table2[Min Value]) * ( 'Non-Lodger'!$C930 &lt;= Table2[Max Value]) * ROW(Table2[Min Value]) ) - MIN(ROW(Table2[Min Value])) + 1)</f>
        <v>350-399M</v>
      </c>
      <c r="E930" s="23" t="str">
        <f t="shared" si="14"/>
        <v>LGE</v>
      </c>
      <c r="F930" s="21" t="s">
        <v>3631</v>
      </c>
      <c r="G930" s="20" t="s">
        <v>12</v>
      </c>
      <c r="H930" s="20" t="str">
        <f>IF(ISNUMBER(MATCH($F930,'ASX_Listed_Companies_26-08-2025'!B:B, 0)), "Yes", "No")</f>
        <v>No</v>
      </c>
      <c r="I930" s="20" t="str">
        <f>IF(ISNUMBER(MATCH($F930,'ASX300'!C:C, 0)), "Yes", "No")</f>
        <v>No</v>
      </c>
      <c r="J930" s="20" t="s">
        <v>78</v>
      </c>
      <c r="K930" s="21" t="s">
        <v>79</v>
      </c>
      <c r="L930" s="20">
        <v>64307142</v>
      </c>
      <c r="M930" s="20" t="s">
        <v>15</v>
      </c>
      <c r="N930" s="20">
        <v>20180406</v>
      </c>
      <c r="Q930" s="21" t="s">
        <v>3632</v>
      </c>
      <c r="S930" s="21" t="s">
        <v>746</v>
      </c>
      <c r="T930" s="20" t="s">
        <v>12</v>
      </c>
      <c r="U930" s="20" t="s">
        <v>747</v>
      </c>
      <c r="V930" s="20" t="s">
        <v>20</v>
      </c>
      <c r="W930" s="20">
        <v>78002317</v>
      </c>
      <c r="X930" s="21" t="s">
        <v>3633</v>
      </c>
      <c r="Z930" s="21" t="s">
        <v>541</v>
      </c>
      <c r="AA930" s="20" t="s">
        <v>542</v>
      </c>
      <c r="AB930" s="20" t="s">
        <v>20</v>
      </c>
      <c r="AC930" s="20">
        <v>88826926</v>
      </c>
      <c r="AD930" s="20" t="s">
        <v>3634</v>
      </c>
      <c r="AH930" s="20">
        <v>119071135</v>
      </c>
      <c r="AI930" s="20" t="s">
        <v>24</v>
      </c>
      <c r="AJ930" s="20" t="b">
        <v>1</v>
      </c>
      <c r="AK930" s="21" t="s">
        <v>88</v>
      </c>
      <c r="AL930" s="20" t="s">
        <v>89</v>
      </c>
    </row>
    <row r="931" spans="1:38" x14ac:dyDescent="0.25">
      <c r="A931" s="20">
        <v>930</v>
      </c>
      <c r="B931" s="20" t="s">
        <v>2763</v>
      </c>
      <c r="C931" s="23">
        <v>631425596</v>
      </c>
      <c r="D931" s="23" t="str" cm="1">
        <f t="array" ref="D931">INDEX(Table2[Bracket Label], SUMPRODUCT(( 'Non-Lodger'!$C931 &gt;= Table2[Min Value]) * ( 'Non-Lodger'!$C931 &lt;= Table2[Max Value]) * ROW(Table2[Min Value]) ) - MIN(ROW(Table2[Min Value])) + 1)</f>
        <v>600-649M</v>
      </c>
      <c r="E931" s="23" t="str">
        <f t="shared" si="14"/>
        <v>LGE</v>
      </c>
      <c r="F931" s="21" t="s">
        <v>2764</v>
      </c>
      <c r="G931" s="20" t="s">
        <v>12</v>
      </c>
      <c r="H931" s="20" t="str">
        <f>IF(ISNUMBER(MATCH($F931,'ASX_Listed_Companies_26-08-2025'!B:B, 0)), "Yes", "No")</f>
        <v>No</v>
      </c>
      <c r="I931" s="20" t="str">
        <f>IF(ISNUMBER(MATCH($F931,'ASX300'!C:C, 0)), "Yes", "No")</f>
        <v>No</v>
      </c>
      <c r="J931" s="20" t="s">
        <v>78</v>
      </c>
      <c r="K931" s="21" t="s">
        <v>79</v>
      </c>
      <c r="L931" s="20">
        <v>56161170</v>
      </c>
      <c r="M931" s="20" t="s">
        <v>15</v>
      </c>
      <c r="N931" s="20">
        <v>20140404</v>
      </c>
      <c r="Q931" s="21" t="s">
        <v>2765</v>
      </c>
      <c r="S931" s="21" t="s">
        <v>505</v>
      </c>
      <c r="T931" s="20" t="s">
        <v>12</v>
      </c>
      <c r="U931" s="20" t="s">
        <v>506</v>
      </c>
      <c r="V931" s="20" t="s">
        <v>20</v>
      </c>
      <c r="W931" s="20">
        <v>31154387</v>
      </c>
      <c r="X931" s="21" t="s">
        <v>2765</v>
      </c>
      <c r="Z931" s="21" t="s">
        <v>505</v>
      </c>
      <c r="AA931" s="20" t="s">
        <v>506</v>
      </c>
      <c r="AB931" s="20" t="s">
        <v>20</v>
      </c>
      <c r="AC931" s="20">
        <v>31154387</v>
      </c>
      <c r="AD931" s="20" t="s">
        <v>2766</v>
      </c>
      <c r="AF931" s="20">
        <v>20140404</v>
      </c>
      <c r="AH931" s="20">
        <v>168929566</v>
      </c>
      <c r="AI931" s="20" t="s">
        <v>24</v>
      </c>
      <c r="AJ931" s="20" t="b">
        <v>1</v>
      </c>
      <c r="AK931" s="21" t="s">
        <v>88</v>
      </c>
      <c r="AL931" s="20" t="s">
        <v>89</v>
      </c>
    </row>
    <row r="932" spans="1:38" x14ac:dyDescent="0.25">
      <c r="A932" s="20">
        <v>931</v>
      </c>
      <c r="B932" s="20" t="s">
        <v>2212</v>
      </c>
      <c r="C932" s="23">
        <v>151981962</v>
      </c>
      <c r="D932" s="23" t="str" cm="1">
        <f t="array" ref="D932">INDEX(Table2[Bracket Label], SUMPRODUCT(( 'Non-Lodger'!$C932 &gt;= Table2[Min Value]) * ( 'Non-Lodger'!$C932 &lt;= Table2[Max Value]) * ROW(Table2[Min Value]) ) - MIN(ROW(Table2[Min Value])) + 1)</f>
        <v>150-199M</v>
      </c>
      <c r="E932" s="23" t="str">
        <f t="shared" si="14"/>
        <v>MED</v>
      </c>
      <c r="F932" s="21" t="s">
        <v>2213</v>
      </c>
      <c r="G932" s="20" t="s">
        <v>12</v>
      </c>
      <c r="H932" s="20" t="str">
        <f>IF(ISNUMBER(MATCH($F932,'ASX_Listed_Companies_26-08-2025'!B:B, 0)), "Yes", "No")</f>
        <v>No</v>
      </c>
      <c r="I932" s="20" t="str">
        <f>IF(ISNUMBER(MATCH($F932,'ASX300'!C:C, 0)), "Yes", "No")</f>
        <v>No</v>
      </c>
      <c r="J932" s="20" t="s">
        <v>1524</v>
      </c>
      <c r="K932" s="21" t="s">
        <v>1525</v>
      </c>
      <c r="L932" s="20">
        <v>2165209</v>
      </c>
      <c r="M932" s="20" t="s">
        <v>15</v>
      </c>
      <c r="N932" s="20">
        <v>20000309</v>
      </c>
      <c r="P932" s="21" t="s">
        <v>2214</v>
      </c>
      <c r="Q932" s="21" t="s">
        <v>2215</v>
      </c>
      <c r="R932" s="21" t="s">
        <v>2216</v>
      </c>
      <c r="S932" s="21" t="s">
        <v>2217</v>
      </c>
      <c r="T932" s="20" t="s">
        <v>12</v>
      </c>
      <c r="U932" s="20" t="s">
        <v>2218</v>
      </c>
      <c r="V932" s="20" t="s">
        <v>20</v>
      </c>
      <c r="W932" s="20">
        <v>57893173</v>
      </c>
      <c r="X932" s="21" t="s">
        <v>2219</v>
      </c>
      <c r="Z932" s="21" t="s">
        <v>2217</v>
      </c>
      <c r="AA932" s="20" t="s">
        <v>2218</v>
      </c>
      <c r="AB932" s="20" t="s">
        <v>20</v>
      </c>
      <c r="AC932" s="20">
        <v>59362893</v>
      </c>
      <c r="AD932" s="20" t="s">
        <v>2220</v>
      </c>
      <c r="AF932" s="20">
        <v>20000701</v>
      </c>
      <c r="AH932" s="20">
        <v>3657029</v>
      </c>
      <c r="AI932" s="20" t="s">
        <v>24</v>
      </c>
      <c r="AJ932" s="20" t="b">
        <v>1</v>
      </c>
      <c r="AK932" s="21" t="s">
        <v>36</v>
      </c>
      <c r="AL932" s="20" t="s">
        <v>37</v>
      </c>
    </row>
    <row r="933" spans="1:38" x14ac:dyDescent="0.25">
      <c r="A933" s="20">
        <v>932</v>
      </c>
      <c r="B933" s="20" t="s">
        <v>5977</v>
      </c>
      <c r="C933" s="23">
        <v>121853751</v>
      </c>
      <c r="D933" s="23" t="str" cm="1">
        <f t="array" ref="D933">INDEX(Table2[Bracket Label], SUMPRODUCT(( 'Non-Lodger'!$C933 &gt;= Table2[Min Value]) * ( 'Non-Lodger'!$C933 &lt;= Table2[Max Value]) * ROW(Table2[Min Value]) ) - MIN(ROW(Table2[Min Value])) + 1)</f>
        <v>100-149M</v>
      </c>
      <c r="E933" s="23" t="str">
        <f t="shared" si="14"/>
        <v>MED</v>
      </c>
      <c r="F933" s="21" t="s">
        <v>5978</v>
      </c>
      <c r="G933" s="20" t="s">
        <v>12</v>
      </c>
      <c r="H933" s="20" t="str">
        <f>IF(ISNUMBER(MATCH($F933,'ASX_Listed_Companies_26-08-2025'!B:B, 0)), "Yes", "No")</f>
        <v>No</v>
      </c>
      <c r="I933" s="20" t="str">
        <f>IF(ISNUMBER(MATCH($F933,'ASX300'!C:C, 0)), "Yes", "No")</f>
        <v>No</v>
      </c>
      <c r="J933" s="20" t="s">
        <v>158</v>
      </c>
      <c r="K933" s="21" t="s">
        <v>159</v>
      </c>
      <c r="L933" s="20">
        <v>42594125</v>
      </c>
      <c r="M933" s="20" t="s">
        <v>15</v>
      </c>
      <c r="N933" s="20">
        <v>20090701</v>
      </c>
      <c r="Q933" s="21" t="s">
        <v>1881</v>
      </c>
      <c r="S933" s="21" t="s">
        <v>5979</v>
      </c>
      <c r="T933" s="20" t="s">
        <v>12</v>
      </c>
      <c r="U933" s="20" t="s">
        <v>226</v>
      </c>
      <c r="V933" s="20" t="s">
        <v>20</v>
      </c>
      <c r="W933" s="20">
        <v>88804655</v>
      </c>
      <c r="X933" s="21" t="s">
        <v>5980</v>
      </c>
      <c r="Z933" s="21" t="s">
        <v>5979</v>
      </c>
      <c r="AA933" s="20" t="s">
        <v>226</v>
      </c>
      <c r="AB933" s="20" t="s">
        <v>20</v>
      </c>
      <c r="AC933" s="20">
        <v>70352928</v>
      </c>
      <c r="AF933" s="20">
        <v>20090701</v>
      </c>
      <c r="AH933" s="20">
        <v>124646546</v>
      </c>
      <c r="AI933" s="20" t="s">
        <v>24</v>
      </c>
      <c r="AJ933" s="20" t="b">
        <v>1</v>
      </c>
      <c r="AK933" s="21" t="s">
        <v>120</v>
      </c>
      <c r="AL933" s="20" t="s">
        <v>121</v>
      </c>
    </row>
    <row r="934" spans="1:38" x14ac:dyDescent="0.25">
      <c r="A934" s="20">
        <v>933</v>
      </c>
      <c r="B934" s="20" t="s">
        <v>6412</v>
      </c>
      <c r="C934" s="23">
        <v>190790494</v>
      </c>
      <c r="D934" s="23" t="str" cm="1">
        <f t="array" ref="D934">INDEX(Table2[Bracket Label], SUMPRODUCT(( 'Non-Lodger'!$C934 &gt;= Table2[Min Value]) * ( 'Non-Lodger'!$C934 &lt;= Table2[Max Value]) * ROW(Table2[Min Value]) ) - MIN(ROW(Table2[Min Value])) + 1)</f>
        <v>150-199M</v>
      </c>
      <c r="E934" s="23" t="str">
        <f t="shared" si="14"/>
        <v>MED</v>
      </c>
      <c r="F934" s="21" t="s">
        <v>6413</v>
      </c>
      <c r="G934" s="20" t="s">
        <v>29</v>
      </c>
      <c r="H934" s="20" t="str">
        <f>IF(ISNUMBER(MATCH($F934,'ASX_Listed_Companies_26-08-2025'!B:B, 0)), "Yes", "No")</f>
        <v>No</v>
      </c>
      <c r="I934" s="20" t="str">
        <f>IF(ISNUMBER(MATCH($F934,'ASX300'!C:C, 0)), "Yes", "No")</f>
        <v>No</v>
      </c>
      <c r="J934" s="20" t="s">
        <v>3695</v>
      </c>
      <c r="K934" s="21" t="s">
        <v>3696</v>
      </c>
      <c r="L934" s="20">
        <v>38501708</v>
      </c>
      <c r="M934" s="20" t="s">
        <v>15</v>
      </c>
      <c r="N934" s="20">
        <v>20170701</v>
      </c>
      <c r="Q934" s="21" t="s">
        <v>6414</v>
      </c>
      <c r="S934" s="21" t="s">
        <v>3160</v>
      </c>
      <c r="T934" s="20" t="s">
        <v>29</v>
      </c>
      <c r="U934" s="20" t="s">
        <v>1110</v>
      </c>
      <c r="V934" s="20" t="s">
        <v>20</v>
      </c>
      <c r="W934" s="20">
        <v>96133053</v>
      </c>
      <c r="X934" s="21" t="s">
        <v>6415</v>
      </c>
      <c r="Z934" s="21" t="s">
        <v>6416</v>
      </c>
      <c r="AA934" s="20" t="s">
        <v>1110</v>
      </c>
      <c r="AB934" s="20" t="s">
        <v>20</v>
      </c>
      <c r="AC934" s="20">
        <v>55290885</v>
      </c>
      <c r="AD934" s="20" t="s">
        <v>6417</v>
      </c>
      <c r="AF934" s="20">
        <v>20170801</v>
      </c>
      <c r="AH934" s="20">
        <v>135778415</v>
      </c>
      <c r="AI934" s="20" t="s">
        <v>24</v>
      </c>
      <c r="AJ934" s="20" t="b">
        <v>1</v>
      </c>
      <c r="AK934" s="21" t="s">
        <v>58</v>
      </c>
      <c r="AL934" s="20" t="s">
        <v>59</v>
      </c>
    </row>
    <row r="935" spans="1:38" x14ac:dyDescent="0.25">
      <c r="A935" s="20">
        <v>934</v>
      </c>
      <c r="B935" s="20" t="s">
        <v>8096</v>
      </c>
      <c r="C935" s="23">
        <v>117548080</v>
      </c>
      <c r="D935" s="23" t="str" cm="1">
        <f t="array" ref="D935">INDEX(Table2[Bracket Label], SUMPRODUCT(( 'Non-Lodger'!$C935 &gt;= Table2[Min Value]) * ( 'Non-Lodger'!$C935 &lt;= Table2[Max Value]) * ROW(Table2[Min Value]) ) - MIN(ROW(Table2[Min Value])) + 1)</f>
        <v>100-149M</v>
      </c>
      <c r="E935" s="23" t="str">
        <f t="shared" si="14"/>
        <v>MED</v>
      </c>
      <c r="F935" s="21" t="s">
        <v>8097</v>
      </c>
      <c r="G935" s="20" t="s">
        <v>62</v>
      </c>
      <c r="H935" s="20" t="str">
        <f>IF(ISNUMBER(MATCH($F935,'ASX_Listed_Companies_26-08-2025'!B:B, 0)), "Yes", "No")</f>
        <v>No</v>
      </c>
      <c r="I935" s="20" t="str">
        <f>IF(ISNUMBER(MATCH($F935,'ASX300'!C:C, 0)), "Yes", "No")</f>
        <v>No</v>
      </c>
      <c r="J935" s="20" t="s">
        <v>1442</v>
      </c>
      <c r="K935" s="21" t="s">
        <v>1443</v>
      </c>
      <c r="L935" s="20">
        <v>59483415</v>
      </c>
      <c r="M935" s="20" t="s">
        <v>15</v>
      </c>
      <c r="N935" s="20">
        <v>20160304</v>
      </c>
      <c r="Q935" s="21" t="s">
        <v>8098</v>
      </c>
      <c r="S935" s="21" t="s">
        <v>3723</v>
      </c>
      <c r="T935" s="20" t="s">
        <v>62</v>
      </c>
      <c r="U935" s="20" t="s">
        <v>3724</v>
      </c>
      <c r="V935" s="20" t="s">
        <v>20</v>
      </c>
      <c r="W935" s="20">
        <v>63742905</v>
      </c>
      <c r="X935" s="21" t="s">
        <v>8099</v>
      </c>
      <c r="Z935" s="21" t="s">
        <v>2850</v>
      </c>
      <c r="AA935" s="20" t="s">
        <v>2851</v>
      </c>
      <c r="AB935" s="20" t="s">
        <v>20</v>
      </c>
      <c r="AC935" s="20">
        <v>44962171</v>
      </c>
      <c r="AD935" s="20" t="s">
        <v>8100</v>
      </c>
      <c r="AF935" s="20">
        <v>20160304</v>
      </c>
      <c r="AH935" s="20">
        <v>611121610</v>
      </c>
      <c r="AI935" s="20" t="s">
        <v>24</v>
      </c>
      <c r="AJ935" s="20" t="b">
        <v>1</v>
      </c>
      <c r="AK935" s="21" t="s">
        <v>174</v>
      </c>
      <c r="AL935" s="20" t="s">
        <v>175</v>
      </c>
    </row>
    <row r="936" spans="1:38" x14ac:dyDescent="0.25">
      <c r="A936" s="20">
        <v>935</v>
      </c>
      <c r="B936" s="20" t="s">
        <v>6832</v>
      </c>
      <c r="C936" s="23">
        <v>109939805</v>
      </c>
      <c r="D936" s="23" t="str" cm="1">
        <f t="array" ref="D936">INDEX(Table2[Bracket Label], SUMPRODUCT(( 'Non-Lodger'!$C936 &gt;= Table2[Min Value]) * ( 'Non-Lodger'!$C936 &lt;= Table2[Max Value]) * ROW(Table2[Min Value]) ) - MIN(ROW(Table2[Min Value])) + 1)</f>
        <v>100-149M</v>
      </c>
      <c r="E936" s="23" t="str">
        <f t="shared" si="14"/>
        <v>MED</v>
      </c>
      <c r="F936" s="21" t="s">
        <v>6833</v>
      </c>
      <c r="G936" s="20" t="s">
        <v>103</v>
      </c>
      <c r="H936" s="20" t="str">
        <f>IF(ISNUMBER(MATCH($F936,'ASX_Listed_Companies_26-08-2025'!B:B, 0)), "Yes", "No")</f>
        <v>No</v>
      </c>
      <c r="I936" s="20" t="str">
        <f>IF(ISNUMBER(MATCH($F936,'ASX300'!C:C, 0)), "Yes", "No")</f>
        <v>No</v>
      </c>
      <c r="J936" s="20" t="s">
        <v>787</v>
      </c>
      <c r="K936" s="21" t="s">
        <v>788</v>
      </c>
      <c r="L936" s="20">
        <v>34728556</v>
      </c>
      <c r="M936" s="20" t="s">
        <v>15</v>
      </c>
      <c r="N936" s="20">
        <v>20080330</v>
      </c>
      <c r="P936" s="21" t="s">
        <v>6833</v>
      </c>
      <c r="Q936" s="21" t="s">
        <v>6834</v>
      </c>
      <c r="S936" s="21" t="s">
        <v>6835</v>
      </c>
      <c r="T936" s="20" t="s">
        <v>103</v>
      </c>
      <c r="U936" s="20" t="s">
        <v>1876</v>
      </c>
      <c r="V936" s="20" t="s">
        <v>20</v>
      </c>
      <c r="W936" s="20">
        <v>62963588</v>
      </c>
      <c r="X936" s="21" t="s">
        <v>5065</v>
      </c>
      <c r="Y936" s="21" t="s">
        <v>6836</v>
      </c>
      <c r="Z936" s="21" t="s">
        <v>1875</v>
      </c>
      <c r="AA936" s="20" t="s">
        <v>1876</v>
      </c>
      <c r="AB936" s="20" t="s">
        <v>20</v>
      </c>
      <c r="AC936" s="20">
        <v>51666239</v>
      </c>
      <c r="AD936" s="20" t="s">
        <v>6837</v>
      </c>
      <c r="AF936" s="20">
        <v>20080330</v>
      </c>
      <c r="AH936" s="20">
        <v>130125334</v>
      </c>
      <c r="AI936" s="20" t="s">
        <v>24</v>
      </c>
      <c r="AJ936" s="20" t="b">
        <v>1</v>
      </c>
      <c r="AK936" s="21" t="s">
        <v>795</v>
      </c>
      <c r="AL936" s="20" t="s">
        <v>24</v>
      </c>
    </row>
    <row r="937" spans="1:38" x14ac:dyDescent="0.25">
      <c r="A937" s="20">
        <v>936</v>
      </c>
      <c r="B937" s="20" t="s">
        <v>7976</v>
      </c>
      <c r="C937" s="23">
        <v>124077633</v>
      </c>
      <c r="D937" s="23" t="str" cm="1">
        <f t="array" ref="D937">INDEX(Table2[Bracket Label], SUMPRODUCT(( 'Non-Lodger'!$C937 &gt;= Table2[Min Value]) * ( 'Non-Lodger'!$C937 &lt;= Table2[Max Value]) * ROW(Table2[Min Value]) ) - MIN(ROW(Table2[Min Value])) + 1)</f>
        <v>100-149M</v>
      </c>
      <c r="E937" s="23" t="str">
        <f t="shared" si="14"/>
        <v>MED</v>
      </c>
      <c r="F937" s="21" t="s">
        <v>7977</v>
      </c>
      <c r="G937" s="20" t="s">
        <v>12</v>
      </c>
      <c r="H937" s="20" t="str">
        <f>IF(ISNUMBER(MATCH($F937,'ASX_Listed_Companies_26-08-2025'!B:B, 0)), "Yes", "No")</f>
        <v>No</v>
      </c>
      <c r="I937" s="20" t="str">
        <f>IF(ISNUMBER(MATCH($F937,'ASX300'!C:C, 0)), "Yes", "No")</f>
        <v>No</v>
      </c>
      <c r="J937" s="20" t="s">
        <v>363</v>
      </c>
      <c r="K937" s="21" t="s">
        <v>364</v>
      </c>
      <c r="L937" s="20">
        <v>1825519</v>
      </c>
      <c r="M937" s="20" t="s">
        <v>15</v>
      </c>
      <c r="N937" s="20">
        <v>20000611</v>
      </c>
      <c r="Q937" s="21" t="s">
        <v>7978</v>
      </c>
      <c r="S937" s="21" t="s">
        <v>1299</v>
      </c>
      <c r="T937" s="20" t="s">
        <v>12</v>
      </c>
      <c r="U937" s="20" t="s">
        <v>925</v>
      </c>
      <c r="V937" s="20" t="s">
        <v>20</v>
      </c>
      <c r="W937" s="20">
        <v>80687904</v>
      </c>
      <c r="X937" s="21" t="s">
        <v>329</v>
      </c>
      <c r="Y937" s="21" t="s">
        <v>7979</v>
      </c>
      <c r="Z937" s="21" t="s">
        <v>1299</v>
      </c>
      <c r="AA937" s="20" t="s">
        <v>678</v>
      </c>
      <c r="AB937" s="20" t="s">
        <v>20</v>
      </c>
      <c r="AC937" s="20">
        <v>75476871</v>
      </c>
      <c r="AH937" s="20">
        <v>69795544</v>
      </c>
      <c r="AI937" s="20" t="s">
        <v>24</v>
      </c>
      <c r="AJ937" s="20" t="b">
        <v>1</v>
      </c>
      <c r="AK937" s="21" t="s">
        <v>88</v>
      </c>
      <c r="AL937" s="20" t="s">
        <v>89</v>
      </c>
    </row>
    <row r="938" spans="1:38" x14ac:dyDescent="0.25">
      <c r="A938" s="20">
        <v>937</v>
      </c>
      <c r="B938" s="20" t="s">
        <v>4494</v>
      </c>
      <c r="C938" s="23">
        <v>133844661</v>
      </c>
      <c r="D938" s="23" t="str" cm="1">
        <f t="array" ref="D938">INDEX(Table2[Bracket Label], SUMPRODUCT(( 'Non-Lodger'!$C938 &gt;= Table2[Min Value]) * ( 'Non-Lodger'!$C938 &lt;= Table2[Max Value]) * ROW(Table2[Min Value]) ) - MIN(ROW(Table2[Min Value])) + 1)</f>
        <v>100-149M</v>
      </c>
      <c r="E938" s="23" t="str">
        <f t="shared" si="14"/>
        <v>MED</v>
      </c>
      <c r="F938" s="21" t="s">
        <v>4495</v>
      </c>
      <c r="G938" s="20" t="s">
        <v>12</v>
      </c>
      <c r="H938" s="20" t="str">
        <f>IF(ISNUMBER(MATCH($F938,'ASX_Listed_Companies_26-08-2025'!B:B, 0)), "Yes", "No")</f>
        <v>No</v>
      </c>
      <c r="I938" s="20" t="str">
        <f>IF(ISNUMBER(MATCH($F938,'ASX300'!C:C, 0)), "Yes", "No")</f>
        <v>No</v>
      </c>
      <c r="J938" s="20" t="s">
        <v>78</v>
      </c>
      <c r="K938" s="21" t="s">
        <v>79</v>
      </c>
      <c r="L938" s="20">
        <v>54706371</v>
      </c>
      <c r="M938" s="20" t="s">
        <v>15</v>
      </c>
      <c r="N938" s="20">
        <v>20130702</v>
      </c>
      <c r="Q938" s="21" t="s">
        <v>4496</v>
      </c>
      <c r="S938" s="21" t="s">
        <v>4005</v>
      </c>
      <c r="T938" s="20" t="s">
        <v>12</v>
      </c>
      <c r="U938" s="20" t="s">
        <v>4008</v>
      </c>
      <c r="V938" s="20" t="s">
        <v>20</v>
      </c>
      <c r="W938" s="20">
        <v>95303263</v>
      </c>
      <c r="X938" s="21" t="s">
        <v>4496</v>
      </c>
      <c r="Z938" s="21" t="s">
        <v>4005</v>
      </c>
      <c r="AA938" s="20" t="s">
        <v>4008</v>
      </c>
      <c r="AB938" s="20" t="s">
        <v>20</v>
      </c>
      <c r="AC938" s="20">
        <v>95303263</v>
      </c>
      <c r="AD938" s="20" t="s">
        <v>4497</v>
      </c>
      <c r="AH938" s="20">
        <v>164608646</v>
      </c>
      <c r="AI938" s="20" t="s">
        <v>24</v>
      </c>
      <c r="AJ938" s="20" t="b">
        <v>1</v>
      </c>
      <c r="AK938" s="21" t="s">
        <v>88</v>
      </c>
      <c r="AL938" s="20" t="s">
        <v>89</v>
      </c>
    </row>
    <row r="939" spans="1:38" x14ac:dyDescent="0.25">
      <c r="A939" s="20">
        <v>938</v>
      </c>
      <c r="B939" s="20" t="s">
        <v>6564</v>
      </c>
      <c r="C939" s="23">
        <v>127029637</v>
      </c>
      <c r="D939" s="23" t="str" cm="1">
        <f t="array" ref="D939">INDEX(Table2[Bracket Label], SUMPRODUCT(( 'Non-Lodger'!$C939 &gt;= Table2[Min Value]) * ( 'Non-Lodger'!$C939 &lt;= Table2[Max Value]) * ROW(Table2[Min Value]) ) - MIN(ROW(Table2[Min Value])) + 1)</f>
        <v>100-149M</v>
      </c>
      <c r="E939" s="23" t="str">
        <f t="shared" si="14"/>
        <v>MED</v>
      </c>
      <c r="F939" s="21" t="s">
        <v>6565</v>
      </c>
      <c r="G939" s="20" t="s">
        <v>29</v>
      </c>
      <c r="H939" s="20" t="str">
        <f>IF(ISNUMBER(MATCH($F939,'ASX_Listed_Companies_26-08-2025'!B:B, 0)), "Yes", "No")</f>
        <v>No</v>
      </c>
      <c r="I939" s="20" t="str">
        <f>IF(ISNUMBER(MATCH($F939,'ASX300'!C:C, 0)), "Yes", "No")</f>
        <v>No</v>
      </c>
      <c r="J939" s="20" t="s">
        <v>78</v>
      </c>
      <c r="K939" s="21" t="s">
        <v>79</v>
      </c>
      <c r="L939" s="20">
        <v>73410232</v>
      </c>
      <c r="M939" s="20" t="s">
        <v>15</v>
      </c>
      <c r="N939" s="20">
        <v>20210922</v>
      </c>
      <c r="Q939" s="21" t="s">
        <v>6566</v>
      </c>
      <c r="S939" s="21" t="s">
        <v>33</v>
      </c>
      <c r="T939" s="20" t="s">
        <v>29</v>
      </c>
      <c r="U939" s="20" t="s">
        <v>34</v>
      </c>
      <c r="V939" s="20" t="s">
        <v>20</v>
      </c>
      <c r="W939" s="20">
        <v>42107049</v>
      </c>
      <c r="X939" s="21" t="s">
        <v>6567</v>
      </c>
      <c r="Z939" s="21" t="s">
        <v>33</v>
      </c>
      <c r="AA939" s="20" t="s">
        <v>34</v>
      </c>
      <c r="AB939" s="20" t="s">
        <v>20</v>
      </c>
      <c r="AC939" s="20">
        <v>73501429</v>
      </c>
      <c r="AD939" s="20" t="s">
        <v>6568</v>
      </c>
      <c r="AH939" s="20">
        <v>653899882</v>
      </c>
      <c r="AI939" s="20" t="s">
        <v>24</v>
      </c>
      <c r="AJ939" s="20" t="b">
        <v>1</v>
      </c>
      <c r="AK939" s="21" t="s">
        <v>88</v>
      </c>
      <c r="AL939" s="20" t="s">
        <v>89</v>
      </c>
    </row>
    <row r="940" spans="1:38" x14ac:dyDescent="0.25">
      <c r="A940" s="20">
        <v>939</v>
      </c>
      <c r="B940" s="20" t="s">
        <v>1942</v>
      </c>
      <c r="C940" s="23">
        <v>473591367</v>
      </c>
      <c r="D940" s="23" t="str" cm="1">
        <f t="array" ref="D940">INDEX(Table2[Bracket Label], SUMPRODUCT(( 'Non-Lodger'!$C940 &gt;= Table2[Min Value]) * ( 'Non-Lodger'!$C940 &lt;= Table2[Max Value]) * ROW(Table2[Min Value]) ) - MIN(ROW(Table2[Min Value])) + 1)</f>
        <v>450-499M</v>
      </c>
      <c r="E940" s="23" t="str">
        <f t="shared" si="14"/>
        <v>LGE</v>
      </c>
      <c r="F940" s="21" t="s">
        <v>1943</v>
      </c>
      <c r="G940" s="20" t="s">
        <v>29</v>
      </c>
      <c r="H940" s="20" t="str">
        <f>IF(ISNUMBER(MATCH($F940,'ASX_Listed_Companies_26-08-2025'!B:B, 0)), "Yes", "No")</f>
        <v>No</v>
      </c>
      <c r="I940" s="20" t="str">
        <f>IF(ISNUMBER(MATCH($F940,'ASX300'!C:C, 0)), "Yes", "No")</f>
        <v>No</v>
      </c>
      <c r="J940" s="20" t="s">
        <v>40</v>
      </c>
      <c r="K940" s="21" t="s">
        <v>41</v>
      </c>
      <c r="L940" s="20">
        <v>31564658</v>
      </c>
      <c r="M940" s="20" t="s">
        <v>15</v>
      </c>
      <c r="N940" s="20">
        <v>20070430</v>
      </c>
      <c r="Q940" s="21" t="s">
        <v>1944</v>
      </c>
      <c r="R940" s="21" t="s">
        <v>1945</v>
      </c>
      <c r="S940" s="21" t="s">
        <v>162</v>
      </c>
      <c r="T940" s="20" t="s">
        <v>29</v>
      </c>
      <c r="U940" s="20" t="s">
        <v>263</v>
      </c>
      <c r="V940" s="20" t="s">
        <v>20</v>
      </c>
      <c r="W940" s="20">
        <v>60213981</v>
      </c>
      <c r="X940" s="21" t="s">
        <v>1946</v>
      </c>
      <c r="Y940" s="21" t="s">
        <v>1947</v>
      </c>
      <c r="Z940" s="21" t="s">
        <v>1948</v>
      </c>
      <c r="AA940" s="20" t="s">
        <v>1949</v>
      </c>
      <c r="AB940" s="20" t="s">
        <v>20</v>
      </c>
      <c r="AC940" s="20">
        <v>40576745</v>
      </c>
      <c r="AD940" s="20" t="s">
        <v>1950</v>
      </c>
      <c r="AF940" s="20">
        <v>20070430</v>
      </c>
      <c r="AH940" s="20">
        <v>125135524</v>
      </c>
      <c r="AI940" s="20" t="s">
        <v>24</v>
      </c>
      <c r="AJ940" s="20" t="b">
        <v>1</v>
      </c>
      <c r="AK940" s="21" t="s">
        <v>47</v>
      </c>
      <c r="AL940" s="20" t="s">
        <v>48</v>
      </c>
    </row>
    <row r="941" spans="1:38" x14ac:dyDescent="0.25">
      <c r="A941" s="20">
        <v>940</v>
      </c>
      <c r="B941" s="20" t="s">
        <v>2176</v>
      </c>
      <c r="C941" s="23">
        <v>160627661</v>
      </c>
      <c r="D941" s="23" t="str" cm="1">
        <f t="array" ref="D941">INDEX(Table2[Bracket Label], SUMPRODUCT(( 'Non-Lodger'!$C941 &gt;= Table2[Min Value]) * ( 'Non-Lodger'!$C941 &lt;= Table2[Max Value]) * ROW(Table2[Min Value]) ) - MIN(ROW(Table2[Min Value])) + 1)</f>
        <v>150-199M</v>
      </c>
      <c r="E941" s="23" t="str">
        <f t="shared" si="14"/>
        <v>MED</v>
      </c>
      <c r="F941" s="21" t="s">
        <v>2177</v>
      </c>
      <c r="G941" s="20" t="s">
        <v>77</v>
      </c>
      <c r="H941" s="20" t="str">
        <f>IF(ISNUMBER(MATCH($F941,'ASX_Listed_Companies_26-08-2025'!B:B, 0)), "Yes", "No")</f>
        <v>No</v>
      </c>
      <c r="I941" s="20" t="str">
        <f>IF(ISNUMBER(MATCH($F941,'ASX300'!C:C, 0)), "Yes", "No")</f>
        <v>No</v>
      </c>
      <c r="J941" s="20" t="s">
        <v>2178</v>
      </c>
      <c r="K941" s="21" t="s">
        <v>2179</v>
      </c>
      <c r="L941" s="20">
        <v>70581093</v>
      </c>
      <c r="M941" s="20" t="s">
        <v>15</v>
      </c>
      <c r="N941" s="20">
        <v>20201022</v>
      </c>
      <c r="Q941" s="21" t="s">
        <v>2180</v>
      </c>
      <c r="S941" s="21" t="s">
        <v>82</v>
      </c>
      <c r="T941" s="20" t="s">
        <v>77</v>
      </c>
      <c r="U941" s="20" t="s">
        <v>83</v>
      </c>
      <c r="V941" s="20" t="s">
        <v>20</v>
      </c>
      <c r="W941" s="20">
        <v>82478062</v>
      </c>
      <c r="X941" s="21" t="s">
        <v>2181</v>
      </c>
      <c r="Z941" s="21" t="s">
        <v>2182</v>
      </c>
      <c r="AA941" s="20" t="s">
        <v>2183</v>
      </c>
      <c r="AB941" s="20" t="s">
        <v>20</v>
      </c>
      <c r="AC941" s="20">
        <v>53271801</v>
      </c>
      <c r="AD941" s="20" t="s">
        <v>2184</v>
      </c>
      <c r="AF941" s="20">
        <v>20201022</v>
      </c>
      <c r="AH941" s="20">
        <v>645333393</v>
      </c>
      <c r="AI941" s="20" t="s">
        <v>24</v>
      </c>
      <c r="AJ941" s="20" t="b">
        <v>1</v>
      </c>
      <c r="AK941" s="21" t="s">
        <v>174</v>
      </c>
      <c r="AL941" s="20" t="s">
        <v>175</v>
      </c>
    </row>
    <row r="942" spans="1:38" x14ac:dyDescent="0.25">
      <c r="A942" s="20">
        <v>941</v>
      </c>
      <c r="B942" s="20" t="s">
        <v>1743</v>
      </c>
      <c r="C942" s="23">
        <v>299430383</v>
      </c>
      <c r="D942" s="23" t="str" cm="1">
        <f t="array" ref="D942">INDEX(Table2[Bracket Label], SUMPRODUCT(( 'Non-Lodger'!$C942 &gt;= Table2[Min Value]) * ( 'Non-Lodger'!$C942 &lt;= Table2[Max Value]) * ROW(Table2[Min Value]) ) - MIN(ROW(Table2[Min Value])) + 1)</f>
        <v>250-299M</v>
      </c>
      <c r="E942" s="23" t="str">
        <f t="shared" si="14"/>
        <v>LGE</v>
      </c>
      <c r="F942" s="21" t="s">
        <v>1744</v>
      </c>
      <c r="G942" s="20" t="s">
        <v>29</v>
      </c>
      <c r="H942" s="20" t="str">
        <f>IF(ISNUMBER(MATCH($F942,'ASX_Listed_Companies_26-08-2025'!B:B, 0)), "Yes", "No")</f>
        <v>No</v>
      </c>
      <c r="I942" s="20" t="str">
        <f>IF(ISNUMBER(MATCH($F942,'ASX300'!C:C, 0)), "Yes", "No")</f>
        <v>No</v>
      </c>
      <c r="J942" s="20" t="s">
        <v>1745</v>
      </c>
      <c r="K942" s="21" t="s">
        <v>1746</v>
      </c>
      <c r="L942" s="20">
        <v>2615448</v>
      </c>
      <c r="M942" s="20" t="s">
        <v>15</v>
      </c>
      <c r="N942" s="20">
        <v>20000310</v>
      </c>
      <c r="P942" s="21" t="s">
        <v>1747</v>
      </c>
      <c r="Q942" s="21" t="s">
        <v>1748</v>
      </c>
      <c r="S942" s="21" t="s">
        <v>33</v>
      </c>
      <c r="T942" s="20" t="s">
        <v>29</v>
      </c>
      <c r="U942" s="20" t="s">
        <v>1749</v>
      </c>
      <c r="V942" s="20" t="s">
        <v>20</v>
      </c>
      <c r="W942" s="20">
        <v>51035078</v>
      </c>
      <c r="X942" s="21" t="s">
        <v>1750</v>
      </c>
      <c r="Z942" s="21" t="s">
        <v>33</v>
      </c>
      <c r="AA942" s="20" t="s">
        <v>34</v>
      </c>
      <c r="AB942" s="20" t="s">
        <v>20</v>
      </c>
      <c r="AC942" s="20">
        <v>93425352</v>
      </c>
      <c r="AD942" s="20" t="s">
        <v>1751</v>
      </c>
      <c r="AF942" s="20">
        <v>20000701</v>
      </c>
      <c r="AH942" s="20">
        <v>5001525</v>
      </c>
      <c r="AI942" s="20" t="s">
        <v>24</v>
      </c>
      <c r="AJ942" s="20" t="b">
        <v>1</v>
      </c>
      <c r="AK942" s="21" t="s">
        <v>174</v>
      </c>
      <c r="AL942" s="20" t="s">
        <v>175</v>
      </c>
    </row>
    <row r="943" spans="1:38" x14ac:dyDescent="0.25">
      <c r="A943" s="20">
        <v>942</v>
      </c>
      <c r="B943" s="20" t="s">
        <v>6060</v>
      </c>
      <c r="C943" s="23">
        <v>163267410</v>
      </c>
      <c r="D943" s="23" t="str" cm="1">
        <f t="array" ref="D943">INDEX(Table2[Bracket Label], SUMPRODUCT(( 'Non-Lodger'!$C943 &gt;= Table2[Min Value]) * ( 'Non-Lodger'!$C943 &lt;= Table2[Max Value]) * ROW(Table2[Min Value]) ) - MIN(ROW(Table2[Min Value])) + 1)</f>
        <v>150-199M</v>
      </c>
      <c r="E943" s="23" t="str">
        <f t="shared" si="14"/>
        <v>MED</v>
      </c>
      <c r="F943" s="21" t="s">
        <v>6061</v>
      </c>
      <c r="G943" s="20" t="s">
        <v>29</v>
      </c>
      <c r="H943" s="20" t="str">
        <f>IF(ISNUMBER(MATCH($F943,'ASX_Listed_Companies_26-08-2025'!B:B, 0)), "Yes", "No")</f>
        <v>No</v>
      </c>
      <c r="I943" s="20" t="str">
        <f>IF(ISNUMBER(MATCH($F943,'ASX300'!C:C, 0)), "Yes", "No")</f>
        <v>No</v>
      </c>
      <c r="J943" s="20" t="s">
        <v>78</v>
      </c>
      <c r="K943" s="21" t="s">
        <v>79</v>
      </c>
      <c r="L943" s="20">
        <v>55584433</v>
      </c>
      <c r="M943" s="20" t="s">
        <v>15</v>
      </c>
      <c r="N943" s="20">
        <v>20140326</v>
      </c>
      <c r="Q943" s="21" t="s">
        <v>6062</v>
      </c>
      <c r="S943" s="21" t="s">
        <v>33</v>
      </c>
      <c r="T943" s="20" t="s">
        <v>29</v>
      </c>
      <c r="U943" s="20" t="s">
        <v>34</v>
      </c>
      <c r="V943" s="20" t="s">
        <v>20</v>
      </c>
      <c r="W943" s="20">
        <v>92383207</v>
      </c>
      <c r="X943" s="21" t="s">
        <v>6062</v>
      </c>
      <c r="Z943" s="21" t="s">
        <v>33</v>
      </c>
      <c r="AA943" s="20" t="s">
        <v>34</v>
      </c>
      <c r="AB943" s="20" t="s">
        <v>20</v>
      </c>
      <c r="AC943" s="20">
        <v>92383207</v>
      </c>
      <c r="AF943" s="20">
        <v>20140326</v>
      </c>
      <c r="AH943" s="20">
        <v>168775826</v>
      </c>
      <c r="AI943" s="20" t="s">
        <v>24</v>
      </c>
      <c r="AJ943" s="20" t="b">
        <v>1</v>
      </c>
      <c r="AK943" s="21" t="s">
        <v>88</v>
      </c>
      <c r="AL943" s="20" t="s">
        <v>89</v>
      </c>
    </row>
    <row r="944" spans="1:38" x14ac:dyDescent="0.25">
      <c r="A944" s="20">
        <v>943</v>
      </c>
      <c r="B944" s="20" t="s">
        <v>3503</v>
      </c>
      <c r="C944" s="23">
        <v>157403742</v>
      </c>
      <c r="D944" s="23" t="str" cm="1">
        <f t="array" ref="D944">INDEX(Table2[Bracket Label], SUMPRODUCT(( 'Non-Lodger'!$C944 &gt;= Table2[Min Value]) * ( 'Non-Lodger'!$C944 &lt;= Table2[Max Value]) * ROW(Table2[Min Value]) ) - MIN(ROW(Table2[Min Value])) + 1)</f>
        <v>150-199M</v>
      </c>
      <c r="E944" s="23" t="str">
        <f t="shared" si="14"/>
        <v>MED</v>
      </c>
      <c r="F944" s="21" t="s">
        <v>3504</v>
      </c>
      <c r="G944" s="20" t="s">
        <v>12</v>
      </c>
      <c r="H944" s="20" t="str">
        <f>IF(ISNUMBER(MATCH($F944,'ASX_Listed_Companies_26-08-2025'!B:B, 0)), "Yes", "No")</f>
        <v>No</v>
      </c>
      <c r="I944" s="20" t="str">
        <f>IF(ISNUMBER(MATCH($F944,'ASX300'!C:C, 0)), "Yes", "No")</f>
        <v>No</v>
      </c>
      <c r="J944" s="20" t="s">
        <v>78</v>
      </c>
      <c r="K944" s="21" t="s">
        <v>79</v>
      </c>
      <c r="L944" s="20">
        <v>67571663</v>
      </c>
      <c r="M944" s="20" t="s">
        <v>15</v>
      </c>
      <c r="N944" s="20">
        <v>20190828</v>
      </c>
      <c r="Q944" s="21" t="s">
        <v>3505</v>
      </c>
      <c r="R944" s="21" t="s">
        <v>3506</v>
      </c>
      <c r="S944" s="21" t="s">
        <v>1481</v>
      </c>
      <c r="T944" s="20" t="s">
        <v>12</v>
      </c>
      <c r="U944" s="20" t="s">
        <v>1482</v>
      </c>
      <c r="V944" s="20" t="s">
        <v>20</v>
      </c>
      <c r="W944" s="20">
        <v>0</v>
      </c>
      <c r="X944" s="21" t="s">
        <v>3184</v>
      </c>
      <c r="Z944" s="21" t="s">
        <v>126</v>
      </c>
      <c r="AA944" s="20" t="s">
        <v>214</v>
      </c>
      <c r="AB944" s="20" t="s">
        <v>20</v>
      </c>
      <c r="AC944" s="20">
        <v>40150647</v>
      </c>
      <c r="AD944" s="20" t="s">
        <v>3507</v>
      </c>
      <c r="AH944" s="20">
        <v>600642046</v>
      </c>
      <c r="AI944" s="20" t="s">
        <v>24</v>
      </c>
      <c r="AJ944" s="20" t="b">
        <v>1</v>
      </c>
      <c r="AK944" s="21" t="s">
        <v>88</v>
      </c>
      <c r="AL944" s="20" t="s">
        <v>89</v>
      </c>
    </row>
    <row r="945" spans="1:38" x14ac:dyDescent="0.25">
      <c r="A945" s="20">
        <v>944</v>
      </c>
      <c r="B945" s="20" t="s">
        <v>4256</v>
      </c>
      <c r="C945" s="23">
        <v>105578106</v>
      </c>
      <c r="D945" s="23" t="str" cm="1">
        <f t="array" ref="D945">INDEX(Table2[Bracket Label], SUMPRODUCT(( 'Non-Lodger'!$C945 &gt;= Table2[Min Value]) * ( 'Non-Lodger'!$C945 &lt;= Table2[Max Value]) * ROW(Table2[Min Value]) ) - MIN(ROW(Table2[Min Value])) + 1)</f>
        <v>100-149M</v>
      </c>
      <c r="E945" s="23" t="str">
        <f t="shared" si="14"/>
        <v>MED</v>
      </c>
      <c r="F945" s="21" t="s">
        <v>4257</v>
      </c>
      <c r="G945" s="20" t="s">
        <v>62</v>
      </c>
      <c r="H945" s="20" t="str">
        <f>IF(ISNUMBER(MATCH($F945,'ASX_Listed_Companies_26-08-2025'!B:B, 0)), "Yes", "No")</f>
        <v>No</v>
      </c>
      <c r="I945" s="20" t="str">
        <f>IF(ISNUMBER(MATCH($F945,'ASX300'!C:C, 0)), "Yes", "No")</f>
        <v>No</v>
      </c>
      <c r="J945" s="20" t="s">
        <v>4258</v>
      </c>
      <c r="K945" s="21" t="s">
        <v>4259</v>
      </c>
      <c r="L945" s="20">
        <v>73653100</v>
      </c>
      <c r="M945" s="20" t="s">
        <v>15</v>
      </c>
      <c r="N945" s="20">
        <v>20211005</v>
      </c>
      <c r="Q945" s="21" t="s">
        <v>4260</v>
      </c>
      <c r="S945" s="21" t="s">
        <v>182</v>
      </c>
      <c r="T945" s="20" t="s">
        <v>62</v>
      </c>
      <c r="U945" s="20" t="s">
        <v>183</v>
      </c>
      <c r="V945" s="20" t="s">
        <v>20</v>
      </c>
      <c r="W945" s="20">
        <v>75752688</v>
      </c>
      <c r="X945" s="21" t="s">
        <v>4260</v>
      </c>
      <c r="Z945" s="21" t="s">
        <v>182</v>
      </c>
      <c r="AA945" s="20" t="s">
        <v>183</v>
      </c>
      <c r="AB945" s="20" t="s">
        <v>20</v>
      </c>
      <c r="AC945" s="20">
        <v>75752688</v>
      </c>
      <c r="AD945" s="20" t="s">
        <v>4261</v>
      </c>
      <c r="AH945" s="20">
        <v>654233388</v>
      </c>
      <c r="AI945" s="20" t="s">
        <v>24</v>
      </c>
      <c r="AJ945" s="20" t="b">
        <v>1</v>
      </c>
      <c r="AK945" s="21" t="s">
        <v>174</v>
      </c>
      <c r="AL945" s="20" t="s">
        <v>175</v>
      </c>
    </row>
    <row r="946" spans="1:38" x14ac:dyDescent="0.25">
      <c r="A946" s="20">
        <v>945</v>
      </c>
      <c r="B946" s="20" t="s">
        <v>7633</v>
      </c>
      <c r="C946" s="23">
        <v>151551464</v>
      </c>
      <c r="D946" s="23" t="str" cm="1">
        <f t="array" ref="D946">INDEX(Table2[Bracket Label], SUMPRODUCT(( 'Non-Lodger'!$C946 &gt;= Table2[Min Value]) * ( 'Non-Lodger'!$C946 &lt;= Table2[Max Value]) * ROW(Table2[Min Value]) ) - MIN(ROW(Table2[Min Value])) + 1)</f>
        <v>150-199M</v>
      </c>
      <c r="E946" s="23" t="str">
        <f t="shared" si="14"/>
        <v>MED</v>
      </c>
      <c r="F946" s="21" t="s">
        <v>7634</v>
      </c>
      <c r="G946" s="20" t="s">
        <v>62</v>
      </c>
      <c r="H946" s="20" t="str">
        <f>IF(ISNUMBER(MATCH($F946,'ASX_Listed_Companies_26-08-2025'!B:B, 0)), "Yes", "No")</f>
        <v>No</v>
      </c>
      <c r="I946" s="20" t="str">
        <f>IF(ISNUMBER(MATCH($F946,'ASX300'!C:C, 0)), "Yes", "No")</f>
        <v>No</v>
      </c>
      <c r="J946" s="20" t="s">
        <v>78</v>
      </c>
      <c r="K946" s="21" t="s">
        <v>79</v>
      </c>
      <c r="L946" s="20">
        <v>25429246</v>
      </c>
      <c r="M946" s="20" t="s">
        <v>65</v>
      </c>
      <c r="N946" s="20">
        <v>20051201</v>
      </c>
      <c r="Q946" s="21" t="s">
        <v>6038</v>
      </c>
      <c r="S946" s="21" t="s">
        <v>5936</v>
      </c>
      <c r="T946" s="20" t="s">
        <v>62</v>
      </c>
      <c r="U946" s="20" t="s">
        <v>5937</v>
      </c>
      <c r="V946" s="20" t="s">
        <v>20</v>
      </c>
      <c r="W946" s="20">
        <v>56220971</v>
      </c>
      <c r="X946" s="21" t="s">
        <v>6039</v>
      </c>
      <c r="Z946" s="21" t="s">
        <v>5936</v>
      </c>
      <c r="AA946" s="20" t="s">
        <v>5939</v>
      </c>
      <c r="AB946" s="20" t="s">
        <v>20</v>
      </c>
      <c r="AC946" s="20">
        <v>58845222</v>
      </c>
      <c r="AD946" s="20" t="s">
        <v>6040</v>
      </c>
      <c r="AF946" s="20">
        <v>20051201</v>
      </c>
      <c r="AH946" s="20">
        <v>9402617</v>
      </c>
      <c r="AI946" s="20" t="s">
        <v>24</v>
      </c>
      <c r="AJ946" s="20" t="b">
        <v>1</v>
      </c>
      <c r="AK946" s="21" t="s">
        <v>88</v>
      </c>
      <c r="AL946" s="20" t="s">
        <v>89</v>
      </c>
    </row>
    <row r="947" spans="1:38" x14ac:dyDescent="0.25">
      <c r="A947" s="20">
        <v>946</v>
      </c>
      <c r="B947" s="20" t="s">
        <v>7329</v>
      </c>
      <c r="C947" s="23">
        <v>127340616</v>
      </c>
      <c r="D947" s="23" t="str" cm="1">
        <f t="array" ref="D947">INDEX(Table2[Bracket Label], SUMPRODUCT(( 'Non-Lodger'!$C947 &gt;= Table2[Min Value]) * ( 'Non-Lodger'!$C947 &lt;= Table2[Max Value]) * ROW(Table2[Min Value]) ) - MIN(ROW(Table2[Min Value])) + 1)</f>
        <v>100-149M</v>
      </c>
      <c r="E947" s="23" t="str">
        <f t="shared" si="14"/>
        <v>MED</v>
      </c>
      <c r="F947" s="21" t="s">
        <v>7330</v>
      </c>
      <c r="G947" s="20" t="s">
        <v>29</v>
      </c>
      <c r="H947" s="20" t="str">
        <f>IF(ISNUMBER(MATCH($F947,'ASX_Listed_Companies_26-08-2025'!B:B, 0)), "Yes", "No")</f>
        <v>No</v>
      </c>
      <c r="I947" s="20" t="str">
        <f>IF(ISNUMBER(MATCH($F947,'ASX300'!C:C, 0)), "Yes", "No")</f>
        <v>No</v>
      </c>
      <c r="J947" s="20" t="s">
        <v>1524</v>
      </c>
      <c r="K947" s="21" t="s">
        <v>1525</v>
      </c>
      <c r="L947" s="20">
        <v>2650123</v>
      </c>
      <c r="M947" s="20" t="s">
        <v>15</v>
      </c>
      <c r="N947" s="20">
        <v>20000324</v>
      </c>
      <c r="P947" s="21" t="s">
        <v>7331</v>
      </c>
      <c r="Q947" s="21" t="s">
        <v>2204</v>
      </c>
      <c r="S947" s="21" t="s">
        <v>7332</v>
      </c>
      <c r="T947" s="20" t="s">
        <v>29</v>
      </c>
      <c r="U947" s="20" t="s">
        <v>7333</v>
      </c>
      <c r="V947" s="20" t="s">
        <v>20</v>
      </c>
      <c r="W947" s="20">
        <v>66861461</v>
      </c>
      <c r="X947" s="21" t="s">
        <v>7334</v>
      </c>
      <c r="Z947" s="21" t="s">
        <v>7332</v>
      </c>
      <c r="AA947" s="20" t="s">
        <v>7333</v>
      </c>
      <c r="AB947" s="20" t="s">
        <v>20</v>
      </c>
      <c r="AC947" s="20">
        <v>56733595</v>
      </c>
      <c r="AF947" s="20">
        <v>20000701</v>
      </c>
      <c r="AH947" s="20">
        <v>6724750</v>
      </c>
      <c r="AI947" s="20" t="s">
        <v>24</v>
      </c>
      <c r="AJ947" s="20" t="b">
        <v>1</v>
      </c>
      <c r="AK947" s="21" t="s">
        <v>36</v>
      </c>
      <c r="AL947" s="20" t="s">
        <v>37</v>
      </c>
    </row>
    <row r="948" spans="1:38" x14ac:dyDescent="0.25">
      <c r="A948" s="20">
        <v>947</v>
      </c>
      <c r="B948" s="20" t="s">
        <v>6956</v>
      </c>
      <c r="C948" s="23">
        <v>160986534</v>
      </c>
      <c r="D948" s="23" t="str" cm="1">
        <f t="array" ref="D948">INDEX(Table2[Bracket Label], SUMPRODUCT(( 'Non-Lodger'!$C948 &gt;= Table2[Min Value]) * ( 'Non-Lodger'!$C948 &lt;= Table2[Max Value]) * ROW(Table2[Min Value]) ) - MIN(ROW(Table2[Min Value])) + 1)</f>
        <v>150-199M</v>
      </c>
      <c r="E948" s="23" t="str">
        <f t="shared" si="14"/>
        <v>MED</v>
      </c>
      <c r="F948" s="21" t="s">
        <v>6957</v>
      </c>
      <c r="G948" s="20" t="s">
        <v>12</v>
      </c>
      <c r="H948" s="20" t="str">
        <f>IF(ISNUMBER(MATCH($F948,'ASX_Listed_Companies_26-08-2025'!B:B, 0)), "Yes", "No")</f>
        <v>No</v>
      </c>
      <c r="I948" s="20" t="str">
        <f>IF(ISNUMBER(MATCH($F948,'ASX300'!C:C, 0)), "Yes", "No")</f>
        <v>No</v>
      </c>
      <c r="J948" s="20" t="s">
        <v>78</v>
      </c>
      <c r="K948" s="21" t="s">
        <v>79</v>
      </c>
      <c r="L948" s="20">
        <v>2637225</v>
      </c>
      <c r="M948" s="20" t="s">
        <v>15</v>
      </c>
      <c r="N948" s="20">
        <v>20000406</v>
      </c>
      <c r="P948" s="21" t="s">
        <v>6958</v>
      </c>
      <c r="Q948" s="21" t="s">
        <v>6959</v>
      </c>
      <c r="S948" s="21" t="s">
        <v>924</v>
      </c>
      <c r="T948" s="20" t="s">
        <v>12</v>
      </c>
      <c r="U948" s="20" t="s">
        <v>925</v>
      </c>
      <c r="V948" s="20" t="s">
        <v>20</v>
      </c>
      <c r="W948" s="20">
        <v>0</v>
      </c>
      <c r="X948" s="21" t="s">
        <v>6960</v>
      </c>
      <c r="Z948" s="21" t="s">
        <v>2865</v>
      </c>
      <c r="AA948" s="20" t="s">
        <v>2866</v>
      </c>
      <c r="AB948" s="20" t="s">
        <v>20</v>
      </c>
      <c r="AC948" s="20">
        <v>71161120</v>
      </c>
      <c r="AD948" s="20" t="s">
        <v>6961</v>
      </c>
      <c r="AF948" s="20">
        <v>20000701</v>
      </c>
      <c r="AH948" s="20">
        <v>2306149</v>
      </c>
      <c r="AI948" s="20" t="s">
        <v>24</v>
      </c>
      <c r="AJ948" s="20" t="b">
        <v>1</v>
      </c>
      <c r="AK948" s="21" t="s">
        <v>88</v>
      </c>
      <c r="AL948" s="20" t="s">
        <v>89</v>
      </c>
    </row>
    <row r="949" spans="1:38" x14ac:dyDescent="0.25">
      <c r="A949" s="20">
        <v>948</v>
      </c>
      <c r="B949" s="20" t="s">
        <v>7327</v>
      </c>
      <c r="C949" s="23">
        <v>125287464</v>
      </c>
      <c r="D949" s="23" t="str" cm="1">
        <f t="array" ref="D949">INDEX(Table2[Bracket Label], SUMPRODUCT(( 'Non-Lodger'!$C949 &gt;= Table2[Min Value]) * ( 'Non-Lodger'!$C949 &lt;= Table2[Max Value]) * ROW(Table2[Min Value]) ) - MIN(ROW(Table2[Min Value])) + 1)</f>
        <v>100-149M</v>
      </c>
      <c r="E949" s="23" t="str">
        <f t="shared" si="14"/>
        <v>MED</v>
      </c>
      <c r="F949" s="21" t="s">
        <v>7328</v>
      </c>
      <c r="G949" s="20" t="s">
        <v>29</v>
      </c>
      <c r="H949" s="20" t="str">
        <f>IF(ISNUMBER(MATCH($F949,'ASX_Listed_Companies_26-08-2025'!B:B, 0)), "Yes", "No")</f>
        <v>No</v>
      </c>
      <c r="I949" s="20" t="str">
        <f>IF(ISNUMBER(MATCH($F949,'ASX300'!C:C, 0)), "Yes", "No")</f>
        <v>No</v>
      </c>
      <c r="J949" s="20" t="s">
        <v>4704</v>
      </c>
      <c r="K949" s="21" t="s">
        <v>4705</v>
      </c>
      <c r="L949" s="20">
        <v>46423705</v>
      </c>
      <c r="M949" s="20" t="s">
        <v>15</v>
      </c>
      <c r="N949" s="20">
        <v>20180503</v>
      </c>
      <c r="Q949" s="21" t="s">
        <v>4706</v>
      </c>
      <c r="S949" s="21" t="s">
        <v>162</v>
      </c>
      <c r="T949" s="20" t="s">
        <v>29</v>
      </c>
      <c r="U949" s="20" t="s">
        <v>263</v>
      </c>
      <c r="V949" s="20" t="s">
        <v>20</v>
      </c>
      <c r="W949" s="20">
        <v>55502358</v>
      </c>
      <c r="X949" s="21" t="s">
        <v>4707</v>
      </c>
      <c r="Z949" s="21" t="s">
        <v>873</v>
      </c>
      <c r="AA949" s="20" t="s">
        <v>874</v>
      </c>
      <c r="AB949" s="20" t="s">
        <v>20</v>
      </c>
      <c r="AC949" s="20">
        <v>76925459</v>
      </c>
      <c r="AD949" s="20" t="s">
        <v>4708</v>
      </c>
      <c r="AF949" s="20">
        <v>20250519</v>
      </c>
      <c r="AH949" s="20">
        <v>6346032</v>
      </c>
      <c r="AI949" s="20" t="s">
        <v>24</v>
      </c>
      <c r="AJ949" s="20" t="b">
        <v>1</v>
      </c>
      <c r="AK949" s="21" t="s">
        <v>58</v>
      </c>
      <c r="AL949" s="20" t="s">
        <v>59</v>
      </c>
    </row>
    <row r="950" spans="1:38" x14ac:dyDescent="0.25">
      <c r="A950" s="20">
        <v>949</v>
      </c>
      <c r="B950" s="20" t="s">
        <v>6846</v>
      </c>
      <c r="C950" s="23">
        <v>117270088</v>
      </c>
      <c r="D950" s="23" t="str" cm="1">
        <f t="array" ref="D950">INDEX(Table2[Bracket Label], SUMPRODUCT(( 'Non-Lodger'!$C950 &gt;= Table2[Min Value]) * ( 'Non-Lodger'!$C950 &lt;= Table2[Max Value]) * ROW(Table2[Min Value]) ) - MIN(ROW(Table2[Min Value])) + 1)</f>
        <v>100-149M</v>
      </c>
      <c r="E950" s="23" t="str">
        <f t="shared" si="14"/>
        <v>MED</v>
      </c>
      <c r="F950" s="21" t="s">
        <v>6847</v>
      </c>
      <c r="G950" s="20" t="s">
        <v>29</v>
      </c>
      <c r="H950" s="20" t="str">
        <f>IF(ISNUMBER(MATCH($F950,'ASX_Listed_Companies_26-08-2025'!B:B, 0)), "Yes", "No")</f>
        <v>No</v>
      </c>
      <c r="I950" s="20" t="str">
        <f>IF(ISNUMBER(MATCH($F950,'ASX300'!C:C, 0)), "Yes", "No")</f>
        <v>No</v>
      </c>
      <c r="J950" s="20" t="s">
        <v>51</v>
      </c>
      <c r="K950" s="21" t="s">
        <v>52</v>
      </c>
      <c r="L950" s="20">
        <v>62328806</v>
      </c>
      <c r="M950" s="20" t="s">
        <v>15</v>
      </c>
      <c r="N950" s="20">
        <v>20170511</v>
      </c>
      <c r="Q950" s="21" t="s">
        <v>261</v>
      </c>
      <c r="R950" s="21" t="s">
        <v>262</v>
      </c>
      <c r="S950" s="21" t="s">
        <v>162</v>
      </c>
      <c r="T950" s="20" t="s">
        <v>29</v>
      </c>
      <c r="U950" s="20" t="s">
        <v>263</v>
      </c>
      <c r="V950" s="20" t="s">
        <v>20</v>
      </c>
      <c r="W950" s="20">
        <v>32239342</v>
      </c>
      <c r="X950" s="21" t="s">
        <v>6848</v>
      </c>
      <c r="Z950" s="21" t="s">
        <v>6849</v>
      </c>
      <c r="AA950" s="20" t="s">
        <v>2373</v>
      </c>
      <c r="AB950" s="20" t="s">
        <v>20</v>
      </c>
      <c r="AC950" s="20">
        <v>35468274</v>
      </c>
      <c r="AD950" s="20" t="s">
        <v>6850</v>
      </c>
      <c r="AF950" s="20">
        <v>20170511</v>
      </c>
      <c r="AH950" s="20">
        <v>619030027</v>
      </c>
      <c r="AI950" s="20" t="s">
        <v>24</v>
      </c>
      <c r="AJ950" s="20" t="b">
        <v>1</v>
      </c>
      <c r="AK950" s="21" t="s">
        <v>58</v>
      </c>
      <c r="AL950" s="20" t="s">
        <v>59</v>
      </c>
    </row>
    <row r="951" spans="1:38" x14ac:dyDescent="0.25">
      <c r="A951" s="20">
        <v>950</v>
      </c>
      <c r="B951" s="20" t="s">
        <v>1840</v>
      </c>
      <c r="C951" s="23">
        <v>144992219</v>
      </c>
      <c r="D951" s="23" t="str" cm="1">
        <f t="array" ref="D951">INDEX(Table2[Bracket Label], SUMPRODUCT(( 'Non-Lodger'!$C951 &gt;= Table2[Min Value]) * ( 'Non-Lodger'!$C951 &lt;= Table2[Max Value]) * ROW(Table2[Min Value]) ) - MIN(ROW(Table2[Min Value])) + 1)</f>
        <v>100-149M</v>
      </c>
      <c r="E951" s="23" t="str">
        <f t="shared" si="14"/>
        <v>MED</v>
      </c>
      <c r="F951" s="21" t="s">
        <v>1841</v>
      </c>
      <c r="G951" s="20" t="s">
        <v>12</v>
      </c>
      <c r="H951" s="20" t="str">
        <f>IF(ISNUMBER(MATCH($F951,'ASX_Listed_Companies_26-08-2025'!B:B, 0)), "Yes", "No")</f>
        <v>No</v>
      </c>
      <c r="I951" s="20" t="str">
        <f>IF(ISNUMBER(MATCH($F951,'ASX300'!C:C, 0)), "Yes", "No")</f>
        <v>No</v>
      </c>
      <c r="J951" s="20" t="s">
        <v>1842</v>
      </c>
      <c r="K951" s="21" t="s">
        <v>1843</v>
      </c>
      <c r="L951" s="20">
        <v>77038</v>
      </c>
      <c r="M951" s="20" t="s">
        <v>65</v>
      </c>
      <c r="N951" s="20">
        <v>19991101</v>
      </c>
      <c r="Q951" s="21" t="s">
        <v>1844</v>
      </c>
      <c r="S951" s="21" t="s">
        <v>1845</v>
      </c>
      <c r="T951" s="20" t="s">
        <v>12</v>
      </c>
      <c r="U951" s="20" t="s">
        <v>1846</v>
      </c>
      <c r="V951" s="20" t="s">
        <v>20</v>
      </c>
      <c r="W951" s="20">
        <v>55687277</v>
      </c>
      <c r="X951" s="21" t="s">
        <v>1847</v>
      </c>
      <c r="Z951" s="21" t="s">
        <v>1845</v>
      </c>
      <c r="AA951" s="20" t="s">
        <v>1846</v>
      </c>
      <c r="AB951" s="20" t="s">
        <v>20</v>
      </c>
      <c r="AC951" s="20">
        <v>78093780</v>
      </c>
      <c r="AD951" s="20" t="s">
        <v>1848</v>
      </c>
      <c r="AF951" s="20">
        <v>20000701</v>
      </c>
      <c r="AH951" s="20">
        <v>1068239</v>
      </c>
      <c r="AI951" s="20" t="s">
        <v>24</v>
      </c>
      <c r="AJ951" s="20" t="b">
        <v>1</v>
      </c>
      <c r="AK951" s="21" t="s">
        <v>718</v>
      </c>
      <c r="AL951" s="20" t="s">
        <v>719</v>
      </c>
    </row>
    <row r="952" spans="1:38" x14ac:dyDescent="0.25">
      <c r="A952" s="20">
        <v>951</v>
      </c>
      <c r="B952" s="20" t="s">
        <v>4025</v>
      </c>
      <c r="C952" s="23">
        <v>156016306</v>
      </c>
      <c r="D952" s="23" t="str" cm="1">
        <f t="array" ref="D952">INDEX(Table2[Bracket Label], SUMPRODUCT(( 'Non-Lodger'!$C952 &gt;= Table2[Min Value]) * ( 'Non-Lodger'!$C952 &lt;= Table2[Max Value]) * ROW(Table2[Min Value]) ) - MIN(ROW(Table2[Min Value])) + 1)</f>
        <v>150-199M</v>
      </c>
      <c r="E952" s="23" t="str">
        <f t="shared" si="14"/>
        <v>MED</v>
      </c>
      <c r="F952" s="21" t="s">
        <v>4026</v>
      </c>
      <c r="G952" s="20" t="s">
        <v>62</v>
      </c>
      <c r="H952" s="20" t="str">
        <f>IF(ISNUMBER(MATCH($F952,'ASX_Listed_Companies_26-08-2025'!B:B, 0)), "Yes", "No")</f>
        <v>No</v>
      </c>
      <c r="I952" s="20" t="str">
        <f>IF(ISNUMBER(MATCH($F952,'ASX300'!C:C, 0)), "Yes", "No")</f>
        <v>No</v>
      </c>
      <c r="J952" s="20" t="s">
        <v>178</v>
      </c>
      <c r="K952" s="21" t="s">
        <v>179</v>
      </c>
      <c r="L952" s="20">
        <v>62631850</v>
      </c>
      <c r="M952" s="20" t="s">
        <v>15</v>
      </c>
      <c r="N952" s="20">
        <v>20170101</v>
      </c>
      <c r="Q952" s="21" t="s">
        <v>4027</v>
      </c>
      <c r="S952" s="21" t="s">
        <v>67</v>
      </c>
      <c r="T952" s="20" t="s">
        <v>62</v>
      </c>
      <c r="U952" s="20" t="s">
        <v>68</v>
      </c>
      <c r="V952" s="20" t="s">
        <v>20</v>
      </c>
      <c r="W952" s="20">
        <v>81142133</v>
      </c>
      <c r="X952" s="21" t="s">
        <v>4028</v>
      </c>
      <c r="Y952" s="21" t="s">
        <v>4029</v>
      </c>
      <c r="Z952" s="21" t="s">
        <v>67</v>
      </c>
      <c r="AA952" s="20" t="s">
        <v>171</v>
      </c>
      <c r="AB952" s="20" t="s">
        <v>20</v>
      </c>
      <c r="AC952" s="20">
        <v>88763297</v>
      </c>
      <c r="AD952" s="20" t="s">
        <v>4030</v>
      </c>
      <c r="AF952" s="20">
        <v>20170401</v>
      </c>
      <c r="AH952" s="20">
        <v>154419628</v>
      </c>
      <c r="AI952" s="20" t="s">
        <v>24</v>
      </c>
      <c r="AJ952" s="20" t="b">
        <v>1</v>
      </c>
      <c r="AK952" s="21" t="s">
        <v>73</v>
      </c>
      <c r="AL952" s="20" t="s">
        <v>74</v>
      </c>
    </row>
    <row r="953" spans="1:38" x14ac:dyDescent="0.25">
      <c r="A953" s="20">
        <v>952</v>
      </c>
      <c r="B953" s="20" t="s">
        <v>7161</v>
      </c>
      <c r="C953" s="23">
        <v>110029764</v>
      </c>
      <c r="D953" s="23" t="str" cm="1">
        <f t="array" ref="D953">INDEX(Table2[Bracket Label], SUMPRODUCT(( 'Non-Lodger'!$C953 &gt;= Table2[Min Value]) * ( 'Non-Lodger'!$C953 &lt;= Table2[Max Value]) * ROW(Table2[Min Value]) ) - MIN(ROW(Table2[Min Value])) + 1)</f>
        <v>100-149M</v>
      </c>
      <c r="E953" s="23" t="str">
        <f t="shared" si="14"/>
        <v>MED</v>
      </c>
      <c r="F953" s="21" t="s">
        <v>7162</v>
      </c>
      <c r="G953" s="20" t="s">
        <v>29</v>
      </c>
      <c r="H953" s="20" t="str">
        <f>IF(ISNUMBER(MATCH($F953,'ASX_Listed_Companies_26-08-2025'!B:B, 0)), "Yes", "No")</f>
        <v>No</v>
      </c>
      <c r="I953" s="20" t="str">
        <f>IF(ISNUMBER(MATCH($F953,'ASX300'!C:C, 0)), "Yes", "No")</f>
        <v>No</v>
      </c>
      <c r="J953" s="20" t="s">
        <v>2326</v>
      </c>
      <c r="K953" s="21" t="s">
        <v>2327</v>
      </c>
      <c r="L953" s="20">
        <v>269752</v>
      </c>
      <c r="M953" s="20" t="s">
        <v>15</v>
      </c>
      <c r="N953" s="20">
        <v>20000306</v>
      </c>
      <c r="P953" s="21" t="s">
        <v>7163</v>
      </c>
      <c r="Q953" s="21" t="s">
        <v>7164</v>
      </c>
      <c r="S953" s="21" t="s">
        <v>205</v>
      </c>
      <c r="T953" s="20" t="s">
        <v>29</v>
      </c>
      <c r="U953" s="20" t="s">
        <v>206</v>
      </c>
      <c r="V953" s="20" t="s">
        <v>20</v>
      </c>
      <c r="W953" s="20">
        <v>40536604</v>
      </c>
      <c r="X953" s="21" t="s">
        <v>7164</v>
      </c>
      <c r="Z953" s="21" t="s">
        <v>205</v>
      </c>
      <c r="AA953" s="20" t="s">
        <v>206</v>
      </c>
      <c r="AB953" s="20" t="s">
        <v>20</v>
      </c>
      <c r="AC953" s="20">
        <v>40536604</v>
      </c>
      <c r="AD953" s="20" t="s">
        <v>7165</v>
      </c>
      <c r="AF953" s="20">
        <v>20000701</v>
      </c>
      <c r="AH953" s="20">
        <v>4328750</v>
      </c>
      <c r="AI953" s="20" t="s">
        <v>24</v>
      </c>
      <c r="AJ953" s="20" t="b">
        <v>1</v>
      </c>
      <c r="AK953" s="21" t="s">
        <v>58</v>
      </c>
      <c r="AL953" s="20" t="s">
        <v>59</v>
      </c>
    </row>
    <row r="954" spans="1:38" x14ac:dyDescent="0.25">
      <c r="A954" s="20">
        <v>953</v>
      </c>
      <c r="B954" s="20" t="s">
        <v>7907</v>
      </c>
      <c r="C954" s="23">
        <v>232712271</v>
      </c>
      <c r="D954" s="23" t="str" cm="1">
        <f t="array" ref="D954">INDEX(Table2[Bracket Label], SUMPRODUCT(( 'Non-Lodger'!$C954 &gt;= Table2[Min Value]) * ( 'Non-Lodger'!$C954 &lt;= Table2[Max Value]) * ROW(Table2[Min Value]) ) - MIN(ROW(Table2[Min Value])) + 1)</f>
        <v>200-249M</v>
      </c>
      <c r="E954" s="23" t="str">
        <f t="shared" si="14"/>
        <v>MED</v>
      </c>
      <c r="F954" s="21" t="s">
        <v>7908</v>
      </c>
      <c r="G954" s="20" t="s">
        <v>29</v>
      </c>
      <c r="H954" s="20" t="str">
        <f>IF(ISNUMBER(MATCH($F954,'ASX_Listed_Companies_26-08-2025'!B:B, 0)), "Yes", "No")</f>
        <v>No</v>
      </c>
      <c r="I954" s="20" t="str">
        <f>IF(ISNUMBER(MATCH($F954,'ASX300'!C:C, 0)), "Yes", "No")</f>
        <v>No</v>
      </c>
      <c r="J954" s="20" t="s">
        <v>6658</v>
      </c>
      <c r="K954" s="21" t="s">
        <v>6659</v>
      </c>
      <c r="L954" s="20">
        <v>11546046</v>
      </c>
      <c r="M954" s="20" t="s">
        <v>15</v>
      </c>
      <c r="N954" s="20">
        <v>20020501</v>
      </c>
      <c r="Q954" s="21" t="s">
        <v>7909</v>
      </c>
      <c r="S954" s="21" t="s">
        <v>273</v>
      </c>
      <c r="T954" s="20" t="s">
        <v>29</v>
      </c>
      <c r="U954" s="20" t="s">
        <v>276</v>
      </c>
      <c r="V954" s="20" t="s">
        <v>20</v>
      </c>
      <c r="W954" s="20">
        <v>40766425</v>
      </c>
      <c r="X954" s="21" t="s">
        <v>7909</v>
      </c>
      <c r="Z954" s="21" t="s">
        <v>273</v>
      </c>
      <c r="AA954" s="20" t="s">
        <v>276</v>
      </c>
      <c r="AB954" s="20" t="s">
        <v>20</v>
      </c>
      <c r="AC954" s="20">
        <v>40766425</v>
      </c>
      <c r="AD954" s="20" t="s">
        <v>7910</v>
      </c>
      <c r="AF954" s="20">
        <v>20020501</v>
      </c>
      <c r="AH954" s="20">
        <v>100371220</v>
      </c>
      <c r="AI954" s="20" t="s">
        <v>24</v>
      </c>
      <c r="AJ954" s="20" t="b">
        <v>1</v>
      </c>
      <c r="AK954" s="21" t="s">
        <v>120</v>
      </c>
      <c r="AL954" s="20" t="s">
        <v>121</v>
      </c>
    </row>
    <row r="955" spans="1:38" x14ac:dyDescent="0.25">
      <c r="A955" s="20">
        <v>954</v>
      </c>
      <c r="B955" s="20" t="s">
        <v>2927</v>
      </c>
      <c r="C955" s="23">
        <v>819411225</v>
      </c>
      <c r="D955" s="23" t="str" cm="1">
        <f t="array" ref="D955">INDEX(Table2[Bracket Label], SUMPRODUCT(( 'Non-Lodger'!$C955 &gt;= Table2[Min Value]) * ( 'Non-Lodger'!$C955 &lt;= Table2[Max Value]) * ROW(Table2[Min Value]) ) - MIN(ROW(Table2[Min Value])) + 1)</f>
        <v>800-849M</v>
      </c>
      <c r="E955" s="23" t="str">
        <f t="shared" si="14"/>
        <v>LGE</v>
      </c>
      <c r="F955" s="21" t="s">
        <v>2928</v>
      </c>
      <c r="G955" s="20" t="s">
        <v>12</v>
      </c>
      <c r="H955" s="20" t="str">
        <f>IF(ISNUMBER(MATCH($F955,'ASX_Listed_Companies_26-08-2025'!B:B, 0)), "Yes", "No")</f>
        <v>No</v>
      </c>
      <c r="I955" s="20" t="str">
        <f>IF(ISNUMBER(MATCH($F955,'ASX300'!C:C, 0)), "Yes", "No")</f>
        <v>No</v>
      </c>
      <c r="J955" s="20" t="s">
        <v>78</v>
      </c>
      <c r="K955" s="21" t="s">
        <v>79</v>
      </c>
      <c r="L955" s="20">
        <v>59490675</v>
      </c>
      <c r="M955" s="20" t="s">
        <v>15</v>
      </c>
      <c r="N955" s="20">
        <v>20150219</v>
      </c>
      <c r="Q955" s="21" t="s">
        <v>2929</v>
      </c>
      <c r="S955" s="21" t="s">
        <v>2304</v>
      </c>
      <c r="T955" s="20" t="s">
        <v>12</v>
      </c>
      <c r="U955" s="20" t="s">
        <v>2305</v>
      </c>
      <c r="V955" s="20" t="s">
        <v>20</v>
      </c>
      <c r="W955" s="20">
        <v>43468320</v>
      </c>
      <c r="X955" s="21" t="s">
        <v>2930</v>
      </c>
      <c r="Y955" s="21" t="s">
        <v>2931</v>
      </c>
      <c r="Z955" s="21" t="s">
        <v>2304</v>
      </c>
      <c r="AA955" s="20" t="s">
        <v>2305</v>
      </c>
      <c r="AB955" s="20" t="s">
        <v>20</v>
      </c>
      <c r="AC955" s="20">
        <v>0</v>
      </c>
      <c r="AD955" s="20" t="s">
        <v>2932</v>
      </c>
      <c r="AF955" s="20">
        <v>20150219</v>
      </c>
      <c r="AH955" s="20">
        <v>604317875</v>
      </c>
      <c r="AI955" s="20" t="s">
        <v>24</v>
      </c>
      <c r="AJ955" s="20" t="b">
        <v>1</v>
      </c>
      <c r="AK955" s="21" t="s">
        <v>88</v>
      </c>
      <c r="AL955" s="20" t="s">
        <v>89</v>
      </c>
    </row>
    <row r="956" spans="1:38" x14ac:dyDescent="0.25">
      <c r="A956" s="20">
        <v>955</v>
      </c>
      <c r="B956" s="20" t="s">
        <v>5918</v>
      </c>
      <c r="C956" s="23">
        <v>189467133</v>
      </c>
      <c r="D956" s="23" t="str" cm="1">
        <f t="array" ref="D956">INDEX(Table2[Bracket Label], SUMPRODUCT(( 'Non-Lodger'!$C956 &gt;= Table2[Min Value]) * ( 'Non-Lodger'!$C956 &lt;= Table2[Max Value]) * ROW(Table2[Min Value]) ) - MIN(ROW(Table2[Min Value])) + 1)</f>
        <v>150-199M</v>
      </c>
      <c r="E956" s="23" t="str">
        <f t="shared" si="14"/>
        <v>MED</v>
      </c>
      <c r="F956" s="21" t="s">
        <v>5919</v>
      </c>
      <c r="G956" s="20" t="s">
        <v>77</v>
      </c>
      <c r="H956" s="20" t="str">
        <f>IF(ISNUMBER(MATCH($F956,'ASX_Listed_Companies_26-08-2025'!B:B, 0)), "Yes", "No")</f>
        <v>No</v>
      </c>
      <c r="I956" s="20" t="str">
        <f>IF(ISNUMBER(MATCH($F956,'ASX300'!C:C, 0)), "Yes", "No")</f>
        <v>No</v>
      </c>
      <c r="J956" s="20" t="s">
        <v>78</v>
      </c>
      <c r="K956" s="21" t="s">
        <v>79</v>
      </c>
      <c r="L956" s="20">
        <v>59242271</v>
      </c>
      <c r="M956" s="20" t="s">
        <v>15</v>
      </c>
      <c r="N956" s="20">
        <v>20160128</v>
      </c>
      <c r="Q956" s="21" t="s">
        <v>5920</v>
      </c>
      <c r="S956" s="21" t="s">
        <v>567</v>
      </c>
      <c r="T956" s="20" t="s">
        <v>77</v>
      </c>
      <c r="U956" s="20" t="s">
        <v>564</v>
      </c>
      <c r="V956" s="20" t="s">
        <v>20</v>
      </c>
      <c r="W956" s="20">
        <v>37376072</v>
      </c>
      <c r="X956" s="21" t="s">
        <v>5921</v>
      </c>
      <c r="Z956" s="21" t="s">
        <v>563</v>
      </c>
      <c r="AA956" s="20" t="s">
        <v>564</v>
      </c>
      <c r="AB956" s="20" t="s">
        <v>20</v>
      </c>
      <c r="AC956" s="20">
        <v>28002070</v>
      </c>
      <c r="AD956" s="20" t="s">
        <v>5922</v>
      </c>
      <c r="AF956" s="20">
        <v>20160128</v>
      </c>
      <c r="AH956" s="20">
        <v>610437119</v>
      </c>
      <c r="AI956" s="20" t="s">
        <v>24</v>
      </c>
      <c r="AJ956" s="20" t="b">
        <v>1</v>
      </c>
      <c r="AK956" s="21" t="s">
        <v>88</v>
      </c>
      <c r="AL956" s="20" t="s">
        <v>89</v>
      </c>
    </row>
    <row r="957" spans="1:38" x14ac:dyDescent="0.25">
      <c r="A957" s="20">
        <v>956</v>
      </c>
      <c r="B957" s="20" t="s">
        <v>1281</v>
      </c>
      <c r="C957" s="23">
        <v>109309448</v>
      </c>
      <c r="D957" s="23" t="str" cm="1">
        <f t="array" ref="D957">INDEX(Table2[Bracket Label], SUMPRODUCT(( 'Non-Lodger'!$C957 &gt;= Table2[Min Value]) * ( 'Non-Lodger'!$C957 &lt;= Table2[Max Value]) * ROW(Table2[Min Value]) ) - MIN(ROW(Table2[Min Value])) + 1)</f>
        <v>100-149M</v>
      </c>
      <c r="E957" s="23" t="str">
        <f t="shared" si="14"/>
        <v>MED</v>
      </c>
      <c r="F957" s="21" t="s">
        <v>1282</v>
      </c>
      <c r="G957" s="20" t="s">
        <v>12</v>
      </c>
      <c r="H957" s="20" t="str">
        <f>IF(ISNUMBER(MATCH($F957,'ASX_Listed_Companies_26-08-2025'!B:B, 0)), "Yes", "No")</f>
        <v>No</v>
      </c>
      <c r="I957" s="20" t="str">
        <f>IF(ISNUMBER(MATCH($F957,'ASX300'!C:C, 0)), "Yes", "No")</f>
        <v>No</v>
      </c>
      <c r="J957" s="20" t="s">
        <v>78</v>
      </c>
      <c r="K957" s="21" t="s">
        <v>79</v>
      </c>
      <c r="L957" s="20">
        <v>69530596</v>
      </c>
      <c r="M957" s="20" t="s">
        <v>15</v>
      </c>
      <c r="N957" s="20">
        <v>20200611</v>
      </c>
      <c r="Q957" s="21" t="s">
        <v>1283</v>
      </c>
      <c r="S957" s="21" t="s">
        <v>18</v>
      </c>
      <c r="T957" s="20" t="s">
        <v>12</v>
      </c>
      <c r="U957" s="20" t="s">
        <v>19</v>
      </c>
      <c r="V957" s="20" t="s">
        <v>20</v>
      </c>
      <c r="W957" s="20">
        <v>79041153</v>
      </c>
      <c r="X957" s="21" t="s">
        <v>1284</v>
      </c>
      <c r="Z957" s="21" t="s">
        <v>18</v>
      </c>
      <c r="AA957" s="20" t="s">
        <v>19</v>
      </c>
      <c r="AB957" s="20" t="s">
        <v>20</v>
      </c>
      <c r="AC957" s="20">
        <v>77981912</v>
      </c>
      <c r="AD957" s="20" t="s">
        <v>493</v>
      </c>
      <c r="AF957" s="20">
        <v>20200611</v>
      </c>
      <c r="AH957" s="20">
        <v>640749195</v>
      </c>
      <c r="AI957" s="20" t="s">
        <v>24</v>
      </c>
      <c r="AJ957" s="20" t="b">
        <v>1</v>
      </c>
      <c r="AK957" s="21" t="s">
        <v>88</v>
      </c>
      <c r="AL957" s="20" t="s">
        <v>89</v>
      </c>
    </row>
    <row r="958" spans="1:38" x14ac:dyDescent="0.25">
      <c r="A958" s="20">
        <v>957</v>
      </c>
      <c r="B958" s="20" t="s">
        <v>1055</v>
      </c>
      <c r="C958" s="23">
        <v>386529904</v>
      </c>
      <c r="D958" s="23" t="str" cm="1">
        <f t="array" ref="D958">INDEX(Table2[Bracket Label], SUMPRODUCT(( 'Non-Lodger'!$C958 &gt;= Table2[Min Value]) * ( 'Non-Lodger'!$C958 &lt;= Table2[Max Value]) * ROW(Table2[Min Value]) ) - MIN(ROW(Table2[Min Value])) + 1)</f>
        <v>350-399M</v>
      </c>
      <c r="E958" s="23" t="str">
        <f t="shared" si="14"/>
        <v>LGE</v>
      </c>
      <c r="F958" s="21" t="s">
        <v>1056</v>
      </c>
      <c r="G958" s="20" t="s">
        <v>62</v>
      </c>
      <c r="H958" s="20" t="str">
        <f>IF(ISNUMBER(MATCH($F958,'ASX_Listed_Companies_26-08-2025'!B:B, 0)), "Yes", "No")</f>
        <v>No</v>
      </c>
      <c r="I958" s="20" t="str">
        <f>IF(ISNUMBER(MATCH($F958,'ASX300'!C:C, 0)), "Yes", "No")</f>
        <v>No</v>
      </c>
      <c r="J958" s="20" t="s">
        <v>760</v>
      </c>
      <c r="K958" s="21" t="s">
        <v>761</v>
      </c>
      <c r="L958" s="20">
        <v>2111252</v>
      </c>
      <c r="M958" s="20" t="s">
        <v>15</v>
      </c>
      <c r="N958" s="20">
        <v>20000204</v>
      </c>
      <c r="Q958" s="21" t="s">
        <v>1057</v>
      </c>
      <c r="S958" s="21" t="s">
        <v>1058</v>
      </c>
      <c r="T958" s="20" t="s">
        <v>62</v>
      </c>
      <c r="U958" s="20" t="s">
        <v>1059</v>
      </c>
      <c r="V958" s="20" t="s">
        <v>20</v>
      </c>
      <c r="W958" s="20">
        <v>89946355</v>
      </c>
      <c r="X958" s="21" t="s">
        <v>1060</v>
      </c>
      <c r="Z958" s="21" t="s">
        <v>1061</v>
      </c>
      <c r="AA958" s="20" t="s">
        <v>1062</v>
      </c>
      <c r="AB958" s="20" t="s">
        <v>20</v>
      </c>
      <c r="AC958" s="20">
        <v>47294105</v>
      </c>
      <c r="AD958" s="20" t="s">
        <v>1063</v>
      </c>
      <c r="AF958" s="20">
        <v>20000701</v>
      </c>
      <c r="AH958" s="20">
        <v>8797715</v>
      </c>
      <c r="AI958" s="20" t="s">
        <v>24</v>
      </c>
      <c r="AJ958" s="20" t="b">
        <v>1</v>
      </c>
      <c r="AK958" s="21" t="s">
        <v>47</v>
      </c>
      <c r="AL958" s="20" t="s">
        <v>48</v>
      </c>
    </row>
    <row r="959" spans="1:38" x14ac:dyDescent="0.25">
      <c r="A959" s="20">
        <v>958</v>
      </c>
      <c r="B959" s="20" t="s">
        <v>2504</v>
      </c>
      <c r="C959" s="23">
        <v>285363383</v>
      </c>
      <c r="D959" s="23" t="str" cm="1">
        <f t="array" ref="D959">INDEX(Table2[Bracket Label], SUMPRODUCT(( 'Non-Lodger'!$C959 &gt;= Table2[Min Value]) * ( 'Non-Lodger'!$C959 &lt;= Table2[Max Value]) * ROW(Table2[Min Value]) ) - MIN(ROW(Table2[Min Value])) + 1)</f>
        <v>250-299M</v>
      </c>
      <c r="E959" s="23" t="str">
        <f t="shared" si="14"/>
        <v>LGE</v>
      </c>
      <c r="F959" s="21" t="s">
        <v>2505</v>
      </c>
      <c r="G959" s="20" t="s">
        <v>77</v>
      </c>
      <c r="H959" s="20" t="str">
        <f>IF(ISNUMBER(MATCH($F959,'ASX_Listed_Companies_26-08-2025'!B:B, 0)), "Yes", "No")</f>
        <v>No</v>
      </c>
      <c r="I959" s="20" t="str">
        <f>IF(ISNUMBER(MATCH($F959,'ASX300'!C:C, 0)), "Yes", "No")</f>
        <v>No</v>
      </c>
      <c r="J959" s="20" t="s">
        <v>51</v>
      </c>
      <c r="K959" s="21" t="s">
        <v>52</v>
      </c>
      <c r="L959" s="20">
        <v>31244914</v>
      </c>
      <c r="M959" s="20" t="s">
        <v>15</v>
      </c>
      <c r="N959" s="20">
        <v>20070503</v>
      </c>
      <c r="P959" s="21" t="s">
        <v>2505</v>
      </c>
      <c r="Q959" s="21" t="s">
        <v>2506</v>
      </c>
      <c r="S959" s="21" t="s">
        <v>2089</v>
      </c>
      <c r="T959" s="20" t="s">
        <v>77</v>
      </c>
      <c r="U959" s="20" t="s">
        <v>2090</v>
      </c>
      <c r="V959" s="20" t="s">
        <v>20</v>
      </c>
      <c r="W959" s="20">
        <v>77552722</v>
      </c>
      <c r="X959" s="21" t="s">
        <v>2091</v>
      </c>
      <c r="Z959" s="21" t="s">
        <v>2092</v>
      </c>
      <c r="AA959" s="20" t="s">
        <v>2090</v>
      </c>
      <c r="AB959" s="20" t="s">
        <v>20</v>
      </c>
      <c r="AC959" s="20">
        <v>75530891</v>
      </c>
      <c r="AD959" s="20" t="s">
        <v>2507</v>
      </c>
      <c r="AF959" s="20">
        <v>20070701</v>
      </c>
      <c r="AH959" s="20">
        <v>125213738</v>
      </c>
      <c r="AI959" s="20" t="s">
        <v>24</v>
      </c>
      <c r="AJ959" s="20" t="b">
        <v>1</v>
      </c>
      <c r="AK959" s="21" t="s">
        <v>58</v>
      </c>
      <c r="AL959" s="20" t="s">
        <v>59</v>
      </c>
    </row>
    <row r="960" spans="1:38" x14ac:dyDescent="0.25">
      <c r="A960" s="20">
        <v>959</v>
      </c>
      <c r="B960" s="20" t="s">
        <v>7918</v>
      </c>
      <c r="C960" s="23">
        <v>100617220</v>
      </c>
      <c r="D960" s="23" t="str" cm="1">
        <f t="array" ref="D960">INDEX(Table2[Bracket Label], SUMPRODUCT(( 'Non-Lodger'!$C960 &gt;= Table2[Min Value]) * ( 'Non-Lodger'!$C960 &lt;= Table2[Max Value]) * ROW(Table2[Min Value]) ) - MIN(ROW(Table2[Min Value])) + 1)</f>
        <v>100-149M</v>
      </c>
      <c r="E960" s="23" t="str">
        <f t="shared" si="14"/>
        <v>MED</v>
      </c>
      <c r="F960" s="21" t="s">
        <v>7919</v>
      </c>
      <c r="G960" s="20" t="s">
        <v>77</v>
      </c>
      <c r="H960" s="20" t="str">
        <f>IF(ISNUMBER(MATCH($F960,'ASX_Listed_Companies_26-08-2025'!B:B, 0)), "Yes", "No")</f>
        <v>No</v>
      </c>
      <c r="I960" s="20" t="str">
        <f>IF(ISNUMBER(MATCH($F960,'ASX300'!C:C, 0)), "Yes", "No")</f>
        <v>No</v>
      </c>
      <c r="J960" s="20" t="s">
        <v>861</v>
      </c>
      <c r="K960" s="21" t="s">
        <v>862</v>
      </c>
      <c r="L960" s="20">
        <v>34138437</v>
      </c>
      <c r="M960" s="20" t="s">
        <v>15</v>
      </c>
      <c r="N960" s="20">
        <v>20071220</v>
      </c>
      <c r="P960" s="21" t="s">
        <v>7919</v>
      </c>
      <c r="Q960" s="21" t="s">
        <v>7920</v>
      </c>
      <c r="S960" s="21" t="s">
        <v>7921</v>
      </c>
      <c r="T960" s="20" t="s">
        <v>77</v>
      </c>
      <c r="U960" s="20" t="s">
        <v>2106</v>
      </c>
      <c r="V960" s="20" t="s">
        <v>20</v>
      </c>
      <c r="W960" s="20">
        <v>0</v>
      </c>
      <c r="X960" s="21" t="s">
        <v>7922</v>
      </c>
      <c r="Z960" s="21" t="s">
        <v>7921</v>
      </c>
      <c r="AA960" s="20" t="s">
        <v>2106</v>
      </c>
      <c r="AB960" s="20" t="s">
        <v>20</v>
      </c>
      <c r="AC960" s="20">
        <v>37313740</v>
      </c>
      <c r="AD960" s="20" t="s">
        <v>7923</v>
      </c>
      <c r="AF960" s="20">
        <v>20071220</v>
      </c>
      <c r="AH960" s="20">
        <v>129008046</v>
      </c>
      <c r="AI960" s="20" t="s">
        <v>24</v>
      </c>
      <c r="AJ960" s="20" t="b">
        <v>1</v>
      </c>
      <c r="AK960" s="21" t="s">
        <v>245</v>
      </c>
      <c r="AL960" s="20" t="s">
        <v>246</v>
      </c>
    </row>
    <row r="961" spans="1:38" x14ac:dyDescent="0.25">
      <c r="A961" s="20">
        <v>960</v>
      </c>
      <c r="B961" s="20" t="s">
        <v>6041</v>
      </c>
      <c r="C961" s="23">
        <v>105828081</v>
      </c>
      <c r="D961" s="23" t="str" cm="1">
        <f t="array" ref="D961">INDEX(Table2[Bracket Label], SUMPRODUCT(( 'Non-Lodger'!$C961 &gt;= Table2[Min Value]) * ( 'Non-Lodger'!$C961 &lt;= Table2[Max Value]) * ROW(Table2[Min Value]) ) - MIN(ROW(Table2[Min Value])) + 1)</f>
        <v>100-149M</v>
      </c>
      <c r="E961" s="23" t="str">
        <f t="shared" si="14"/>
        <v>MED</v>
      </c>
      <c r="F961" s="21" t="s">
        <v>6042</v>
      </c>
      <c r="G961" s="20" t="s">
        <v>77</v>
      </c>
      <c r="H961" s="20" t="str">
        <f>IF(ISNUMBER(MATCH($F961,'ASX_Listed_Companies_26-08-2025'!B:B, 0)), "Yes", "No")</f>
        <v>No</v>
      </c>
      <c r="I961" s="20" t="str">
        <f>IF(ISNUMBER(MATCH($F961,'ASX300'!C:C, 0)), "Yes", "No")</f>
        <v>No</v>
      </c>
      <c r="J961" s="20" t="s">
        <v>1045</v>
      </c>
      <c r="K961" s="21" t="s">
        <v>1046</v>
      </c>
      <c r="L961" s="20">
        <v>31317799</v>
      </c>
      <c r="M961" s="20" t="s">
        <v>15</v>
      </c>
      <c r="N961" s="20">
        <v>20070630</v>
      </c>
      <c r="Q961" s="21" t="s">
        <v>6043</v>
      </c>
      <c r="S961" s="21" t="s">
        <v>4406</v>
      </c>
      <c r="T961" s="20" t="s">
        <v>77</v>
      </c>
      <c r="U961" s="20" t="s">
        <v>4407</v>
      </c>
      <c r="V961" s="20" t="s">
        <v>20</v>
      </c>
      <c r="W961" s="20">
        <v>65735812</v>
      </c>
      <c r="X961" s="21" t="s">
        <v>6044</v>
      </c>
      <c r="Z961" s="21" t="s">
        <v>6045</v>
      </c>
      <c r="AA961" s="20" t="s">
        <v>4407</v>
      </c>
      <c r="AB961" s="20" t="s">
        <v>20</v>
      </c>
      <c r="AC961" s="20">
        <v>96318029</v>
      </c>
      <c r="AD961" s="20" t="s">
        <v>6046</v>
      </c>
      <c r="AF961" s="20">
        <v>20070630</v>
      </c>
      <c r="AH961" s="20">
        <v>125426511</v>
      </c>
      <c r="AI961" s="20" t="s">
        <v>24</v>
      </c>
      <c r="AJ961" s="20" t="b">
        <v>1</v>
      </c>
      <c r="AK961" s="21" t="s">
        <v>36</v>
      </c>
      <c r="AL961" s="20" t="s">
        <v>37</v>
      </c>
    </row>
    <row r="962" spans="1:38" x14ac:dyDescent="0.25">
      <c r="A962" s="20">
        <v>961</v>
      </c>
      <c r="B962" s="20" t="s">
        <v>7428</v>
      </c>
      <c r="C962" s="23">
        <v>129716029</v>
      </c>
      <c r="D962" s="23" t="str" cm="1">
        <f t="array" ref="D962">INDEX(Table2[Bracket Label], SUMPRODUCT(( 'Non-Lodger'!$C962 &gt;= Table2[Min Value]) * ( 'Non-Lodger'!$C962 &lt;= Table2[Max Value]) * ROW(Table2[Min Value]) ) - MIN(ROW(Table2[Min Value])) + 1)</f>
        <v>100-149M</v>
      </c>
      <c r="E962" s="23" t="str">
        <f t="shared" si="14"/>
        <v>MED</v>
      </c>
      <c r="F962" s="21" t="s">
        <v>7429</v>
      </c>
      <c r="G962" s="20" t="s">
        <v>29</v>
      </c>
      <c r="H962" s="20" t="str">
        <f>IF(ISNUMBER(MATCH($F962,'ASX_Listed_Companies_26-08-2025'!B:B, 0)), "Yes", "No")</f>
        <v>No</v>
      </c>
      <c r="I962" s="20" t="str">
        <f>IF(ISNUMBER(MATCH($F962,'ASX300'!C:C, 0)), "Yes", "No")</f>
        <v>No</v>
      </c>
      <c r="J962" s="20" t="s">
        <v>1134</v>
      </c>
      <c r="K962" s="21" t="s">
        <v>1135</v>
      </c>
      <c r="L962" s="20">
        <v>60700240</v>
      </c>
      <c r="M962" s="20" t="s">
        <v>15</v>
      </c>
      <c r="N962" s="20">
        <v>20160830</v>
      </c>
      <c r="Q962" s="21" t="s">
        <v>7430</v>
      </c>
      <c r="S962" s="21" t="s">
        <v>7431</v>
      </c>
      <c r="T962" s="20" t="s">
        <v>29</v>
      </c>
      <c r="U962" s="20" t="s">
        <v>7432</v>
      </c>
      <c r="V962" s="20" t="s">
        <v>20</v>
      </c>
      <c r="W962" s="20">
        <v>65075240</v>
      </c>
      <c r="X962" s="21" t="s">
        <v>7430</v>
      </c>
      <c r="Z962" s="21" t="s">
        <v>7431</v>
      </c>
      <c r="AA962" s="20" t="s">
        <v>7432</v>
      </c>
      <c r="AB962" s="20" t="s">
        <v>20</v>
      </c>
      <c r="AC962" s="20">
        <v>65075240</v>
      </c>
      <c r="AD962" s="20" t="s">
        <v>7433</v>
      </c>
      <c r="AF962" s="20">
        <v>20160830</v>
      </c>
      <c r="AH962" s="20">
        <v>614496196</v>
      </c>
      <c r="AI962" s="20" t="s">
        <v>24</v>
      </c>
      <c r="AJ962" s="20" t="b">
        <v>1</v>
      </c>
      <c r="AK962" s="21" t="s">
        <v>36</v>
      </c>
      <c r="AL962" s="20" t="s">
        <v>37</v>
      </c>
    </row>
    <row r="963" spans="1:38" x14ac:dyDescent="0.25">
      <c r="A963" s="20">
        <v>962</v>
      </c>
      <c r="B963" s="20" t="s">
        <v>5341</v>
      </c>
      <c r="C963" s="23">
        <v>148842604</v>
      </c>
      <c r="D963" s="23" t="str" cm="1">
        <f t="array" ref="D963">INDEX(Table2[Bracket Label], SUMPRODUCT(( 'Non-Lodger'!$C963 &gt;= Table2[Min Value]) * ( 'Non-Lodger'!$C963 &lt;= Table2[Max Value]) * ROW(Table2[Min Value]) ) - MIN(ROW(Table2[Min Value])) + 1)</f>
        <v>100-149M</v>
      </c>
      <c r="E963" s="23" t="str">
        <f t="shared" ref="E963:E1026" si="15">IF($C963&gt;250000000, "LGE", "MED")</f>
        <v>MED</v>
      </c>
      <c r="F963" s="21" t="s">
        <v>5342</v>
      </c>
      <c r="G963" s="20" t="s">
        <v>12</v>
      </c>
      <c r="H963" s="20" t="str">
        <f>IF(ISNUMBER(MATCH($F963,'ASX_Listed_Companies_26-08-2025'!B:B, 0)), "Yes", "No")</f>
        <v>No</v>
      </c>
      <c r="I963" s="20" t="str">
        <f>IF(ISNUMBER(MATCH($F963,'ASX300'!C:C, 0)), "Yes", "No")</f>
        <v>No</v>
      </c>
      <c r="J963" s="20" t="s">
        <v>1851</v>
      </c>
      <c r="K963" s="21" t="s">
        <v>1852</v>
      </c>
      <c r="L963" s="20">
        <v>1637372</v>
      </c>
      <c r="M963" s="20" t="s">
        <v>15</v>
      </c>
      <c r="N963" s="20">
        <v>20000526</v>
      </c>
      <c r="Q963" s="21" t="s">
        <v>5343</v>
      </c>
      <c r="S963" s="21" t="s">
        <v>541</v>
      </c>
      <c r="T963" s="20" t="s">
        <v>12</v>
      </c>
      <c r="U963" s="20" t="s">
        <v>542</v>
      </c>
      <c r="V963" s="20" t="s">
        <v>20</v>
      </c>
      <c r="W963" s="20">
        <v>92152526</v>
      </c>
      <c r="X963" s="21" t="s">
        <v>5343</v>
      </c>
      <c r="Z963" s="21" t="s">
        <v>541</v>
      </c>
      <c r="AA963" s="20" t="s">
        <v>542</v>
      </c>
      <c r="AB963" s="20" t="s">
        <v>20</v>
      </c>
      <c r="AC963" s="20">
        <v>92152526</v>
      </c>
      <c r="AD963" s="20" t="s">
        <v>5344</v>
      </c>
      <c r="AF963" s="20">
        <v>20000701</v>
      </c>
      <c r="AH963" s="20">
        <v>1784014</v>
      </c>
      <c r="AI963" s="20" t="s">
        <v>24</v>
      </c>
      <c r="AJ963" s="20" t="b">
        <v>1</v>
      </c>
      <c r="AK963" s="21" t="s">
        <v>36</v>
      </c>
      <c r="AL963" s="20" t="s">
        <v>37</v>
      </c>
    </row>
    <row r="964" spans="1:38" x14ac:dyDescent="0.25">
      <c r="A964" s="20">
        <v>963</v>
      </c>
      <c r="B964" s="20" t="s">
        <v>6030</v>
      </c>
      <c r="C964" s="23">
        <v>115063581</v>
      </c>
      <c r="D964" s="23" t="str" cm="1">
        <f t="array" ref="D964">INDEX(Table2[Bracket Label], SUMPRODUCT(( 'Non-Lodger'!$C964 &gt;= Table2[Min Value]) * ( 'Non-Lodger'!$C964 &lt;= Table2[Max Value]) * ROW(Table2[Min Value]) ) - MIN(ROW(Table2[Min Value])) + 1)</f>
        <v>100-149M</v>
      </c>
      <c r="E964" s="23" t="str">
        <f t="shared" si="15"/>
        <v>MED</v>
      </c>
      <c r="F964" s="21" t="s">
        <v>6031</v>
      </c>
      <c r="G964" s="20" t="s">
        <v>12</v>
      </c>
      <c r="H964" s="20" t="str">
        <f>IF(ISNUMBER(MATCH($F964,'ASX_Listed_Companies_26-08-2025'!B:B, 0)), "Yes", "No")</f>
        <v>No</v>
      </c>
      <c r="I964" s="20" t="str">
        <f>IF(ISNUMBER(MATCH($F964,'ASX300'!C:C, 0)), "Yes", "No")</f>
        <v>No</v>
      </c>
      <c r="J964" s="20" t="s">
        <v>4403</v>
      </c>
      <c r="K964" s="21" t="s">
        <v>4404</v>
      </c>
      <c r="L964" s="20">
        <v>2880886</v>
      </c>
      <c r="M964" s="20" t="s">
        <v>15</v>
      </c>
      <c r="N964" s="20">
        <v>20000401</v>
      </c>
      <c r="Q964" s="21" t="s">
        <v>6032</v>
      </c>
      <c r="S964" s="21" t="s">
        <v>2697</v>
      </c>
      <c r="T964" s="20" t="s">
        <v>12</v>
      </c>
      <c r="U964" s="20" t="s">
        <v>1150</v>
      </c>
      <c r="V964" s="20" t="s">
        <v>20</v>
      </c>
      <c r="W964" s="20">
        <v>80874943</v>
      </c>
      <c r="X964" s="21" t="s">
        <v>6033</v>
      </c>
      <c r="Z964" s="21" t="s">
        <v>6034</v>
      </c>
      <c r="AA964" s="20" t="s">
        <v>1659</v>
      </c>
      <c r="AB964" s="20" t="s">
        <v>20</v>
      </c>
      <c r="AC964" s="20">
        <v>67074326</v>
      </c>
      <c r="AD964" s="20" t="s">
        <v>6035</v>
      </c>
      <c r="AF964" s="20">
        <v>20000701</v>
      </c>
      <c r="AH964" s="20">
        <v>1824166</v>
      </c>
      <c r="AI964" s="20" t="s">
        <v>24</v>
      </c>
      <c r="AJ964" s="20" t="b">
        <v>1</v>
      </c>
      <c r="AK964" s="21" t="s">
        <v>120</v>
      </c>
      <c r="AL964" s="20" t="s">
        <v>121</v>
      </c>
    </row>
    <row r="965" spans="1:38" x14ac:dyDescent="0.25">
      <c r="A965" s="20">
        <v>964</v>
      </c>
      <c r="B965" s="20" t="s">
        <v>6223</v>
      </c>
      <c r="C965" s="23">
        <v>138903355</v>
      </c>
      <c r="D965" s="23" t="str" cm="1">
        <f t="array" ref="D965">INDEX(Table2[Bracket Label], SUMPRODUCT(( 'Non-Lodger'!$C965 &gt;= Table2[Min Value]) * ( 'Non-Lodger'!$C965 &lt;= Table2[Max Value]) * ROW(Table2[Min Value]) ) - MIN(ROW(Table2[Min Value])) + 1)</f>
        <v>100-149M</v>
      </c>
      <c r="E965" s="23" t="str">
        <f t="shared" si="15"/>
        <v>MED</v>
      </c>
      <c r="F965" s="21" t="s">
        <v>6224</v>
      </c>
      <c r="G965" s="20" t="s">
        <v>29</v>
      </c>
      <c r="H965" s="20" t="str">
        <f>IF(ISNUMBER(MATCH($F965,'ASX_Listed_Companies_26-08-2025'!B:B, 0)), "Yes", "No")</f>
        <v>No</v>
      </c>
      <c r="I965" s="20" t="str">
        <f>IF(ISNUMBER(MATCH($F965,'ASX300'!C:C, 0)), "Yes", "No")</f>
        <v>No</v>
      </c>
      <c r="J965" s="20" t="s">
        <v>78</v>
      </c>
      <c r="K965" s="21" t="s">
        <v>79</v>
      </c>
      <c r="L965" s="20">
        <v>71851792</v>
      </c>
      <c r="M965" s="20" t="s">
        <v>15</v>
      </c>
      <c r="N965" s="20">
        <v>20210309</v>
      </c>
      <c r="Q965" s="21" t="s">
        <v>6225</v>
      </c>
      <c r="S965" s="21" t="s">
        <v>162</v>
      </c>
      <c r="T965" s="20" t="s">
        <v>29</v>
      </c>
      <c r="U965" s="20" t="s">
        <v>163</v>
      </c>
      <c r="V965" s="20" t="s">
        <v>20</v>
      </c>
      <c r="W965" s="20">
        <v>85467090</v>
      </c>
      <c r="X965" s="21" t="s">
        <v>6225</v>
      </c>
      <c r="Z965" s="21" t="s">
        <v>162</v>
      </c>
      <c r="AA965" s="20" t="s">
        <v>163</v>
      </c>
      <c r="AB965" s="20" t="s">
        <v>20</v>
      </c>
      <c r="AC965" s="20">
        <v>85467090</v>
      </c>
      <c r="AD965" s="20" t="s">
        <v>6226</v>
      </c>
      <c r="AF965" s="20">
        <v>20210309</v>
      </c>
      <c r="AH965" s="20">
        <v>648536341</v>
      </c>
      <c r="AI965" s="20" t="s">
        <v>24</v>
      </c>
      <c r="AJ965" s="20" t="b">
        <v>1</v>
      </c>
      <c r="AK965" s="21" t="s">
        <v>88</v>
      </c>
      <c r="AL965" s="20" t="s">
        <v>89</v>
      </c>
    </row>
    <row r="966" spans="1:38" x14ac:dyDescent="0.25">
      <c r="A966" s="20">
        <v>965</v>
      </c>
      <c r="B966" s="20" t="s">
        <v>3523</v>
      </c>
      <c r="C966" s="23">
        <v>109386037</v>
      </c>
      <c r="D966" s="23" t="str" cm="1">
        <f t="array" ref="D966">INDEX(Table2[Bracket Label], SUMPRODUCT(( 'Non-Lodger'!$C966 &gt;= Table2[Min Value]) * ( 'Non-Lodger'!$C966 &lt;= Table2[Max Value]) * ROW(Table2[Min Value]) ) - MIN(ROW(Table2[Min Value])) + 1)</f>
        <v>100-149M</v>
      </c>
      <c r="E966" s="23" t="str">
        <f t="shared" si="15"/>
        <v>MED</v>
      </c>
      <c r="F966" s="21" t="s">
        <v>3524</v>
      </c>
      <c r="G966" s="20" t="s">
        <v>12</v>
      </c>
      <c r="H966" s="20" t="str">
        <f>IF(ISNUMBER(MATCH($F966,'ASX_Listed_Companies_26-08-2025'!B:B, 0)), "Yes", "No")</f>
        <v>No</v>
      </c>
      <c r="I966" s="20" t="str">
        <f>IF(ISNUMBER(MATCH($F966,'ASX300'!C:C, 0)), "Yes", "No")</f>
        <v>No</v>
      </c>
      <c r="J966" s="20" t="s">
        <v>519</v>
      </c>
      <c r="K966" s="21" t="s">
        <v>520</v>
      </c>
      <c r="L966" s="20">
        <v>67584218</v>
      </c>
      <c r="M966" s="20" t="s">
        <v>15</v>
      </c>
      <c r="N966" s="20">
        <v>20190821</v>
      </c>
      <c r="Q966" s="21" t="s">
        <v>3525</v>
      </c>
      <c r="S966" s="21" t="s">
        <v>126</v>
      </c>
      <c r="T966" s="20" t="s">
        <v>12</v>
      </c>
      <c r="U966" s="20" t="s">
        <v>281</v>
      </c>
      <c r="V966" s="20" t="s">
        <v>20</v>
      </c>
      <c r="W966" s="20">
        <v>41364697</v>
      </c>
      <c r="X966" s="21" t="s">
        <v>3526</v>
      </c>
      <c r="Z966" s="21" t="s">
        <v>126</v>
      </c>
      <c r="AA966" s="20" t="s">
        <v>214</v>
      </c>
      <c r="AB966" s="20" t="s">
        <v>20</v>
      </c>
      <c r="AC966" s="20">
        <v>73096637</v>
      </c>
      <c r="AD966" s="20" t="s">
        <v>3527</v>
      </c>
      <c r="AF966" s="20">
        <v>20190821</v>
      </c>
      <c r="AH966" s="20">
        <v>635396824</v>
      </c>
      <c r="AI966" s="20" t="s">
        <v>24</v>
      </c>
      <c r="AJ966" s="20" t="b">
        <v>1</v>
      </c>
      <c r="AK966" s="21" t="s">
        <v>47</v>
      </c>
      <c r="AL966" s="20" t="s">
        <v>48</v>
      </c>
    </row>
    <row r="967" spans="1:38" x14ac:dyDescent="0.25">
      <c r="A967" s="20">
        <v>966</v>
      </c>
      <c r="B967" s="20" t="s">
        <v>4640</v>
      </c>
      <c r="C967" s="23">
        <v>148923742</v>
      </c>
      <c r="D967" s="23" t="str" cm="1">
        <f t="array" ref="D967">INDEX(Table2[Bracket Label], SUMPRODUCT(( 'Non-Lodger'!$C967 &gt;= Table2[Min Value]) * ( 'Non-Lodger'!$C967 &lt;= Table2[Max Value]) * ROW(Table2[Min Value]) ) - MIN(ROW(Table2[Min Value])) + 1)</f>
        <v>100-149M</v>
      </c>
      <c r="E967" s="23" t="str">
        <f t="shared" si="15"/>
        <v>MED</v>
      </c>
      <c r="F967" s="21" t="s">
        <v>4641</v>
      </c>
      <c r="G967" s="20" t="s">
        <v>12</v>
      </c>
      <c r="H967" s="20" t="str">
        <f>IF(ISNUMBER(MATCH($F967,'ASX_Listed_Companies_26-08-2025'!B:B, 0)), "Yes", "No")</f>
        <v>No</v>
      </c>
      <c r="I967" s="20" t="str">
        <f>IF(ISNUMBER(MATCH($F967,'ASX300'!C:C, 0)), "Yes", "No")</f>
        <v>No</v>
      </c>
      <c r="J967" s="20" t="s">
        <v>4642</v>
      </c>
      <c r="K967" s="21" t="s">
        <v>4643</v>
      </c>
      <c r="L967" s="20">
        <v>1641086</v>
      </c>
      <c r="M967" s="20" t="s">
        <v>4644</v>
      </c>
      <c r="N967" s="20">
        <v>19991101</v>
      </c>
      <c r="Q967" s="21" t="s">
        <v>4645</v>
      </c>
      <c r="S967" s="21" t="s">
        <v>4646</v>
      </c>
      <c r="T967" s="20" t="s">
        <v>12</v>
      </c>
      <c r="U967" s="20" t="s">
        <v>435</v>
      </c>
      <c r="V967" s="20" t="s">
        <v>20</v>
      </c>
      <c r="W967" s="20">
        <v>70145712</v>
      </c>
      <c r="X967" s="21" t="s">
        <v>4647</v>
      </c>
      <c r="Z967" s="21" t="s">
        <v>1854</v>
      </c>
      <c r="AA967" s="20" t="s">
        <v>1855</v>
      </c>
      <c r="AB967" s="20" t="s">
        <v>20</v>
      </c>
      <c r="AC967" s="20">
        <v>49753916</v>
      </c>
      <c r="AD967" s="20" t="s">
        <v>4648</v>
      </c>
      <c r="AF967" s="20">
        <v>20000701</v>
      </c>
      <c r="AH967" s="20">
        <v>53236436</v>
      </c>
      <c r="AI967" s="20" t="s">
        <v>24</v>
      </c>
      <c r="AJ967" s="20" t="b">
        <v>1</v>
      </c>
      <c r="AK967" s="21" t="s">
        <v>36</v>
      </c>
      <c r="AL967" s="20" t="s">
        <v>37</v>
      </c>
    </row>
    <row r="968" spans="1:38" x14ac:dyDescent="0.25">
      <c r="A968" s="20">
        <v>967</v>
      </c>
      <c r="B968" s="20" t="s">
        <v>6700</v>
      </c>
      <c r="C968" s="23">
        <v>385871388</v>
      </c>
      <c r="D968" s="23" t="str" cm="1">
        <f t="array" ref="D968">INDEX(Table2[Bracket Label], SUMPRODUCT(( 'Non-Lodger'!$C968 &gt;= Table2[Min Value]) * ( 'Non-Lodger'!$C968 &lt;= Table2[Max Value]) * ROW(Table2[Min Value]) ) - MIN(ROW(Table2[Min Value])) + 1)</f>
        <v>350-399M</v>
      </c>
      <c r="E968" s="23" t="str">
        <f t="shared" si="15"/>
        <v>LGE</v>
      </c>
      <c r="F968" s="21" t="s">
        <v>6701</v>
      </c>
      <c r="G968" s="20" t="s">
        <v>12</v>
      </c>
      <c r="H968" s="20" t="str">
        <f>IF(ISNUMBER(MATCH($F968,'ASX_Listed_Companies_26-08-2025'!B:B, 0)), "Yes", "No")</f>
        <v>No</v>
      </c>
      <c r="I968" s="20" t="str">
        <f>IF(ISNUMBER(MATCH($F968,'ASX300'!C:C, 0)), "Yes", "No")</f>
        <v>No</v>
      </c>
      <c r="J968" s="20" t="s">
        <v>78</v>
      </c>
      <c r="K968" s="21" t="s">
        <v>79</v>
      </c>
      <c r="L968" s="20">
        <v>64897639</v>
      </c>
      <c r="M968" s="20" t="s">
        <v>15</v>
      </c>
      <c r="N968" s="20">
        <v>20180704</v>
      </c>
      <c r="Q968" s="21" t="s">
        <v>1810</v>
      </c>
      <c r="R968" s="21" t="s">
        <v>1811</v>
      </c>
      <c r="S968" s="21" t="s">
        <v>126</v>
      </c>
      <c r="T968" s="20" t="s">
        <v>12</v>
      </c>
      <c r="U968" s="20" t="s">
        <v>214</v>
      </c>
      <c r="V968" s="20" t="s">
        <v>20</v>
      </c>
      <c r="W968" s="20">
        <v>37016202</v>
      </c>
      <c r="X968" s="21" t="s">
        <v>6702</v>
      </c>
      <c r="Z968" s="21" t="s">
        <v>1214</v>
      </c>
      <c r="AA968" s="20" t="s">
        <v>5969</v>
      </c>
      <c r="AB968" s="20" t="s">
        <v>20</v>
      </c>
      <c r="AC968" s="20">
        <v>88660392</v>
      </c>
      <c r="AD968" s="20" t="s">
        <v>6703</v>
      </c>
      <c r="AH968" s="20">
        <v>626706410</v>
      </c>
      <c r="AI968" s="20" t="s">
        <v>24</v>
      </c>
      <c r="AJ968" s="20" t="b">
        <v>1</v>
      </c>
      <c r="AK968" s="21" t="s">
        <v>88</v>
      </c>
      <c r="AL968" s="20" t="s">
        <v>89</v>
      </c>
    </row>
    <row r="969" spans="1:38" x14ac:dyDescent="0.25">
      <c r="A969" s="20">
        <v>968</v>
      </c>
      <c r="B969" s="20" t="s">
        <v>8021</v>
      </c>
      <c r="C969" s="23">
        <v>106652177</v>
      </c>
      <c r="D969" s="23" t="str" cm="1">
        <f t="array" ref="D969">INDEX(Table2[Bracket Label], SUMPRODUCT(( 'Non-Lodger'!$C969 &gt;= Table2[Min Value]) * ( 'Non-Lodger'!$C969 &lt;= Table2[Max Value]) * ROW(Table2[Min Value]) ) - MIN(ROW(Table2[Min Value])) + 1)</f>
        <v>100-149M</v>
      </c>
      <c r="E969" s="23" t="str">
        <f t="shared" si="15"/>
        <v>MED</v>
      </c>
      <c r="F969" s="21" t="s">
        <v>8022</v>
      </c>
      <c r="G969" s="20" t="s">
        <v>12</v>
      </c>
      <c r="H969" s="20" t="str">
        <f>IF(ISNUMBER(MATCH($F969,'ASX_Listed_Companies_26-08-2025'!B:B, 0)), "Yes", "No")</f>
        <v>No</v>
      </c>
      <c r="I969" s="20" t="str">
        <f>IF(ISNUMBER(MATCH($F969,'ASX300'!C:C, 0)), "Yes", "No")</f>
        <v>No</v>
      </c>
      <c r="J969" s="20" t="s">
        <v>2726</v>
      </c>
      <c r="K969" s="21" t="s">
        <v>2727</v>
      </c>
      <c r="L969" s="20">
        <v>445301</v>
      </c>
      <c r="M969" s="20" t="s">
        <v>65</v>
      </c>
      <c r="N969" s="20">
        <v>20000309</v>
      </c>
      <c r="Q969" s="21" t="s">
        <v>8023</v>
      </c>
      <c r="S969" s="21" t="s">
        <v>476</v>
      </c>
      <c r="T969" s="20" t="s">
        <v>12</v>
      </c>
      <c r="U969" s="20" t="s">
        <v>477</v>
      </c>
      <c r="V969" s="20" t="s">
        <v>20</v>
      </c>
      <c r="W969" s="20">
        <v>77559150</v>
      </c>
      <c r="X969" s="21" t="s">
        <v>8023</v>
      </c>
      <c r="Z969" s="21" t="s">
        <v>476</v>
      </c>
      <c r="AA969" s="20" t="s">
        <v>477</v>
      </c>
      <c r="AB969" s="20" t="s">
        <v>20</v>
      </c>
      <c r="AC969" s="20">
        <v>77559150</v>
      </c>
      <c r="AD969" s="20" t="s">
        <v>8024</v>
      </c>
      <c r="AF969" s="20">
        <v>20000701</v>
      </c>
      <c r="AH969" s="20">
        <v>87650799</v>
      </c>
      <c r="AI969" s="20" t="s">
        <v>24</v>
      </c>
      <c r="AJ969" s="20" t="b">
        <v>1</v>
      </c>
      <c r="AK969" s="21" t="s">
        <v>88</v>
      </c>
      <c r="AL969" s="20" t="s">
        <v>89</v>
      </c>
    </row>
    <row r="970" spans="1:38" x14ac:dyDescent="0.25">
      <c r="A970" s="20">
        <v>969</v>
      </c>
      <c r="B970" s="20" t="s">
        <v>2724</v>
      </c>
      <c r="C970" s="23">
        <v>147408539</v>
      </c>
      <c r="D970" s="23" t="str" cm="1">
        <f t="array" ref="D970">INDEX(Table2[Bracket Label], SUMPRODUCT(( 'Non-Lodger'!$C970 &gt;= Table2[Min Value]) * ( 'Non-Lodger'!$C970 &lt;= Table2[Max Value]) * ROW(Table2[Min Value]) ) - MIN(ROW(Table2[Min Value])) + 1)</f>
        <v>100-149M</v>
      </c>
      <c r="E970" s="23" t="str">
        <f t="shared" si="15"/>
        <v>MED</v>
      </c>
      <c r="F970" s="21" t="s">
        <v>2725</v>
      </c>
      <c r="G970" s="20" t="s">
        <v>29</v>
      </c>
      <c r="H970" s="20" t="str">
        <f>IF(ISNUMBER(MATCH($F970,'ASX_Listed_Companies_26-08-2025'!B:B, 0)), "Yes", "No")</f>
        <v>No</v>
      </c>
      <c r="I970" s="20" t="str">
        <f>IF(ISNUMBER(MATCH($F970,'ASX300'!C:C, 0)), "Yes", "No")</f>
        <v>No</v>
      </c>
      <c r="J970" s="20" t="s">
        <v>2726</v>
      </c>
      <c r="K970" s="21" t="s">
        <v>2727</v>
      </c>
      <c r="L970" s="20">
        <v>165388</v>
      </c>
      <c r="M970" s="20" t="s">
        <v>65</v>
      </c>
      <c r="N970" s="20">
        <v>19991101</v>
      </c>
      <c r="Q970" s="21" t="s">
        <v>2728</v>
      </c>
      <c r="S970" s="21" t="s">
        <v>162</v>
      </c>
      <c r="T970" s="20" t="s">
        <v>29</v>
      </c>
      <c r="U970" s="20" t="s">
        <v>263</v>
      </c>
      <c r="V970" s="20" t="s">
        <v>20</v>
      </c>
      <c r="W970" s="20">
        <v>69392353</v>
      </c>
      <c r="X970" s="21" t="s">
        <v>2729</v>
      </c>
      <c r="Z970" s="21" t="s">
        <v>162</v>
      </c>
      <c r="AA970" s="20" t="s">
        <v>163</v>
      </c>
      <c r="AB970" s="20" t="s">
        <v>20</v>
      </c>
      <c r="AC970" s="20">
        <v>33587696</v>
      </c>
      <c r="AD970" s="20" t="s">
        <v>2730</v>
      </c>
      <c r="AF970" s="20">
        <v>20000701</v>
      </c>
      <c r="AH970" s="20">
        <v>87651661</v>
      </c>
      <c r="AI970" s="20" t="s">
        <v>24</v>
      </c>
      <c r="AJ970" s="20" t="b">
        <v>1</v>
      </c>
      <c r="AK970" s="21" t="s">
        <v>88</v>
      </c>
      <c r="AL970" s="20" t="s">
        <v>89</v>
      </c>
    </row>
    <row r="971" spans="1:38" x14ac:dyDescent="0.25">
      <c r="A971" s="20">
        <v>970</v>
      </c>
      <c r="B971" s="20" t="s">
        <v>5041</v>
      </c>
      <c r="C971" s="23">
        <v>203419592</v>
      </c>
      <c r="D971" s="23" t="str" cm="1">
        <f t="array" ref="D971">INDEX(Table2[Bracket Label], SUMPRODUCT(( 'Non-Lodger'!$C971 &gt;= Table2[Min Value]) * ( 'Non-Lodger'!$C971 &lt;= Table2[Max Value]) * ROW(Table2[Min Value]) ) - MIN(ROW(Table2[Min Value])) + 1)</f>
        <v>200-249M</v>
      </c>
      <c r="E971" s="23" t="str">
        <f t="shared" si="15"/>
        <v>MED</v>
      </c>
      <c r="F971" s="21" t="s">
        <v>5042</v>
      </c>
      <c r="G971" s="20" t="s">
        <v>137</v>
      </c>
      <c r="H971" s="20" t="str">
        <f>IF(ISNUMBER(MATCH($F971,'ASX_Listed_Companies_26-08-2025'!B:B, 0)), "Yes", "No")</f>
        <v>No</v>
      </c>
      <c r="I971" s="20" t="str">
        <f>IF(ISNUMBER(MATCH($F971,'ASX300'!C:C, 0)), "Yes", "No")</f>
        <v>No</v>
      </c>
      <c r="J971" s="20" t="s">
        <v>363</v>
      </c>
      <c r="K971" s="21" t="s">
        <v>364</v>
      </c>
      <c r="L971" s="20">
        <v>2488280</v>
      </c>
      <c r="M971" s="20" t="s">
        <v>15</v>
      </c>
      <c r="N971" s="20">
        <v>20000401</v>
      </c>
      <c r="Q971" s="21" t="s">
        <v>5043</v>
      </c>
      <c r="S971" s="21" t="s">
        <v>136</v>
      </c>
      <c r="T971" s="20" t="s">
        <v>137</v>
      </c>
      <c r="U971" s="20" t="s">
        <v>138</v>
      </c>
      <c r="V971" s="20" t="s">
        <v>20</v>
      </c>
      <c r="W971" s="20">
        <v>33670114</v>
      </c>
      <c r="X971" s="21" t="s">
        <v>5044</v>
      </c>
      <c r="Z971" s="21" t="s">
        <v>2160</v>
      </c>
      <c r="AA971" s="20" t="s">
        <v>1395</v>
      </c>
      <c r="AB971" s="20" t="s">
        <v>20</v>
      </c>
      <c r="AD971" s="20" t="s">
        <v>5045</v>
      </c>
      <c r="AF971" s="20">
        <v>20000701</v>
      </c>
      <c r="AH971" s="20">
        <v>7766369</v>
      </c>
      <c r="AI971" s="20" t="s">
        <v>24</v>
      </c>
      <c r="AJ971" s="20" t="b">
        <v>1</v>
      </c>
      <c r="AK971" s="21" t="s">
        <v>88</v>
      </c>
      <c r="AL971" s="20" t="s">
        <v>89</v>
      </c>
    </row>
    <row r="972" spans="1:38" x14ac:dyDescent="0.25">
      <c r="A972" s="20">
        <v>971</v>
      </c>
      <c r="B972" s="20" t="s">
        <v>7307</v>
      </c>
      <c r="C972" s="23">
        <v>166539715</v>
      </c>
      <c r="D972" s="23" t="str" cm="1">
        <f t="array" ref="D972">INDEX(Table2[Bracket Label], SUMPRODUCT(( 'Non-Lodger'!$C972 &gt;= Table2[Min Value]) * ( 'Non-Lodger'!$C972 &lt;= Table2[Max Value]) * ROW(Table2[Min Value]) ) - MIN(ROW(Table2[Min Value])) + 1)</f>
        <v>150-199M</v>
      </c>
      <c r="E972" s="23" t="str">
        <f t="shared" si="15"/>
        <v>MED</v>
      </c>
      <c r="F972" s="21" t="s">
        <v>7308</v>
      </c>
      <c r="G972" s="20" t="s">
        <v>137</v>
      </c>
      <c r="H972" s="20" t="str">
        <f>IF(ISNUMBER(MATCH($F972,'ASX_Listed_Companies_26-08-2025'!B:B, 0)), "Yes", "No")</f>
        <v>No</v>
      </c>
      <c r="I972" s="20" t="str">
        <f>IF(ISNUMBER(MATCH($F972,'ASX300'!C:C, 0)), "Yes", "No")</f>
        <v>No</v>
      </c>
      <c r="J972" s="20" t="s">
        <v>2033</v>
      </c>
      <c r="K972" s="21" t="s">
        <v>2034</v>
      </c>
      <c r="L972" s="20">
        <v>66764235</v>
      </c>
      <c r="M972" s="20" t="s">
        <v>65</v>
      </c>
      <c r="N972" s="20">
        <v>20190513</v>
      </c>
      <c r="Q972" s="21" t="s">
        <v>3659</v>
      </c>
      <c r="R972" s="21" t="s">
        <v>7309</v>
      </c>
      <c r="S972" s="21" t="s">
        <v>136</v>
      </c>
      <c r="T972" s="20" t="s">
        <v>137</v>
      </c>
      <c r="U972" s="20" t="s">
        <v>636</v>
      </c>
      <c r="V972" s="20" t="s">
        <v>20</v>
      </c>
      <c r="W972" s="20">
        <v>84447132</v>
      </c>
      <c r="X972" s="21" t="s">
        <v>7310</v>
      </c>
      <c r="Y972" s="21" t="s">
        <v>7311</v>
      </c>
      <c r="Z972" s="21" t="s">
        <v>136</v>
      </c>
      <c r="AA972" s="20" t="s">
        <v>636</v>
      </c>
      <c r="AB972" s="20" t="s">
        <v>20</v>
      </c>
      <c r="AD972" s="20" t="s">
        <v>7312</v>
      </c>
      <c r="AF972" s="20">
        <v>20190513</v>
      </c>
      <c r="AH972" s="20">
        <v>633416529</v>
      </c>
      <c r="AI972" s="20" t="s">
        <v>24</v>
      </c>
      <c r="AJ972" s="20" t="b">
        <v>1</v>
      </c>
      <c r="AK972" s="21" t="s">
        <v>195</v>
      </c>
      <c r="AL972" s="20" t="s">
        <v>196</v>
      </c>
    </row>
    <row r="973" spans="1:38" x14ac:dyDescent="0.25">
      <c r="A973" s="20">
        <v>972</v>
      </c>
      <c r="B973" s="20" t="s">
        <v>6759</v>
      </c>
      <c r="C973" s="23">
        <v>154870619</v>
      </c>
      <c r="D973" s="23" t="str" cm="1">
        <f t="array" ref="D973">INDEX(Table2[Bracket Label], SUMPRODUCT(( 'Non-Lodger'!$C973 &gt;= Table2[Min Value]) * ( 'Non-Lodger'!$C973 &lt;= Table2[Max Value]) * ROW(Table2[Min Value]) ) - MIN(ROW(Table2[Min Value])) + 1)</f>
        <v>150-199M</v>
      </c>
      <c r="E973" s="23" t="str">
        <f t="shared" si="15"/>
        <v>MED</v>
      </c>
      <c r="F973" s="21" t="s">
        <v>6760</v>
      </c>
      <c r="G973" s="20" t="s">
        <v>12</v>
      </c>
      <c r="H973" s="20" t="str">
        <f>IF(ISNUMBER(MATCH($F973,'ASX_Listed_Companies_26-08-2025'!B:B, 0)), "Yes", "No")</f>
        <v>No</v>
      </c>
      <c r="I973" s="20" t="str">
        <f>IF(ISNUMBER(MATCH($F973,'ASX300'!C:C, 0)), "Yes", "No")</f>
        <v>No</v>
      </c>
      <c r="J973" s="20" t="s">
        <v>51</v>
      </c>
      <c r="K973" s="21" t="s">
        <v>52</v>
      </c>
      <c r="L973" s="20">
        <v>45585651</v>
      </c>
      <c r="M973" s="20" t="s">
        <v>15</v>
      </c>
      <c r="N973" s="20">
        <v>20090701</v>
      </c>
      <c r="P973" s="21" t="s">
        <v>6761</v>
      </c>
      <c r="Q973" s="21" t="s">
        <v>2395</v>
      </c>
      <c r="S973" s="21" t="s">
        <v>6762</v>
      </c>
      <c r="T973" s="20" t="s">
        <v>12</v>
      </c>
      <c r="U973" s="20" t="s">
        <v>2966</v>
      </c>
      <c r="V973" s="20" t="s">
        <v>20</v>
      </c>
      <c r="W973" s="20">
        <v>93287294</v>
      </c>
      <c r="X973" s="21" t="s">
        <v>6763</v>
      </c>
      <c r="Z973" s="21" t="s">
        <v>6762</v>
      </c>
      <c r="AA973" s="20" t="s">
        <v>2966</v>
      </c>
      <c r="AB973" s="20" t="s">
        <v>20</v>
      </c>
      <c r="AC973" s="20">
        <v>66930796</v>
      </c>
      <c r="AD973" s="20" t="s">
        <v>6764</v>
      </c>
      <c r="AF973" s="20">
        <v>20160601</v>
      </c>
      <c r="AH973" s="20">
        <v>137937083</v>
      </c>
      <c r="AI973" s="20" t="s">
        <v>24</v>
      </c>
      <c r="AJ973" s="20" t="b">
        <v>1</v>
      </c>
      <c r="AK973" s="21" t="s">
        <v>58</v>
      </c>
      <c r="AL973" s="20" t="s">
        <v>59</v>
      </c>
    </row>
    <row r="974" spans="1:38" x14ac:dyDescent="0.25">
      <c r="A974" s="20">
        <v>973</v>
      </c>
      <c r="B974" s="20" t="s">
        <v>7985</v>
      </c>
      <c r="C974" s="23">
        <v>196513243</v>
      </c>
      <c r="D974" s="23" t="str" cm="1">
        <f t="array" ref="D974">INDEX(Table2[Bracket Label], SUMPRODUCT(( 'Non-Lodger'!$C974 &gt;= Table2[Min Value]) * ( 'Non-Lodger'!$C974 &lt;= Table2[Max Value]) * ROW(Table2[Min Value]) ) - MIN(ROW(Table2[Min Value])) + 1)</f>
        <v>150-199M</v>
      </c>
      <c r="E974" s="23" t="str">
        <f t="shared" si="15"/>
        <v>MED</v>
      </c>
      <c r="F974" s="21" t="s">
        <v>7986</v>
      </c>
      <c r="G974" s="20" t="s">
        <v>77</v>
      </c>
      <c r="H974" s="20" t="str">
        <f>IF(ISNUMBER(MATCH($F974,'ASX_Listed_Companies_26-08-2025'!B:B, 0)), "Yes", "No")</f>
        <v>No</v>
      </c>
      <c r="I974" s="20" t="str">
        <f>IF(ISNUMBER(MATCH($F974,'ASX300'!C:C, 0)), "Yes", "No")</f>
        <v>No</v>
      </c>
      <c r="J974" s="20" t="s">
        <v>78</v>
      </c>
      <c r="K974" s="21" t="s">
        <v>79</v>
      </c>
      <c r="L974" s="20">
        <v>47646593</v>
      </c>
      <c r="M974" s="20" t="s">
        <v>15</v>
      </c>
      <c r="N974" s="20">
        <v>20110518</v>
      </c>
      <c r="Q974" s="21" t="s">
        <v>7987</v>
      </c>
      <c r="S974" s="21" t="s">
        <v>7988</v>
      </c>
      <c r="T974" s="20" t="s">
        <v>77</v>
      </c>
      <c r="U974" s="20" t="s">
        <v>1806</v>
      </c>
      <c r="V974" s="20" t="s">
        <v>20</v>
      </c>
      <c r="W974" s="20">
        <v>36913500</v>
      </c>
      <c r="X974" s="21" t="s">
        <v>7989</v>
      </c>
      <c r="Z974" s="21" t="s">
        <v>2597</v>
      </c>
      <c r="AA974" s="20" t="s">
        <v>1519</v>
      </c>
      <c r="AB974" s="20" t="s">
        <v>20</v>
      </c>
      <c r="AC974" s="20">
        <v>67923053</v>
      </c>
      <c r="AD974" s="20" t="s">
        <v>7990</v>
      </c>
      <c r="AF974" s="20">
        <v>20110518</v>
      </c>
      <c r="AH974" s="20">
        <v>150961934</v>
      </c>
      <c r="AI974" s="20" t="s">
        <v>24</v>
      </c>
      <c r="AJ974" s="20" t="b">
        <v>1</v>
      </c>
      <c r="AK974" s="21" t="s">
        <v>88</v>
      </c>
      <c r="AL974" s="20" t="s">
        <v>89</v>
      </c>
    </row>
    <row r="975" spans="1:38" x14ac:dyDescent="0.25">
      <c r="A975" s="20">
        <v>974</v>
      </c>
      <c r="B975" s="20" t="s">
        <v>1604</v>
      </c>
      <c r="C975" s="23">
        <v>108154942</v>
      </c>
      <c r="D975" s="23" t="str" cm="1">
        <f t="array" ref="D975">INDEX(Table2[Bracket Label], SUMPRODUCT(( 'Non-Lodger'!$C975 &gt;= Table2[Min Value]) * ( 'Non-Lodger'!$C975 &lt;= Table2[Max Value]) * ROW(Table2[Min Value]) ) - MIN(ROW(Table2[Min Value])) + 1)</f>
        <v>100-149M</v>
      </c>
      <c r="E975" s="23" t="str">
        <f t="shared" si="15"/>
        <v>MED</v>
      </c>
      <c r="F975" s="21" t="s">
        <v>1605</v>
      </c>
      <c r="G975" s="20" t="s">
        <v>77</v>
      </c>
      <c r="H975" s="20" t="str">
        <f>IF(ISNUMBER(MATCH($F975,'ASX_Listed_Companies_26-08-2025'!B:B, 0)), "Yes", "No")</f>
        <v>No</v>
      </c>
      <c r="I975" s="20" t="str">
        <f>IF(ISNUMBER(MATCH($F975,'ASX300'!C:C, 0)), "Yes", "No")</f>
        <v>No</v>
      </c>
      <c r="J975" s="20" t="s">
        <v>1606</v>
      </c>
      <c r="K975" s="21" t="s">
        <v>1607</v>
      </c>
      <c r="L975" s="20">
        <v>2972600</v>
      </c>
      <c r="M975" s="20" t="s">
        <v>15</v>
      </c>
      <c r="N975" s="20">
        <v>20000506</v>
      </c>
      <c r="P975" s="21" t="s">
        <v>1608</v>
      </c>
      <c r="Q975" s="21" t="s">
        <v>1609</v>
      </c>
      <c r="S975" s="21" t="s">
        <v>723</v>
      </c>
      <c r="T975" s="20" t="s">
        <v>77</v>
      </c>
      <c r="U975" s="20" t="s">
        <v>724</v>
      </c>
      <c r="V975" s="20" t="s">
        <v>20</v>
      </c>
      <c r="W975" s="20">
        <v>48027191</v>
      </c>
      <c r="X975" s="21" t="s">
        <v>1610</v>
      </c>
      <c r="Z975" s="21" t="s">
        <v>1611</v>
      </c>
      <c r="AA975" s="20" t="s">
        <v>1612</v>
      </c>
      <c r="AB975" s="20" t="s">
        <v>20</v>
      </c>
      <c r="AC975" s="20">
        <v>98117997</v>
      </c>
      <c r="AD975" s="20" t="s">
        <v>1613</v>
      </c>
      <c r="AF975" s="20">
        <v>20000701</v>
      </c>
      <c r="AH975" s="20">
        <v>57201626</v>
      </c>
      <c r="AI975" s="20" t="s">
        <v>24</v>
      </c>
      <c r="AJ975" s="20" t="b">
        <v>1</v>
      </c>
      <c r="AK975" s="21" t="s">
        <v>36</v>
      </c>
      <c r="AL975" s="20" t="s">
        <v>37</v>
      </c>
    </row>
    <row r="976" spans="1:38" x14ac:dyDescent="0.25">
      <c r="A976" s="20">
        <v>975</v>
      </c>
      <c r="B976" s="20" t="s">
        <v>3477</v>
      </c>
      <c r="C976" s="23">
        <v>105808659</v>
      </c>
      <c r="D976" s="23" t="str" cm="1">
        <f t="array" ref="D976">INDEX(Table2[Bracket Label], SUMPRODUCT(( 'Non-Lodger'!$C976 &gt;= Table2[Min Value]) * ( 'Non-Lodger'!$C976 &lt;= Table2[Max Value]) * ROW(Table2[Min Value]) ) - MIN(ROW(Table2[Min Value])) + 1)</f>
        <v>100-149M</v>
      </c>
      <c r="E976" s="23" t="str">
        <f t="shared" si="15"/>
        <v>MED</v>
      </c>
      <c r="F976" s="21" t="s">
        <v>3478</v>
      </c>
      <c r="G976" s="20" t="s">
        <v>29</v>
      </c>
      <c r="H976" s="20" t="str">
        <f>IF(ISNUMBER(MATCH($F976,'ASX_Listed_Companies_26-08-2025'!B:B, 0)), "Yes", "No")</f>
        <v>No</v>
      </c>
      <c r="I976" s="20" t="str">
        <f>IF(ISNUMBER(MATCH($F976,'ASX300'!C:C, 0)), "Yes", "No")</f>
        <v>No</v>
      </c>
      <c r="J976" s="20" t="s">
        <v>1197</v>
      </c>
      <c r="K976" s="21" t="s">
        <v>1198</v>
      </c>
      <c r="L976" s="20">
        <v>43049632</v>
      </c>
      <c r="M976" s="20" t="s">
        <v>15</v>
      </c>
      <c r="N976" s="20">
        <v>20100331</v>
      </c>
      <c r="P976" s="21" t="s">
        <v>3478</v>
      </c>
      <c r="Q976" s="21" t="s">
        <v>3479</v>
      </c>
      <c r="S976" s="21" t="s">
        <v>3480</v>
      </c>
      <c r="T976" s="20" t="s">
        <v>29</v>
      </c>
      <c r="U976" s="20" t="s">
        <v>1374</v>
      </c>
      <c r="V976" s="20" t="s">
        <v>20</v>
      </c>
      <c r="W976" s="20">
        <v>81352897</v>
      </c>
      <c r="X976" s="21" t="s">
        <v>3481</v>
      </c>
      <c r="Y976" s="21" t="s">
        <v>3482</v>
      </c>
      <c r="Z976" s="21" t="s">
        <v>3480</v>
      </c>
      <c r="AA976" s="20" t="s">
        <v>1374</v>
      </c>
      <c r="AB976" s="20" t="s">
        <v>20</v>
      </c>
      <c r="AC976" s="20">
        <v>81352897</v>
      </c>
      <c r="AF976" s="20">
        <v>20100331</v>
      </c>
      <c r="AH976" s="20">
        <v>142888015</v>
      </c>
      <c r="AI976" s="20" t="s">
        <v>24</v>
      </c>
      <c r="AJ976" s="20" t="b">
        <v>1</v>
      </c>
      <c r="AK976" s="21" t="s">
        <v>174</v>
      </c>
      <c r="AL976" s="20" t="s">
        <v>175</v>
      </c>
    </row>
    <row r="977" spans="1:38" x14ac:dyDescent="0.25">
      <c r="A977" s="20">
        <v>976</v>
      </c>
      <c r="B977" s="20" t="s">
        <v>3898</v>
      </c>
      <c r="C977" s="23">
        <v>101723446</v>
      </c>
      <c r="D977" s="23" t="str" cm="1">
        <f t="array" ref="D977">INDEX(Table2[Bracket Label], SUMPRODUCT(( 'Non-Lodger'!$C977 &gt;= Table2[Min Value]) * ( 'Non-Lodger'!$C977 &lt;= Table2[Max Value]) * ROW(Table2[Min Value]) ) - MIN(ROW(Table2[Min Value])) + 1)</f>
        <v>100-149M</v>
      </c>
      <c r="E977" s="23" t="str">
        <f t="shared" si="15"/>
        <v>MED</v>
      </c>
      <c r="F977" s="21" t="s">
        <v>3899</v>
      </c>
      <c r="G977" s="20" t="s">
        <v>12</v>
      </c>
      <c r="H977" s="20" t="str">
        <f>IF(ISNUMBER(MATCH($F977,'ASX_Listed_Companies_26-08-2025'!B:B, 0)), "Yes", "No")</f>
        <v>No</v>
      </c>
      <c r="I977" s="20" t="str">
        <f>IF(ISNUMBER(MATCH($F977,'ASX300'!C:C, 0)), "Yes", "No")</f>
        <v>No</v>
      </c>
      <c r="J977" s="20" t="s">
        <v>3900</v>
      </c>
      <c r="K977" s="21" t="s">
        <v>3901</v>
      </c>
      <c r="L977" s="20">
        <v>32801034</v>
      </c>
      <c r="M977" s="20" t="s">
        <v>15</v>
      </c>
      <c r="N977" s="20">
        <v>20070913</v>
      </c>
      <c r="Q977" s="21" t="s">
        <v>3902</v>
      </c>
      <c r="S977" s="21" t="s">
        <v>3903</v>
      </c>
      <c r="T977" s="20" t="s">
        <v>12</v>
      </c>
      <c r="U977" s="20" t="s">
        <v>3904</v>
      </c>
      <c r="V977" s="20" t="s">
        <v>20</v>
      </c>
      <c r="W977" s="20">
        <v>58965013</v>
      </c>
      <c r="X977" s="21" t="s">
        <v>3905</v>
      </c>
      <c r="Z977" s="21" t="s">
        <v>1484</v>
      </c>
      <c r="AA977" s="20" t="s">
        <v>1485</v>
      </c>
      <c r="AB977" s="20" t="s">
        <v>20</v>
      </c>
      <c r="AC977" s="20">
        <v>39011199</v>
      </c>
      <c r="AD977" s="20" t="s">
        <v>3906</v>
      </c>
      <c r="AF977" s="20">
        <v>20070913</v>
      </c>
      <c r="AH977" s="20">
        <v>127519966</v>
      </c>
      <c r="AI977" s="20" t="s">
        <v>24</v>
      </c>
      <c r="AJ977" s="20" t="b">
        <v>1</v>
      </c>
      <c r="AK977" s="21" t="s">
        <v>174</v>
      </c>
      <c r="AL977" s="20" t="s">
        <v>175</v>
      </c>
    </row>
    <row r="978" spans="1:38" x14ac:dyDescent="0.25">
      <c r="A978" s="20">
        <v>977</v>
      </c>
      <c r="B978" s="20" t="s">
        <v>3575</v>
      </c>
      <c r="C978" s="23">
        <v>3656596738</v>
      </c>
      <c r="D978" s="23" t="str" cm="1">
        <f t="array" ref="D978">INDEX(Table2[Bracket Label], SUMPRODUCT(( 'Non-Lodger'!$C978 &gt;= Table2[Min Value]) * ( 'Non-Lodger'!$C978 &lt;= Table2[Max Value]) * ROW(Table2[Min Value]) ) - MIN(ROW(Table2[Min Value])) + 1)</f>
        <v>1Bn+</v>
      </c>
      <c r="E978" s="23" t="str">
        <f t="shared" si="15"/>
        <v>LGE</v>
      </c>
      <c r="F978" s="21" t="s">
        <v>3576</v>
      </c>
      <c r="G978" s="20" t="s">
        <v>29</v>
      </c>
      <c r="H978" s="20" t="str">
        <f>IF(ISNUMBER(MATCH($F978,'ASX_Listed_Companies_26-08-2025'!B:B, 0)), "Yes", "No")</f>
        <v>No</v>
      </c>
      <c r="I978" s="20" t="str">
        <f>IF(ISNUMBER(MATCH($F978,'ASX300'!C:C, 0)), "Yes", "No")</f>
        <v>No</v>
      </c>
      <c r="J978" s="20" t="s">
        <v>78</v>
      </c>
      <c r="K978" s="21" t="s">
        <v>79</v>
      </c>
      <c r="L978" s="20">
        <v>19360527</v>
      </c>
      <c r="M978" s="20" t="s">
        <v>15</v>
      </c>
      <c r="N978" s="20">
        <v>20030617</v>
      </c>
      <c r="Q978" s="21" t="s">
        <v>3577</v>
      </c>
      <c r="S978" s="21" t="s">
        <v>1336</v>
      </c>
      <c r="T978" s="20" t="s">
        <v>29</v>
      </c>
      <c r="U978" s="20" t="s">
        <v>1337</v>
      </c>
      <c r="V978" s="20" t="s">
        <v>20</v>
      </c>
      <c r="W978" s="20">
        <v>56271871</v>
      </c>
      <c r="X978" s="21" t="s">
        <v>3577</v>
      </c>
      <c r="Z978" s="21" t="s">
        <v>1336</v>
      </c>
      <c r="AA978" s="20" t="s">
        <v>1337</v>
      </c>
      <c r="AB978" s="20" t="s">
        <v>20</v>
      </c>
      <c r="AC978" s="20">
        <v>56271871</v>
      </c>
      <c r="AD978" s="20" t="s">
        <v>3578</v>
      </c>
      <c r="AF978" s="20">
        <v>20040701</v>
      </c>
      <c r="AH978" s="20">
        <v>104958581</v>
      </c>
      <c r="AI978" s="20" t="s">
        <v>24</v>
      </c>
      <c r="AJ978" s="20" t="b">
        <v>1</v>
      </c>
      <c r="AK978" s="21" t="s">
        <v>88</v>
      </c>
      <c r="AL978" s="20" t="s">
        <v>89</v>
      </c>
    </row>
    <row r="979" spans="1:38" x14ac:dyDescent="0.25">
      <c r="A979" s="20">
        <v>978</v>
      </c>
      <c r="B979" s="20" t="s">
        <v>3078</v>
      </c>
      <c r="C979" s="23">
        <v>122054525</v>
      </c>
      <c r="D979" s="23" t="str" cm="1">
        <f t="array" ref="D979">INDEX(Table2[Bracket Label], SUMPRODUCT(( 'Non-Lodger'!$C979 &gt;= Table2[Min Value]) * ( 'Non-Lodger'!$C979 &lt;= Table2[Max Value]) * ROW(Table2[Min Value]) ) - MIN(ROW(Table2[Min Value])) + 1)</f>
        <v>100-149M</v>
      </c>
      <c r="E979" s="23" t="str">
        <f t="shared" si="15"/>
        <v>MED</v>
      </c>
      <c r="F979" s="21" t="s">
        <v>3079</v>
      </c>
      <c r="G979" s="20" t="s">
        <v>12</v>
      </c>
      <c r="H979" s="20" t="str">
        <f>IF(ISNUMBER(MATCH($F979,'ASX_Listed_Companies_26-08-2025'!B:B, 0)), "Yes", "No")</f>
        <v>No</v>
      </c>
      <c r="I979" s="20" t="str">
        <f>IF(ISNUMBER(MATCH($F979,'ASX300'!C:C, 0)), "Yes", "No")</f>
        <v>No</v>
      </c>
      <c r="J979" s="20" t="s">
        <v>78</v>
      </c>
      <c r="K979" s="21" t="s">
        <v>79</v>
      </c>
      <c r="L979" s="20">
        <v>57409026</v>
      </c>
      <c r="M979" s="20" t="s">
        <v>15</v>
      </c>
      <c r="N979" s="20">
        <v>20150323</v>
      </c>
      <c r="Q979" s="21" t="s">
        <v>3080</v>
      </c>
      <c r="S979" s="21" t="s">
        <v>3081</v>
      </c>
      <c r="T979" s="20" t="s">
        <v>12</v>
      </c>
      <c r="U979" s="20" t="s">
        <v>3082</v>
      </c>
      <c r="V979" s="20" t="s">
        <v>20</v>
      </c>
      <c r="W979" s="20">
        <v>62933693</v>
      </c>
      <c r="X979" s="21" t="s">
        <v>3080</v>
      </c>
      <c r="Z979" s="21" t="s">
        <v>3081</v>
      </c>
      <c r="AA979" s="20" t="s">
        <v>3082</v>
      </c>
      <c r="AB979" s="20" t="s">
        <v>20</v>
      </c>
      <c r="AC979" s="20">
        <v>62933693</v>
      </c>
      <c r="AD979" s="20" t="s">
        <v>3083</v>
      </c>
      <c r="AF979" s="20">
        <v>20151101</v>
      </c>
      <c r="AH979" s="20">
        <v>604902203</v>
      </c>
      <c r="AI979" s="20" t="s">
        <v>24</v>
      </c>
      <c r="AJ979" s="20" t="b">
        <v>1</v>
      </c>
      <c r="AK979" s="21" t="s">
        <v>88</v>
      </c>
      <c r="AL979" s="20" t="s">
        <v>89</v>
      </c>
    </row>
    <row r="980" spans="1:38" x14ac:dyDescent="0.25">
      <c r="A980" s="20">
        <v>979</v>
      </c>
      <c r="B980" s="20" t="s">
        <v>6270</v>
      </c>
      <c r="C980" s="23">
        <v>132111266</v>
      </c>
      <c r="D980" s="23" t="str" cm="1">
        <f t="array" ref="D980">INDEX(Table2[Bracket Label], SUMPRODUCT(( 'Non-Lodger'!$C980 &gt;= Table2[Min Value]) * ( 'Non-Lodger'!$C980 &lt;= Table2[Max Value]) * ROW(Table2[Min Value]) ) - MIN(ROW(Table2[Min Value])) + 1)</f>
        <v>100-149M</v>
      </c>
      <c r="E980" s="23" t="str">
        <f t="shared" si="15"/>
        <v>MED</v>
      </c>
      <c r="F980" s="21" t="s">
        <v>6271</v>
      </c>
      <c r="G980" s="20" t="s">
        <v>12</v>
      </c>
      <c r="H980" s="20" t="str">
        <f>IF(ISNUMBER(MATCH($F980,'ASX_Listed_Companies_26-08-2025'!B:B, 0)), "Yes", "No")</f>
        <v>No</v>
      </c>
      <c r="I980" s="20" t="str">
        <f>IF(ISNUMBER(MATCH($F980,'ASX300'!C:C, 0)), "Yes", "No")</f>
        <v>No</v>
      </c>
      <c r="J980" s="20" t="s">
        <v>113</v>
      </c>
      <c r="K980" s="21" t="s">
        <v>114</v>
      </c>
      <c r="L980" s="20">
        <v>21905538</v>
      </c>
      <c r="M980" s="20" t="s">
        <v>15</v>
      </c>
      <c r="N980" s="20">
        <v>20041208</v>
      </c>
      <c r="P980" s="21" t="s">
        <v>6271</v>
      </c>
      <c r="Q980" s="21" t="s">
        <v>6272</v>
      </c>
      <c r="S980" s="21" t="s">
        <v>6273</v>
      </c>
      <c r="T980" s="20" t="s">
        <v>12</v>
      </c>
      <c r="U980" s="20" t="s">
        <v>6274</v>
      </c>
      <c r="V980" s="20" t="s">
        <v>20</v>
      </c>
      <c r="W980" s="20">
        <v>72469735</v>
      </c>
      <c r="X980" s="21" t="s">
        <v>6275</v>
      </c>
      <c r="Z980" s="21" t="s">
        <v>6276</v>
      </c>
      <c r="AA980" s="20" t="s">
        <v>6277</v>
      </c>
      <c r="AB980" s="20" t="s">
        <v>20</v>
      </c>
      <c r="AC980" s="20">
        <v>88789880</v>
      </c>
      <c r="AF980" s="20">
        <v>20101222</v>
      </c>
      <c r="AH980" s="20">
        <v>112110022</v>
      </c>
      <c r="AI980" s="20" t="s">
        <v>24</v>
      </c>
      <c r="AJ980" s="20" t="b">
        <v>1</v>
      </c>
      <c r="AK980" s="21" t="s">
        <v>120</v>
      </c>
      <c r="AL980" s="20" t="s">
        <v>121</v>
      </c>
    </row>
    <row r="981" spans="1:38" x14ac:dyDescent="0.25">
      <c r="A981" s="20">
        <v>980</v>
      </c>
      <c r="B981" s="20" t="s">
        <v>7590</v>
      </c>
      <c r="C981" s="23">
        <v>1255544500</v>
      </c>
      <c r="D981" s="23" t="str" cm="1">
        <f t="array" ref="D981">INDEX(Table2[Bracket Label], SUMPRODUCT(( 'Non-Lodger'!$C981 &gt;= Table2[Min Value]) * ( 'Non-Lodger'!$C981 &lt;= Table2[Max Value]) * ROW(Table2[Min Value]) ) - MIN(ROW(Table2[Min Value])) + 1)</f>
        <v>1Bn+</v>
      </c>
      <c r="E981" s="23" t="str">
        <f t="shared" si="15"/>
        <v>LGE</v>
      </c>
      <c r="F981" s="21" t="s">
        <v>7591</v>
      </c>
      <c r="G981" s="20" t="s">
        <v>12</v>
      </c>
      <c r="H981" s="20" t="str">
        <f>IF(ISNUMBER(MATCH($F981,'ASX_Listed_Companies_26-08-2025'!B:B, 0)), "Yes", "No")</f>
        <v>No</v>
      </c>
      <c r="I981" s="20" t="str">
        <f>IF(ISNUMBER(MATCH($F981,'ASX300'!C:C, 0)), "Yes", "No")</f>
        <v>No</v>
      </c>
      <c r="J981" s="20" t="s">
        <v>183</v>
      </c>
      <c r="K981" s="21" t="s">
        <v>576</v>
      </c>
      <c r="L981" s="20">
        <v>51961586</v>
      </c>
      <c r="M981" s="20" t="s">
        <v>15</v>
      </c>
      <c r="N981" s="20">
        <v>20120719</v>
      </c>
      <c r="Q981" s="21" t="s">
        <v>1987</v>
      </c>
      <c r="S981" s="21" t="s">
        <v>126</v>
      </c>
      <c r="T981" s="20" t="s">
        <v>12</v>
      </c>
      <c r="U981" s="20" t="s">
        <v>214</v>
      </c>
      <c r="V981" s="20" t="s">
        <v>20</v>
      </c>
      <c r="W981" s="20">
        <v>95171406</v>
      </c>
      <c r="X981" s="21" t="s">
        <v>1987</v>
      </c>
      <c r="Z981" s="21" t="s">
        <v>126</v>
      </c>
      <c r="AA981" s="20" t="s">
        <v>214</v>
      </c>
      <c r="AB981" s="20" t="s">
        <v>20</v>
      </c>
      <c r="AC981" s="20">
        <v>95171406</v>
      </c>
      <c r="AD981" s="20" t="s">
        <v>7592</v>
      </c>
      <c r="AF981" s="20">
        <v>20120719</v>
      </c>
      <c r="AH981" s="20">
        <v>158560911</v>
      </c>
      <c r="AI981" s="20" t="s">
        <v>24</v>
      </c>
      <c r="AJ981" s="20" t="b">
        <v>1</v>
      </c>
      <c r="AK981" s="21" t="s">
        <v>73</v>
      </c>
      <c r="AL981" s="20" t="s">
        <v>74</v>
      </c>
    </row>
    <row r="982" spans="1:38" x14ac:dyDescent="0.25">
      <c r="A982" s="20">
        <v>981</v>
      </c>
      <c r="B982" s="20" t="s">
        <v>6338</v>
      </c>
      <c r="C982" s="23">
        <v>114895795</v>
      </c>
      <c r="D982" s="23" t="str" cm="1">
        <f t="array" ref="D982">INDEX(Table2[Bracket Label], SUMPRODUCT(( 'Non-Lodger'!$C982 &gt;= Table2[Min Value]) * ( 'Non-Lodger'!$C982 &lt;= Table2[Max Value]) * ROW(Table2[Min Value]) ) - MIN(ROW(Table2[Min Value])) + 1)</f>
        <v>100-149M</v>
      </c>
      <c r="E982" s="23" t="str">
        <f t="shared" si="15"/>
        <v>MED</v>
      </c>
      <c r="F982" s="21" t="s">
        <v>6339</v>
      </c>
      <c r="G982" s="20" t="s">
        <v>62</v>
      </c>
      <c r="H982" s="20" t="str">
        <f>IF(ISNUMBER(MATCH($F982,'ASX_Listed_Companies_26-08-2025'!B:B, 0)), "Yes", "No")</f>
        <v>No</v>
      </c>
      <c r="I982" s="20" t="str">
        <f>IF(ISNUMBER(MATCH($F982,'ASX300'!C:C, 0)), "Yes", "No")</f>
        <v>No</v>
      </c>
      <c r="J982" s="20" t="s">
        <v>158</v>
      </c>
      <c r="K982" s="21" t="s">
        <v>159</v>
      </c>
      <c r="L982" s="20">
        <v>70392751</v>
      </c>
      <c r="M982" s="20" t="s">
        <v>15</v>
      </c>
      <c r="N982" s="20">
        <v>20200921</v>
      </c>
      <c r="Q982" s="21" t="s">
        <v>6340</v>
      </c>
      <c r="S982" s="21" t="s">
        <v>6341</v>
      </c>
      <c r="T982" s="20" t="s">
        <v>62</v>
      </c>
      <c r="U982" s="20" t="s">
        <v>6342</v>
      </c>
      <c r="V982" s="20" t="s">
        <v>20</v>
      </c>
      <c r="W982" s="20">
        <v>0</v>
      </c>
      <c r="X982" s="21" t="s">
        <v>6343</v>
      </c>
      <c r="Z982" s="21" t="s">
        <v>6344</v>
      </c>
      <c r="AA982" s="20" t="s">
        <v>6345</v>
      </c>
      <c r="AB982" s="20" t="s">
        <v>20</v>
      </c>
      <c r="AC982" s="20">
        <v>32136361</v>
      </c>
      <c r="AD982" s="20" t="s">
        <v>6346</v>
      </c>
      <c r="AF982" s="20">
        <v>20200930</v>
      </c>
      <c r="AH982" s="20">
        <v>644519102</v>
      </c>
      <c r="AI982" s="20" t="s">
        <v>24</v>
      </c>
      <c r="AJ982" s="20" t="b">
        <v>1</v>
      </c>
      <c r="AK982" s="21" t="s">
        <v>120</v>
      </c>
      <c r="AL982" s="20" t="s">
        <v>121</v>
      </c>
    </row>
    <row r="983" spans="1:38" x14ac:dyDescent="0.25">
      <c r="A983" s="20">
        <v>982</v>
      </c>
      <c r="B983" s="20" t="s">
        <v>7166</v>
      </c>
      <c r="C983" s="23">
        <v>255113478</v>
      </c>
      <c r="D983" s="23" t="str" cm="1">
        <f t="array" ref="D983">INDEX(Table2[Bracket Label], SUMPRODUCT(( 'Non-Lodger'!$C983 &gt;= Table2[Min Value]) * ( 'Non-Lodger'!$C983 &lt;= Table2[Max Value]) * ROW(Table2[Min Value]) ) - MIN(ROW(Table2[Min Value])) + 1)</f>
        <v>250-299M</v>
      </c>
      <c r="E983" s="23" t="str">
        <f t="shared" si="15"/>
        <v>LGE</v>
      </c>
      <c r="F983" s="21" t="s">
        <v>7167</v>
      </c>
      <c r="G983" s="20" t="s">
        <v>29</v>
      </c>
      <c r="H983" s="20" t="str">
        <f>IF(ISNUMBER(MATCH($F983,'ASX_Listed_Companies_26-08-2025'!B:B, 0)), "Yes", "No")</f>
        <v>No</v>
      </c>
      <c r="I983" s="20" t="str">
        <f>IF(ISNUMBER(MATCH($F983,'ASX300'!C:C, 0)), "Yes", "No")</f>
        <v>No</v>
      </c>
      <c r="J983" s="20" t="s">
        <v>7168</v>
      </c>
      <c r="K983" s="21" t="s">
        <v>7169</v>
      </c>
      <c r="L983" s="20">
        <v>33547</v>
      </c>
      <c r="M983" s="20" t="s">
        <v>15</v>
      </c>
      <c r="N983" s="20">
        <v>20000214</v>
      </c>
      <c r="P983" s="21" t="s">
        <v>7170</v>
      </c>
      <c r="Q983" s="21" t="s">
        <v>7171</v>
      </c>
      <c r="S983" s="21" t="s">
        <v>7172</v>
      </c>
      <c r="T983" s="20" t="s">
        <v>29</v>
      </c>
      <c r="U983" s="20" t="s">
        <v>7173</v>
      </c>
      <c r="V983" s="20" t="s">
        <v>20</v>
      </c>
      <c r="W983" s="20">
        <v>75566789</v>
      </c>
      <c r="X983" s="21" t="s">
        <v>7174</v>
      </c>
      <c r="Z983" s="21" t="s">
        <v>7172</v>
      </c>
      <c r="AA983" s="20" t="s">
        <v>7173</v>
      </c>
      <c r="AB983" s="20" t="s">
        <v>20</v>
      </c>
      <c r="AC983" s="20">
        <v>79387866</v>
      </c>
      <c r="AD983" s="20" t="s">
        <v>7175</v>
      </c>
      <c r="AF983" s="20">
        <v>20000701</v>
      </c>
      <c r="AH983" s="20">
        <v>6802053</v>
      </c>
      <c r="AI983" s="20" t="s">
        <v>24</v>
      </c>
      <c r="AJ983" s="20" t="b">
        <v>1</v>
      </c>
      <c r="AK983" s="21" t="s">
        <v>174</v>
      </c>
      <c r="AL983" s="20" t="s">
        <v>175</v>
      </c>
    </row>
    <row r="984" spans="1:38" x14ac:dyDescent="0.25">
      <c r="A984" s="20">
        <v>983</v>
      </c>
      <c r="B984" s="20" t="s">
        <v>7522</v>
      </c>
      <c r="C984" s="23">
        <v>338290350</v>
      </c>
      <c r="D984" s="23" t="str" cm="1">
        <f t="array" ref="D984">INDEX(Table2[Bracket Label], SUMPRODUCT(( 'Non-Lodger'!$C984 &gt;= Table2[Min Value]) * ( 'Non-Lodger'!$C984 &lt;= Table2[Max Value]) * ROW(Table2[Min Value]) ) - MIN(ROW(Table2[Min Value])) + 1)</f>
        <v>300-349M</v>
      </c>
      <c r="E984" s="23" t="str">
        <f t="shared" si="15"/>
        <v>LGE</v>
      </c>
      <c r="F984" s="21" t="s">
        <v>7523</v>
      </c>
      <c r="G984" s="20" t="s">
        <v>12</v>
      </c>
      <c r="H984" s="20" t="str">
        <f>IF(ISNUMBER(MATCH($F984,'ASX_Listed_Companies_26-08-2025'!B:B, 0)), "Yes", "No")</f>
        <v>No</v>
      </c>
      <c r="I984" s="20" t="str">
        <f>IF(ISNUMBER(MATCH($F984,'ASX300'!C:C, 0)), "Yes", "No")</f>
        <v>No</v>
      </c>
      <c r="J984" s="20" t="s">
        <v>78</v>
      </c>
      <c r="K984" s="21" t="s">
        <v>79</v>
      </c>
      <c r="L984" s="20">
        <v>76721589</v>
      </c>
      <c r="M984" s="20" t="s">
        <v>15</v>
      </c>
      <c r="N984" s="20">
        <v>20220714</v>
      </c>
      <c r="Q984" s="21" t="s">
        <v>7524</v>
      </c>
      <c r="S984" s="21" t="s">
        <v>126</v>
      </c>
      <c r="T984" s="20" t="s">
        <v>12</v>
      </c>
      <c r="U984" s="20" t="s">
        <v>214</v>
      </c>
      <c r="V984" s="20" t="s">
        <v>20</v>
      </c>
      <c r="W984" s="20">
        <v>67382311</v>
      </c>
      <c r="X984" s="21" t="s">
        <v>7525</v>
      </c>
      <c r="Z984" s="21" t="s">
        <v>7526</v>
      </c>
      <c r="AA984" s="20" t="s">
        <v>7527</v>
      </c>
      <c r="AB984" s="20" t="s">
        <v>20</v>
      </c>
      <c r="AC984" s="20">
        <v>39774564</v>
      </c>
      <c r="AD984" s="20" t="s">
        <v>7528</v>
      </c>
      <c r="AF984" s="20">
        <v>20220714</v>
      </c>
      <c r="AH984" s="20">
        <v>660972770</v>
      </c>
      <c r="AI984" s="20" t="s">
        <v>24</v>
      </c>
      <c r="AJ984" s="20" t="b">
        <v>1</v>
      </c>
      <c r="AK984" s="21" t="s">
        <v>88</v>
      </c>
      <c r="AL984" s="20" t="s">
        <v>89</v>
      </c>
    </row>
    <row r="985" spans="1:38" x14ac:dyDescent="0.25">
      <c r="A985" s="20">
        <v>984</v>
      </c>
      <c r="B985" s="20" t="s">
        <v>1587</v>
      </c>
      <c r="C985" s="23">
        <v>212800242</v>
      </c>
      <c r="D985" s="23" t="str" cm="1">
        <f t="array" ref="D985">INDEX(Table2[Bracket Label], SUMPRODUCT(( 'Non-Lodger'!$C985 &gt;= Table2[Min Value]) * ( 'Non-Lodger'!$C985 &lt;= Table2[Max Value]) * ROW(Table2[Min Value]) ) - MIN(ROW(Table2[Min Value])) + 1)</f>
        <v>200-249M</v>
      </c>
      <c r="E985" s="23" t="str">
        <f t="shared" si="15"/>
        <v>MED</v>
      </c>
      <c r="F985" s="21" t="s">
        <v>1588</v>
      </c>
      <c r="G985" s="20" t="s">
        <v>29</v>
      </c>
      <c r="H985" s="20" t="str">
        <f>IF(ISNUMBER(MATCH($F985,'ASX_Listed_Companies_26-08-2025'!B:B, 0)), "Yes", "No")</f>
        <v>No</v>
      </c>
      <c r="I985" s="20" t="str">
        <f>IF(ISNUMBER(MATCH($F985,'ASX300'!C:C, 0)), "Yes", "No")</f>
        <v>No</v>
      </c>
      <c r="J985" s="20" t="s">
        <v>51</v>
      </c>
      <c r="K985" s="21" t="s">
        <v>52</v>
      </c>
      <c r="L985" s="20">
        <v>1515262</v>
      </c>
      <c r="M985" s="20" t="s">
        <v>15</v>
      </c>
      <c r="N985" s="20">
        <v>20000301</v>
      </c>
      <c r="Q985" s="21" t="s">
        <v>1589</v>
      </c>
      <c r="S985" s="21" t="s">
        <v>1336</v>
      </c>
      <c r="T985" s="20" t="s">
        <v>29</v>
      </c>
      <c r="U985" s="20" t="s">
        <v>1337</v>
      </c>
      <c r="V985" s="20" t="s">
        <v>20</v>
      </c>
      <c r="W985" s="20">
        <v>61411343</v>
      </c>
      <c r="X985" s="21" t="s">
        <v>1589</v>
      </c>
      <c r="Z985" s="21" t="s">
        <v>1336</v>
      </c>
      <c r="AA985" s="20" t="s">
        <v>1337</v>
      </c>
      <c r="AB985" s="20" t="s">
        <v>20</v>
      </c>
      <c r="AC985" s="20">
        <v>61411343</v>
      </c>
      <c r="AD985" s="20" t="s">
        <v>1590</v>
      </c>
      <c r="AF985" s="20">
        <v>20000701</v>
      </c>
      <c r="AH985" s="20">
        <v>4357279</v>
      </c>
      <c r="AI985" s="20" t="s">
        <v>24</v>
      </c>
      <c r="AJ985" s="20" t="b">
        <v>1</v>
      </c>
      <c r="AK985" s="21" t="s">
        <v>58</v>
      </c>
      <c r="AL985" s="20" t="s">
        <v>59</v>
      </c>
    </row>
    <row r="986" spans="1:38" x14ac:dyDescent="0.25">
      <c r="A986" s="20">
        <v>985</v>
      </c>
      <c r="B986" s="20" t="s">
        <v>5772</v>
      </c>
      <c r="C986" s="23">
        <v>124656946</v>
      </c>
      <c r="D986" s="23" t="str" cm="1">
        <f t="array" ref="D986">INDEX(Table2[Bracket Label], SUMPRODUCT(( 'Non-Lodger'!$C986 &gt;= Table2[Min Value]) * ( 'Non-Lodger'!$C986 &lt;= Table2[Max Value]) * ROW(Table2[Min Value]) ) - MIN(ROW(Table2[Min Value])) + 1)</f>
        <v>100-149M</v>
      </c>
      <c r="E986" s="23" t="str">
        <f t="shared" si="15"/>
        <v>MED</v>
      </c>
      <c r="F986" s="21" t="s">
        <v>5773</v>
      </c>
      <c r="G986" s="20" t="s">
        <v>137</v>
      </c>
      <c r="H986" s="20" t="str">
        <f>IF(ISNUMBER(MATCH($F986,'ASX_Listed_Companies_26-08-2025'!B:B, 0)), "Yes", "No")</f>
        <v>No</v>
      </c>
      <c r="I986" s="20" t="str">
        <f>IF(ISNUMBER(MATCH($F986,'ASX300'!C:C, 0)), "Yes", "No")</f>
        <v>No</v>
      </c>
      <c r="J986" s="20" t="s">
        <v>51</v>
      </c>
      <c r="K986" s="21" t="s">
        <v>52</v>
      </c>
      <c r="L986" s="20">
        <v>6759078</v>
      </c>
      <c r="M986" s="20" t="s">
        <v>15</v>
      </c>
      <c r="N986" s="20">
        <v>20000208</v>
      </c>
      <c r="Q986" s="21" t="s">
        <v>5236</v>
      </c>
      <c r="S986" s="21" t="s">
        <v>2702</v>
      </c>
      <c r="T986" s="20" t="s">
        <v>29</v>
      </c>
      <c r="U986" s="20" t="s">
        <v>2703</v>
      </c>
      <c r="V986" s="20" t="s">
        <v>20</v>
      </c>
      <c r="W986" s="20">
        <v>76288816</v>
      </c>
      <c r="X986" s="21" t="s">
        <v>5774</v>
      </c>
      <c r="Z986" s="21" t="s">
        <v>5775</v>
      </c>
      <c r="AA986" s="20" t="s">
        <v>5776</v>
      </c>
      <c r="AB986" s="20" t="s">
        <v>20</v>
      </c>
      <c r="AC986" s="20">
        <v>0</v>
      </c>
      <c r="AD986" s="20" t="s">
        <v>5777</v>
      </c>
      <c r="AF986" s="20">
        <v>20000701</v>
      </c>
      <c r="AH986" s="20">
        <v>85683950</v>
      </c>
      <c r="AI986" s="20" t="s">
        <v>24</v>
      </c>
      <c r="AJ986" s="20" t="b">
        <v>1</v>
      </c>
      <c r="AK986" s="21" t="s">
        <v>58</v>
      </c>
      <c r="AL986" s="20" t="s">
        <v>59</v>
      </c>
    </row>
    <row r="987" spans="1:38" x14ac:dyDescent="0.25">
      <c r="A987" s="20">
        <v>986</v>
      </c>
      <c r="B987" s="20" t="s">
        <v>7113</v>
      </c>
      <c r="C987" s="23">
        <v>207690743</v>
      </c>
      <c r="D987" s="23" t="str" cm="1">
        <f t="array" ref="D987">INDEX(Table2[Bracket Label], SUMPRODUCT(( 'Non-Lodger'!$C987 &gt;= Table2[Min Value]) * ( 'Non-Lodger'!$C987 &lt;= Table2[Max Value]) * ROW(Table2[Min Value]) ) - MIN(ROW(Table2[Min Value])) + 1)</f>
        <v>200-249M</v>
      </c>
      <c r="E987" s="23" t="str">
        <f t="shared" si="15"/>
        <v>MED</v>
      </c>
      <c r="F987" s="21" t="s">
        <v>7114</v>
      </c>
      <c r="G987" s="20" t="s">
        <v>77</v>
      </c>
      <c r="H987" s="20" t="str">
        <f>IF(ISNUMBER(MATCH($F987,'ASX_Listed_Companies_26-08-2025'!B:B, 0)), "Yes", "No")</f>
        <v>No</v>
      </c>
      <c r="I987" s="20" t="str">
        <f>IF(ISNUMBER(MATCH($F987,'ASX300'!C:C, 0)), "Yes", "No")</f>
        <v>No</v>
      </c>
      <c r="J987" s="20" t="s">
        <v>78</v>
      </c>
      <c r="K987" s="21" t="s">
        <v>79</v>
      </c>
      <c r="L987" s="20">
        <v>44358101</v>
      </c>
      <c r="M987" s="20" t="s">
        <v>15</v>
      </c>
      <c r="N987" s="20">
        <v>20100701</v>
      </c>
      <c r="Q987" s="21" t="s">
        <v>7115</v>
      </c>
      <c r="S987" s="21" t="s">
        <v>82</v>
      </c>
      <c r="T987" s="20" t="s">
        <v>77</v>
      </c>
      <c r="U987" s="20" t="s">
        <v>83</v>
      </c>
      <c r="V987" s="20" t="s">
        <v>20</v>
      </c>
      <c r="W987" s="20">
        <v>41929932</v>
      </c>
      <c r="X987" s="21" t="s">
        <v>7116</v>
      </c>
      <c r="Y987" s="21" t="s">
        <v>7117</v>
      </c>
      <c r="Z987" s="21" t="s">
        <v>7118</v>
      </c>
      <c r="AA987" s="20" t="s">
        <v>7119</v>
      </c>
      <c r="AB987" s="20" t="s">
        <v>20</v>
      </c>
      <c r="AC987" s="20">
        <v>91340735</v>
      </c>
      <c r="AD987" s="20" t="s">
        <v>7120</v>
      </c>
      <c r="AF987" s="20">
        <v>20100701</v>
      </c>
      <c r="AH987" s="20">
        <v>100923297</v>
      </c>
      <c r="AI987" s="20" t="s">
        <v>24</v>
      </c>
      <c r="AJ987" s="20" t="b">
        <v>1</v>
      </c>
      <c r="AK987" s="21" t="s">
        <v>88</v>
      </c>
      <c r="AL987" s="20" t="s">
        <v>89</v>
      </c>
    </row>
    <row r="988" spans="1:38" x14ac:dyDescent="0.25">
      <c r="A988" s="20">
        <v>987</v>
      </c>
      <c r="B988" s="20" t="s">
        <v>1871</v>
      </c>
      <c r="C988" s="23">
        <v>105931552</v>
      </c>
      <c r="D988" s="23" t="str" cm="1">
        <f t="array" ref="D988">INDEX(Table2[Bracket Label], SUMPRODUCT(( 'Non-Lodger'!$C988 &gt;= Table2[Min Value]) * ( 'Non-Lodger'!$C988 &lt;= Table2[Max Value]) * ROW(Table2[Min Value]) ) - MIN(ROW(Table2[Min Value])) + 1)</f>
        <v>100-149M</v>
      </c>
      <c r="E988" s="23" t="str">
        <f t="shared" si="15"/>
        <v>MED</v>
      </c>
      <c r="F988" s="21" t="s">
        <v>1872</v>
      </c>
      <c r="G988" s="20" t="s">
        <v>103</v>
      </c>
      <c r="H988" s="20" t="str">
        <f>IF(ISNUMBER(MATCH($F988,'ASX_Listed_Companies_26-08-2025'!B:B, 0)), "Yes", "No")</f>
        <v>No</v>
      </c>
      <c r="I988" s="20" t="str">
        <f>IF(ISNUMBER(MATCH($F988,'ASX300'!C:C, 0)), "Yes", "No")</f>
        <v>No</v>
      </c>
      <c r="J988" s="20" t="s">
        <v>861</v>
      </c>
      <c r="K988" s="21" t="s">
        <v>862</v>
      </c>
      <c r="L988" s="20">
        <v>2422803</v>
      </c>
      <c r="M988" s="20" t="s">
        <v>15</v>
      </c>
      <c r="N988" s="20">
        <v>20000416</v>
      </c>
      <c r="Q988" s="21" t="s">
        <v>1873</v>
      </c>
      <c r="S988" s="21" t="s">
        <v>106</v>
      </c>
      <c r="T988" s="20" t="s">
        <v>103</v>
      </c>
      <c r="U988" s="20" t="s">
        <v>107</v>
      </c>
      <c r="V988" s="20" t="s">
        <v>20</v>
      </c>
      <c r="W988" s="20">
        <v>75706801</v>
      </c>
      <c r="X988" s="21" t="s">
        <v>1874</v>
      </c>
      <c r="Z988" s="21" t="s">
        <v>1875</v>
      </c>
      <c r="AA988" s="20" t="s">
        <v>1876</v>
      </c>
      <c r="AB988" s="20" t="s">
        <v>20</v>
      </c>
      <c r="AD988" s="20" t="s">
        <v>1877</v>
      </c>
      <c r="AF988" s="20">
        <v>20000701</v>
      </c>
      <c r="AH988" s="20">
        <v>8566005</v>
      </c>
      <c r="AI988" s="20" t="s">
        <v>24</v>
      </c>
      <c r="AJ988" s="20" t="b">
        <v>1</v>
      </c>
      <c r="AK988" s="21" t="s">
        <v>245</v>
      </c>
      <c r="AL988" s="20" t="s">
        <v>246</v>
      </c>
    </row>
    <row r="989" spans="1:38" x14ac:dyDescent="0.25">
      <c r="A989" s="20">
        <v>988</v>
      </c>
      <c r="B989" s="20" t="s">
        <v>3426</v>
      </c>
      <c r="C989" s="23">
        <v>796896120</v>
      </c>
      <c r="D989" s="23" t="str" cm="1">
        <f t="array" ref="D989">INDEX(Table2[Bracket Label], SUMPRODUCT(( 'Non-Lodger'!$C989 &gt;= Table2[Min Value]) * ( 'Non-Lodger'!$C989 &lt;= Table2[Max Value]) * ROW(Table2[Min Value]) ) - MIN(ROW(Table2[Min Value])) + 1)</f>
        <v>750-799M</v>
      </c>
      <c r="E989" s="23" t="str">
        <f t="shared" si="15"/>
        <v>LGE</v>
      </c>
      <c r="F989" s="21" t="s">
        <v>3427</v>
      </c>
      <c r="G989" s="20" t="s">
        <v>12</v>
      </c>
      <c r="H989" s="20" t="str">
        <f>IF(ISNUMBER(MATCH($F989,'ASX_Listed_Companies_26-08-2025'!B:B, 0)), "Yes", "No")</f>
        <v>No</v>
      </c>
      <c r="I989" s="20" t="str">
        <f>IF(ISNUMBER(MATCH($F989,'ASX300'!C:C, 0)), "Yes", "No")</f>
        <v>No</v>
      </c>
      <c r="J989" s="20" t="s">
        <v>78</v>
      </c>
      <c r="K989" s="21" t="s">
        <v>79</v>
      </c>
      <c r="L989" s="20">
        <v>62639191</v>
      </c>
      <c r="M989" s="20" t="s">
        <v>15</v>
      </c>
      <c r="N989" s="20">
        <v>20170308</v>
      </c>
      <c r="Q989" s="21" t="s">
        <v>3428</v>
      </c>
      <c r="R989" s="21" t="s">
        <v>3429</v>
      </c>
      <c r="S989" s="21" t="s">
        <v>2736</v>
      </c>
      <c r="T989" s="20" t="s">
        <v>12</v>
      </c>
      <c r="U989" s="20" t="s">
        <v>2737</v>
      </c>
      <c r="V989" s="20" t="s">
        <v>20</v>
      </c>
      <c r="W989" s="20">
        <v>63411262</v>
      </c>
      <c r="X989" s="21" t="s">
        <v>3429</v>
      </c>
      <c r="Z989" s="21" t="s">
        <v>2736</v>
      </c>
      <c r="AA989" s="20" t="s">
        <v>2737</v>
      </c>
      <c r="AB989" s="20" t="s">
        <v>20</v>
      </c>
      <c r="AC989" s="20">
        <v>63411262</v>
      </c>
      <c r="AD989" s="20" t="s">
        <v>3430</v>
      </c>
      <c r="AF989" s="20">
        <v>20171001</v>
      </c>
      <c r="AH989" s="20">
        <v>617774017</v>
      </c>
      <c r="AI989" s="20" t="s">
        <v>24</v>
      </c>
      <c r="AJ989" s="20" t="b">
        <v>1</v>
      </c>
      <c r="AK989" s="21" t="s">
        <v>88</v>
      </c>
      <c r="AL989" s="20" t="s">
        <v>89</v>
      </c>
    </row>
    <row r="990" spans="1:38" x14ac:dyDescent="0.25">
      <c r="A990" s="20">
        <v>989</v>
      </c>
      <c r="B990" s="20" t="s">
        <v>7363</v>
      </c>
      <c r="C990" s="23">
        <v>101225291</v>
      </c>
      <c r="D990" s="23" t="str" cm="1">
        <f t="array" ref="D990">INDEX(Table2[Bracket Label], SUMPRODUCT(( 'Non-Lodger'!$C990 &gt;= Table2[Min Value]) * ( 'Non-Lodger'!$C990 &lt;= Table2[Max Value]) * ROW(Table2[Min Value]) ) - MIN(ROW(Table2[Min Value])) + 1)</f>
        <v>100-149M</v>
      </c>
      <c r="E990" s="23" t="str">
        <f t="shared" si="15"/>
        <v>MED</v>
      </c>
      <c r="F990" s="21" t="s">
        <v>7364</v>
      </c>
      <c r="G990" s="20" t="s">
        <v>29</v>
      </c>
      <c r="H990" s="20" t="str">
        <f>IF(ISNUMBER(MATCH($F990,'ASX_Listed_Companies_26-08-2025'!B:B, 0)), "Yes", "No")</f>
        <v>No</v>
      </c>
      <c r="I990" s="20" t="str">
        <f>IF(ISNUMBER(MATCH($F990,'ASX300'!C:C, 0)), "Yes", "No")</f>
        <v>No</v>
      </c>
      <c r="J990" s="20" t="s">
        <v>113</v>
      </c>
      <c r="K990" s="21" t="s">
        <v>114</v>
      </c>
      <c r="L990" s="20">
        <v>64300549</v>
      </c>
      <c r="M990" s="20" t="s">
        <v>15</v>
      </c>
      <c r="N990" s="20">
        <v>20180327</v>
      </c>
      <c r="Q990" s="21" t="s">
        <v>4054</v>
      </c>
      <c r="R990" s="21" t="s">
        <v>125</v>
      </c>
      <c r="S990" s="21" t="s">
        <v>126</v>
      </c>
      <c r="T990" s="20" t="s">
        <v>12</v>
      </c>
      <c r="U990" s="20" t="s">
        <v>127</v>
      </c>
      <c r="V990" s="20" t="s">
        <v>20</v>
      </c>
      <c r="W990" s="20">
        <v>0</v>
      </c>
      <c r="X990" s="21" t="s">
        <v>7365</v>
      </c>
      <c r="Z990" s="21" t="s">
        <v>1162</v>
      </c>
      <c r="AA990" s="20" t="s">
        <v>1163</v>
      </c>
      <c r="AB990" s="20" t="s">
        <v>20</v>
      </c>
      <c r="AC990" s="20">
        <v>53570577</v>
      </c>
      <c r="AD990" s="20" t="s">
        <v>7366</v>
      </c>
      <c r="AF990" s="20">
        <v>20180424</v>
      </c>
      <c r="AH990" s="20">
        <v>625262642</v>
      </c>
      <c r="AI990" s="20" t="s">
        <v>24</v>
      </c>
      <c r="AJ990" s="20" t="b">
        <v>1</v>
      </c>
      <c r="AK990" s="21" t="s">
        <v>120</v>
      </c>
      <c r="AL990" s="20" t="s">
        <v>121</v>
      </c>
    </row>
    <row r="991" spans="1:38" x14ac:dyDescent="0.25">
      <c r="A991" s="20">
        <v>990</v>
      </c>
      <c r="B991" s="20" t="s">
        <v>1401</v>
      </c>
      <c r="C991" s="23">
        <v>158170834</v>
      </c>
      <c r="D991" s="23" t="str" cm="1">
        <f t="array" ref="D991">INDEX(Table2[Bracket Label], SUMPRODUCT(( 'Non-Lodger'!$C991 &gt;= Table2[Min Value]) * ( 'Non-Lodger'!$C991 &lt;= Table2[Max Value]) * ROW(Table2[Min Value]) ) - MIN(ROW(Table2[Min Value])) + 1)</f>
        <v>150-199M</v>
      </c>
      <c r="E991" s="23" t="str">
        <f t="shared" si="15"/>
        <v>MED</v>
      </c>
      <c r="F991" s="21" t="s">
        <v>1402</v>
      </c>
      <c r="G991" s="20" t="s">
        <v>29</v>
      </c>
      <c r="H991" s="20" t="str">
        <f>IF(ISNUMBER(MATCH($F991,'ASX_Listed_Companies_26-08-2025'!B:B, 0)), "Yes", "No")</f>
        <v>No</v>
      </c>
      <c r="I991" s="20" t="str">
        <f>IF(ISNUMBER(MATCH($F991,'ASX300'!C:C, 0)), "Yes", "No")</f>
        <v>No</v>
      </c>
      <c r="J991" s="20" t="s">
        <v>1403</v>
      </c>
      <c r="K991" s="21" t="s">
        <v>1404</v>
      </c>
      <c r="L991" s="20">
        <v>68561229</v>
      </c>
      <c r="M991" s="20" t="s">
        <v>15</v>
      </c>
      <c r="N991" s="20">
        <v>20200124</v>
      </c>
      <c r="Q991" s="21" t="s">
        <v>1405</v>
      </c>
      <c r="S991" s="21" t="s">
        <v>1406</v>
      </c>
      <c r="T991" s="20" t="s">
        <v>29</v>
      </c>
      <c r="U991" s="20" t="s">
        <v>1407</v>
      </c>
      <c r="V991" s="20" t="s">
        <v>20</v>
      </c>
      <c r="W991" s="20">
        <v>51322574</v>
      </c>
      <c r="X991" s="21" t="s">
        <v>1405</v>
      </c>
      <c r="Z991" s="21" t="s">
        <v>1406</v>
      </c>
      <c r="AA991" s="20" t="s">
        <v>1407</v>
      </c>
      <c r="AB991" s="20" t="s">
        <v>20</v>
      </c>
      <c r="AC991" s="20">
        <v>51322574</v>
      </c>
      <c r="AD991" s="20" t="s">
        <v>1408</v>
      </c>
      <c r="AF991" s="20">
        <v>20200401</v>
      </c>
      <c r="AH991" s="20">
        <v>638686530</v>
      </c>
      <c r="AI991" s="20" t="s">
        <v>24</v>
      </c>
      <c r="AJ991" s="20" t="b">
        <v>1</v>
      </c>
      <c r="AK991" s="21" t="s">
        <v>174</v>
      </c>
      <c r="AL991" s="20" t="s">
        <v>175</v>
      </c>
    </row>
    <row r="992" spans="1:38" x14ac:dyDescent="0.25">
      <c r="A992" s="20">
        <v>991</v>
      </c>
      <c r="B992" s="20" t="s">
        <v>3289</v>
      </c>
      <c r="C992" s="23">
        <v>117423047</v>
      </c>
      <c r="D992" s="23" t="str" cm="1">
        <f t="array" ref="D992">INDEX(Table2[Bracket Label], SUMPRODUCT(( 'Non-Lodger'!$C992 &gt;= Table2[Min Value]) * ( 'Non-Lodger'!$C992 &lt;= Table2[Max Value]) * ROW(Table2[Min Value]) ) - MIN(ROW(Table2[Min Value])) + 1)</f>
        <v>100-149M</v>
      </c>
      <c r="E992" s="23" t="str">
        <f t="shared" si="15"/>
        <v>MED</v>
      </c>
      <c r="F992" s="21" t="s">
        <v>3290</v>
      </c>
      <c r="G992" s="20" t="s">
        <v>12</v>
      </c>
      <c r="H992" s="20" t="str">
        <f>IF(ISNUMBER(MATCH($F992,'ASX_Listed_Companies_26-08-2025'!B:B, 0)), "Yes", "No")</f>
        <v>No</v>
      </c>
      <c r="I992" s="20" t="str">
        <f>IF(ISNUMBER(MATCH($F992,'ASX300'!C:C, 0)), "Yes", "No")</f>
        <v>No</v>
      </c>
      <c r="J992" s="20" t="s">
        <v>78</v>
      </c>
      <c r="K992" s="21" t="s">
        <v>79</v>
      </c>
      <c r="L992" s="20">
        <v>76730520</v>
      </c>
      <c r="M992" s="20" t="s">
        <v>15</v>
      </c>
      <c r="N992" s="20">
        <v>20221028</v>
      </c>
      <c r="Q992" s="21" t="s">
        <v>1283</v>
      </c>
      <c r="S992" s="21" t="s">
        <v>18</v>
      </c>
      <c r="T992" s="20" t="s">
        <v>12</v>
      </c>
      <c r="U992" s="20" t="s">
        <v>19</v>
      </c>
      <c r="V992" s="20" t="s">
        <v>20</v>
      </c>
      <c r="W992" s="20">
        <v>79041153</v>
      </c>
      <c r="X992" s="21" t="s">
        <v>3291</v>
      </c>
      <c r="Z992" s="21" t="s">
        <v>18</v>
      </c>
      <c r="AA992" s="20" t="s">
        <v>19</v>
      </c>
      <c r="AB992" s="20" t="s">
        <v>20</v>
      </c>
      <c r="AC992" s="20">
        <v>90836554</v>
      </c>
      <c r="AD992" s="20" t="s">
        <v>3292</v>
      </c>
      <c r="AF992" s="20">
        <v>20221028</v>
      </c>
      <c r="AH992" s="20">
        <v>663443801</v>
      </c>
      <c r="AI992" s="20" t="s">
        <v>24</v>
      </c>
      <c r="AJ992" s="20" t="b">
        <v>1</v>
      </c>
      <c r="AK992" s="21" t="s">
        <v>88</v>
      </c>
      <c r="AL992" s="20" t="s">
        <v>89</v>
      </c>
    </row>
    <row r="993" spans="1:38" x14ac:dyDescent="0.25">
      <c r="A993" s="20">
        <v>992</v>
      </c>
      <c r="B993" s="20" t="s">
        <v>4876</v>
      </c>
      <c r="C993" s="23">
        <v>209122000</v>
      </c>
      <c r="D993" s="23" t="str" cm="1">
        <f t="array" ref="D993">INDEX(Table2[Bracket Label], SUMPRODUCT(( 'Non-Lodger'!$C993 &gt;= Table2[Min Value]) * ( 'Non-Lodger'!$C993 &lt;= Table2[Max Value]) * ROW(Table2[Min Value]) ) - MIN(ROW(Table2[Min Value])) + 1)</f>
        <v>200-249M</v>
      </c>
      <c r="E993" s="23" t="str">
        <f t="shared" si="15"/>
        <v>MED</v>
      </c>
      <c r="F993" s="21" t="s">
        <v>4877</v>
      </c>
      <c r="G993" s="20" t="s">
        <v>12</v>
      </c>
      <c r="H993" s="20" t="str">
        <f>IF(ISNUMBER(MATCH($F993,'ASX_Listed_Companies_26-08-2025'!B:B, 0)), "Yes", "No")</f>
        <v>No</v>
      </c>
      <c r="I993" s="20" t="str">
        <f>IF(ISNUMBER(MATCH($F993,'ASX300'!C:C, 0)), "Yes", "No")</f>
        <v>No</v>
      </c>
      <c r="J993" s="20" t="s">
        <v>714</v>
      </c>
      <c r="K993" s="21" t="s">
        <v>715</v>
      </c>
      <c r="L993" s="20">
        <v>75079003</v>
      </c>
      <c r="M993" s="20" t="s">
        <v>15</v>
      </c>
      <c r="N993" s="20">
        <v>20220531</v>
      </c>
      <c r="Q993" s="21" t="s">
        <v>4878</v>
      </c>
      <c r="S993" s="21" t="s">
        <v>2827</v>
      </c>
      <c r="T993" s="20" t="s">
        <v>12</v>
      </c>
      <c r="U993" s="20" t="s">
        <v>127</v>
      </c>
      <c r="V993" s="20" t="s">
        <v>20</v>
      </c>
      <c r="W993" s="20">
        <v>54626742</v>
      </c>
      <c r="X993" s="21" t="s">
        <v>4879</v>
      </c>
      <c r="Z993" s="21" t="s">
        <v>126</v>
      </c>
      <c r="AA993" s="20" t="s">
        <v>214</v>
      </c>
      <c r="AB993" s="20" t="s">
        <v>20</v>
      </c>
      <c r="AC993" s="20">
        <v>72429141</v>
      </c>
      <c r="AD993" s="20" t="s">
        <v>4880</v>
      </c>
      <c r="AF993" s="20">
        <v>20250620</v>
      </c>
      <c r="AH993" s="20">
        <v>654056845</v>
      </c>
      <c r="AI993" s="20" t="s">
        <v>24</v>
      </c>
      <c r="AJ993" s="20" t="b">
        <v>1</v>
      </c>
      <c r="AK993" s="21" t="s">
        <v>718</v>
      </c>
      <c r="AL993" s="20" t="s">
        <v>719</v>
      </c>
    </row>
    <row r="994" spans="1:38" x14ac:dyDescent="0.25">
      <c r="A994" s="20">
        <v>993</v>
      </c>
      <c r="B994" s="20" t="s">
        <v>5611</v>
      </c>
      <c r="C994" s="23">
        <v>104154669</v>
      </c>
      <c r="D994" s="23" t="str" cm="1">
        <f t="array" ref="D994">INDEX(Table2[Bracket Label], SUMPRODUCT(( 'Non-Lodger'!$C994 &gt;= Table2[Min Value]) * ( 'Non-Lodger'!$C994 &lt;= Table2[Max Value]) * ROW(Table2[Min Value]) ) - MIN(ROW(Table2[Min Value])) + 1)</f>
        <v>100-149M</v>
      </c>
      <c r="E994" s="23" t="str">
        <f t="shared" si="15"/>
        <v>MED</v>
      </c>
      <c r="F994" s="21" t="s">
        <v>5612</v>
      </c>
      <c r="G994" s="20" t="s">
        <v>62</v>
      </c>
      <c r="H994" s="20" t="str">
        <f>IF(ISNUMBER(MATCH($F994,'ASX_Listed_Companies_26-08-2025'!B:B, 0)), "Yes", "No")</f>
        <v>No</v>
      </c>
      <c r="I994" s="20" t="str">
        <f>IF(ISNUMBER(MATCH($F994,'ASX300'!C:C, 0)), "Yes", "No")</f>
        <v>No</v>
      </c>
      <c r="J994" s="20" t="s">
        <v>5613</v>
      </c>
      <c r="K994" s="21" t="s">
        <v>5614</v>
      </c>
      <c r="L994" s="20">
        <v>2468852</v>
      </c>
      <c r="M994" s="20" t="s">
        <v>15</v>
      </c>
      <c r="N994" s="20">
        <v>20000204</v>
      </c>
      <c r="P994" s="21" t="s">
        <v>5615</v>
      </c>
      <c r="Q994" s="21" t="s">
        <v>5616</v>
      </c>
      <c r="S994" s="21" t="s">
        <v>5617</v>
      </c>
      <c r="T994" s="20" t="s">
        <v>62</v>
      </c>
      <c r="U994" s="20" t="s">
        <v>5618</v>
      </c>
      <c r="V994" s="20" t="s">
        <v>20</v>
      </c>
      <c r="W994" s="20">
        <v>93931770</v>
      </c>
      <c r="X994" s="21" t="s">
        <v>5619</v>
      </c>
      <c r="Z994" s="21" t="s">
        <v>5620</v>
      </c>
      <c r="AA994" s="20" t="s">
        <v>3727</v>
      </c>
      <c r="AB994" s="20" t="s">
        <v>20</v>
      </c>
      <c r="AD994" s="20" t="s">
        <v>5621</v>
      </c>
      <c r="AF994" s="20">
        <v>20000701</v>
      </c>
      <c r="AH994" s="20">
        <v>8752538</v>
      </c>
      <c r="AI994" s="20" t="s">
        <v>24</v>
      </c>
      <c r="AJ994" s="20" t="b">
        <v>1</v>
      </c>
      <c r="AK994" s="21" t="s">
        <v>2210</v>
      </c>
      <c r="AL994" s="20" t="s">
        <v>2211</v>
      </c>
    </row>
    <row r="995" spans="1:38" x14ac:dyDescent="0.25">
      <c r="A995" s="20">
        <v>994</v>
      </c>
      <c r="B995" s="20" t="s">
        <v>5649</v>
      </c>
      <c r="C995" s="23">
        <v>247096715</v>
      </c>
      <c r="D995" s="23" t="str" cm="1">
        <f t="array" ref="D995">INDEX(Table2[Bracket Label], SUMPRODUCT(( 'Non-Lodger'!$C995 &gt;= Table2[Min Value]) * ( 'Non-Lodger'!$C995 &lt;= Table2[Max Value]) * ROW(Table2[Min Value]) ) - MIN(ROW(Table2[Min Value])) + 1)</f>
        <v>200-249M</v>
      </c>
      <c r="E995" s="23" t="str">
        <f t="shared" si="15"/>
        <v>MED</v>
      </c>
      <c r="F995" s="21" t="s">
        <v>5650</v>
      </c>
      <c r="G995" s="20" t="s">
        <v>77</v>
      </c>
      <c r="H995" s="20" t="str">
        <f>IF(ISNUMBER(MATCH($F995,'ASX_Listed_Companies_26-08-2025'!B:B, 0)), "Yes", "No")</f>
        <v>No</v>
      </c>
      <c r="I995" s="20" t="str">
        <f>IF(ISNUMBER(MATCH($F995,'ASX300'!C:C, 0)), "Yes", "No")</f>
        <v>No</v>
      </c>
      <c r="J995" s="20" t="s">
        <v>78</v>
      </c>
      <c r="K995" s="21" t="s">
        <v>79</v>
      </c>
      <c r="L995" s="20">
        <v>53920068</v>
      </c>
      <c r="M995" s="20" t="s">
        <v>15</v>
      </c>
      <c r="N995" s="20">
        <v>20130701</v>
      </c>
      <c r="Q995" s="21" t="s">
        <v>5651</v>
      </c>
      <c r="S995" s="21" t="s">
        <v>5652</v>
      </c>
      <c r="T995" s="20" t="s">
        <v>77</v>
      </c>
      <c r="U995" s="20" t="s">
        <v>5653</v>
      </c>
      <c r="V995" s="20" t="s">
        <v>20</v>
      </c>
      <c r="W995" s="20">
        <v>52833230</v>
      </c>
      <c r="X995" s="21" t="s">
        <v>5654</v>
      </c>
      <c r="Z995" s="21" t="s">
        <v>5655</v>
      </c>
      <c r="AA995" s="20" t="s">
        <v>1612</v>
      </c>
      <c r="AB995" s="20" t="s">
        <v>20</v>
      </c>
      <c r="AC995" s="20">
        <v>93789728</v>
      </c>
      <c r="AD995" s="20" t="s">
        <v>5656</v>
      </c>
      <c r="AF995" s="20">
        <v>20130701</v>
      </c>
      <c r="AH995" s="20">
        <v>164537419</v>
      </c>
      <c r="AI995" s="20" t="s">
        <v>24</v>
      </c>
      <c r="AJ995" s="20" t="b">
        <v>1</v>
      </c>
      <c r="AK995" s="21" t="s">
        <v>88</v>
      </c>
      <c r="AL995" s="20" t="s">
        <v>89</v>
      </c>
    </row>
    <row r="996" spans="1:38" x14ac:dyDescent="0.25">
      <c r="A996" s="20">
        <v>995</v>
      </c>
      <c r="B996" s="20" t="s">
        <v>3868</v>
      </c>
      <c r="C996" s="23">
        <v>364360943</v>
      </c>
      <c r="D996" s="23" t="str" cm="1">
        <f t="array" ref="D996">INDEX(Table2[Bracket Label], SUMPRODUCT(( 'Non-Lodger'!$C996 &gt;= Table2[Min Value]) * ( 'Non-Lodger'!$C996 &lt;= Table2[Max Value]) * ROW(Table2[Min Value]) ) - MIN(ROW(Table2[Min Value])) + 1)</f>
        <v>350-399M</v>
      </c>
      <c r="E996" s="23" t="str">
        <f t="shared" si="15"/>
        <v>LGE</v>
      </c>
      <c r="F996" s="21" t="s">
        <v>3869</v>
      </c>
      <c r="G996" s="20" t="s">
        <v>77</v>
      </c>
      <c r="H996" s="20" t="str">
        <f>IF(ISNUMBER(MATCH($F996,'ASX_Listed_Companies_26-08-2025'!B:B, 0)), "Yes", "No")</f>
        <v>No</v>
      </c>
      <c r="I996" s="20" t="str">
        <f>IF(ISNUMBER(MATCH($F996,'ASX300'!C:C, 0)), "Yes", "No")</f>
        <v>No</v>
      </c>
      <c r="J996" s="20" t="s">
        <v>51</v>
      </c>
      <c r="K996" s="21" t="s">
        <v>52</v>
      </c>
      <c r="L996" s="20">
        <v>6697925</v>
      </c>
      <c r="M996" s="20" t="s">
        <v>15</v>
      </c>
      <c r="N996" s="20">
        <v>20000506</v>
      </c>
      <c r="P996" s="21" t="s">
        <v>3870</v>
      </c>
      <c r="Q996" s="21" t="s">
        <v>1472</v>
      </c>
      <c r="S996" s="21" t="s">
        <v>3871</v>
      </c>
      <c r="T996" s="20" t="s">
        <v>77</v>
      </c>
      <c r="U996" s="20" t="s">
        <v>3872</v>
      </c>
      <c r="V996" s="20" t="s">
        <v>20</v>
      </c>
      <c r="W996" s="20">
        <v>92393233</v>
      </c>
      <c r="X996" s="21" t="s">
        <v>3873</v>
      </c>
      <c r="Z996" s="21" t="s">
        <v>3871</v>
      </c>
      <c r="AA996" s="20" t="s">
        <v>3872</v>
      </c>
      <c r="AB996" s="20" t="s">
        <v>20</v>
      </c>
      <c r="AC996" s="20">
        <v>63860706</v>
      </c>
      <c r="AD996" s="20" t="s">
        <v>3874</v>
      </c>
      <c r="AF996" s="20">
        <v>20000701</v>
      </c>
      <c r="AH996" s="20">
        <v>10489460</v>
      </c>
      <c r="AI996" s="20" t="s">
        <v>24</v>
      </c>
      <c r="AJ996" s="20" t="b">
        <v>1</v>
      </c>
      <c r="AK996" s="21" t="s">
        <v>58</v>
      </c>
      <c r="AL996" s="20" t="s">
        <v>59</v>
      </c>
    </row>
    <row r="997" spans="1:38" x14ac:dyDescent="0.25">
      <c r="A997" s="20">
        <v>996</v>
      </c>
      <c r="B997" s="20" t="s">
        <v>651</v>
      </c>
      <c r="C997" s="23">
        <v>230550972</v>
      </c>
      <c r="D997" s="23" t="str" cm="1">
        <f t="array" ref="D997">INDEX(Table2[Bracket Label], SUMPRODUCT(( 'Non-Lodger'!$C997 &gt;= Table2[Min Value]) * ( 'Non-Lodger'!$C997 &lt;= Table2[Max Value]) * ROW(Table2[Min Value]) ) - MIN(ROW(Table2[Min Value])) + 1)</f>
        <v>200-249M</v>
      </c>
      <c r="E997" s="23" t="str">
        <f t="shared" si="15"/>
        <v>MED</v>
      </c>
      <c r="F997" s="21" t="s">
        <v>652</v>
      </c>
      <c r="G997" s="20" t="s">
        <v>77</v>
      </c>
      <c r="H997" s="20" t="str">
        <f>IF(ISNUMBER(MATCH($F997,'ASX_Listed_Companies_26-08-2025'!B:B, 0)), "Yes", "No")</f>
        <v>No</v>
      </c>
      <c r="I997" s="20" t="str">
        <f>IF(ISNUMBER(MATCH($F997,'ASX300'!C:C, 0)), "Yes", "No")</f>
        <v>No</v>
      </c>
      <c r="J997" s="20" t="s">
        <v>653</v>
      </c>
      <c r="K997" s="21" t="s">
        <v>654</v>
      </c>
      <c r="L997" s="20">
        <v>2837769</v>
      </c>
      <c r="M997" s="20" t="s">
        <v>15</v>
      </c>
      <c r="N997" s="20">
        <v>20000401</v>
      </c>
      <c r="P997" s="21" t="s">
        <v>655</v>
      </c>
      <c r="Q997" s="21" t="s">
        <v>656</v>
      </c>
      <c r="S997" s="21" t="s">
        <v>657</v>
      </c>
      <c r="T997" s="20" t="s">
        <v>77</v>
      </c>
      <c r="U997" s="20" t="s">
        <v>426</v>
      </c>
      <c r="V997" s="20" t="s">
        <v>20</v>
      </c>
      <c r="W997" s="20">
        <v>54780350</v>
      </c>
      <c r="X997" s="21" t="s">
        <v>658</v>
      </c>
      <c r="Z997" s="21" t="s">
        <v>425</v>
      </c>
      <c r="AA997" s="20" t="s">
        <v>426</v>
      </c>
      <c r="AB997" s="20" t="s">
        <v>20</v>
      </c>
      <c r="AC997" s="20">
        <v>40354974</v>
      </c>
      <c r="AF997" s="20">
        <v>20000701</v>
      </c>
      <c r="AH997" s="20">
        <v>9963222</v>
      </c>
      <c r="AI997" s="20" t="s">
        <v>24</v>
      </c>
      <c r="AJ997" s="20" t="b">
        <v>1</v>
      </c>
      <c r="AK997" s="21" t="s">
        <v>47</v>
      </c>
      <c r="AL997" s="20" t="s">
        <v>48</v>
      </c>
    </row>
    <row r="998" spans="1:38" x14ac:dyDescent="0.25">
      <c r="A998" s="20">
        <v>997</v>
      </c>
      <c r="B998" s="20" t="s">
        <v>1796</v>
      </c>
      <c r="C998" s="23">
        <v>131144654</v>
      </c>
      <c r="D998" s="23" t="str" cm="1">
        <f t="array" ref="D998">INDEX(Table2[Bracket Label], SUMPRODUCT(( 'Non-Lodger'!$C998 &gt;= Table2[Min Value]) * ( 'Non-Lodger'!$C998 &lt;= Table2[Max Value]) * ROW(Table2[Min Value]) ) - MIN(ROW(Table2[Min Value])) + 1)</f>
        <v>100-149M</v>
      </c>
      <c r="E998" s="23" t="str">
        <f t="shared" si="15"/>
        <v>MED</v>
      </c>
      <c r="F998" s="21" t="s">
        <v>1797</v>
      </c>
      <c r="G998" s="20" t="s">
        <v>12</v>
      </c>
      <c r="H998" s="20" t="str">
        <f>IF(ISNUMBER(MATCH($F998,'ASX_Listed_Companies_26-08-2025'!B:B, 0)), "Yes", "No")</f>
        <v>No</v>
      </c>
      <c r="I998" s="20" t="str">
        <f>IF(ISNUMBER(MATCH($F998,'ASX300'!C:C, 0)), "Yes", "No")</f>
        <v>No</v>
      </c>
      <c r="J998" s="20" t="s">
        <v>372</v>
      </c>
      <c r="K998" s="21" t="s">
        <v>373</v>
      </c>
      <c r="L998" s="20">
        <v>56048913</v>
      </c>
      <c r="M998" s="20" t="s">
        <v>15</v>
      </c>
      <c r="N998" s="20">
        <v>20140718</v>
      </c>
      <c r="Q998" s="21" t="s">
        <v>1798</v>
      </c>
      <c r="S998" s="21" t="s">
        <v>182</v>
      </c>
      <c r="T998" s="20" t="s">
        <v>62</v>
      </c>
      <c r="U998" s="20" t="s">
        <v>1799</v>
      </c>
      <c r="V998" s="20" t="s">
        <v>20</v>
      </c>
      <c r="W998" s="20">
        <v>82527804</v>
      </c>
      <c r="X998" s="21" t="s">
        <v>1800</v>
      </c>
      <c r="Z998" s="21" t="s">
        <v>505</v>
      </c>
      <c r="AA998" s="20" t="s">
        <v>506</v>
      </c>
      <c r="AB998" s="20" t="s">
        <v>20</v>
      </c>
      <c r="AC998" s="20">
        <v>69795295</v>
      </c>
      <c r="AD998" s="20" t="s">
        <v>1801</v>
      </c>
      <c r="AF998" s="20">
        <v>20140718</v>
      </c>
      <c r="AH998" s="20">
        <v>600791026</v>
      </c>
      <c r="AI998" s="20" t="s">
        <v>24</v>
      </c>
      <c r="AJ998" s="20" t="b">
        <v>1</v>
      </c>
      <c r="AK998" s="21" t="s">
        <v>245</v>
      </c>
      <c r="AL998" s="20" t="s">
        <v>246</v>
      </c>
    </row>
    <row r="999" spans="1:38" x14ac:dyDescent="0.25">
      <c r="A999" s="20">
        <v>998</v>
      </c>
      <c r="B999" s="20" t="s">
        <v>1095</v>
      </c>
      <c r="C999" s="23">
        <v>1229242846</v>
      </c>
      <c r="D999" s="23" t="str" cm="1">
        <f t="array" ref="D999">INDEX(Table2[Bracket Label], SUMPRODUCT(( 'Non-Lodger'!$C999 &gt;= Table2[Min Value]) * ( 'Non-Lodger'!$C999 &lt;= Table2[Max Value]) * ROW(Table2[Min Value]) ) - MIN(ROW(Table2[Min Value])) + 1)</f>
        <v>1Bn+</v>
      </c>
      <c r="E999" s="23" t="str">
        <f t="shared" si="15"/>
        <v>LGE</v>
      </c>
      <c r="F999" s="21" t="s">
        <v>1096</v>
      </c>
      <c r="G999" s="20" t="s">
        <v>29</v>
      </c>
      <c r="H999" s="20" t="str">
        <f>IF(ISNUMBER(MATCH($F999,'ASX_Listed_Companies_26-08-2025'!B:B, 0)), "Yes", "No")</f>
        <v>No</v>
      </c>
      <c r="I999" s="20" t="str">
        <f>IF(ISNUMBER(MATCH($F999,'ASX300'!C:C, 0)), "Yes", "No")</f>
        <v>No</v>
      </c>
      <c r="J999" s="20" t="s">
        <v>1097</v>
      </c>
      <c r="K999" s="21" t="s">
        <v>1098</v>
      </c>
      <c r="L999" s="20">
        <v>17436817</v>
      </c>
      <c r="M999" s="20" t="s">
        <v>1099</v>
      </c>
      <c r="N999" s="20">
        <v>20030401</v>
      </c>
      <c r="P999" s="21" t="s">
        <v>1100</v>
      </c>
      <c r="Q999" s="21" t="s">
        <v>601</v>
      </c>
      <c r="S999" s="21" t="s">
        <v>126</v>
      </c>
      <c r="T999" s="20" t="s">
        <v>12</v>
      </c>
      <c r="U999" s="20" t="s">
        <v>214</v>
      </c>
      <c r="V999" s="20" t="s">
        <v>20</v>
      </c>
      <c r="W999" s="20">
        <v>75743653</v>
      </c>
      <c r="X999" s="21" t="s">
        <v>1101</v>
      </c>
      <c r="Z999" s="21" t="s">
        <v>162</v>
      </c>
      <c r="AA999" s="20" t="s">
        <v>163</v>
      </c>
      <c r="AB999" s="20" t="s">
        <v>20</v>
      </c>
      <c r="AC999" s="20">
        <v>33437056</v>
      </c>
      <c r="AD999" s="20" t="s">
        <v>1102</v>
      </c>
      <c r="AF999" s="20">
        <v>20030401</v>
      </c>
      <c r="AH999" s="20">
        <v>105742916</v>
      </c>
      <c r="AI999" s="20" t="s">
        <v>24</v>
      </c>
      <c r="AJ999" s="20" t="b">
        <v>1</v>
      </c>
      <c r="AK999" s="21" t="s">
        <v>195</v>
      </c>
      <c r="AL999" s="20" t="s">
        <v>196</v>
      </c>
    </row>
    <row r="1000" spans="1:38" x14ac:dyDescent="0.25">
      <c r="A1000" s="20">
        <v>999</v>
      </c>
      <c r="B1000" s="20" t="s">
        <v>5313</v>
      </c>
      <c r="C1000" s="23">
        <v>111493995</v>
      </c>
      <c r="D1000" s="23" t="str" cm="1">
        <f t="array" ref="D1000">INDEX(Table2[Bracket Label], SUMPRODUCT(( 'Non-Lodger'!$C1000 &gt;= Table2[Min Value]) * ( 'Non-Lodger'!$C1000 &lt;= Table2[Max Value]) * ROW(Table2[Min Value]) ) - MIN(ROW(Table2[Min Value])) + 1)</f>
        <v>100-149M</v>
      </c>
      <c r="E1000" s="23" t="str">
        <f t="shared" si="15"/>
        <v>MED</v>
      </c>
      <c r="F1000" s="21" t="s">
        <v>5314</v>
      </c>
      <c r="G1000" s="20" t="s">
        <v>77</v>
      </c>
      <c r="H1000" s="20" t="str">
        <f>IF(ISNUMBER(MATCH($F1000,'ASX_Listed_Companies_26-08-2025'!B:B, 0)), "Yes", "No")</f>
        <v>No</v>
      </c>
      <c r="I1000" s="20" t="str">
        <f>IF(ISNUMBER(MATCH($F1000,'ASX300'!C:C, 0)), "Yes", "No")</f>
        <v>No</v>
      </c>
      <c r="J1000" s="20" t="s">
        <v>78</v>
      </c>
      <c r="K1000" s="21" t="s">
        <v>79</v>
      </c>
      <c r="L1000" s="20">
        <v>59289298</v>
      </c>
      <c r="M1000" s="20" t="s">
        <v>15</v>
      </c>
      <c r="N1000" s="20">
        <v>20151101</v>
      </c>
      <c r="Q1000" s="21" t="s">
        <v>5315</v>
      </c>
      <c r="S1000" s="21" t="s">
        <v>82</v>
      </c>
      <c r="T1000" s="20" t="s">
        <v>77</v>
      </c>
      <c r="U1000" s="20" t="s">
        <v>83</v>
      </c>
      <c r="V1000" s="20" t="s">
        <v>20</v>
      </c>
      <c r="W1000" s="20">
        <v>31833650</v>
      </c>
      <c r="X1000" s="21" t="s">
        <v>5316</v>
      </c>
      <c r="Z1000" s="21" t="s">
        <v>141</v>
      </c>
      <c r="AA1000" s="20" t="s">
        <v>142</v>
      </c>
      <c r="AB1000" s="20" t="s">
        <v>20</v>
      </c>
      <c r="AC1000" s="20">
        <v>0</v>
      </c>
      <c r="AD1000" s="20" t="s">
        <v>5317</v>
      </c>
      <c r="AF1000" s="20">
        <v>20151101</v>
      </c>
      <c r="AH1000" s="20">
        <v>608437289</v>
      </c>
      <c r="AI1000" s="20" t="s">
        <v>24</v>
      </c>
      <c r="AJ1000" s="20" t="b">
        <v>1</v>
      </c>
      <c r="AK1000" s="21" t="s">
        <v>88</v>
      </c>
      <c r="AL1000" s="20" t="s">
        <v>89</v>
      </c>
    </row>
    <row r="1001" spans="1:38" x14ac:dyDescent="0.25">
      <c r="A1001" s="20">
        <v>1000</v>
      </c>
      <c r="B1001" s="20" t="s">
        <v>7951</v>
      </c>
      <c r="C1001" s="23">
        <v>191702583</v>
      </c>
      <c r="D1001" s="23" t="str" cm="1">
        <f t="array" ref="D1001">INDEX(Table2[Bracket Label], SUMPRODUCT(( 'Non-Lodger'!$C1001 &gt;= Table2[Min Value]) * ( 'Non-Lodger'!$C1001 &lt;= Table2[Max Value]) * ROW(Table2[Min Value]) ) - MIN(ROW(Table2[Min Value])) + 1)</f>
        <v>150-199M</v>
      </c>
      <c r="E1001" s="23" t="str">
        <f t="shared" si="15"/>
        <v>MED</v>
      </c>
      <c r="F1001" s="21" t="s">
        <v>7952</v>
      </c>
      <c r="G1001" s="20" t="s">
        <v>77</v>
      </c>
      <c r="H1001" s="20" t="str">
        <f>IF(ISNUMBER(MATCH($F1001,'ASX_Listed_Companies_26-08-2025'!B:B, 0)), "Yes", "No")</f>
        <v>No</v>
      </c>
      <c r="I1001" s="20" t="str">
        <f>IF(ISNUMBER(MATCH($F1001,'ASX300'!C:C, 0)), "Yes", "No")</f>
        <v>No</v>
      </c>
      <c r="J1001" s="20" t="s">
        <v>78</v>
      </c>
      <c r="K1001" s="21" t="s">
        <v>79</v>
      </c>
      <c r="L1001" s="20">
        <v>57461996</v>
      </c>
      <c r="M1001" s="20" t="s">
        <v>134</v>
      </c>
      <c r="N1001" s="20">
        <v>20150501</v>
      </c>
      <c r="Q1001" s="21" t="s">
        <v>7953</v>
      </c>
      <c r="R1001" s="21" t="s">
        <v>5315</v>
      </c>
      <c r="S1001" s="21" t="s">
        <v>82</v>
      </c>
      <c r="T1001" s="20" t="s">
        <v>77</v>
      </c>
      <c r="U1001" s="20" t="s">
        <v>83</v>
      </c>
      <c r="V1001" s="20" t="s">
        <v>20</v>
      </c>
      <c r="W1001" s="20">
        <v>31833650</v>
      </c>
      <c r="X1001" s="21" t="s">
        <v>7954</v>
      </c>
      <c r="Y1001" s="21" t="s">
        <v>140</v>
      </c>
      <c r="Z1001" s="21" t="s">
        <v>141</v>
      </c>
      <c r="AA1001" s="20" t="s">
        <v>142</v>
      </c>
      <c r="AB1001" s="20" t="s">
        <v>20</v>
      </c>
      <c r="AC1001" s="20">
        <v>69671408</v>
      </c>
      <c r="AD1001" s="20" t="s">
        <v>7955</v>
      </c>
      <c r="AF1001" s="20">
        <v>20150501</v>
      </c>
      <c r="AI1001" s="20" t="s">
        <v>24</v>
      </c>
      <c r="AJ1001" s="20" t="b">
        <v>1</v>
      </c>
      <c r="AK1001" s="21" t="s">
        <v>88</v>
      </c>
      <c r="AL1001" s="20" t="s">
        <v>89</v>
      </c>
    </row>
    <row r="1002" spans="1:38" x14ac:dyDescent="0.25">
      <c r="A1002" s="20">
        <v>1001</v>
      </c>
      <c r="B1002" s="20" t="s">
        <v>2293</v>
      </c>
      <c r="C1002" s="23">
        <v>149019604</v>
      </c>
      <c r="D1002" s="23" t="str" cm="1">
        <f t="array" ref="D1002">INDEX(Table2[Bracket Label], SUMPRODUCT(( 'Non-Lodger'!$C1002 &gt;= Table2[Min Value]) * ( 'Non-Lodger'!$C1002 &lt;= Table2[Max Value]) * ROW(Table2[Min Value]) ) - MIN(ROW(Table2[Min Value])) + 1)</f>
        <v>100-149M</v>
      </c>
      <c r="E1002" s="23" t="str">
        <f t="shared" si="15"/>
        <v>MED</v>
      </c>
      <c r="F1002" s="21" t="s">
        <v>2294</v>
      </c>
      <c r="G1002" s="20" t="s">
        <v>12</v>
      </c>
      <c r="H1002" s="20" t="str">
        <f>IF(ISNUMBER(MATCH($F1002,'ASX_Listed_Companies_26-08-2025'!B:B, 0)), "Yes", "No")</f>
        <v>No</v>
      </c>
      <c r="I1002" s="20" t="str">
        <f>IF(ISNUMBER(MATCH($F1002,'ASX300'!C:C, 0)), "Yes", "No")</f>
        <v>No</v>
      </c>
      <c r="J1002" s="20" t="s">
        <v>78</v>
      </c>
      <c r="K1002" s="21" t="s">
        <v>79</v>
      </c>
      <c r="L1002" s="20">
        <v>78616211</v>
      </c>
      <c r="M1002" s="20" t="s">
        <v>15</v>
      </c>
      <c r="N1002" s="20">
        <v>20221128</v>
      </c>
      <c r="Q1002" s="21" t="s">
        <v>2295</v>
      </c>
      <c r="R1002" s="21" t="s">
        <v>2296</v>
      </c>
      <c r="S1002" s="21" t="s">
        <v>162</v>
      </c>
      <c r="T1002" s="20" t="s">
        <v>29</v>
      </c>
      <c r="U1002" s="20" t="s">
        <v>263</v>
      </c>
      <c r="V1002" s="20" t="s">
        <v>20</v>
      </c>
      <c r="W1002" s="20">
        <v>75638719</v>
      </c>
      <c r="X1002" s="21" t="s">
        <v>2297</v>
      </c>
      <c r="Z1002" s="21" t="s">
        <v>2298</v>
      </c>
      <c r="AA1002" s="20" t="s">
        <v>302</v>
      </c>
      <c r="AB1002" s="20" t="s">
        <v>20</v>
      </c>
      <c r="AD1002" s="20" t="s">
        <v>2299</v>
      </c>
      <c r="AF1002" s="20">
        <v>20221128</v>
      </c>
      <c r="AH1002" s="20">
        <v>664130689</v>
      </c>
      <c r="AI1002" s="20" t="s">
        <v>24</v>
      </c>
      <c r="AJ1002" s="20" t="b">
        <v>1</v>
      </c>
      <c r="AK1002" s="21" t="s">
        <v>88</v>
      </c>
      <c r="AL1002" s="20" t="s">
        <v>89</v>
      </c>
    </row>
    <row r="1003" spans="1:38" x14ac:dyDescent="0.25">
      <c r="A1003" s="20">
        <v>1002</v>
      </c>
      <c r="B1003" s="20" t="s">
        <v>6704</v>
      </c>
      <c r="C1003" s="23">
        <v>388898735</v>
      </c>
      <c r="D1003" s="23" t="str" cm="1">
        <f t="array" ref="D1003">INDEX(Table2[Bracket Label], SUMPRODUCT(( 'Non-Lodger'!$C1003 &gt;= Table2[Min Value]) * ( 'Non-Lodger'!$C1003 &lt;= Table2[Max Value]) * ROW(Table2[Min Value]) ) - MIN(ROW(Table2[Min Value])) + 1)</f>
        <v>350-399M</v>
      </c>
      <c r="E1003" s="23" t="str">
        <f t="shared" si="15"/>
        <v>LGE</v>
      </c>
      <c r="F1003" s="21" t="s">
        <v>6705</v>
      </c>
      <c r="G1003" s="20" t="s">
        <v>12</v>
      </c>
      <c r="H1003" s="20" t="str">
        <f>IF(ISNUMBER(MATCH($F1003,'ASX_Listed_Companies_26-08-2025'!B:B, 0)), "Yes", "No")</f>
        <v>No</v>
      </c>
      <c r="I1003" s="20" t="str">
        <f>IF(ISNUMBER(MATCH($F1003,'ASX300'!C:C, 0)), "Yes", "No")</f>
        <v>No</v>
      </c>
      <c r="J1003" s="20" t="s">
        <v>78</v>
      </c>
      <c r="K1003" s="21" t="s">
        <v>79</v>
      </c>
      <c r="L1003" s="20">
        <v>74575920</v>
      </c>
      <c r="M1003" s="20" t="s">
        <v>15</v>
      </c>
      <c r="N1003" s="20">
        <v>20211210</v>
      </c>
      <c r="Q1003" s="21" t="s">
        <v>5823</v>
      </c>
      <c r="R1003" s="21" t="s">
        <v>1970</v>
      </c>
      <c r="S1003" s="21" t="s">
        <v>126</v>
      </c>
      <c r="T1003" s="20" t="s">
        <v>12</v>
      </c>
      <c r="U1003" s="20" t="s">
        <v>281</v>
      </c>
      <c r="V1003" s="20" t="s">
        <v>20</v>
      </c>
      <c r="W1003" s="20">
        <v>52054494</v>
      </c>
      <c r="X1003" s="21" t="s">
        <v>368</v>
      </c>
      <c r="Z1003" s="21" t="s">
        <v>126</v>
      </c>
      <c r="AA1003" s="20" t="s">
        <v>214</v>
      </c>
      <c r="AB1003" s="20" t="s">
        <v>20</v>
      </c>
      <c r="AC1003" s="20">
        <v>53861625</v>
      </c>
      <c r="AD1003" s="20" t="s">
        <v>6706</v>
      </c>
      <c r="AF1003" s="20">
        <v>20211210</v>
      </c>
      <c r="AH1003" s="20">
        <v>655966126</v>
      </c>
      <c r="AI1003" s="20" t="s">
        <v>24</v>
      </c>
      <c r="AJ1003" s="20" t="b">
        <v>1</v>
      </c>
      <c r="AK1003" s="21" t="s">
        <v>88</v>
      </c>
      <c r="AL1003" s="20" t="s">
        <v>89</v>
      </c>
    </row>
    <row r="1004" spans="1:38" x14ac:dyDescent="0.25">
      <c r="A1004" s="20">
        <v>1003</v>
      </c>
      <c r="B1004" s="20" t="s">
        <v>4438</v>
      </c>
      <c r="C1004" s="23">
        <v>201401346</v>
      </c>
      <c r="D1004" s="23" t="str" cm="1">
        <f t="array" ref="D1004">INDEX(Table2[Bracket Label], SUMPRODUCT(( 'Non-Lodger'!$C1004 &gt;= Table2[Min Value]) * ( 'Non-Lodger'!$C1004 &lt;= Table2[Max Value]) * ROW(Table2[Min Value]) ) - MIN(ROW(Table2[Min Value])) + 1)</f>
        <v>200-249M</v>
      </c>
      <c r="E1004" s="23" t="str">
        <f t="shared" si="15"/>
        <v>MED</v>
      </c>
      <c r="F1004" s="21" t="s">
        <v>4439</v>
      </c>
      <c r="G1004" s="20" t="s">
        <v>12</v>
      </c>
      <c r="H1004" s="20" t="str">
        <f>IF(ISNUMBER(MATCH($F1004,'ASX_Listed_Companies_26-08-2025'!B:B, 0)), "Yes", "No")</f>
        <v>No</v>
      </c>
      <c r="I1004" s="20" t="str">
        <f>IF(ISNUMBER(MATCH($F1004,'ASX300'!C:C, 0)), "Yes", "No")</f>
        <v>No</v>
      </c>
      <c r="J1004" s="20" t="s">
        <v>78</v>
      </c>
      <c r="K1004" s="21" t="s">
        <v>79</v>
      </c>
      <c r="L1004" s="20">
        <v>64553879</v>
      </c>
      <c r="M1004" s="20" t="s">
        <v>15</v>
      </c>
      <c r="N1004" s="20">
        <v>20171214</v>
      </c>
      <c r="Q1004" s="21" t="s">
        <v>4440</v>
      </c>
      <c r="S1004" s="21" t="s">
        <v>603</v>
      </c>
      <c r="T1004" s="20" t="s">
        <v>12</v>
      </c>
      <c r="U1004" s="20" t="s">
        <v>4441</v>
      </c>
      <c r="V1004" s="20" t="s">
        <v>20</v>
      </c>
      <c r="W1004" s="20">
        <v>83133250</v>
      </c>
      <c r="X1004" s="21" t="s">
        <v>4442</v>
      </c>
      <c r="Z1004" s="21" t="s">
        <v>603</v>
      </c>
      <c r="AA1004" s="20" t="s">
        <v>604</v>
      </c>
      <c r="AB1004" s="20" t="s">
        <v>20</v>
      </c>
      <c r="AC1004" s="20">
        <v>38997174</v>
      </c>
      <c r="AD1004" s="20" t="s">
        <v>4443</v>
      </c>
      <c r="AF1004" s="20">
        <v>20200701</v>
      </c>
      <c r="AH1004" s="20">
        <v>623421732</v>
      </c>
      <c r="AI1004" s="20" t="s">
        <v>24</v>
      </c>
      <c r="AJ1004" s="20" t="b">
        <v>1</v>
      </c>
      <c r="AK1004" s="21" t="s">
        <v>88</v>
      </c>
      <c r="AL1004" s="20" t="s">
        <v>89</v>
      </c>
    </row>
    <row r="1005" spans="1:38" x14ac:dyDescent="0.25">
      <c r="A1005" s="20">
        <v>1004</v>
      </c>
      <c r="B1005" s="20" t="s">
        <v>7764</v>
      </c>
      <c r="C1005" s="23">
        <v>156538204</v>
      </c>
      <c r="D1005" s="23" t="str" cm="1">
        <f t="array" ref="D1005">INDEX(Table2[Bracket Label], SUMPRODUCT(( 'Non-Lodger'!$C1005 &gt;= Table2[Min Value]) * ( 'Non-Lodger'!$C1005 &lt;= Table2[Max Value]) * ROW(Table2[Min Value]) ) - MIN(ROW(Table2[Min Value])) + 1)</f>
        <v>150-199M</v>
      </c>
      <c r="E1005" s="23" t="str">
        <f t="shared" si="15"/>
        <v>MED</v>
      </c>
      <c r="F1005" s="21" t="s">
        <v>7765</v>
      </c>
      <c r="G1005" s="20" t="s">
        <v>29</v>
      </c>
      <c r="H1005" s="20" t="str">
        <f>IF(ISNUMBER(MATCH($F1005,'ASX_Listed_Companies_26-08-2025'!B:B, 0)), "Yes", "No")</f>
        <v>No</v>
      </c>
      <c r="I1005" s="20" t="str">
        <f>IF(ISNUMBER(MATCH($F1005,'ASX300'!C:C, 0)), "Yes", "No")</f>
        <v>No</v>
      </c>
      <c r="J1005" s="20" t="s">
        <v>78</v>
      </c>
      <c r="K1005" s="21" t="s">
        <v>79</v>
      </c>
      <c r="L1005" s="20">
        <v>46422245</v>
      </c>
      <c r="M1005" s="20" t="s">
        <v>15</v>
      </c>
      <c r="N1005" s="20">
        <v>20101214</v>
      </c>
      <c r="Q1005" s="21" t="s">
        <v>2172</v>
      </c>
      <c r="S1005" s="21" t="s">
        <v>162</v>
      </c>
      <c r="T1005" s="20" t="s">
        <v>29</v>
      </c>
      <c r="U1005" s="20" t="s">
        <v>163</v>
      </c>
      <c r="V1005" s="20" t="s">
        <v>20</v>
      </c>
      <c r="W1005" s="20">
        <v>40084760</v>
      </c>
      <c r="X1005" s="21" t="s">
        <v>233</v>
      </c>
      <c r="Y1005" s="21" t="s">
        <v>7766</v>
      </c>
      <c r="Z1005" s="21" t="s">
        <v>7767</v>
      </c>
      <c r="AA1005" s="20" t="s">
        <v>7768</v>
      </c>
      <c r="AB1005" s="20" t="s">
        <v>20</v>
      </c>
      <c r="AC1005" s="20">
        <v>46192349</v>
      </c>
      <c r="AD1005" s="20" t="s">
        <v>7769</v>
      </c>
      <c r="AF1005" s="20">
        <v>20101214</v>
      </c>
      <c r="AH1005" s="20">
        <v>147853594</v>
      </c>
      <c r="AI1005" s="20" t="s">
        <v>24</v>
      </c>
      <c r="AJ1005" s="20" t="b">
        <v>1</v>
      </c>
      <c r="AK1005" s="21" t="s">
        <v>88</v>
      </c>
      <c r="AL1005" s="20" t="s">
        <v>89</v>
      </c>
    </row>
    <row r="1006" spans="1:38" x14ac:dyDescent="0.25">
      <c r="A1006" s="20">
        <v>1005</v>
      </c>
      <c r="B1006" s="20" t="s">
        <v>2880</v>
      </c>
      <c r="C1006" s="23">
        <v>540453014</v>
      </c>
      <c r="D1006" s="23" t="str" cm="1">
        <f t="array" ref="D1006">INDEX(Table2[Bracket Label], SUMPRODUCT(( 'Non-Lodger'!$C1006 &gt;= Table2[Min Value]) * ( 'Non-Lodger'!$C1006 &lt;= Table2[Max Value]) * ROW(Table2[Min Value]) ) - MIN(ROW(Table2[Min Value])) + 1)</f>
        <v>500-549M</v>
      </c>
      <c r="E1006" s="23" t="str">
        <f t="shared" si="15"/>
        <v>LGE</v>
      </c>
      <c r="F1006" s="21" t="s">
        <v>2881</v>
      </c>
      <c r="G1006" s="20" t="s">
        <v>12</v>
      </c>
      <c r="H1006" s="20" t="str">
        <f>IF(ISNUMBER(MATCH($F1006,'ASX_Listed_Companies_26-08-2025'!B:B, 0)), "Yes", "No")</f>
        <v>No</v>
      </c>
      <c r="I1006" s="20" t="str">
        <f>IF(ISNUMBER(MATCH($F1006,'ASX300'!C:C, 0)), "Yes", "No")</f>
        <v>No</v>
      </c>
      <c r="J1006" s="20" t="s">
        <v>78</v>
      </c>
      <c r="K1006" s="21" t="s">
        <v>79</v>
      </c>
      <c r="L1006" s="20">
        <v>60043126</v>
      </c>
      <c r="M1006" s="20" t="s">
        <v>15</v>
      </c>
      <c r="N1006" s="20">
        <v>20160602</v>
      </c>
      <c r="Q1006" s="21" t="s">
        <v>1517</v>
      </c>
      <c r="S1006" s="21" t="s">
        <v>2882</v>
      </c>
      <c r="T1006" s="20" t="s">
        <v>12</v>
      </c>
      <c r="U1006" s="20" t="s">
        <v>2883</v>
      </c>
      <c r="V1006" s="20" t="s">
        <v>20</v>
      </c>
      <c r="W1006" s="20">
        <v>65415317</v>
      </c>
      <c r="X1006" s="21" t="s">
        <v>2884</v>
      </c>
      <c r="Z1006" s="21" t="s">
        <v>434</v>
      </c>
      <c r="AA1006" s="20" t="s">
        <v>435</v>
      </c>
      <c r="AB1006" s="20" t="s">
        <v>20</v>
      </c>
      <c r="AC1006" s="20">
        <v>74999332</v>
      </c>
      <c r="AD1006" s="20" t="s">
        <v>2885</v>
      </c>
      <c r="AH1006" s="20">
        <v>612741812</v>
      </c>
      <c r="AI1006" s="20" t="s">
        <v>24</v>
      </c>
      <c r="AJ1006" s="20" t="b">
        <v>1</v>
      </c>
      <c r="AK1006" s="21" t="s">
        <v>88</v>
      </c>
      <c r="AL1006" s="20" t="s">
        <v>89</v>
      </c>
    </row>
    <row r="1007" spans="1:38" x14ac:dyDescent="0.25">
      <c r="A1007" s="20">
        <v>1006</v>
      </c>
      <c r="B1007" s="20" t="s">
        <v>2868</v>
      </c>
      <c r="C1007" s="23">
        <v>111813833</v>
      </c>
      <c r="D1007" s="23" t="str" cm="1">
        <f t="array" ref="D1007">INDEX(Table2[Bracket Label], SUMPRODUCT(( 'Non-Lodger'!$C1007 &gt;= Table2[Min Value]) * ( 'Non-Lodger'!$C1007 &lt;= Table2[Max Value]) * ROW(Table2[Min Value]) ) - MIN(ROW(Table2[Min Value])) + 1)</f>
        <v>100-149M</v>
      </c>
      <c r="E1007" s="23" t="str">
        <f t="shared" si="15"/>
        <v>MED</v>
      </c>
      <c r="F1007" s="21" t="s">
        <v>2869</v>
      </c>
      <c r="G1007" s="20" t="s">
        <v>12</v>
      </c>
      <c r="H1007" s="20" t="str">
        <f>IF(ISNUMBER(MATCH($F1007,'ASX_Listed_Companies_26-08-2025'!B:B, 0)), "Yes", "No")</f>
        <v>No</v>
      </c>
      <c r="I1007" s="20" t="str">
        <f>IF(ISNUMBER(MATCH($F1007,'ASX300'!C:C, 0)), "Yes", "No")</f>
        <v>No</v>
      </c>
      <c r="J1007" s="20" t="s">
        <v>519</v>
      </c>
      <c r="K1007" s="21" t="s">
        <v>520</v>
      </c>
      <c r="L1007" s="20">
        <v>50221335</v>
      </c>
      <c r="M1007" s="20" t="s">
        <v>15</v>
      </c>
      <c r="N1007" s="20">
        <v>20120123</v>
      </c>
      <c r="P1007" s="21" t="s">
        <v>2870</v>
      </c>
      <c r="Q1007" s="21" t="s">
        <v>2871</v>
      </c>
      <c r="S1007" s="21" t="s">
        <v>126</v>
      </c>
      <c r="T1007" s="20" t="s">
        <v>12</v>
      </c>
      <c r="U1007" s="20" t="s">
        <v>281</v>
      </c>
      <c r="V1007" s="20" t="s">
        <v>20</v>
      </c>
      <c r="W1007" s="20">
        <v>83643947</v>
      </c>
      <c r="X1007" s="21" t="s">
        <v>2872</v>
      </c>
      <c r="Z1007" s="21" t="s">
        <v>2697</v>
      </c>
      <c r="AA1007" s="20" t="s">
        <v>1150</v>
      </c>
      <c r="AB1007" s="20" t="s">
        <v>20</v>
      </c>
      <c r="AC1007" s="20">
        <v>72131434</v>
      </c>
      <c r="AD1007" s="20" t="s">
        <v>2873</v>
      </c>
      <c r="AF1007" s="20">
        <v>20120123</v>
      </c>
      <c r="AH1007" s="20">
        <v>155251808</v>
      </c>
      <c r="AI1007" s="20" t="s">
        <v>24</v>
      </c>
      <c r="AJ1007" s="20" t="b">
        <v>1</v>
      </c>
      <c r="AK1007" s="21" t="s">
        <v>47</v>
      </c>
      <c r="AL1007" s="20" t="s">
        <v>48</v>
      </c>
    </row>
    <row r="1008" spans="1:38" x14ac:dyDescent="0.25">
      <c r="A1008" s="20">
        <v>1007</v>
      </c>
      <c r="B1008" s="20" t="s">
        <v>150</v>
      </c>
      <c r="C1008" s="23">
        <v>138982284</v>
      </c>
      <c r="D1008" s="23" t="str" cm="1">
        <f t="array" ref="D1008">INDEX(Table2[Bracket Label], SUMPRODUCT(( 'Non-Lodger'!$C1008 &gt;= Table2[Min Value]) * ( 'Non-Lodger'!$C1008 &lt;= Table2[Max Value]) * ROW(Table2[Min Value]) ) - MIN(ROW(Table2[Min Value])) + 1)</f>
        <v>100-149M</v>
      </c>
      <c r="E1008" s="23" t="str">
        <f t="shared" si="15"/>
        <v>MED</v>
      </c>
      <c r="F1008" s="21" t="s">
        <v>151</v>
      </c>
      <c r="G1008" s="20" t="s">
        <v>62</v>
      </c>
      <c r="H1008" s="20" t="str">
        <f>IF(ISNUMBER(MATCH($F1008,'ASX_Listed_Companies_26-08-2025'!B:B, 0)), "Yes", "No")</f>
        <v>No</v>
      </c>
      <c r="I1008" s="20" t="str">
        <f>IF(ISNUMBER(MATCH($F1008,'ASX300'!C:C, 0)), "Yes", "No")</f>
        <v>No</v>
      </c>
      <c r="J1008" s="20" t="s">
        <v>51</v>
      </c>
      <c r="K1008" s="21" t="s">
        <v>52</v>
      </c>
      <c r="L1008" s="20">
        <v>58095531</v>
      </c>
      <c r="M1008" s="20" t="s">
        <v>15</v>
      </c>
      <c r="N1008" s="20">
        <v>20150619</v>
      </c>
      <c r="Q1008" s="21" t="s">
        <v>152</v>
      </c>
      <c r="S1008" s="21" t="s">
        <v>153</v>
      </c>
      <c r="T1008" s="20" t="s">
        <v>62</v>
      </c>
      <c r="U1008" s="20" t="s">
        <v>154</v>
      </c>
      <c r="V1008" s="20" t="s">
        <v>20</v>
      </c>
      <c r="W1008" s="20">
        <v>96720949</v>
      </c>
      <c r="X1008" s="21" t="s">
        <v>152</v>
      </c>
      <c r="Z1008" s="21" t="s">
        <v>153</v>
      </c>
      <c r="AA1008" s="20" t="s">
        <v>154</v>
      </c>
      <c r="AB1008" s="20" t="s">
        <v>20</v>
      </c>
      <c r="AC1008" s="20">
        <v>96720949</v>
      </c>
      <c r="AD1008" s="20" t="s">
        <v>155</v>
      </c>
      <c r="AF1008" s="20">
        <v>20180501</v>
      </c>
      <c r="AH1008" s="20">
        <v>606545662</v>
      </c>
      <c r="AI1008" s="20" t="s">
        <v>24</v>
      </c>
      <c r="AJ1008" s="20" t="b">
        <v>1</v>
      </c>
      <c r="AK1008" s="21" t="s">
        <v>58</v>
      </c>
      <c r="AL1008" s="20" t="s">
        <v>59</v>
      </c>
    </row>
    <row r="1009" spans="1:38" x14ac:dyDescent="0.25">
      <c r="A1009" s="20">
        <v>1008</v>
      </c>
      <c r="B1009" s="20" t="s">
        <v>3299</v>
      </c>
      <c r="C1009" s="23">
        <v>115589610</v>
      </c>
      <c r="D1009" s="23" t="str" cm="1">
        <f t="array" ref="D1009">INDEX(Table2[Bracket Label], SUMPRODUCT(( 'Non-Lodger'!$C1009 &gt;= Table2[Min Value]) * ( 'Non-Lodger'!$C1009 &lt;= Table2[Max Value]) * ROW(Table2[Min Value]) ) - MIN(ROW(Table2[Min Value])) + 1)</f>
        <v>100-149M</v>
      </c>
      <c r="E1009" s="23" t="str">
        <f t="shared" si="15"/>
        <v>MED</v>
      </c>
      <c r="F1009" s="21" t="s">
        <v>3300</v>
      </c>
      <c r="G1009" s="20" t="s">
        <v>29</v>
      </c>
      <c r="H1009" s="20" t="str">
        <f>IF(ISNUMBER(MATCH($F1009,'ASX_Listed_Companies_26-08-2025'!B:B, 0)), "Yes", "No")</f>
        <v>No</v>
      </c>
      <c r="I1009" s="20" t="str">
        <f>IF(ISNUMBER(MATCH($F1009,'ASX300'!C:C, 0)), "Yes", "No")</f>
        <v>No</v>
      </c>
      <c r="J1009" s="20" t="s">
        <v>3301</v>
      </c>
      <c r="K1009" s="21" t="s">
        <v>3302</v>
      </c>
      <c r="L1009" s="20">
        <v>14159590</v>
      </c>
      <c r="M1009" s="20" t="s">
        <v>15</v>
      </c>
      <c r="N1009" s="20">
        <v>20020918</v>
      </c>
      <c r="Q1009" s="21" t="s">
        <v>3303</v>
      </c>
      <c r="S1009" s="21" t="s">
        <v>235</v>
      </c>
      <c r="T1009" s="20" t="s">
        <v>29</v>
      </c>
      <c r="U1009" s="20" t="s">
        <v>236</v>
      </c>
      <c r="V1009" s="20" t="s">
        <v>20</v>
      </c>
      <c r="W1009" s="20">
        <v>57344344</v>
      </c>
      <c r="X1009" s="21" t="s">
        <v>3303</v>
      </c>
      <c r="Z1009" s="21" t="s">
        <v>235</v>
      </c>
      <c r="AA1009" s="20" t="s">
        <v>236</v>
      </c>
      <c r="AB1009" s="20" t="s">
        <v>20</v>
      </c>
      <c r="AC1009" s="20">
        <v>57344344</v>
      </c>
      <c r="AD1009" s="20" t="s">
        <v>3304</v>
      </c>
      <c r="AF1009" s="20">
        <v>20020918</v>
      </c>
      <c r="AH1009" s="20">
        <v>102238933</v>
      </c>
      <c r="AI1009" s="20" t="s">
        <v>24</v>
      </c>
      <c r="AJ1009" s="20" t="b">
        <v>1</v>
      </c>
      <c r="AK1009" s="21" t="s">
        <v>795</v>
      </c>
      <c r="AL1009" s="20" t="s">
        <v>24</v>
      </c>
    </row>
    <row r="1010" spans="1:38" x14ac:dyDescent="0.25">
      <c r="A1010" s="20">
        <v>1009</v>
      </c>
      <c r="B1010" s="20" t="s">
        <v>7313</v>
      </c>
      <c r="C1010" s="23">
        <v>302313157</v>
      </c>
      <c r="D1010" s="23" t="str" cm="1">
        <f t="array" ref="D1010">INDEX(Table2[Bracket Label], SUMPRODUCT(( 'Non-Lodger'!$C1010 &gt;= Table2[Min Value]) * ( 'Non-Lodger'!$C1010 &lt;= Table2[Max Value]) * ROW(Table2[Min Value]) ) - MIN(ROW(Table2[Min Value])) + 1)</f>
        <v>300-349M</v>
      </c>
      <c r="E1010" s="23" t="str">
        <f t="shared" si="15"/>
        <v>LGE</v>
      </c>
      <c r="F1010" s="21" t="s">
        <v>7314</v>
      </c>
      <c r="G1010" s="20" t="s">
        <v>12</v>
      </c>
      <c r="H1010" s="20" t="str">
        <f>IF(ISNUMBER(MATCH($F1010,'ASX_Listed_Companies_26-08-2025'!B:B, 0)), "Yes", "No")</f>
        <v>No</v>
      </c>
      <c r="I1010" s="20" t="str">
        <f>IF(ISNUMBER(MATCH($F1010,'ASX300'!C:C, 0)), "Yes", "No")</f>
        <v>No</v>
      </c>
      <c r="J1010" s="20" t="s">
        <v>78</v>
      </c>
      <c r="K1010" s="21" t="s">
        <v>79</v>
      </c>
      <c r="L1010" s="20">
        <v>67026909</v>
      </c>
      <c r="M1010" s="20" t="s">
        <v>15</v>
      </c>
      <c r="N1010" s="20">
        <v>20190612</v>
      </c>
      <c r="Q1010" s="21" t="s">
        <v>7315</v>
      </c>
      <c r="R1010" s="21" t="s">
        <v>7316</v>
      </c>
      <c r="S1010" s="21" t="s">
        <v>2697</v>
      </c>
      <c r="T1010" s="20" t="s">
        <v>12</v>
      </c>
      <c r="U1010" s="20" t="s">
        <v>1150</v>
      </c>
      <c r="V1010" s="20" t="s">
        <v>20</v>
      </c>
      <c r="W1010" s="20">
        <v>0</v>
      </c>
      <c r="X1010" s="21" t="s">
        <v>7315</v>
      </c>
      <c r="Y1010" s="21" t="s">
        <v>7316</v>
      </c>
      <c r="Z1010" s="21" t="s">
        <v>2697</v>
      </c>
      <c r="AA1010" s="20" t="s">
        <v>1150</v>
      </c>
      <c r="AB1010" s="20" t="s">
        <v>20</v>
      </c>
      <c r="AC1010" s="20">
        <v>0</v>
      </c>
      <c r="AD1010" s="20" t="s">
        <v>7317</v>
      </c>
      <c r="AF1010" s="20">
        <v>20190612</v>
      </c>
      <c r="AH1010" s="20">
        <v>634069837</v>
      </c>
      <c r="AI1010" s="20" t="s">
        <v>24</v>
      </c>
      <c r="AJ1010" s="20" t="b">
        <v>1</v>
      </c>
      <c r="AK1010" s="21" t="s">
        <v>88</v>
      </c>
      <c r="AL1010" s="20" t="s">
        <v>89</v>
      </c>
    </row>
    <row r="1011" spans="1:38" x14ac:dyDescent="0.25">
      <c r="A1011" s="20">
        <v>1010</v>
      </c>
      <c r="B1011" s="20" t="s">
        <v>4366</v>
      </c>
      <c r="C1011" s="23">
        <v>189721000</v>
      </c>
      <c r="D1011" s="23" t="str" cm="1">
        <f t="array" ref="D1011">INDEX(Table2[Bracket Label], SUMPRODUCT(( 'Non-Lodger'!$C1011 &gt;= Table2[Min Value]) * ( 'Non-Lodger'!$C1011 &lt;= Table2[Max Value]) * ROW(Table2[Min Value]) ) - MIN(ROW(Table2[Min Value])) + 1)</f>
        <v>150-199M</v>
      </c>
      <c r="E1011" s="23" t="str">
        <f t="shared" si="15"/>
        <v>MED</v>
      </c>
      <c r="F1011" s="21" t="s">
        <v>4367</v>
      </c>
      <c r="G1011" s="20" t="s">
        <v>137</v>
      </c>
      <c r="H1011" s="20" t="str">
        <f>IF(ISNUMBER(MATCH($F1011,'ASX_Listed_Companies_26-08-2025'!B:B, 0)), "Yes", "No")</f>
        <v>No</v>
      </c>
      <c r="I1011" s="20" t="str">
        <f>IF(ISNUMBER(MATCH($F1011,'ASX300'!C:C, 0)), "Yes", "No")</f>
        <v>No</v>
      </c>
      <c r="J1011" s="20" t="s">
        <v>3301</v>
      </c>
      <c r="K1011" s="21" t="s">
        <v>3302</v>
      </c>
      <c r="L1011" s="20">
        <v>71395546</v>
      </c>
      <c r="M1011" s="20" t="s">
        <v>15</v>
      </c>
      <c r="N1011" s="20">
        <v>20210223</v>
      </c>
      <c r="Q1011" s="21" t="s">
        <v>4368</v>
      </c>
      <c r="S1011" s="21" t="s">
        <v>4369</v>
      </c>
      <c r="T1011" s="20" t="s">
        <v>137</v>
      </c>
      <c r="U1011" s="20" t="s">
        <v>4370</v>
      </c>
      <c r="V1011" s="20" t="s">
        <v>20</v>
      </c>
      <c r="W1011" s="20">
        <v>79788400</v>
      </c>
      <c r="X1011" s="21" t="s">
        <v>4368</v>
      </c>
      <c r="Z1011" s="21" t="s">
        <v>4369</v>
      </c>
      <c r="AA1011" s="20" t="s">
        <v>4370</v>
      </c>
      <c r="AB1011" s="20" t="s">
        <v>20</v>
      </c>
      <c r="AC1011" s="20">
        <v>79788400</v>
      </c>
      <c r="AD1011" s="20" t="s">
        <v>4371</v>
      </c>
      <c r="AF1011" s="20">
        <v>20210223</v>
      </c>
      <c r="AG1011" s="20">
        <v>20250701</v>
      </c>
      <c r="AH1011" s="20">
        <v>648170932</v>
      </c>
      <c r="AI1011" s="20" t="s">
        <v>24</v>
      </c>
      <c r="AJ1011" s="20" t="b">
        <v>1</v>
      </c>
      <c r="AK1011" s="21" t="s">
        <v>795</v>
      </c>
      <c r="AL1011" s="20" t="s">
        <v>24</v>
      </c>
    </row>
    <row r="1012" spans="1:38" x14ac:dyDescent="0.25">
      <c r="A1012" s="20">
        <v>1011</v>
      </c>
      <c r="B1012" s="20" t="s">
        <v>6639</v>
      </c>
      <c r="C1012" s="23">
        <v>142332239</v>
      </c>
      <c r="D1012" s="23" t="str" cm="1">
        <f t="array" ref="D1012">INDEX(Table2[Bracket Label], SUMPRODUCT(( 'Non-Lodger'!$C1012 &gt;= Table2[Min Value]) * ( 'Non-Lodger'!$C1012 &lt;= Table2[Max Value]) * ROW(Table2[Min Value]) ) - MIN(ROW(Table2[Min Value])) + 1)</f>
        <v>100-149M</v>
      </c>
      <c r="E1012" s="23" t="str">
        <f t="shared" si="15"/>
        <v>MED</v>
      </c>
      <c r="F1012" s="21" t="s">
        <v>6640</v>
      </c>
      <c r="G1012" s="20" t="s">
        <v>29</v>
      </c>
      <c r="H1012" s="20" t="str">
        <f>IF(ISNUMBER(MATCH($F1012,'ASX_Listed_Companies_26-08-2025'!B:B, 0)), "Yes", "No")</f>
        <v>No</v>
      </c>
      <c r="I1012" s="20" t="str">
        <f>IF(ISNUMBER(MATCH($F1012,'ASX300'!C:C, 0)), "Yes", "No")</f>
        <v>No</v>
      </c>
      <c r="J1012" s="20" t="s">
        <v>2631</v>
      </c>
      <c r="K1012" s="21" t="s">
        <v>2632</v>
      </c>
      <c r="L1012" s="20">
        <v>56746724</v>
      </c>
      <c r="M1012" s="20" t="s">
        <v>15</v>
      </c>
      <c r="N1012" s="20">
        <v>20140530</v>
      </c>
      <c r="Q1012" s="21" t="s">
        <v>1255</v>
      </c>
      <c r="R1012" s="21" t="s">
        <v>6641</v>
      </c>
      <c r="S1012" s="21" t="s">
        <v>6642</v>
      </c>
      <c r="T1012" s="20" t="s">
        <v>29</v>
      </c>
      <c r="U1012" s="20" t="s">
        <v>1107</v>
      </c>
      <c r="V1012" s="20" t="s">
        <v>20</v>
      </c>
      <c r="X1012" s="21" t="s">
        <v>1255</v>
      </c>
      <c r="Y1012" s="21" t="s">
        <v>6641</v>
      </c>
      <c r="Z1012" s="21" t="s">
        <v>6642</v>
      </c>
      <c r="AA1012" s="20" t="s">
        <v>1107</v>
      </c>
      <c r="AB1012" s="20" t="s">
        <v>20</v>
      </c>
      <c r="AD1012" s="20" t="s">
        <v>6643</v>
      </c>
      <c r="AF1012" s="20">
        <v>20170101</v>
      </c>
      <c r="AH1012" s="20">
        <v>169840555</v>
      </c>
      <c r="AI1012" s="20" t="s">
        <v>24</v>
      </c>
      <c r="AJ1012" s="20" t="b">
        <v>1</v>
      </c>
      <c r="AK1012" s="21" t="s">
        <v>47</v>
      </c>
      <c r="AL1012" s="20" t="s">
        <v>48</v>
      </c>
    </row>
    <row r="1013" spans="1:38" x14ac:dyDescent="0.25">
      <c r="A1013" s="20">
        <v>1012</v>
      </c>
      <c r="B1013" s="20" t="s">
        <v>6316</v>
      </c>
      <c r="C1013" s="23">
        <v>429038693</v>
      </c>
      <c r="D1013" s="23" t="str" cm="1">
        <f t="array" ref="D1013">INDEX(Table2[Bracket Label], SUMPRODUCT(( 'Non-Lodger'!$C1013 &gt;= Table2[Min Value]) * ( 'Non-Lodger'!$C1013 &lt;= Table2[Max Value]) * ROW(Table2[Min Value]) ) - MIN(ROW(Table2[Min Value])) + 1)</f>
        <v>400-449M</v>
      </c>
      <c r="E1013" s="23" t="str">
        <f t="shared" si="15"/>
        <v>LGE</v>
      </c>
      <c r="F1013" s="21" t="s">
        <v>6317</v>
      </c>
      <c r="G1013" s="20" t="s">
        <v>12</v>
      </c>
      <c r="H1013" s="20" t="str">
        <f>IF(ISNUMBER(MATCH($F1013,'ASX_Listed_Companies_26-08-2025'!B:B, 0)), "Yes", "No")</f>
        <v>No</v>
      </c>
      <c r="I1013" s="20" t="str">
        <f>IF(ISNUMBER(MATCH($F1013,'ASX300'!C:C, 0)), "Yes", "No")</f>
        <v>No</v>
      </c>
      <c r="J1013" s="20" t="s">
        <v>78</v>
      </c>
      <c r="K1013" s="21" t="s">
        <v>79</v>
      </c>
      <c r="L1013" s="20">
        <v>60366628</v>
      </c>
      <c r="M1013" s="20" t="s">
        <v>15</v>
      </c>
      <c r="N1013" s="20">
        <v>20160212</v>
      </c>
      <c r="Q1013" s="21" t="s">
        <v>6318</v>
      </c>
      <c r="S1013" s="21" t="s">
        <v>2050</v>
      </c>
      <c r="T1013" s="20" t="s">
        <v>12</v>
      </c>
      <c r="U1013" s="20" t="s">
        <v>2051</v>
      </c>
      <c r="V1013" s="20" t="s">
        <v>20</v>
      </c>
      <c r="W1013" s="20">
        <v>93441522</v>
      </c>
      <c r="X1013" s="21" t="s">
        <v>6318</v>
      </c>
      <c r="Z1013" s="21" t="s">
        <v>2050</v>
      </c>
      <c r="AA1013" s="20" t="s">
        <v>2051</v>
      </c>
      <c r="AB1013" s="20" t="s">
        <v>20</v>
      </c>
      <c r="AC1013" s="20">
        <v>93441522</v>
      </c>
      <c r="AH1013" s="20">
        <v>610717407</v>
      </c>
      <c r="AI1013" s="20" t="s">
        <v>24</v>
      </c>
      <c r="AJ1013" s="20" t="b">
        <v>1</v>
      </c>
      <c r="AK1013" s="21" t="s">
        <v>88</v>
      </c>
      <c r="AL1013" s="20" t="s">
        <v>89</v>
      </c>
    </row>
    <row r="1014" spans="1:38" x14ac:dyDescent="0.25">
      <c r="A1014" s="20">
        <v>1013</v>
      </c>
      <c r="B1014" s="20" t="s">
        <v>3198</v>
      </c>
      <c r="C1014" s="23">
        <v>1283121571</v>
      </c>
      <c r="D1014" s="23" t="str" cm="1">
        <f t="array" ref="D1014">INDEX(Table2[Bracket Label], SUMPRODUCT(( 'Non-Lodger'!$C1014 &gt;= Table2[Min Value]) * ( 'Non-Lodger'!$C1014 &lt;= Table2[Max Value]) * ROW(Table2[Min Value]) ) - MIN(ROW(Table2[Min Value])) + 1)</f>
        <v>1Bn+</v>
      </c>
      <c r="E1014" s="23" t="str">
        <f t="shared" si="15"/>
        <v>LGE</v>
      </c>
      <c r="F1014" s="21" t="s">
        <v>3199</v>
      </c>
      <c r="G1014" s="20" t="s">
        <v>12</v>
      </c>
      <c r="H1014" s="20" t="str">
        <f>IF(ISNUMBER(MATCH($F1014,'ASX_Listed_Companies_26-08-2025'!B:B, 0)), "Yes", "No")</f>
        <v>No</v>
      </c>
      <c r="I1014" s="20" t="str">
        <f>IF(ISNUMBER(MATCH($F1014,'ASX300'!C:C, 0)), "Yes", "No")</f>
        <v>No</v>
      </c>
      <c r="J1014" s="20" t="s">
        <v>970</v>
      </c>
      <c r="K1014" s="21" t="s">
        <v>971</v>
      </c>
      <c r="L1014" s="20">
        <v>2790319</v>
      </c>
      <c r="M1014" s="20" t="s">
        <v>65</v>
      </c>
      <c r="N1014" s="20">
        <v>20000405</v>
      </c>
      <c r="P1014" s="21" t="s">
        <v>3200</v>
      </c>
      <c r="Q1014" s="21" t="s">
        <v>3201</v>
      </c>
      <c r="S1014" s="21" t="s">
        <v>126</v>
      </c>
      <c r="T1014" s="20" t="s">
        <v>12</v>
      </c>
      <c r="U1014" s="20" t="s">
        <v>281</v>
      </c>
      <c r="V1014" s="20" t="s">
        <v>20</v>
      </c>
      <c r="W1014" s="20">
        <v>86963620</v>
      </c>
      <c r="X1014" s="21" t="s">
        <v>3202</v>
      </c>
      <c r="Y1014" s="21" t="s">
        <v>3203</v>
      </c>
      <c r="Z1014" s="21" t="s">
        <v>126</v>
      </c>
      <c r="AA1014" s="20" t="s">
        <v>214</v>
      </c>
      <c r="AB1014" s="20" t="s">
        <v>20</v>
      </c>
      <c r="AC1014" s="20">
        <v>0</v>
      </c>
      <c r="AD1014" s="20" t="s">
        <v>3204</v>
      </c>
      <c r="AF1014" s="20">
        <v>20000701</v>
      </c>
      <c r="AH1014" s="20">
        <v>60452217</v>
      </c>
      <c r="AI1014" s="20" t="s">
        <v>24</v>
      </c>
      <c r="AJ1014" s="20" t="b">
        <v>1</v>
      </c>
      <c r="AK1014" s="21" t="s">
        <v>88</v>
      </c>
      <c r="AL1014" s="20" t="s">
        <v>89</v>
      </c>
    </row>
    <row r="1015" spans="1:38" x14ac:dyDescent="0.25">
      <c r="A1015" s="20">
        <v>1014</v>
      </c>
      <c r="B1015" s="20" t="s">
        <v>5188</v>
      </c>
      <c r="C1015" s="23">
        <v>109945887</v>
      </c>
      <c r="D1015" s="23" t="str" cm="1">
        <f t="array" ref="D1015">INDEX(Table2[Bracket Label], SUMPRODUCT(( 'Non-Lodger'!$C1015 &gt;= Table2[Min Value]) * ( 'Non-Lodger'!$C1015 &lt;= Table2[Max Value]) * ROW(Table2[Min Value]) ) - MIN(ROW(Table2[Min Value])) + 1)</f>
        <v>100-149M</v>
      </c>
      <c r="E1015" s="23" t="str">
        <f t="shared" si="15"/>
        <v>MED</v>
      </c>
      <c r="F1015" s="21" t="s">
        <v>5189</v>
      </c>
      <c r="G1015" s="20" t="s">
        <v>12</v>
      </c>
      <c r="H1015" s="20" t="str">
        <f>IF(ISNUMBER(MATCH($F1015,'ASX_Listed_Companies_26-08-2025'!B:B, 0)), "Yes", "No")</f>
        <v>No</v>
      </c>
      <c r="I1015" s="20" t="str">
        <f>IF(ISNUMBER(MATCH($F1015,'ASX300'!C:C, 0)), "Yes", "No")</f>
        <v>No</v>
      </c>
      <c r="J1015" s="20" t="s">
        <v>78</v>
      </c>
      <c r="K1015" s="21" t="s">
        <v>79</v>
      </c>
      <c r="L1015" s="20">
        <v>74354794</v>
      </c>
      <c r="M1015" s="20" t="s">
        <v>65</v>
      </c>
      <c r="N1015" s="20">
        <v>20210915</v>
      </c>
      <c r="Q1015" s="21" t="s">
        <v>5190</v>
      </c>
      <c r="S1015" s="21" t="s">
        <v>505</v>
      </c>
      <c r="T1015" s="20" t="s">
        <v>12</v>
      </c>
      <c r="U1015" s="20" t="s">
        <v>506</v>
      </c>
      <c r="V1015" s="20" t="s">
        <v>20</v>
      </c>
      <c r="W1015" s="20">
        <v>84935439</v>
      </c>
      <c r="X1015" s="21" t="s">
        <v>5190</v>
      </c>
      <c r="Z1015" s="21" t="s">
        <v>505</v>
      </c>
      <c r="AA1015" s="20" t="s">
        <v>506</v>
      </c>
      <c r="AB1015" s="20" t="s">
        <v>20</v>
      </c>
      <c r="AC1015" s="20">
        <v>84935439</v>
      </c>
      <c r="AD1015" s="20" t="s">
        <v>5191</v>
      </c>
      <c r="AF1015" s="20">
        <v>20210915</v>
      </c>
      <c r="AH1015" s="20">
        <v>653704002</v>
      </c>
      <c r="AI1015" s="20" t="s">
        <v>24</v>
      </c>
      <c r="AJ1015" s="20" t="b">
        <v>1</v>
      </c>
      <c r="AK1015" s="21" t="s">
        <v>88</v>
      </c>
      <c r="AL1015" s="20" t="s">
        <v>89</v>
      </c>
    </row>
    <row r="1016" spans="1:38" x14ac:dyDescent="0.25">
      <c r="A1016" s="20">
        <v>1015</v>
      </c>
      <c r="B1016" s="20" t="s">
        <v>7754</v>
      </c>
      <c r="C1016" s="23">
        <v>194059341</v>
      </c>
      <c r="D1016" s="23" t="str" cm="1">
        <f t="array" ref="D1016">INDEX(Table2[Bracket Label], SUMPRODUCT(( 'Non-Lodger'!$C1016 &gt;= Table2[Min Value]) * ( 'Non-Lodger'!$C1016 &lt;= Table2[Max Value]) * ROW(Table2[Min Value]) ) - MIN(ROW(Table2[Min Value])) + 1)</f>
        <v>150-199M</v>
      </c>
      <c r="E1016" s="23" t="str">
        <f t="shared" si="15"/>
        <v>MED</v>
      </c>
      <c r="F1016" s="21" t="s">
        <v>7755</v>
      </c>
      <c r="G1016" s="20" t="s">
        <v>62</v>
      </c>
      <c r="H1016" s="20" t="str">
        <f>IF(ISNUMBER(MATCH($F1016,'ASX_Listed_Companies_26-08-2025'!B:B, 0)), "Yes", "No")</f>
        <v>No</v>
      </c>
      <c r="I1016" s="20" t="str">
        <f>IF(ISNUMBER(MATCH($F1016,'ASX300'!C:C, 0)), "Yes", "No")</f>
        <v>No</v>
      </c>
      <c r="J1016" s="20" t="s">
        <v>821</v>
      </c>
      <c r="K1016" s="21" t="s">
        <v>822</v>
      </c>
      <c r="L1016" s="20">
        <v>68205781</v>
      </c>
      <c r="M1016" s="20" t="s">
        <v>15</v>
      </c>
      <c r="N1016" s="20">
        <v>20190701</v>
      </c>
      <c r="Q1016" s="21" t="s">
        <v>7756</v>
      </c>
      <c r="S1016" s="21" t="s">
        <v>6912</v>
      </c>
      <c r="T1016" s="20" t="s">
        <v>62</v>
      </c>
      <c r="U1016" s="20" t="s">
        <v>6913</v>
      </c>
      <c r="V1016" s="20" t="s">
        <v>20</v>
      </c>
      <c r="W1016" s="20">
        <v>78952226</v>
      </c>
      <c r="X1016" s="21" t="s">
        <v>7757</v>
      </c>
      <c r="Z1016" s="21" t="s">
        <v>6912</v>
      </c>
      <c r="AA1016" s="20" t="s">
        <v>6915</v>
      </c>
      <c r="AB1016" s="20" t="s">
        <v>20</v>
      </c>
      <c r="AC1016" s="20">
        <v>68364711</v>
      </c>
      <c r="AD1016" s="20" t="s">
        <v>7758</v>
      </c>
      <c r="AH1016" s="20">
        <v>137270421</v>
      </c>
      <c r="AI1016" s="20" t="s">
        <v>24</v>
      </c>
      <c r="AJ1016" s="20" t="b">
        <v>1</v>
      </c>
      <c r="AK1016" s="21" t="s">
        <v>47</v>
      </c>
      <c r="AL1016" s="20" t="s">
        <v>48</v>
      </c>
    </row>
    <row r="1017" spans="1:38" x14ac:dyDescent="0.25">
      <c r="A1017" s="20">
        <v>1016</v>
      </c>
      <c r="B1017" s="20" t="s">
        <v>4378</v>
      </c>
      <c r="C1017" s="23">
        <v>114918455</v>
      </c>
      <c r="D1017" s="23" t="str" cm="1">
        <f t="array" ref="D1017">INDEX(Table2[Bracket Label], SUMPRODUCT(( 'Non-Lodger'!$C1017 &gt;= Table2[Min Value]) * ( 'Non-Lodger'!$C1017 &lt;= Table2[Max Value]) * ROW(Table2[Min Value]) ) - MIN(ROW(Table2[Min Value])) + 1)</f>
        <v>100-149M</v>
      </c>
      <c r="E1017" s="23" t="str">
        <f t="shared" si="15"/>
        <v>MED</v>
      </c>
      <c r="F1017" s="21" t="s">
        <v>4379</v>
      </c>
      <c r="G1017" s="20" t="s">
        <v>12</v>
      </c>
      <c r="H1017" s="20" t="str">
        <f>IF(ISNUMBER(MATCH($F1017,'ASX_Listed_Companies_26-08-2025'!B:B, 0)), "Yes", "No")</f>
        <v>No</v>
      </c>
      <c r="I1017" s="20" t="str">
        <f>IF(ISNUMBER(MATCH($F1017,'ASX300'!C:C, 0)), "Yes", "No")</f>
        <v>No</v>
      </c>
      <c r="J1017" s="20" t="s">
        <v>253</v>
      </c>
      <c r="K1017" s="21" t="s">
        <v>254</v>
      </c>
      <c r="L1017" s="20">
        <v>1756557</v>
      </c>
      <c r="M1017" s="20" t="s">
        <v>65</v>
      </c>
      <c r="N1017" s="20">
        <v>20000405</v>
      </c>
      <c r="P1017" s="21" t="s">
        <v>4380</v>
      </c>
      <c r="Q1017" s="21" t="s">
        <v>4381</v>
      </c>
      <c r="S1017" s="21" t="s">
        <v>1014</v>
      </c>
      <c r="T1017" s="20" t="s">
        <v>12</v>
      </c>
      <c r="U1017" s="20" t="s">
        <v>1015</v>
      </c>
      <c r="V1017" s="20" t="s">
        <v>20</v>
      </c>
      <c r="W1017" s="20">
        <v>64696120</v>
      </c>
      <c r="X1017" s="21" t="s">
        <v>4382</v>
      </c>
      <c r="Z1017" s="21" t="s">
        <v>1994</v>
      </c>
      <c r="AA1017" s="20" t="s">
        <v>1015</v>
      </c>
      <c r="AB1017" s="20" t="s">
        <v>20</v>
      </c>
      <c r="AC1017" s="20">
        <v>30965325</v>
      </c>
      <c r="AD1017" s="20" t="s">
        <v>4383</v>
      </c>
      <c r="AF1017" s="20">
        <v>20000701</v>
      </c>
      <c r="AH1017" s="20">
        <v>2575340</v>
      </c>
      <c r="AI1017" s="20" t="s">
        <v>24</v>
      </c>
      <c r="AJ1017" s="20" t="b">
        <v>1</v>
      </c>
      <c r="AK1017" s="21" t="s">
        <v>36</v>
      </c>
      <c r="AL1017" s="20" t="s">
        <v>37</v>
      </c>
    </row>
    <row r="1018" spans="1:38" x14ac:dyDescent="0.25">
      <c r="A1018" s="20">
        <v>1017</v>
      </c>
      <c r="B1018" s="20" t="s">
        <v>259</v>
      </c>
      <c r="C1018" s="23">
        <v>157803824</v>
      </c>
      <c r="D1018" s="23" t="str" cm="1">
        <f t="array" ref="D1018">INDEX(Table2[Bracket Label], SUMPRODUCT(( 'Non-Lodger'!$C1018 &gt;= Table2[Min Value]) * ( 'Non-Lodger'!$C1018 &lt;= Table2[Max Value]) * ROW(Table2[Min Value]) ) - MIN(ROW(Table2[Min Value])) + 1)</f>
        <v>150-199M</v>
      </c>
      <c r="E1018" s="23" t="str">
        <f t="shared" si="15"/>
        <v>MED</v>
      </c>
      <c r="F1018" s="21" t="s">
        <v>260</v>
      </c>
      <c r="G1018" s="20" t="s">
        <v>29</v>
      </c>
      <c r="H1018" s="20" t="str">
        <f>IF(ISNUMBER(MATCH($F1018,'ASX_Listed_Companies_26-08-2025'!B:B, 0)), "Yes", "No")</f>
        <v>No</v>
      </c>
      <c r="I1018" s="20" t="str">
        <f>IF(ISNUMBER(MATCH($F1018,'ASX300'!C:C, 0)), "Yes", "No")</f>
        <v>No</v>
      </c>
      <c r="J1018" s="20" t="s">
        <v>51</v>
      </c>
      <c r="K1018" s="21" t="s">
        <v>52</v>
      </c>
      <c r="L1018" s="20">
        <v>43383815</v>
      </c>
      <c r="M1018" s="20" t="s">
        <v>15</v>
      </c>
      <c r="N1018" s="20">
        <v>20100301</v>
      </c>
      <c r="Q1018" s="21" t="s">
        <v>261</v>
      </c>
      <c r="R1018" s="21" t="s">
        <v>262</v>
      </c>
      <c r="S1018" s="21" t="s">
        <v>162</v>
      </c>
      <c r="T1018" s="20" t="s">
        <v>29</v>
      </c>
      <c r="U1018" s="20" t="s">
        <v>263</v>
      </c>
      <c r="V1018" s="20" t="s">
        <v>20</v>
      </c>
      <c r="W1018" s="20">
        <v>32239342</v>
      </c>
      <c r="X1018" s="21" t="s">
        <v>264</v>
      </c>
      <c r="Z1018" s="21" t="s">
        <v>265</v>
      </c>
      <c r="AA1018" s="20" t="s">
        <v>266</v>
      </c>
      <c r="AB1018" s="20" t="s">
        <v>20</v>
      </c>
      <c r="AC1018" s="20">
        <v>59101331</v>
      </c>
      <c r="AD1018" s="20" t="s">
        <v>267</v>
      </c>
      <c r="AF1018" s="20">
        <v>20100301</v>
      </c>
      <c r="AH1018" s="20">
        <v>119957676</v>
      </c>
      <c r="AI1018" s="20" t="s">
        <v>24</v>
      </c>
      <c r="AJ1018" s="20" t="b">
        <v>1</v>
      </c>
      <c r="AK1018" s="21" t="s">
        <v>58</v>
      </c>
      <c r="AL1018" s="20" t="s">
        <v>59</v>
      </c>
    </row>
    <row r="1019" spans="1:38" x14ac:dyDescent="0.25">
      <c r="A1019" s="20">
        <v>1018</v>
      </c>
      <c r="B1019" s="20" t="s">
        <v>6807</v>
      </c>
      <c r="C1019" s="23">
        <v>142523257</v>
      </c>
      <c r="D1019" s="23" t="str" cm="1">
        <f t="array" ref="D1019">INDEX(Table2[Bracket Label], SUMPRODUCT(( 'Non-Lodger'!$C1019 &gt;= Table2[Min Value]) * ( 'Non-Lodger'!$C1019 &lt;= Table2[Max Value]) * ROW(Table2[Min Value]) ) - MIN(ROW(Table2[Min Value])) + 1)</f>
        <v>100-149M</v>
      </c>
      <c r="E1019" s="23" t="str">
        <f t="shared" si="15"/>
        <v>MED</v>
      </c>
      <c r="F1019" s="21" t="s">
        <v>6808</v>
      </c>
      <c r="G1019" s="20" t="s">
        <v>29</v>
      </c>
      <c r="H1019" s="20" t="str">
        <f>IF(ISNUMBER(MATCH($F1019,'ASX_Listed_Companies_26-08-2025'!B:B, 0)), "Yes", "No")</f>
        <v>No</v>
      </c>
      <c r="I1019" s="20" t="str">
        <f>IF(ISNUMBER(MATCH($F1019,'ASX300'!C:C, 0)), "Yes", "No")</f>
        <v>No</v>
      </c>
      <c r="J1019" s="20" t="s">
        <v>297</v>
      </c>
      <c r="K1019" s="21" t="s">
        <v>298</v>
      </c>
      <c r="L1019" s="20">
        <v>6916706</v>
      </c>
      <c r="M1019" s="20" t="s">
        <v>15</v>
      </c>
      <c r="N1019" s="20">
        <v>20000409</v>
      </c>
      <c r="Q1019" s="21" t="s">
        <v>6809</v>
      </c>
      <c r="R1019" s="21" t="s">
        <v>6810</v>
      </c>
      <c r="S1019" s="21" t="s">
        <v>2166</v>
      </c>
      <c r="T1019" s="20" t="s">
        <v>29</v>
      </c>
      <c r="U1019" s="20" t="s">
        <v>2167</v>
      </c>
      <c r="V1019" s="20" t="s">
        <v>20</v>
      </c>
      <c r="W1019" s="20">
        <v>56691441</v>
      </c>
      <c r="X1019" s="21" t="s">
        <v>6811</v>
      </c>
      <c r="Z1019" s="21" t="s">
        <v>6812</v>
      </c>
      <c r="AA1019" s="20" t="s">
        <v>6813</v>
      </c>
      <c r="AB1019" s="20" t="s">
        <v>20</v>
      </c>
      <c r="AC1019" s="20">
        <v>92204797</v>
      </c>
      <c r="AF1019" s="20">
        <v>20000701</v>
      </c>
      <c r="AH1019" s="20">
        <v>80995777</v>
      </c>
      <c r="AI1019" s="20" t="s">
        <v>24</v>
      </c>
      <c r="AJ1019" s="20" t="b">
        <v>1</v>
      </c>
      <c r="AK1019" s="21" t="s">
        <v>36</v>
      </c>
      <c r="AL1019" s="20" t="s">
        <v>37</v>
      </c>
    </row>
    <row r="1020" spans="1:38" x14ac:dyDescent="0.25">
      <c r="A1020" s="20">
        <v>1019</v>
      </c>
      <c r="B1020" s="20" t="s">
        <v>5657</v>
      </c>
      <c r="C1020" s="23">
        <v>1088444124</v>
      </c>
      <c r="D1020" s="23" t="str" cm="1">
        <f t="array" ref="D1020">INDEX(Table2[Bracket Label], SUMPRODUCT(( 'Non-Lodger'!$C1020 &gt;= Table2[Min Value]) * ( 'Non-Lodger'!$C1020 &lt;= Table2[Max Value]) * ROW(Table2[Min Value]) ) - MIN(ROW(Table2[Min Value])) + 1)</f>
        <v>1Bn+</v>
      </c>
      <c r="E1020" s="23" t="str">
        <f t="shared" si="15"/>
        <v>LGE</v>
      </c>
      <c r="F1020" s="21" t="s">
        <v>5658</v>
      </c>
      <c r="G1020" s="20" t="s">
        <v>29</v>
      </c>
      <c r="H1020" s="20" t="str">
        <f>IF(ISNUMBER(MATCH($F1020,'ASX_Listed_Companies_26-08-2025'!B:B, 0)), "Yes", "No")</f>
        <v>No</v>
      </c>
      <c r="I1020" s="20" t="str">
        <f>IF(ISNUMBER(MATCH($F1020,'ASX300'!C:C, 0)), "Yes", "No")</f>
        <v>No</v>
      </c>
      <c r="J1020" s="20" t="s">
        <v>1524</v>
      </c>
      <c r="K1020" s="21" t="s">
        <v>1525</v>
      </c>
      <c r="L1020" s="20">
        <v>56031959</v>
      </c>
      <c r="M1020" s="20" t="s">
        <v>15</v>
      </c>
      <c r="N1020" s="20">
        <v>20140723</v>
      </c>
      <c r="Q1020" s="21" t="s">
        <v>1652</v>
      </c>
      <c r="S1020" s="21" t="s">
        <v>2217</v>
      </c>
      <c r="T1020" s="20" t="s">
        <v>12</v>
      </c>
      <c r="U1020" s="20" t="s">
        <v>2218</v>
      </c>
      <c r="V1020" s="20" t="s">
        <v>20</v>
      </c>
      <c r="W1020" s="20">
        <v>73136310</v>
      </c>
      <c r="X1020" s="21" t="s">
        <v>5659</v>
      </c>
      <c r="Z1020" s="21" t="s">
        <v>202</v>
      </c>
      <c r="AA1020" s="20" t="s">
        <v>203</v>
      </c>
      <c r="AB1020" s="20" t="s">
        <v>20</v>
      </c>
      <c r="AC1020" s="20">
        <v>56824286</v>
      </c>
      <c r="AF1020" s="20">
        <v>20140723</v>
      </c>
      <c r="AH1020" s="20">
        <v>600817178</v>
      </c>
      <c r="AI1020" s="20" t="s">
        <v>24</v>
      </c>
      <c r="AJ1020" s="20" t="b">
        <v>1</v>
      </c>
      <c r="AK1020" s="21" t="s">
        <v>36</v>
      </c>
      <c r="AL1020" s="20" t="s">
        <v>37</v>
      </c>
    </row>
    <row r="1021" spans="1:38" x14ac:dyDescent="0.25">
      <c r="A1021" s="20">
        <v>1020</v>
      </c>
      <c r="B1021" s="20" t="s">
        <v>4155</v>
      </c>
      <c r="C1021" s="23">
        <v>131322679</v>
      </c>
      <c r="D1021" s="23" t="str" cm="1">
        <f t="array" ref="D1021">INDEX(Table2[Bracket Label], SUMPRODUCT(( 'Non-Lodger'!$C1021 &gt;= Table2[Min Value]) * ( 'Non-Lodger'!$C1021 &lt;= Table2[Max Value]) * ROW(Table2[Min Value]) ) - MIN(ROW(Table2[Min Value])) + 1)</f>
        <v>100-149M</v>
      </c>
      <c r="E1021" s="23" t="str">
        <f t="shared" si="15"/>
        <v>MED</v>
      </c>
      <c r="F1021" s="21" t="s">
        <v>4156</v>
      </c>
      <c r="G1021" s="20" t="s">
        <v>137</v>
      </c>
      <c r="H1021" s="20" t="str">
        <f>IF(ISNUMBER(MATCH($F1021,'ASX_Listed_Companies_26-08-2025'!B:B, 0)), "Yes", "No")</f>
        <v>No</v>
      </c>
      <c r="I1021" s="20" t="str">
        <f>IF(ISNUMBER(MATCH($F1021,'ASX300'!C:C, 0)), "Yes", "No")</f>
        <v>No</v>
      </c>
      <c r="J1021" s="20" t="s">
        <v>4157</v>
      </c>
      <c r="K1021" s="21" t="s">
        <v>4158</v>
      </c>
      <c r="L1021" s="20">
        <v>6557713</v>
      </c>
      <c r="M1021" s="20" t="s">
        <v>15</v>
      </c>
      <c r="N1021" s="20">
        <v>20000311</v>
      </c>
      <c r="P1021" s="21" t="s">
        <v>4159</v>
      </c>
      <c r="Q1021" s="21" t="s">
        <v>4160</v>
      </c>
      <c r="S1021" s="21" t="s">
        <v>4161</v>
      </c>
      <c r="T1021" s="20" t="s">
        <v>137</v>
      </c>
      <c r="U1021" s="20" t="s">
        <v>4162</v>
      </c>
      <c r="V1021" s="20" t="s">
        <v>20</v>
      </c>
      <c r="W1021" s="20">
        <v>94097620</v>
      </c>
      <c r="X1021" s="21" t="s">
        <v>4163</v>
      </c>
      <c r="Z1021" s="21" t="s">
        <v>4161</v>
      </c>
      <c r="AA1021" s="20" t="s">
        <v>4162</v>
      </c>
      <c r="AB1021" s="20" t="s">
        <v>20</v>
      </c>
      <c r="AC1021" s="20">
        <v>94097620</v>
      </c>
      <c r="AD1021" s="20" t="s">
        <v>4164</v>
      </c>
      <c r="AF1021" s="20">
        <v>20000701</v>
      </c>
      <c r="AH1021" s="20">
        <v>8064328</v>
      </c>
      <c r="AI1021" s="20" t="s">
        <v>24</v>
      </c>
      <c r="AJ1021" s="20" t="b">
        <v>1</v>
      </c>
      <c r="AK1021" s="21" t="s">
        <v>671</v>
      </c>
      <c r="AL1021" s="20" t="s">
        <v>672</v>
      </c>
    </row>
    <row r="1022" spans="1:38" x14ac:dyDescent="0.25">
      <c r="A1022" s="20">
        <v>1021</v>
      </c>
      <c r="B1022" s="20" t="s">
        <v>3669</v>
      </c>
      <c r="C1022" s="23">
        <v>216091884</v>
      </c>
      <c r="D1022" s="23" t="str" cm="1">
        <f t="array" ref="D1022">INDEX(Table2[Bracket Label], SUMPRODUCT(( 'Non-Lodger'!$C1022 &gt;= Table2[Min Value]) * ( 'Non-Lodger'!$C1022 &lt;= Table2[Max Value]) * ROW(Table2[Min Value]) ) - MIN(ROW(Table2[Min Value])) + 1)</f>
        <v>200-249M</v>
      </c>
      <c r="E1022" s="23" t="str">
        <f t="shared" si="15"/>
        <v>MED</v>
      </c>
      <c r="F1022" s="21" t="s">
        <v>3670</v>
      </c>
      <c r="G1022" s="20" t="s">
        <v>29</v>
      </c>
      <c r="H1022" s="20" t="str">
        <f>IF(ISNUMBER(MATCH($F1022,'ASX_Listed_Companies_26-08-2025'!B:B, 0)), "Yes", "No")</f>
        <v>No</v>
      </c>
      <c r="I1022" s="20" t="str">
        <f>IF(ISNUMBER(MATCH($F1022,'ASX300'!C:C, 0)), "Yes", "No")</f>
        <v>No</v>
      </c>
      <c r="J1022" s="20" t="s">
        <v>30</v>
      </c>
      <c r="K1022" s="21" t="s">
        <v>31</v>
      </c>
      <c r="L1022" s="20">
        <v>28358246</v>
      </c>
      <c r="M1022" s="20" t="s">
        <v>15</v>
      </c>
      <c r="N1022" s="20">
        <v>20060615</v>
      </c>
      <c r="Q1022" s="21" t="s">
        <v>3671</v>
      </c>
      <c r="R1022" s="21" t="s">
        <v>3672</v>
      </c>
      <c r="S1022" s="21" t="s">
        <v>162</v>
      </c>
      <c r="T1022" s="20" t="s">
        <v>29</v>
      </c>
      <c r="U1022" s="20" t="s">
        <v>1193</v>
      </c>
      <c r="V1022" s="20" t="s">
        <v>20</v>
      </c>
      <c r="W1022" s="20">
        <v>86285008</v>
      </c>
      <c r="X1022" s="21" t="s">
        <v>3671</v>
      </c>
      <c r="Y1022" s="21" t="s">
        <v>3672</v>
      </c>
      <c r="Z1022" s="21" t="s">
        <v>162</v>
      </c>
      <c r="AA1022" s="20" t="s">
        <v>1193</v>
      </c>
      <c r="AB1022" s="20" t="s">
        <v>20</v>
      </c>
      <c r="AC1022" s="20">
        <v>86285008</v>
      </c>
      <c r="AD1022" s="20" t="s">
        <v>3673</v>
      </c>
      <c r="AF1022" s="20">
        <v>20060615</v>
      </c>
      <c r="AH1022" s="20">
        <v>120210782</v>
      </c>
      <c r="AI1022" s="20" t="s">
        <v>24</v>
      </c>
      <c r="AJ1022" s="20" t="b">
        <v>1</v>
      </c>
      <c r="AK1022" s="21" t="s">
        <v>36</v>
      </c>
      <c r="AL1022" s="20" t="s">
        <v>37</v>
      </c>
    </row>
    <row r="1023" spans="1:38" x14ac:dyDescent="0.25">
      <c r="A1023" s="20">
        <v>1022</v>
      </c>
      <c r="B1023" s="20" t="s">
        <v>4059</v>
      </c>
      <c r="C1023" s="23">
        <v>113506483</v>
      </c>
      <c r="D1023" s="23" t="str" cm="1">
        <f t="array" ref="D1023">INDEX(Table2[Bracket Label], SUMPRODUCT(( 'Non-Lodger'!$C1023 &gt;= Table2[Min Value]) * ( 'Non-Lodger'!$C1023 &lt;= Table2[Max Value]) * ROW(Table2[Min Value]) ) - MIN(ROW(Table2[Min Value])) + 1)</f>
        <v>100-149M</v>
      </c>
      <c r="E1023" s="23" t="str">
        <f t="shared" si="15"/>
        <v>MED</v>
      </c>
      <c r="F1023" s="21" t="s">
        <v>4060</v>
      </c>
      <c r="G1023" s="20" t="s">
        <v>12</v>
      </c>
      <c r="H1023" s="20" t="str">
        <f>IF(ISNUMBER(MATCH($F1023,'ASX_Listed_Companies_26-08-2025'!B:B, 0)), "Yes", "No")</f>
        <v>No</v>
      </c>
      <c r="I1023" s="20" t="str">
        <f>IF(ISNUMBER(MATCH($F1023,'ASX300'!C:C, 0)), "Yes", "No")</f>
        <v>No</v>
      </c>
      <c r="J1023" s="20" t="s">
        <v>78</v>
      </c>
      <c r="K1023" s="21" t="s">
        <v>79</v>
      </c>
      <c r="L1023" s="20">
        <v>66488189</v>
      </c>
      <c r="M1023" s="20" t="s">
        <v>15</v>
      </c>
      <c r="N1023" s="20">
        <v>20190201</v>
      </c>
      <c r="Q1023" s="21" t="s">
        <v>4061</v>
      </c>
      <c r="S1023" s="21" t="s">
        <v>126</v>
      </c>
      <c r="T1023" s="20" t="s">
        <v>12</v>
      </c>
      <c r="U1023" s="20" t="s">
        <v>214</v>
      </c>
      <c r="V1023" s="20" t="s">
        <v>20</v>
      </c>
      <c r="W1023" s="20">
        <v>56750697</v>
      </c>
      <c r="X1023" s="21" t="s">
        <v>4062</v>
      </c>
      <c r="Z1023" s="21" t="s">
        <v>4063</v>
      </c>
      <c r="AA1023" s="20" t="s">
        <v>4064</v>
      </c>
      <c r="AB1023" s="20" t="s">
        <v>20</v>
      </c>
      <c r="AC1023" s="20">
        <v>50013903</v>
      </c>
      <c r="AD1023" s="20" t="s">
        <v>4065</v>
      </c>
      <c r="AF1023" s="20">
        <v>20190201</v>
      </c>
      <c r="AH1023" s="20">
        <v>627184623</v>
      </c>
      <c r="AI1023" s="20" t="s">
        <v>24</v>
      </c>
      <c r="AJ1023" s="20" t="b">
        <v>1</v>
      </c>
      <c r="AK1023" s="21" t="s">
        <v>88</v>
      </c>
      <c r="AL1023" s="20" t="s">
        <v>89</v>
      </c>
    </row>
    <row r="1024" spans="1:38" x14ac:dyDescent="0.25">
      <c r="A1024" s="20">
        <v>1023</v>
      </c>
      <c r="B1024" s="20" t="s">
        <v>7017</v>
      </c>
      <c r="C1024" s="23">
        <v>1069789448</v>
      </c>
      <c r="D1024" s="23" t="str" cm="1">
        <f t="array" ref="D1024">INDEX(Table2[Bracket Label], SUMPRODUCT(( 'Non-Lodger'!$C1024 &gt;= Table2[Min Value]) * ( 'Non-Lodger'!$C1024 &lt;= Table2[Max Value]) * ROW(Table2[Min Value]) ) - MIN(ROW(Table2[Min Value])) + 1)</f>
        <v>1Bn+</v>
      </c>
      <c r="E1024" s="23" t="str">
        <f t="shared" si="15"/>
        <v>LGE</v>
      </c>
      <c r="F1024" s="21" t="s">
        <v>7018</v>
      </c>
      <c r="G1024" s="20" t="s">
        <v>77</v>
      </c>
      <c r="H1024" s="20" t="str">
        <f>IF(ISNUMBER(MATCH($F1024,'ASX_Listed_Companies_26-08-2025'!B:B, 0)), "Yes", "No")</f>
        <v>No</v>
      </c>
      <c r="I1024" s="20" t="str">
        <f>IF(ISNUMBER(MATCH($F1024,'ASX300'!C:C, 0)), "Yes", "No")</f>
        <v>No</v>
      </c>
      <c r="J1024" s="20" t="s">
        <v>7019</v>
      </c>
      <c r="K1024" s="21" t="s">
        <v>7020</v>
      </c>
      <c r="L1024" s="20">
        <v>55900479</v>
      </c>
      <c r="M1024" s="20" t="s">
        <v>15</v>
      </c>
      <c r="N1024" s="20">
        <v>20140701</v>
      </c>
      <c r="Q1024" s="21" t="s">
        <v>1364</v>
      </c>
      <c r="R1024" s="21" t="s">
        <v>1412</v>
      </c>
      <c r="S1024" s="21" t="s">
        <v>82</v>
      </c>
      <c r="T1024" s="20" t="s">
        <v>77</v>
      </c>
      <c r="U1024" s="20" t="s">
        <v>83</v>
      </c>
      <c r="V1024" s="20" t="s">
        <v>20</v>
      </c>
      <c r="W1024" s="20">
        <v>90209065</v>
      </c>
      <c r="X1024" s="21" t="s">
        <v>7021</v>
      </c>
      <c r="Z1024" s="21" t="s">
        <v>7022</v>
      </c>
      <c r="AA1024" s="20" t="s">
        <v>7023</v>
      </c>
      <c r="AB1024" s="20" t="s">
        <v>20</v>
      </c>
      <c r="AC1024" s="20">
        <v>35724848</v>
      </c>
      <c r="AD1024" s="20" t="s">
        <v>7024</v>
      </c>
      <c r="AF1024" s="20">
        <v>20140701</v>
      </c>
      <c r="AH1024" s="20">
        <v>169836533</v>
      </c>
      <c r="AI1024" s="20" t="s">
        <v>24</v>
      </c>
      <c r="AJ1024" s="20" t="b">
        <v>1</v>
      </c>
      <c r="AK1024" s="21" t="s">
        <v>174</v>
      </c>
      <c r="AL1024" s="20" t="s">
        <v>175</v>
      </c>
    </row>
    <row r="1025" spans="1:38" x14ac:dyDescent="0.25">
      <c r="A1025" s="20">
        <v>1024</v>
      </c>
      <c r="B1025" s="20" t="s">
        <v>228</v>
      </c>
      <c r="C1025" s="23">
        <v>137540712</v>
      </c>
      <c r="D1025" s="23" t="str" cm="1">
        <f t="array" ref="D1025">INDEX(Table2[Bracket Label], SUMPRODUCT(( 'Non-Lodger'!$C1025 &gt;= Table2[Min Value]) * ( 'Non-Lodger'!$C1025 &lt;= Table2[Max Value]) * ROW(Table2[Min Value]) ) - MIN(ROW(Table2[Min Value])) + 1)</f>
        <v>100-149M</v>
      </c>
      <c r="E1025" s="23" t="str">
        <f t="shared" si="15"/>
        <v>MED</v>
      </c>
      <c r="F1025" s="21" t="s">
        <v>229</v>
      </c>
      <c r="G1025" s="20" t="s">
        <v>29</v>
      </c>
      <c r="H1025" s="20" t="str">
        <f>IF(ISNUMBER(MATCH($F1025,'ASX_Listed_Companies_26-08-2025'!B:B, 0)), "Yes", "No")</f>
        <v>No</v>
      </c>
      <c r="I1025" s="20" t="str">
        <f>IF(ISNUMBER(MATCH($F1025,'ASX300'!C:C, 0)), "Yes", "No")</f>
        <v>No</v>
      </c>
      <c r="J1025" s="20" t="s">
        <v>230</v>
      </c>
      <c r="K1025" s="21" t="s">
        <v>231</v>
      </c>
      <c r="L1025" s="20">
        <v>434093</v>
      </c>
      <c r="M1025" s="20" t="s">
        <v>15</v>
      </c>
      <c r="N1025" s="20">
        <v>20000401</v>
      </c>
      <c r="P1025" s="21" t="s">
        <v>232</v>
      </c>
      <c r="Q1025" s="21" t="s">
        <v>233</v>
      </c>
      <c r="R1025" s="21" t="s">
        <v>234</v>
      </c>
      <c r="S1025" s="21" t="s">
        <v>235</v>
      </c>
      <c r="T1025" s="20" t="s">
        <v>29</v>
      </c>
      <c r="U1025" s="20" t="s">
        <v>236</v>
      </c>
      <c r="V1025" s="20" t="s">
        <v>20</v>
      </c>
      <c r="W1025" s="20">
        <v>42138679</v>
      </c>
      <c r="X1025" s="21" t="s">
        <v>234</v>
      </c>
      <c r="Z1025" s="21" t="s">
        <v>235</v>
      </c>
      <c r="AA1025" s="20" t="s">
        <v>236</v>
      </c>
      <c r="AB1025" s="20" t="s">
        <v>20</v>
      </c>
      <c r="AC1025" s="20">
        <v>42138679</v>
      </c>
      <c r="AD1025" s="20" t="s">
        <v>237</v>
      </c>
      <c r="AF1025" s="20">
        <v>20000701</v>
      </c>
      <c r="AH1025" s="20">
        <v>70893908</v>
      </c>
      <c r="AI1025" s="20" t="s">
        <v>24</v>
      </c>
      <c r="AJ1025" s="20" t="b">
        <v>1</v>
      </c>
      <c r="AK1025" s="21" t="s">
        <v>25</v>
      </c>
      <c r="AL1025" s="20" t="s">
        <v>26</v>
      </c>
    </row>
    <row r="1026" spans="1:38" x14ac:dyDescent="0.25">
      <c r="A1026" s="20">
        <v>1025</v>
      </c>
      <c r="B1026" s="20" t="s">
        <v>7388</v>
      </c>
      <c r="C1026" s="23">
        <v>203874937</v>
      </c>
      <c r="D1026" s="23" t="str" cm="1">
        <f t="array" ref="D1026">INDEX(Table2[Bracket Label], SUMPRODUCT(( 'Non-Lodger'!$C1026 &gt;= Table2[Min Value]) * ( 'Non-Lodger'!$C1026 &lt;= Table2[Max Value]) * ROW(Table2[Min Value]) ) - MIN(ROW(Table2[Min Value])) + 1)</f>
        <v>200-249M</v>
      </c>
      <c r="E1026" s="23" t="str">
        <f t="shared" si="15"/>
        <v>MED</v>
      </c>
      <c r="F1026" s="21" t="s">
        <v>7389</v>
      </c>
      <c r="G1026" s="20" t="s">
        <v>12</v>
      </c>
      <c r="H1026" s="20" t="str">
        <f>IF(ISNUMBER(MATCH($F1026,'ASX_Listed_Companies_26-08-2025'!B:B, 0)), "Yes", "No")</f>
        <v>No</v>
      </c>
      <c r="I1026" s="20" t="str">
        <f>IF(ISNUMBER(MATCH($F1026,'ASX300'!C:C, 0)), "Yes", "No")</f>
        <v>No</v>
      </c>
      <c r="J1026" s="20" t="s">
        <v>372</v>
      </c>
      <c r="K1026" s="21" t="s">
        <v>373</v>
      </c>
      <c r="L1026" s="20">
        <v>861297</v>
      </c>
      <c r="M1026" s="20" t="s">
        <v>15</v>
      </c>
      <c r="N1026" s="20">
        <v>20000208</v>
      </c>
      <c r="Q1026" s="21" t="s">
        <v>2171</v>
      </c>
      <c r="R1026" s="21" t="s">
        <v>2172</v>
      </c>
      <c r="S1026" s="21" t="s">
        <v>162</v>
      </c>
      <c r="T1026" s="20" t="s">
        <v>29</v>
      </c>
      <c r="U1026" s="20" t="s">
        <v>163</v>
      </c>
      <c r="V1026" s="20" t="s">
        <v>20</v>
      </c>
      <c r="W1026" s="20">
        <v>40084760</v>
      </c>
      <c r="X1026" s="21" t="s">
        <v>7390</v>
      </c>
      <c r="Z1026" s="21" t="s">
        <v>7391</v>
      </c>
      <c r="AA1026" s="20" t="s">
        <v>7392</v>
      </c>
      <c r="AB1026" s="20" t="s">
        <v>20</v>
      </c>
      <c r="AC1026" s="20">
        <v>62354868</v>
      </c>
      <c r="AD1026" s="20" t="s">
        <v>7393</v>
      </c>
      <c r="AF1026" s="20">
        <v>20000701</v>
      </c>
      <c r="AH1026" s="20">
        <v>59309161</v>
      </c>
      <c r="AI1026" s="20" t="s">
        <v>24</v>
      </c>
      <c r="AJ1026" s="20" t="b">
        <v>1</v>
      </c>
      <c r="AK1026" s="21" t="s">
        <v>245</v>
      </c>
      <c r="AL1026" s="20" t="s">
        <v>246</v>
      </c>
    </row>
    <row r="1027" spans="1:38" x14ac:dyDescent="0.25">
      <c r="A1027" s="20">
        <v>1026</v>
      </c>
      <c r="B1027" s="20" t="s">
        <v>1461</v>
      </c>
      <c r="C1027" s="23">
        <v>133822971</v>
      </c>
      <c r="D1027" s="23" t="str" cm="1">
        <f t="array" ref="D1027">INDEX(Table2[Bracket Label], SUMPRODUCT(( 'Non-Lodger'!$C1027 &gt;= Table2[Min Value]) * ( 'Non-Lodger'!$C1027 &lt;= Table2[Max Value]) * ROW(Table2[Min Value]) ) - MIN(ROW(Table2[Min Value])) + 1)</f>
        <v>100-149M</v>
      </c>
      <c r="E1027" s="23" t="str">
        <f t="shared" ref="E1027:E1090" si="16">IF($C1027&gt;250000000, "LGE", "MED")</f>
        <v>MED</v>
      </c>
      <c r="F1027" s="21" t="s">
        <v>1462</v>
      </c>
      <c r="G1027" s="20" t="s">
        <v>77</v>
      </c>
      <c r="H1027" s="20" t="str">
        <f>IF(ISNUMBER(MATCH($F1027,'ASX_Listed_Companies_26-08-2025'!B:B, 0)), "Yes", "No")</f>
        <v>No</v>
      </c>
      <c r="I1027" s="20" t="str">
        <f>IF(ISNUMBER(MATCH($F1027,'ASX300'!C:C, 0)), "Yes", "No")</f>
        <v>No</v>
      </c>
      <c r="J1027" s="20" t="s">
        <v>1463</v>
      </c>
      <c r="K1027" s="21" t="s">
        <v>1464</v>
      </c>
      <c r="L1027" s="20">
        <v>58568698</v>
      </c>
      <c r="M1027" s="20" t="s">
        <v>15</v>
      </c>
      <c r="N1027" s="20">
        <v>20150506</v>
      </c>
      <c r="Q1027" s="21" t="s">
        <v>491</v>
      </c>
      <c r="S1027" s="21" t="s">
        <v>82</v>
      </c>
      <c r="T1027" s="20" t="s">
        <v>77</v>
      </c>
      <c r="U1027" s="20" t="s">
        <v>83</v>
      </c>
      <c r="V1027" s="20" t="s">
        <v>20</v>
      </c>
      <c r="W1027" s="20">
        <v>42419120</v>
      </c>
      <c r="X1027" s="21" t="s">
        <v>1465</v>
      </c>
      <c r="Y1027" s="21" t="s">
        <v>1466</v>
      </c>
      <c r="Z1027" s="21" t="s">
        <v>141</v>
      </c>
      <c r="AA1027" s="20" t="s">
        <v>142</v>
      </c>
      <c r="AB1027" s="20" t="s">
        <v>20</v>
      </c>
      <c r="AC1027" s="20">
        <v>70224372</v>
      </c>
      <c r="AD1027" s="20" t="s">
        <v>1467</v>
      </c>
      <c r="AF1027" s="20">
        <v>20151014</v>
      </c>
      <c r="AH1027" s="20">
        <v>605682684</v>
      </c>
      <c r="AI1027" s="20" t="s">
        <v>24</v>
      </c>
      <c r="AJ1027" s="20" t="b">
        <v>1</v>
      </c>
      <c r="AK1027" s="21" t="s">
        <v>1468</v>
      </c>
      <c r="AL1027" s="20" t="s">
        <v>1469</v>
      </c>
    </row>
    <row r="1028" spans="1:38" x14ac:dyDescent="0.25">
      <c r="A1028" s="20">
        <v>1027</v>
      </c>
      <c r="B1028" s="20" t="s">
        <v>5419</v>
      </c>
      <c r="C1028" s="23">
        <v>840020331</v>
      </c>
      <c r="D1028" s="23" t="str" cm="1">
        <f t="array" ref="D1028">INDEX(Table2[Bracket Label], SUMPRODUCT(( 'Non-Lodger'!$C1028 &gt;= Table2[Min Value]) * ( 'Non-Lodger'!$C1028 &lt;= Table2[Max Value]) * ROW(Table2[Min Value]) ) - MIN(ROW(Table2[Min Value])) + 1)</f>
        <v>800-849M</v>
      </c>
      <c r="E1028" s="23" t="str">
        <f t="shared" si="16"/>
        <v>LGE</v>
      </c>
      <c r="F1028" s="21" t="s">
        <v>5420</v>
      </c>
      <c r="G1028" s="20" t="s">
        <v>12</v>
      </c>
      <c r="H1028" s="20" t="str">
        <f>IF(ISNUMBER(MATCH($F1028,'ASX_Listed_Companies_26-08-2025'!B:B, 0)), "Yes", "No")</f>
        <v>No</v>
      </c>
      <c r="I1028" s="20" t="str">
        <f>IF(ISNUMBER(MATCH($F1028,'ASX300'!C:C, 0)), "Yes", "No")</f>
        <v>No</v>
      </c>
      <c r="J1028" s="20" t="s">
        <v>5114</v>
      </c>
      <c r="K1028" s="21" t="s">
        <v>5115</v>
      </c>
      <c r="L1028" s="20">
        <v>2410384</v>
      </c>
      <c r="M1028" s="20" t="s">
        <v>15</v>
      </c>
      <c r="N1028" s="20">
        <v>20000417</v>
      </c>
      <c r="P1028" s="21" t="s">
        <v>5421</v>
      </c>
      <c r="Q1028" s="21" t="s">
        <v>5422</v>
      </c>
      <c r="S1028" s="21" t="s">
        <v>126</v>
      </c>
      <c r="T1028" s="20" t="s">
        <v>12</v>
      </c>
      <c r="U1028" s="20" t="s">
        <v>214</v>
      </c>
      <c r="V1028" s="20" t="s">
        <v>20</v>
      </c>
      <c r="W1028" s="20">
        <v>50422016</v>
      </c>
      <c r="X1028" s="21" t="s">
        <v>5422</v>
      </c>
      <c r="Z1028" s="21" t="s">
        <v>126</v>
      </c>
      <c r="AA1028" s="20" t="s">
        <v>214</v>
      </c>
      <c r="AB1028" s="20" t="s">
        <v>20</v>
      </c>
      <c r="AC1028" s="20">
        <v>50422016</v>
      </c>
      <c r="AD1028" s="20" t="s">
        <v>5423</v>
      </c>
      <c r="AF1028" s="20">
        <v>20000701</v>
      </c>
      <c r="AH1028" s="20">
        <v>71278</v>
      </c>
      <c r="AI1028" s="20" t="s">
        <v>24</v>
      </c>
      <c r="AJ1028" s="20" t="b">
        <v>1</v>
      </c>
      <c r="AK1028" s="21" t="s">
        <v>36</v>
      </c>
      <c r="AL1028" s="20" t="s">
        <v>37</v>
      </c>
    </row>
    <row r="1029" spans="1:38" x14ac:dyDescent="0.25">
      <c r="A1029" s="20">
        <v>1028</v>
      </c>
      <c r="B1029" s="20" t="s">
        <v>501</v>
      </c>
      <c r="C1029" s="23">
        <v>120586963</v>
      </c>
      <c r="D1029" s="23" t="str" cm="1">
        <f t="array" ref="D1029">INDEX(Table2[Bracket Label], SUMPRODUCT(( 'Non-Lodger'!$C1029 &gt;= Table2[Min Value]) * ( 'Non-Lodger'!$C1029 &lt;= Table2[Max Value]) * ROW(Table2[Min Value]) ) - MIN(ROW(Table2[Min Value])) + 1)</f>
        <v>100-149M</v>
      </c>
      <c r="E1029" s="23" t="str">
        <f t="shared" si="16"/>
        <v>MED</v>
      </c>
      <c r="F1029" s="21" t="s">
        <v>502</v>
      </c>
      <c r="G1029" s="20" t="s">
        <v>12</v>
      </c>
      <c r="H1029" s="20" t="str">
        <f>IF(ISNUMBER(MATCH($F1029,'ASX_Listed_Companies_26-08-2025'!B:B, 0)), "Yes", "No")</f>
        <v>Yes</v>
      </c>
      <c r="I1029" s="20" t="str">
        <f>IF(ISNUMBER(MATCH($F1029,'ASX300'!C:C, 0)), "Yes", "No")</f>
        <v>No</v>
      </c>
      <c r="J1029" s="20" t="s">
        <v>372</v>
      </c>
      <c r="K1029" s="21" t="s">
        <v>373</v>
      </c>
      <c r="L1029" s="20">
        <v>714322</v>
      </c>
      <c r="M1029" s="20" t="s">
        <v>65</v>
      </c>
      <c r="N1029" s="20">
        <v>20000427</v>
      </c>
      <c r="P1029" s="21" t="s">
        <v>503</v>
      </c>
      <c r="Q1029" s="21" t="s">
        <v>504</v>
      </c>
      <c r="S1029" s="21" t="s">
        <v>505</v>
      </c>
      <c r="T1029" s="20" t="s">
        <v>12</v>
      </c>
      <c r="U1029" s="20" t="s">
        <v>506</v>
      </c>
      <c r="V1029" s="20" t="s">
        <v>20</v>
      </c>
      <c r="W1029" s="20">
        <v>46659229</v>
      </c>
      <c r="X1029" s="21" t="s">
        <v>504</v>
      </c>
      <c r="Z1029" s="21" t="s">
        <v>505</v>
      </c>
      <c r="AA1029" s="20" t="s">
        <v>506</v>
      </c>
      <c r="AB1029" s="20" t="s">
        <v>20</v>
      </c>
      <c r="AC1029" s="20">
        <v>46659229</v>
      </c>
      <c r="AD1029" s="20" t="s">
        <v>507</v>
      </c>
      <c r="AF1029" s="20">
        <v>20000701</v>
      </c>
      <c r="AH1029" s="20">
        <v>3348730</v>
      </c>
      <c r="AI1029" s="20" t="s">
        <v>24</v>
      </c>
      <c r="AJ1029" s="20" t="b">
        <v>1</v>
      </c>
      <c r="AK1029" s="21" t="s">
        <v>245</v>
      </c>
      <c r="AL1029" s="20" t="s">
        <v>246</v>
      </c>
    </row>
    <row r="1030" spans="1:38" x14ac:dyDescent="0.25">
      <c r="A1030" s="20">
        <v>1029</v>
      </c>
      <c r="B1030" s="20" t="s">
        <v>1621</v>
      </c>
      <c r="C1030" s="23">
        <v>120061305</v>
      </c>
      <c r="D1030" s="23" t="str" cm="1">
        <f t="array" ref="D1030">INDEX(Table2[Bracket Label], SUMPRODUCT(( 'Non-Lodger'!$C1030 &gt;= Table2[Min Value]) * ( 'Non-Lodger'!$C1030 &lt;= Table2[Max Value]) * ROW(Table2[Min Value]) ) - MIN(ROW(Table2[Min Value])) + 1)</f>
        <v>100-149M</v>
      </c>
      <c r="E1030" s="23" t="str">
        <f t="shared" si="16"/>
        <v>MED</v>
      </c>
      <c r="F1030" s="21" t="s">
        <v>1622</v>
      </c>
      <c r="H1030" s="20" t="str">
        <f>IF(ISNUMBER(MATCH($F1030,'ASX_Listed_Companies_26-08-2025'!B:B, 0)), "Yes", "No")</f>
        <v>No</v>
      </c>
      <c r="I1030" s="20" t="str">
        <f>IF(ISNUMBER(MATCH($F1030,'ASX300'!C:C, 0)), "Yes", "No")</f>
        <v>No</v>
      </c>
      <c r="J1030" s="20" t="s">
        <v>78</v>
      </c>
      <c r="K1030" s="21" t="s">
        <v>79</v>
      </c>
      <c r="L1030" s="20">
        <v>33208156</v>
      </c>
      <c r="M1030" s="20" t="s">
        <v>1099</v>
      </c>
      <c r="N1030" s="20">
        <v>20070706</v>
      </c>
      <c r="Q1030" s="21" t="s">
        <v>1623</v>
      </c>
      <c r="R1030" s="21" t="s">
        <v>1624</v>
      </c>
      <c r="S1030" s="21" t="s">
        <v>1625</v>
      </c>
      <c r="T1030" s="20" t="s">
        <v>12</v>
      </c>
      <c r="U1030" s="20" t="s">
        <v>1159</v>
      </c>
      <c r="V1030" s="20" t="s">
        <v>20</v>
      </c>
      <c r="W1030" s="20">
        <v>30420086</v>
      </c>
      <c r="X1030" s="21" t="s">
        <v>1626</v>
      </c>
      <c r="Y1030" s="21" t="s">
        <v>1627</v>
      </c>
      <c r="Z1030" s="21" t="s">
        <v>1628</v>
      </c>
      <c r="AB1030" s="20" t="s">
        <v>1629</v>
      </c>
      <c r="AC1030" s="20">
        <v>0</v>
      </c>
      <c r="AI1030" s="20" t="s">
        <v>24</v>
      </c>
      <c r="AJ1030" s="20" t="b">
        <v>1</v>
      </c>
      <c r="AK1030" s="21" t="s">
        <v>88</v>
      </c>
      <c r="AL1030" s="20" t="s">
        <v>89</v>
      </c>
    </row>
    <row r="1031" spans="1:38" x14ac:dyDescent="0.25">
      <c r="A1031" s="20">
        <v>1030</v>
      </c>
      <c r="B1031" s="20" t="s">
        <v>6455</v>
      </c>
      <c r="C1031" s="23">
        <v>167699626</v>
      </c>
      <c r="D1031" s="23" t="str" cm="1">
        <f t="array" ref="D1031">INDEX(Table2[Bracket Label], SUMPRODUCT(( 'Non-Lodger'!$C1031 &gt;= Table2[Min Value]) * ( 'Non-Lodger'!$C1031 &lt;= Table2[Max Value]) * ROW(Table2[Min Value]) ) - MIN(ROW(Table2[Min Value])) + 1)</f>
        <v>150-199M</v>
      </c>
      <c r="E1031" s="23" t="str">
        <f t="shared" si="16"/>
        <v>MED</v>
      </c>
      <c r="F1031" s="21" t="s">
        <v>6456</v>
      </c>
      <c r="G1031" s="20" t="s">
        <v>29</v>
      </c>
      <c r="H1031" s="20" t="str">
        <f>IF(ISNUMBER(MATCH($F1031,'ASX_Listed_Companies_26-08-2025'!B:B, 0)), "Yes", "No")</f>
        <v>No</v>
      </c>
      <c r="I1031" s="20" t="str">
        <f>IF(ISNUMBER(MATCH($F1031,'ASX300'!C:C, 0)), "Yes", "No")</f>
        <v>No</v>
      </c>
      <c r="J1031" s="20" t="s">
        <v>78</v>
      </c>
      <c r="K1031" s="21" t="s">
        <v>79</v>
      </c>
      <c r="L1031" s="20">
        <v>68457157</v>
      </c>
      <c r="M1031" s="20" t="s">
        <v>1099</v>
      </c>
      <c r="N1031" s="20">
        <v>20191125</v>
      </c>
      <c r="Q1031" s="21" t="s">
        <v>1624</v>
      </c>
      <c r="S1031" s="21" t="s">
        <v>1625</v>
      </c>
      <c r="T1031" s="20" t="s">
        <v>12</v>
      </c>
      <c r="U1031" s="20" t="s">
        <v>1159</v>
      </c>
      <c r="V1031" s="20" t="s">
        <v>20</v>
      </c>
      <c r="W1031" s="20">
        <v>30420086</v>
      </c>
      <c r="X1031" s="21" t="s">
        <v>6457</v>
      </c>
      <c r="Y1031" s="21" t="s">
        <v>3134</v>
      </c>
      <c r="Z1031" s="21" t="s">
        <v>162</v>
      </c>
      <c r="AA1031" s="20" t="s">
        <v>163</v>
      </c>
      <c r="AB1031" s="20" t="s">
        <v>20</v>
      </c>
      <c r="AC1031" s="20">
        <v>77171341</v>
      </c>
      <c r="AD1031" s="20" t="s">
        <v>6458</v>
      </c>
      <c r="AI1031" s="20" t="s">
        <v>24</v>
      </c>
      <c r="AJ1031" s="20" t="b">
        <v>1</v>
      </c>
      <c r="AK1031" s="21" t="s">
        <v>88</v>
      </c>
      <c r="AL1031" s="20" t="s">
        <v>89</v>
      </c>
    </row>
    <row r="1032" spans="1:38" x14ac:dyDescent="0.25">
      <c r="A1032" s="20">
        <v>1031</v>
      </c>
      <c r="B1032" s="20" t="s">
        <v>2589</v>
      </c>
      <c r="C1032" s="23">
        <v>173466123</v>
      </c>
      <c r="D1032" s="23" t="str" cm="1">
        <f t="array" ref="D1032">INDEX(Table2[Bracket Label], SUMPRODUCT(( 'Non-Lodger'!$C1032 &gt;= Table2[Min Value]) * ( 'Non-Lodger'!$C1032 &lt;= Table2[Max Value]) * ROW(Table2[Min Value]) ) - MIN(ROW(Table2[Min Value])) + 1)</f>
        <v>150-199M</v>
      </c>
      <c r="E1032" s="23" t="str">
        <f t="shared" si="16"/>
        <v>MED</v>
      </c>
      <c r="F1032" s="21" t="s">
        <v>2590</v>
      </c>
      <c r="G1032" s="20" t="s">
        <v>77</v>
      </c>
      <c r="H1032" s="20" t="str">
        <f>IF(ISNUMBER(MATCH($F1032,'ASX_Listed_Companies_26-08-2025'!B:B, 0)), "Yes", "No")</f>
        <v>No</v>
      </c>
      <c r="I1032" s="20" t="str">
        <f>IF(ISNUMBER(MATCH($F1032,'ASX300'!C:C, 0)), "Yes", "No")</f>
        <v>No</v>
      </c>
      <c r="J1032" s="20" t="s">
        <v>2591</v>
      </c>
      <c r="K1032" s="21" t="s">
        <v>2592</v>
      </c>
      <c r="L1032" s="20">
        <v>6853511</v>
      </c>
      <c r="M1032" s="20" t="s">
        <v>15</v>
      </c>
      <c r="N1032" s="20">
        <v>20000617</v>
      </c>
      <c r="P1032" s="21" t="s">
        <v>2590</v>
      </c>
      <c r="Q1032" s="21" t="s">
        <v>2593</v>
      </c>
      <c r="S1032" s="21" t="s">
        <v>2594</v>
      </c>
      <c r="T1032" s="20" t="s">
        <v>77</v>
      </c>
      <c r="U1032" s="20" t="s">
        <v>2595</v>
      </c>
      <c r="V1032" s="20" t="s">
        <v>20</v>
      </c>
      <c r="W1032" s="20">
        <v>54352111</v>
      </c>
      <c r="X1032" s="21" t="s">
        <v>2596</v>
      </c>
      <c r="Z1032" s="21" t="s">
        <v>2597</v>
      </c>
      <c r="AA1032" s="20" t="s">
        <v>1519</v>
      </c>
      <c r="AB1032" s="20" t="s">
        <v>20</v>
      </c>
      <c r="AC1032" s="20">
        <v>44087647</v>
      </c>
      <c r="AD1032" s="20" t="s">
        <v>2598</v>
      </c>
      <c r="AF1032" s="20">
        <v>20000701</v>
      </c>
      <c r="AH1032" s="20">
        <v>84762381</v>
      </c>
      <c r="AI1032" s="20" t="s">
        <v>24</v>
      </c>
      <c r="AJ1032" s="20" t="b">
        <v>1</v>
      </c>
      <c r="AK1032" s="21" t="s">
        <v>36</v>
      </c>
      <c r="AL1032" s="20" t="s">
        <v>37</v>
      </c>
    </row>
    <row r="1033" spans="1:38" x14ac:dyDescent="0.25">
      <c r="A1033" s="20">
        <v>1032</v>
      </c>
      <c r="B1033" s="20" t="s">
        <v>8208</v>
      </c>
      <c r="C1033" s="23">
        <v>100706646</v>
      </c>
      <c r="D1033" s="23" t="str" cm="1">
        <f t="array" ref="D1033">INDEX(Table2[Bracket Label], SUMPRODUCT(( 'Non-Lodger'!$C1033 &gt;= Table2[Min Value]) * ( 'Non-Lodger'!$C1033 &lt;= Table2[Max Value]) * ROW(Table2[Min Value]) ) - MIN(ROW(Table2[Min Value])) + 1)</f>
        <v>100-149M</v>
      </c>
      <c r="E1033" s="23" t="str">
        <f t="shared" si="16"/>
        <v>MED</v>
      </c>
      <c r="F1033" s="21" t="s">
        <v>8209</v>
      </c>
      <c r="G1033" s="20" t="s">
        <v>29</v>
      </c>
      <c r="H1033" s="20" t="str">
        <f>IF(ISNUMBER(MATCH($F1033,'ASX_Listed_Companies_26-08-2025'!B:B, 0)), "Yes", "No")</f>
        <v>No</v>
      </c>
      <c r="I1033" s="20" t="str">
        <f>IF(ISNUMBER(MATCH($F1033,'ASX300'!C:C, 0)), "Yes", "No")</f>
        <v>No</v>
      </c>
      <c r="J1033" s="20" t="s">
        <v>878</v>
      </c>
      <c r="K1033" s="21" t="s">
        <v>879</v>
      </c>
      <c r="L1033" s="20">
        <v>19659929</v>
      </c>
      <c r="M1033" s="20" t="s">
        <v>15</v>
      </c>
      <c r="N1033" s="20">
        <v>20040701</v>
      </c>
      <c r="P1033" s="21" t="s">
        <v>8210</v>
      </c>
      <c r="Q1033" s="21" t="s">
        <v>8211</v>
      </c>
      <c r="S1033" s="21" t="s">
        <v>8212</v>
      </c>
      <c r="T1033" s="20" t="s">
        <v>29</v>
      </c>
      <c r="U1033" s="20" t="s">
        <v>8213</v>
      </c>
      <c r="V1033" s="20" t="s">
        <v>20</v>
      </c>
      <c r="W1033" s="20">
        <v>35310712</v>
      </c>
      <c r="X1033" s="21" t="s">
        <v>8214</v>
      </c>
      <c r="Z1033" s="21" t="s">
        <v>3480</v>
      </c>
      <c r="AA1033" s="20" t="s">
        <v>1374</v>
      </c>
      <c r="AB1033" s="20" t="s">
        <v>20</v>
      </c>
      <c r="AC1033" s="20">
        <v>0</v>
      </c>
      <c r="AD1033" s="20" t="s">
        <v>8215</v>
      </c>
      <c r="AF1033" s="20">
        <v>20040701</v>
      </c>
      <c r="AH1033" s="20">
        <v>80028173</v>
      </c>
      <c r="AI1033" s="20" t="s">
        <v>24</v>
      </c>
      <c r="AJ1033" s="20" t="b">
        <v>1</v>
      </c>
      <c r="AK1033" s="21" t="s">
        <v>174</v>
      </c>
      <c r="AL1033" s="20" t="s">
        <v>175</v>
      </c>
    </row>
    <row r="1034" spans="1:38" x14ac:dyDescent="0.25">
      <c r="A1034" s="20">
        <v>1033</v>
      </c>
      <c r="B1034" s="20" t="s">
        <v>6627</v>
      </c>
      <c r="C1034" s="23">
        <v>123939377</v>
      </c>
      <c r="D1034" s="23" t="str" cm="1">
        <f t="array" ref="D1034">INDEX(Table2[Bracket Label], SUMPRODUCT(( 'Non-Lodger'!$C1034 &gt;= Table2[Min Value]) * ( 'Non-Lodger'!$C1034 &lt;= Table2[Max Value]) * ROW(Table2[Min Value]) ) - MIN(ROW(Table2[Min Value])) + 1)</f>
        <v>100-149M</v>
      </c>
      <c r="E1034" s="23" t="str">
        <f t="shared" si="16"/>
        <v>MED</v>
      </c>
      <c r="F1034" s="21" t="s">
        <v>6628</v>
      </c>
      <c r="G1034" s="20" t="s">
        <v>12</v>
      </c>
      <c r="H1034" s="20" t="str">
        <f>IF(ISNUMBER(MATCH($F1034,'ASX_Listed_Companies_26-08-2025'!B:B, 0)), "Yes", "No")</f>
        <v>No</v>
      </c>
      <c r="I1034" s="20" t="str">
        <f>IF(ISNUMBER(MATCH($F1034,'ASX300'!C:C, 0)), "Yes", "No")</f>
        <v>No</v>
      </c>
      <c r="J1034" s="20" t="s">
        <v>439</v>
      </c>
      <c r="K1034" s="21" t="s">
        <v>440</v>
      </c>
      <c r="L1034" s="20">
        <v>47761629</v>
      </c>
      <c r="M1034" s="20" t="s">
        <v>15</v>
      </c>
      <c r="N1034" s="20">
        <v>20110610</v>
      </c>
      <c r="P1034" s="21" t="s">
        <v>6629</v>
      </c>
      <c r="Q1034" s="21" t="s">
        <v>6630</v>
      </c>
      <c r="S1034" s="21" t="s">
        <v>5130</v>
      </c>
      <c r="T1034" s="20" t="s">
        <v>12</v>
      </c>
      <c r="U1034" s="20" t="s">
        <v>385</v>
      </c>
      <c r="V1034" s="20" t="s">
        <v>20</v>
      </c>
      <c r="W1034" s="20">
        <v>0</v>
      </c>
      <c r="X1034" s="21" t="s">
        <v>6631</v>
      </c>
      <c r="Z1034" s="21" t="s">
        <v>5130</v>
      </c>
      <c r="AA1034" s="20" t="s">
        <v>385</v>
      </c>
      <c r="AB1034" s="20" t="s">
        <v>20</v>
      </c>
      <c r="AC1034" s="20">
        <v>72457373</v>
      </c>
      <c r="AD1034" s="20" t="s">
        <v>6632</v>
      </c>
      <c r="AF1034" s="20">
        <v>20110610</v>
      </c>
      <c r="AH1034" s="20">
        <v>151411764</v>
      </c>
      <c r="AI1034" s="20" t="s">
        <v>24</v>
      </c>
      <c r="AJ1034" s="20" t="b">
        <v>1</v>
      </c>
      <c r="AK1034" s="21" t="s">
        <v>36</v>
      </c>
      <c r="AL1034" s="20" t="s">
        <v>37</v>
      </c>
    </row>
    <row r="1035" spans="1:38" x14ac:dyDescent="0.25">
      <c r="A1035" s="20">
        <v>1034</v>
      </c>
      <c r="B1035" s="20" t="s">
        <v>5213</v>
      </c>
      <c r="C1035" s="23">
        <v>252765972</v>
      </c>
      <c r="D1035" s="23" t="str" cm="1">
        <f t="array" ref="D1035">INDEX(Table2[Bracket Label], SUMPRODUCT(( 'Non-Lodger'!$C1035 &gt;= Table2[Min Value]) * ( 'Non-Lodger'!$C1035 &lt;= Table2[Max Value]) * ROW(Table2[Min Value]) ) - MIN(ROW(Table2[Min Value])) + 1)</f>
        <v>250-299M</v>
      </c>
      <c r="E1035" s="23" t="str">
        <f t="shared" si="16"/>
        <v>LGE</v>
      </c>
      <c r="F1035" s="21" t="s">
        <v>5214</v>
      </c>
      <c r="G1035" s="20" t="s">
        <v>77</v>
      </c>
      <c r="H1035" s="20" t="str">
        <f>IF(ISNUMBER(MATCH($F1035,'ASX_Listed_Companies_26-08-2025'!B:B, 0)), "Yes", "No")</f>
        <v>No</v>
      </c>
      <c r="I1035" s="20" t="str">
        <f>IF(ISNUMBER(MATCH($F1035,'ASX300'!C:C, 0)), "Yes", "No")</f>
        <v>No</v>
      </c>
      <c r="J1035" s="20" t="s">
        <v>78</v>
      </c>
      <c r="K1035" s="21" t="s">
        <v>79</v>
      </c>
      <c r="L1035" s="20">
        <v>567215</v>
      </c>
      <c r="M1035" s="20" t="s">
        <v>15</v>
      </c>
      <c r="N1035" s="20">
        <v>20000422</v>
      </c>
      <c r="P1035" s="21" t="s">
        <v>5214</v>
      </c>
      <c r="Q1035" s="21" t="s">
        <v>5215</v>
      </c>
      <c r="S1035" s="21" t="s">
        <v>2089</v>
      </c>
      <c r="T1035" s="20" t="s">
        <v>77</v>
      </c>
      <c r="U1035" s="20" t="s">
        <v>2090</v>
      </c>
      <c r="V1035" s="20" t="s">
        <v>20</v>
      </c>
      <c r="W1035" s="20">
        <v>49247214</v>
      </c>
      <c r="X1035" s="21" t="s">
        <v>5216</v>
      </c>
      <c r="Z1035" s="21" t="s">
        <v>5217</v>
      </c>
      <c r="AA1035" s="20" t="s">
        <v>5218</v>
      </c>
      <c r="AB1035" s="20" t="s">
        <v>20</v>
      </c>
      <c r="AD1035" s="20" t="s">
        <v>5219</v>
      </c>
      <c r="AF1035" s="20">
        <v>20000701</v>
      </c>
      <c r="AG1035" s="20">
        <v>20140701</v>
      </c>
      <c r="AH1035" s="20">
        <v>73039791</v>
      </c>
      <c r="AI1035" s="20" t="s">
        <v>24</v>
      </c>
      <c r="AJ1035" s="20" t="b">
        <v>1</v>
      </c>
      <c r="AK1035" s="21" t="s">
        <v>88</v>
      </c>
      <c r="AL1035" s="20" t="s">
        <v>89</v>
      </c>
    </row>
    <row r="1036" spans="1:38" x14ac:dyDescent="0.25">
      <c r="A1036" s="20">
        <v>1035</v>
      </c>
      <c r="B1036" s="20" t="s">
        <v>216</v>
      </c>
      <c r="C1036" s="23">
        <v>381383759</v>
      </c>
      <c r="D1036" s="23" t="str" cm="1">
        <f t="array" ref="D1036">INDEX(Table2[Bracket Label], SUMPRODUCT(( 'Non-Lodger'!$C1036 &gt;= Table2[Min Value]) * ( 'Non-Lodger'!$C1036 &lt;= Table2[Max Value]) * ROW(Table2[Min Value]) ) - MIN(ROW(Table2[Min Value])) + 1)</f>
        <v>350-399M</v>
      </c>
      <c r="E1036" s="23" t="str">
        <f t="shared" si="16"/>
        <v>LGE</v>
      </c>
      <c r="F1036" s="21" t="s">
        <v>217</v>
      </c>
      <c r="G1036" s="20" t="s">
        <v>62</v>
      </c>
      <c r="H1036" s="20" t="str">
        <f>IF(ISNUMBER(MATCH($F1036,'ASX_Listed_Companies_26-08-2025'!B:B, 0)), "Yes", "No")</f>
        <v>No</v>
      </c>
      <c r="I1036" s="20" t="str">
        <f>IF(ISNUMBER(MATCH($F1036,'ASX300'!C:C, 0)), "Yes", "No")</f>
        <v>No</v>
      </c>
      <c r="J1036" s="20" t="s">
        <v>51</v>
      </c>
      <c r="K1036" s="21" t="s">
        <v>52</v>
      </c>
      <c r="L1036" s="20">
        <v>1132227</v>
      </c>
      <c r="M1036" s="20" t="s">
        <v>15</v>
      </c>
      <c r="N1036" s="20">
        <v>20000328</v>
      </c>
      <c r="Q1036" s="21" t="s">
        <v>218</v>
      </c>
      <c r="S1036" s="21" t="s">
        <v>219</v>
      </c>
      <c r="T1036" s="20" t="s">
        <v>62</v>
      </c>
      <c r="U1036" s="20" t="s">
        <v>220</v>
      </c>
      <c r="V1036" s="20" t="s">
        <v>20</v>
      </c>
      <c r="W1036" s="20">
        <v>52602107</v>
      </c>
      <c r="X1036" s="21" t="s">
        <v>218</v>
      </c>
      <c r="Z1036" s="21" t="s">
        <v>219</v>
      </c>
      <c r="AA1036" s="20" t="s">
        <v>220</v>
      </c>
      <c r="AB1036" s="20" t="s">
        <v>20</v>
      </c>
      <c r="AC1036" s="20">
        <v>52602107</v>
      </c>
      <c r="AD1036" s="20" t="s">
        <v>221</v>
      </c>
      <c r="AF1036" s="20">
        <v>20000701</v>
      </c>
      <c r="AH1036" s="20">
        <v>8685087</v>
      </c>
      <c r="AI1036" s="20" t="s">
        <v>24</v>
      </c>
      <c r="AJ1036" s="20" t="b">
        <v>1</v>
      </c>
      <c r="AK1036" s="21" t="s">
        <v>58</v>
      </c>
      <c r="AL1036" s="20" t="s">
        <v>59</v>
      </c>
    </row>
    <row r="1037" spans="1:38" x14ac:dyDescent="0.25">
      <c r="A1037" s="20">
        <v>1036</v>
      </c>
      <c r="B1037" s="20" t="s">
        <v>1227</v>
      </c>
      <c r="C1037" s="23">
        <v>109386274</v>
      </c>
      <c r="D1037" s="23" t="str" cm="1">
        <f t="array" ref="D1037">INDEX(Table2[Bracket Label], SUMPRODUCT(( 'Non-Lodger'!$C1037 &gt;= Table2[Min Value]) * ( 'Non-Lodger'!$C1037 &lt;= Table2[Max Value]) * ROW(Table2[Min Value]) ) - MIN(ROW(Table2[Min Value])) + 1)</f>
        <v>100-149M</v>
      </c>
      <c r="E1037" s="23" t="str">
        <f t="shared" si="16"/>
        <v>MED</v>
      </c>
      <c r="F1037" s="21" t="s">
        <v>1228</v>
      </c>
      <c r="G1037" s="20" t="s">
        <v>29</v>
      </c>
      <c r="H1037" s="20" t="str">
        <f>IF(ISNUMBER(MATCH($F1037,'ASX_Listed_Companies_26-08-2025'!B:B, 0)), "Yes", "No")</f>
        <v>No</v>
      </c>
      <c r="I1037" s="20" t="str">
        <f>IF(ISNUMBER(MATCH($F1037,'ASX300'!C:C, 0)), "Yes", "No")</f>
        <v>No</v>
      </c>
      <c r="J1037" s="20" t="s">
        <v>1229</v>
      </c>
      <c r="K1037" s="21" t="s">
        <v>1230</v>
      </c>
      <c r="L1037" s="20">
        <v>56322708</v>
      </c>
      <c r="M1037" s="20" t="s">
        <v>15</v>
      </c>
      <c r="N1037" s="20">
        <v>20140902</v>
      </c>
      <c r="Q1037" s="21" t="s">
        <v>125</v>
      </c>
      <c r="R1037" s="21" t="s">
        <v>1231</v>
      </c>
      <c r="S1037" s="21" t="s">
        <v>1091</v>
      </c>
      <c r="T1037" s="20" t="s">
        <v>12</v>
      </c>
      <c r="U1037" s="20" t="s">
        <v>127</v>
      </c>
      <c r="V1037" s="20" t="s">
        <v>20</v>
      </c>
      <c r="W1037" s="20">
        <v>0</v>
      </c>
      <c r="X1037" s="21" t="s">
        <v>1232</v>
      </c>
      <c r="Z1037" s="21" t="s">
        <v>202</v>
      </c>
      <c r="AA1037" s="20" t="s">
        <v>203</v>
      </c>
      <c r="AB1037" s="20" t="s">
        <v>20</v>
      </c>
      <c r="AC1037" s="20">
        <v>57395068</v>
      </c>
      <c r="AD1037" s="20" t="s">
        <v>1233</v>
      </c>
      <c r="AF1037" s="20">
        <v>20140902</v>
      </c>
      <c r="AH1037" s="20">
        <v>601581186</v>
      </c>
      <c r="AI1037" s="20" t="s">
        <v>24</v>
      </c>
      <c r="AJ1037" s="20" t="b">
        <v>1</v>
      </c>
      <c r="AK1037" s="21" t="s">
        <v>174</v>
      </c>
      <c r="AL1037" s="20" t="s">
        <v>175</v>
      </c>
    </row>
    <row r="1038" spans="1:38" x14ac:dyDescent="0.25">
      <c r="A1038" s="20">
        <v>1037</v>
      </c>
      <c r="B1038" s="20" t="s">
        <v>6283</v>
      </c>
      <c r="C1038" s="23">
        <v>118170613</v>
      </c>
      <c r="D1038" s="23" t="str" cm="1">
        <f t="array" ref="D1038">INDEX(Table2[Bracket Label], SUMPRODUCT(( 'Non-Lodger'!$C1038 &gt;= Table2[Min Value]) * ( 'Non-Lodger'!$C1038 &lt;= Table2[Max Value]) * ROW(Table2[Min Value]) ) - MIN(ROW(Table2[Min Value])) + 1)</f>
        <v>100-149M</v>
      </c>
      <c r="E1038" s="23" t="str">
        <f t="shared" si="16"/>
        <v>MED</v>
      </c>
      <c r="F1038" s="21" t="s">
        <v>6284</v>
      </c>
      <c r="G1038" s="20" t="s">
        <v>77</v>
      </c>
      <c r="H1038" s="20" t="str">
        <f>IF(ISNUMBER(MATCH($F1038,'ASX_Listed_Companies_26-08-2025'!B:B, 0)), "Yes", "No")</f>
        <v>No</v>
      </c>
      <c r="I1038" s="20" t="str">
        <f>IF(ISNUMBER(MATCH($F1038,'ASX300'!C:C, 0)), "Yes", "No")</f>
        <v>No</v>
      </c>
      <c r="J1038" s="20" t="s">
        <v>78</v>
      </c>
      <c r="K1038" s="21" t="s">
        <v>79</v>
      </c>
      <c r="L1038" s="20">
        <v>43995323</v>
      </c>
      <c r="M1038" s="20" t="s">
        <v>15</v>
      </c>
      <c r="N1038" s="20">
        <v>20100623</v>
      </c>
      <c r="Q1038" s="21" t="s">
        <v>6285</v>
      </c>
      <c r="S1038" s="21" t="s">
        <v>4069</v>
      </c>
      <c r="T1038" s="20" t="s">
        <v>77</v>
      </c>
      <c r="U1038" s="20" t="s">
        <v>954</v>
      </c>
      <c r="V1038" s="20" t="s">
        <v>20</v>
      </c>
      <c r="W1038" s="20">
        <v>84278721</v>
      </c>
      <c r="X1038" s="21" t="s">
        <v>233</v>
      </c>
      <c r="Y1038" s="21" t="s">
        <v>6286</v>
      </c>
      <c r="Z1038" s="21" t="s">
        <v>4069</v>
      </c>
      <c r="AA1038" s="20" t="s">
        <v>954</v>
      </c>
      <c r="AB1038" s="20" t="s">
        <v>20</v>
      </c>
      <c r="AC1038" s="20">
        <v>90880174</v>
      </c>
      <c r="AF1038" s="20">
        <v>20100701</v>
      </c>
      <c r="AH1038" s="20">
        <v>144792085</v>
      </c>
      <c r="AI1038" s="20" t="s">
        <v>24</v>
      </c>
      <c r="AJ1038" s="20" t="b">
        <v>1</v>
      </c>
      <c r="AK1038" s="21" t="s">
        <v>88</v>
      </c>
      <c r="AL1038" s="20" t="s">
        <v>89</v>
      </c>
    </row>
    <row r="1039" spans="1:38" x14ac:dyDescent="0.25">
      <c r="A1039" s="20">
        <v>1038</v>
      </c>
      <c r="B1039" s="20" t="s">
        <v>560</v>
      </c>
      <c r="C1039" s="23">
        <v>122947726</v>
      </c>
      <c r="D1039" s="23" t="str" cm="1">
        <f t="array" ref="D1039">INDEX(Table2[Bracket Label], SUMPRODUCT(( 'Non-Lodger'!$C1039 &gt;= Table2[Min Value]) * ( 'Non-Lodger'!$C1039 &lt;= Table2[Max Value]) * ROW(Table2[Min Value]) ) - MIN(ROW(Table2[Min Value])) + 1)</f>
        <v>100-149M</v>
      </c>
      <c r="E1039" s="23" t="str">
        <f t="shared" si="16"/>
        <v>MED</v>
      </c>
      <c r="F1039" s="21" t="s">
        <v>561</v>
      </c>
      <c r="G1039" s="20" t="s">
        <v>77</v>
      </c>
      <c r="H1039" s="20" t="str">
        <f>IF(ISNUMBER(MATCH($F1039,'ASX_Listed_Companies_26-08-2025'!B:B, 0)), "Yes", "No")</f>
        <v>No</v>
      </c>
      <c r="I1039" s="20" t="str">
        <f>IF(ISNUMBER(MATCH($F1039,'ASX300'!C:C, 0)), "Yes", "No")</f>
        <v>No</v>
      </c>
      <c r="J1039" s="20" t="s">
        <v>92</v>
      </c>
      <c r="K1039" s="21" t="s">
        <v>93</v>
      </c>
      <c r="L1039" s="20">
        <v>48136555</v>
      </c>
      <c r="M1039" s="20" t="s">
        <v>15</v>
      </c>
      <c r="N1039" s="20">
        <v>20110602</v>
      </c>
      <c r="Q1039" s="21" t="s">
        <v>562</v>
      </c>
      <c r="S1039" s="21" t="s">
        <v>563</v>
      </c>
      <c r="T1039" s="20" t="s">
        <v>77</v>
      </c>
      <c r="U1039" s="20" t="s">
        <v>564</v>
      </c>
      <c r="V1039" s="20" t="s">
        <v>20</v>
      </c>
      <c r="W1039" s="20">
        <v>63482001</v>
      </c>
      <c r="X1039" s="21" t="s">
        <v>565</v>
      </c>
      <c r="Y1039" s="21" t="s">
        <v>566</v>
      </c>
      <c r="Z1039" s="21" t="s">
        <v>567</v>
      </c>
      <c r="AA1039" s="20" t="s">
        <v>564</v>
      </c>
      <c r="AB1039" s="20" t="s">
        <v>20</v>
      </c>
      <c r="AC1039" s="20">
        <v>92938673</v>
      </c>
      <c r="AD1039" s="20" t="s">
        <v>568</v>
      </c>
      <c r="AF1039" s="20">
        <v>20110602</v>
      </c>
      <c r="AH1039" s="20">
        <v>151255551</v>
      </c>
      <c r="AI1039" s="20" t="s">
        <v>24</v>
      </c>
      <c r="AJ1039" s="20" t="b">
        <v>1</v>
      </c>
      <c r="AK1039" s="21" t="s">
        <v>36</v>
      </c>
      <c r="AL1039" s="20" t="s">
        <v>37</v>
      </c>
    </row>
    <row r="1040" spans="1:38" x14ac:dyDescent="0.25">
      <c r="A1040" s="20">
        <v>1039</v>
      </c>
      <c r="B1040" s="20" t="s">
        <v>5362</v>
      </c>
      <c r="C1040" s="23">
        <v>179710223</v>
      </c>
      <c r="D1040" s="23" t="str" cm="1">
        <f t="array" ref="D1040">INDEX(Table2[Bracket Label], SUMPRODUCT(( 'Non-Lodger'!$C1040 &gt;= Table2[Min Value]) * ( 'Non-Lodger'!$C1040 &lt;= Table2[Max Value]) * ROW(Table2[Min Value]) ) - MIN(ROW(Table2[Min Value])) + 1)</f>
        <v>150-199M</v>
      </c>
      <c r="E1040" s="23" t="str">
        <f t="shared" si="16"/>
        <v>MED</v>
      </c>
      <c r="F1040" s="21" t="s">
        <v>5363</v>
      </c>
      <c r="G1040" s="20" t="s">
        <v>12</v>
      </c>
      <c r="H1040" s="20" t="str">
        <f>IF(ISNUMBER(MATCH($F1040,'ASX_Listed_Companies_26-08-2025'!B:B, 0)), "Yes", "No")</f>
        <v>No</v>
      </c>
      <c r="I1040" s="20" t="str">
        <f>IF(ISNUMBER(MATCH($F1040,'ASX300'!C:C, 0)), "Yes", "No")</f>
        <v>No</v>
      </c>
      <c r="J1040" s="20" t="s">
        <v>78</v>
      </c>
      <c r="K1040" s="21" t="s">
        <v>79</v>
      </c>
      <c r="L1040" s="20">
        <v>15034001</v>
      </c>
      <c r="M1040" s="20" t="s">
        <v>15</v>
      </c>
      <c r="N1040" s="20">
        <v>20030513</v>
      </c>
      <c r="Q1040" s="21" t="s">
        <v>5364</v>
      </c>
      <c r="S1040" s="21" t="s">
        <v>3781</v>
      </c>
      <c r="T1040" s="20" t="s">
        <v>12</v>
      </c>
      <c r="U1040" s="20" t="s">
        <v>3782</v>
      </c>
      <c r="V1040" s="20" t="s">
        <v>20</v>
      </c>
      <c r="W1040" s="20">
        <v>86950584</v>
      </c>
      <c r="X1040" s="21" t="s">
        <v>5364</v>
      </c>
      <c r="Z1040" s="21" t="s">
        <v>3781</v>
      </c>
      <c r="AA1040" s="20" t="s">
        <v>3782</v>
      </c>
      <c r="AB1040" s="20" t="s">
        <v>20</v>
      </c>
      <c r="AC1040" s="20">
        <v>86950584</v>
      </c>
      <c r="AD1040" s="20" t="s">
        <v>5365</v>
      </c>
      <c r="AF1040" s="20">
        <v>20190710</v>
      </c>
      <c r="AH1040" s="20">
        <v>104702614</v>
      </c>
      <c r="AI1040" s="20" t="s">
        <v>24</v>
      </c>
      <c r="AJ1040" s="20" t="b">
        <v>1</v>
      </c>
      <c r="AK1040" s="21" t="s">
        <v>88</v>
      </c>
      <c r="AL1040" s="20" t="s">
        <v>89</v>
      </c>
    </row>
    <row r="1041" spans="1:38" x14ac:dyDescent="0.25">
      <c r="A1041" s="20">
        <v>1040</v>
      </c>
      <c r="B1041" s="20" t="s">
        <v>4865</v>
      </c>
      <c r="C1041" s="23">
        <v>122214411</v>
      </c>
      <c r="D1041" s="23" t="str" cm="1">
        <f t="array" ref="D1041">INDEX(Table2[Bracket Label], SUMPRODUCT(( 'Non-Lodger'!$C1041 &gt;= Table2[Min Value]) * ( 'Non-Lodger'!$C1041 &lt;= Table2[Max Value]) * ROW(Table2[Min Value]) ) - MIN(ROW(Table2[Min Value])) + 1)</f>
        <v>100-149M</v>
      </c>
      <c r="E1041" s="23" t="str">
        <f t="shared" si="16"/>
        <v>MED</v>
      </c>
      <c r="F1041" s="21" t="s">
        <v>4866</v>
      </c>
      <c r="G1041" s="20" t="s">
        <v>29</v>
      </c>
      <c r="H1041" s="20" t="str">
        <f>IF(ISNUMBER(MATCH($F1041,'ASX_Listed_Companies_26-08-2025'!B:B, 0)), "Yes", "No")</f>
        <v>No</v>
      </c>
      <c r="I1041" s="20" t="str">
        <f>IF(ISNUMBER(MATCH($F1041,'ASX300'!C:C, 0)), "Yes", "No")</f>
        <v>No</v>
      </c>
      <c r="J1041" s="20" t="s">
        <v>4867</v>
      </c>
      <c r="K1041" s="21" t="s">
        <v>4868</v>
      </c>
      <c r="L1041" s="20">
        <v>59009795</v>
      </c>
      <c r="M1041" s="20" t="s">
        <v>15</v>
      </c>
      <c r="N1041" s="20">
        <v>20151211</v>
      </c>
      <c r="Q1041" s="21" t="s">
        <v>1924</v>
      </c>
      <c r="S1041" s="21" t="s">
        <v>162</v>
      </c>
      <c r="T1041" s="20" t="s">
        <v>29</v>
      </c>
      <c r="U1041" s="20" t="s">
        <v>263</v>
      </c>
      <c r="V1041" s="20" t="s">
        <v>20</v>
      </c>
      <c r="W1041" s="20">
        <v>36396866</v>
      </c>
      <c r="X1041" s="21" t="s">
        <v>4869</v>
      </c>
      <c r="Z1041" s="21" t="s">
        <v>33</v>
      </c>
      <c r="AA1041" s="20" t="s">
        <v>34</v>
      </c>
      <c r="AB1041" s="20" t="s">
        <v>20</v>
      </c>
      <c r="AC1041" s="20">
        <v>71095291</v>
      </c>
      <c r="AD1041" s="20" t="s">
        <v>4870</v>
      </c>
      <c r="AF1041" s="20">
        <v>20151211</v>
      </c>
      <c r="AH1041" s="20">
        <v>609783066</v>
      </c>
      <c r="AI1041" s="20" t="s">
        <v>24</v>
      </c>
      <c r="AJ1041" s="20" t="b">
        <v>1</v>
      </c>
      <c r="AK1041" s="21" t="s">
        <v>174</v>
      </c>
      <c r="AL1041" s="20" t="s">
        <v>175</v>
      </c>
    </row>
    <row r="1042" spans="1:38" x14ac:dyDescent="0.25">
      <c r="A1042" s="20">
        <v>1041</v>
      </c>
      <c r="B1042" s="20" t="s">
        <v>2575</v>
      </c>
      <c r="C1042" s="23">
        <v>120294922</v>
      </c>
      <c r="D1042" s="23" t="str" cm="1">
        <f t="array" ref="D1042">INDEX(Table2[Bracket Label], SUMPRODUCT(( 'Non-Lodger'!$C1042 &gt;= Table2[Min Value]) * ( 'Non-Lodger'!$C1042 &lt;= Table2[Max Value]) * ROW(Table2[Min Value]) ) - MIN(ROW(Table2[Min Value])) + 1)</f>
        <v>100-149M</v>
      </c>
      <c r="E1042" s="23" t="str">
        <f t="shared" si="16"/>
        <v>MED</v>
      </c>
      <c r="F1042" s="21" t="s">
        <v>2576</v>
      </c>
      <c r="G1042" s="20" t="s">
        <v>12</v>
      </c>
      <c r="H1042" s="20" t="str">
        <f>IF(ISNUMBER(MATCH($F1042,'ASX_Listed_Companies_26-08-2025'!B:B, 0)), "Yes", "No")</f>
        <v>No</v>
      </c>
      <c r="I1042" s="20" t="str">
        <f>IF(ISNUMBER(MATCH($F1042,'ASX300'!C:C, 0)), "Yes", "No")</f>
        <v>No</v>
      </c>
      <c r="J1042" s="20" t="s">
        <v>78</v>
      </c>
      <c r="K1042" s="21" t="s">
        <v>79</v>
      </c>
      <c r="L1042" s="20">
        <v>73254930</v>
      </c>
      <c r="M1042" s="20" t="s">
        <v>15</v>
      </c>
      <c r="N1042" s="20">
        <v>20211008</v>
      </c>
      <c r="Q1042" s="21" t="s">
        <v>2577</v>
      </c>
      <c r="R1042" s="21" t="s">
        <v>2578</v>
      </c>
      <c r="S1042" s="21" t="s">
        <v>126</v>
      </c>
      <c r="T1042" s="20" t="s">
        <v>12</v>
      </c>
      <c r="U1042" s="20" t="s">
        <v>214</v>
      </c>
      <c r="V1042" s="20" t="s">
        <v>20</v>
      </c>
      <c r="W1042" s="20">
        <v>74980299</v>
      </c>
      <c r="X1042" s="21" t="s">
        <v>2577</v>
      </c>
      <c r="Y1042" s="21" t="s">
        <v>2578</v>
      </c>
      <c r="Z1042" s="21" t="s">
        <v>126</v>
      </c>
      <c r="AA1042" s="20" t="s">
        <v>214</v>
      </c>
      <c r="AB1042" s="20" t="s">
        <v>20</v>
      </c>
      <c r="AC1042" s="20">
        <v>74980299</v>
      </c>
      <c r="AD1042" s="20" t="s">
        <v>2579</v>
      </c>
      <c r="AH1042" s="20">
        <v>654309832</v>
      </c>
      <c r="AI1042" s="20" t="s">
        <v>24</v>
      </c>
      <c r="AJ1042" s="20" t="b">
        <v>1</v>
      </c>
      <c r="AK1042" s="21" t="s">
        <v>88</v>
      </c>
      <c r="AL1042" s="20" t="s">
        <v>89</v>
      </c>
    </row>
    <row r="1043" spans="1:38" x14ac:dyDescent="0.25">
      <c r="A1043" s="20">
        <v>1042</v>
      </c>
      <c r="B1043" s="20" t="s">
        <v>5192</v>
      </c>
      <c r="C1043" s="23">
        <v>297601056</v>
      </c>
      <c r="D1043" s="23" t="str" cm="1">
        <f t="array" ref="D1043">INDEX(Table2[Bracket Label], SUMPRODUCT(( 'Non-Lodger'!$C1043 &gt;= Table2[Min Value]) * ( 'Non-Lodger'!$C1043 &lt;= Table2[Max Value]) * ROW(Table2[Min Value]) ) - MIN(ROW(Table2[Min Value])) + 1)</f>
        <v>250-299M</v>
      </c>
      <c r="E1043" s="23" t="str">
        <f t="shared" si="16"/>
        <v>LGE</v>
      </c>
      <c r="F1043" s="21" t="s">
        <v>5193</v>
      </c>
      <c r="G1043" s="20" t="s">
        <v>12</v>
      </c>
      <c r="H1043" s="20" t="str">
        <f>IF(ISNUMBER(MATCH($F1043,'ASX_Listed_Companies_26-08-2025'!B:B, 0)), "Yes", "No")</f>
        <v>No</v>
      </c>
      <c r="I1043" s="20" t="str">
        <f>IF(ISNUMBER(MATCH($F1043,'ASX300'!C:C, 0)), "Yes", "No")</f>
        <v>No</v>
      </c>
      <c r="J1043" s="20" t="s">
        <v>363</v>
      </c>
      <c r="K1043" s="21" t="s">
        <v>364</v>
      </c>
      <c r="L1043" s="20">
        <v>851180</v>
      </c>
      <c r="M1043" s="20" t="s">
        <v>15</v>
      </c>
      <c r="N1043" s="20">
        <v>20000701</v>
      </c>
      <c r="Q1043" s="21" t="s">
        <v>5194</v>
      </c>
      <c r="S1043" s="21" t="s">
        <v>1854</v>
      </c>
      <c r="T1043" s="20" t="s">
        <v>12</v>
      </c>
      <c r="U1043" s="20" t="s">
        <v>1855</v>
      </c>
      <c r="V1043" s="20" t="s">
        <v>20</v>
      </c>
      <c r="W1043" s="20">
        <v>88902361</v>
      </c>
      <c r="X1043" s="21" t="s">
        <v>5195</v>
      </c>
      <c r="Y1043" s="21" t="s">
        <v>5196</v>
      </c>
      <c r="Z1043" s="21" t="s">
        <v>1577</v>
      </c>
      <c r="AA1043" s="20" t="s">
        <v>5197</v>
      </c>
      <c r="AB1043" s="20" t="s">
        <v>20</v>
      </c>
      <c r="AD1043" s="20" t="s">
        <v>5198</v>
      </c>
      <c r="AH1043" s="20">
        <v>143733</v>
      </c>
      <c r="AI1043" s="20" t="s">
        <v>24</v>
      </c>
      <c r="AJ1043" s="20" t="b">
        <v>1</v>
      </c>
      <c r="AK1043" s="21" t="s">
        <v>88</v>
      </c>
      <c r="AL1043" s="20" t="s">
        <v>89</v>
      </c>
    </row>
    <row r="1044" spans="1:38" x14ac:dyDescent="0.25">
      <c r="A1044" s="20">
        <v>1043</v>
      </c>
      <c r="B1044" s="20" t="s">
        <v>3834</v>
      </c>
      <c r="C1044" s="23">
        <v>118051282</v>
      </c>
      <c r="D1044" s="23" t="str" cm="1">
        <f t="array" ref="D1044">INDEX(Table2[Bracket Label], SUMPRODUCT(( 'Non-Lodger'!$C1044 &gt;= Table2[Min Value]) * ( 'Non-Lodger'!$C1044 &lt;= Table2[Max Value]) * ROW(Table2[Min Value]) ) - MIN(ROW(Table2[Min Value])) + 1)</f>
        <v>100-149M</v>
      </c>
      <c r="E1044" s="23" t="str">
        <f t="shared" si="16"/>
        <v>MED</v>
      </c>
      <c r="F1044" s="21" t="s">
        <v>3835</v>
      </c>
      <c r="G1044" s="20" t="s">
        <v>29</v>
      </c>
      <c r="H1044" s="20" t="str">
        <f>IF(ISNUMBER(MATCH($F1044,'ASX_Listed_Companies_26-08-2025'!B:B, 0)), "Yes", "No")</f>
        <v>No</v>
      </c>
      <c r="I1044" s="20" t="str">
        <f>IF(ISNUMBER(MATCH($F1044,'ASX300'!C:C, 0)), "Yes", "No")</f>
        <v>No</v>
      </c>
      <c r="J1044" s="20" t="s">
        <v>78</v>
      </c>
      <c r="K1044" s="21" t="s">
        <v>79</v>
      </c>
      <c r="L1044" s="20">
        <v>67043886</v>
      </c>
      <c r="M1044" s="20" t="s">
        <v>15</v>
      </c>
      <c r="N1044" s="20">
        <v>20190401</v>
      </c>
      <c r="Q1044" s="21" t="s">
        <v>3836</v>
      </c>
      <c r="S1044" s="21" t="s">
        <v>2364</v>
      </c>
      <c r="T1044" s="20" t="s">
        <v>29</v>
      </c>
      <c r="U1044" s="20" t="s">
        <v>2365</v>
      </c>
      <c r="V1044" s="20" t="s">
        <v>20</v>
      </c>
      <c r="W1044" s="20">
        <v>79858618</v>
      </c>
      <c r="X1044" s="21" t="s">
        <v>3836</v>
      </c>
      <c r="Z1044" s="21" t="s">
        <v>2364</v>
      </c>
      <c r="AA1044" s="20" t="s">
        <v>2365</v>
      </c>
      <c r="AB1044" s="20" t="s">
        <v>20</v>
      </c>
      <c r="AC1044" s="20">
        <v>79858618</v>
      </c>
      <c r="AD1044" s="20" t="s">
        <v>3837</v>
      </c>
      <c r="AH1044" s="20">
        <v>631435099</v>
      </c>
      <c r="AI1044" s="20" t="s">
        <v>24</v>
      </c>
      <c r="AJ1044" s="20" t="b">
        <v>1</v>
      </c>
      <c r="AK1044" s="21" t="s">
        <v>88</v>
      </c>
      <c r="AL1044" s="20" t="s">
        <v>89</v>
      </c>
    </row>
    <row r="1045" spans="1:38" x14ac:dyDescent="0.25">
      <c r="A1045" s="20">
        <v>1044</v>
      </c>
      <c r="B1045" s="20" t="s">
        <v>3508</v>
      </c>
      <c r="C1045" s="23">
        <v>103495798</v>
      </c>
      <c r="D1045" s="23" t="str" cm="1">
        <f t="array" ref="D1045">INDEX(Table2[Bracket Label], SUMPRODUCT(( 'Non-Lodger'!$C1045 &gt;= Table2[Min Value]) * ( 'Non-Lodger'!$C1045 &lt;= Table2[Max Value]) * ROW(Table2[Min Value]) ) - MIN(ROW(Table2[Min Value])) + 1)</f>
        <v>100-149M</v>
      </c>
      <c r="E1045" s="23" t="str">
        <f t="shared" si="16"/>
        <v>MED</v>
      </c>
      <c r="F1045" s="21" t="s">
        <v>3509</v>
      </c>
      <c r="G1045" s="20" t="s">
        <v>12</v>
      </c>
      <c r="H1045" s="20" t="str">
        <f>IF(ISNUMBER(MATCH($F1045,'ASX_Listed_Companies_26-08-2025'!B:B, 0)), "Yes", "No")</f>
        <v>No</v>
      </c>
      <c r="I1045" s="20" t="str">
        <f>IF(ISNUMBER(MATCH($F1045,'ASX300'!C:C, 0)), "Yes", "No")</f>
        <v>No</v>
      </c>
      <c r="J1045" s="20" t="s">
        <v>78</v>
      </c>
      <c r="K1045" s="21" t="s">
        <v>79</v>
      </c>
      <c r="L1045" s="20">
        <v>56137885</v>
      </c>
      <c r="M1045" s="20" t="s">
        <v>15</v>
      </c>
      <c r="N1045" s="20">
        <v>20140812</v>
      </c>
      <c r="Q1045" s="21" t="s">
        <v>3510</v>
      </c>
      <c r="S1045" s="21" t="s">
        <v>3511</v>
      </c>
      <c r="T1045" s="20" t="s">
        <v>12</v>
      </c>
      <c r="U1045" s="20" t="s">
        <v>3018</v>
      </c>
      <c r="V1045" s="20" t="s">
        <v>20</v>
      </c>
      <c r="W1045" s="20">
        <v>94865234</v>
      </c>
      <c r="X1045" s="21" t="s">
        <v>3512</v>
      </c>
      <c r="Z1045" s="21" t="s">
        <v>3513</v>
      </c>
      <c r="AA1045" s="20" t="s">
        <v>3514</v>
      </c>
      <c r="AB1045" s="20" t="s">
        <v>20</v>
      </c>
      <c r="AC1045" s="20">
        <v>57225444</v>
      </c>
      <c r="AD1045" s="20" t="s">
        <v>3515</v>
      </c>
      <c r="AF1045" s="20">
        <v>20210501</v>
      </c>
      <c r="AH1045" s="20">
        <v>601089614</v>
      </c>
      <c r="AI1045" s="20" t="s">
        <v>24</v>
      </c>
      <c r="AJ1045" s="20" t="b">
        <v>1</v>
      </c>
      <c r="AK1045" s="21" t="s">
        <v>88</v>
      </c>
      <c r="AL1045" s="20" t="s">
        <v>89</v>
      </c>
    </row>
    <row r="1046" spans="1:38" x14ac:dyDescent="0.25">
      <c r="A1046" s="20">
        <v>1045</v>
      </c>
      <c r="B1046" s="20" t="s">
        <v>4498</v>
      </c>
      <c r="C1046" s="23">
        <v>261364287</v>
      </c>
      <c r="D1046" s="23" t="str" cm="1">
        <f t="array" ref="D1046">INDEX(Table2[Bracket Label], SUMPRODUCT(( 'Non-Lodger'!$C1046 &gt;= Table2[Min Value]) * ( 'Non-Lodger'!$C1046 &lt;= Table2[Max Value]) * ROW(Table2[Min Value]) ) - MIN(ROW(Table2[Min Value])) + 1)</f>
        <v>250-299M</v>
      </c>
      <c r="E1046" s="23" t="str">
        <f t="shared" si="16"/>
        <v>LGE</v>
      </c>
      <c r="F1046" s="21" t="s">
        <v>4499</v>
      </c>
      <c r="G1046" s="20" t="s">
        <v>12</v>
      </c>
      <c r="H1046" s="20" t="str">
        <f>IF(ISNUMBER(MATCH($F1046,'ASX_Listed_Companies_26-08-2025'!B:B, 0)), "Yes", "No")</f>
        <v>No</v>
      </c>
      <c r="I1046" s="20" t="str">
        <f>IF(ISNUMBER(MATCH($F1046,'ASX300'!C:C, 0)), "Yes", "No")</f>
        <v>No</v>
      </c>
      <c r="J1046" s="20" t="s">
        <v>4500</v>
      </c>
      <c r="K1046" s="21" t="s">
        <v>4501</v>
      </c>
      <c r="L1046" s="20">
        <v>60341490</v>
      </c>
      <c r="M1046" s="20" t="s">
        <v>15</v>
      </c>
      <c r="N1046" s="20">
        <v>20160301</v>
      </c>
      <c r="Q1046" s="21" t="s">
        <v>4502</v>
      </c>
      <c r="S1046" s="21" t="s">
        <v>541</v>
      </c>
      <c r="T1046" s="20" t="s">
        <v>12</v>
      </c>
      <c r="U1046" s="20" t="s">
        <v>542</v>
      </c>
      <c r="V1046" s="20" t="s">
        <v>20</v>
      </c>
      <c r="W1046" s="20">
        <v>51952632</v>
      </c>
      <c r="X1046" s="21" t="s">
        <v>4503</v>
      </c>
      <c r="Z1046" s="21" t="s">
        <v>541</v>
      </c>
      <c r="AA1046" s="20" t="s">
        <v>542</v>
      </c>
      <c r="AB1046" s="20" t="s">
        <v>20</v>
      </c>
      <c r="AC1046" s="20">
        <v>78978180</v>
      </c>
      <c r="AD1046" s="20" t="s">
        <v>4504</v>
      </c>
      <c r="AF1046" s="20">
        <v>20160301</v>
      </c>
      <c r="AH1046" s="20">
        <v>611058701</v>
      </c>
      <c r="AI1046" s="20" t="s">
        <v>24</v>
      </c>
      <c r="AJ1046" s="20" t="b">
        <v>1</v>
      </c>
      <c r="AK1046" s="21" t="s">
        <v>718</v>
      </c>
      <c r="AL1046" s="20" t="s">
        <v>719</v>
      </c>
    </row>
    <row r="1047" spans="1:38" x14ac:dyDescent="0.25">
      <c r="A1047" s="20">
        <v>1046</v>
      </c>
      <c r="B1047" s="20" t="s">
        <v>5507</v>
      </c>
      <c r="C1047" s="23">
        <v>122098149</v>
      </c>
      <c r="D1047" s="23" t="str" cm="1">
        <f t="array" ref="D1047">INDEX(Table2[Bracket Label], SUMPRODUCT(( 'Non-Lodger'!$C1047 &gt;= Table2[Min Value]) * ( 'Non-Lodger'!$C1047 &lt;= Table2[Max Value]) * ROW(Table2[Min Value]) ) - MIN(ROW(Table2[Min Value])) + 1)</f>
        <v>100-149M</v>
      </c>
      <c r="E1047" s="23" t="str">
        <f t="shared" si="16"/>
        <v>MED</v>
      </c>
      <c r="F1047" s="21" t="s">
        <v>5508</v>
      </c>
      <c r="G1047" s="20" t="s">
        <v>12</v>
      </c>
      <c r="H1047" s="20" t="str">
        <f>IF(ISNUMBER(MATCH($F1047,'ASX_Listed_Companies_26-08-2025'!B:B, 0)), "Yes", "No")</f>
        <v>No</v>
      </c>
      <c r="I1047" s="20" t="str">
        <f>IF(ISNUMBER(MATCH($F1047,'ASX300'!C:C, 0)), "Yes", "No")</f>
        <v>No</v>
      </c>
      <c r="J1047" s="20" t="s">
        <v>78</v>
      </c>
      <c r="K1047" s="21" t="s">
        <v>79</v>
      </c>
      <c r="L1047" s="20">
        <v>64867304</v>
      </c>
      <c r="M1047" s="20" t="s">
        <v>15</v>
      </c>
      <c r="N1047" s="20">
        <v>20160817</v>
      </c>
      <c r="Q1047" s="21" t="s">
        <v>5509</v>
      </c>
      <c r="S1047" s="21" t="s">
        <v>284</v>
      </c>
      <c r="T1047" s="20" t="s">
        <v>12</v>
      </c>
      <c r="U1047" s="20" t="s">
        <v>285</v>
      </c>
      <c r="V1047" s="20" t="s">
        <v>20</v>
      </c>
      <c r="W1047" s="20">
        <v>70010240</v>
      </c>
      <c r="X1047" s="21" t="s">
        <v>5509</v>
      </c>
      <c r="Z1047" s="21" t="s">
        <v>284</v>
      </c>
      <c r="AA1047" s="20" t="s">
        <v>285</v>
      </c>
      <c r="AB1047" s="20" t="s">
        <v>20</v>
      </c>
      <c r="AC1047" s="20">
        <v>70010240</v>
      </c>
      <c r="AD1047" s="20" t="s">
        <v>5510</v>
      </c>
      <c r="AH1047" s="20">
        <v>614297648</v>
      </c>
      <c r="AI1047" s="20" t="s">
        <v>24</v>
      </c>
      <c r="AJ1047" s="20" t="b">
        <v>1</v>
      </c>
      <c r="AK1047" s="21" t="s">
        <v>88</v>
      </c>
      <c r="AL1047" s="20" t="s">
        <v>89</v>
      </c>
    </row>
    <row r="1048" spans="1:38" x14ac:dyDescent="0.25">
      <c r="A1048" s="20">
        <v>1047</v>
      </c>
      <c r="B1048" s="20" t="s">
        <v>6921</v>
      </c>
      <c r="C1048" s="23">
        <v>132414652</v>
      </c>
      <c r="D1048" s="23" t="str" cm="1">
        <f t="array" ref="D1048">INDEX(Table2[Bracket Label], SUMPRODUCT(( 'Non-Lodger'!$C1048 &gt;= Table2[Min Value]) * ( 'Non-Lodger'!$C1048 &lt;= Table2[Max Value]) * ROW(Table2[Min Value]) ) - MIN(ROW(Table2[Min Value])) + 1)</f>
        <v>100-149M</v>
      </c>
      <c r="E1048" s="23" t="str">
        <f t="shared" si="16"/>
        <v>MED</v>
      </c>
      <c r="F1048" s="21" t="s">
        <v>6922</v>
      </c>
      <c r="G1048" s="20" t="s">
        <v>12</v>
      </c>
      <c r="H1048" s="20" t="str">
        <f>IF(ISNUMBER(MATCH($F1048,'ASX_Listed_Companies_26-08-2025'!B:B, 0)), "Yes", "No")</f>
        <v>No</v>
      </c>
      <c r="I1048" s="20" t="str">
        <f>IF(ISNUMBER(MATCH($F1048,'ASX300'!C:C, 0)), "Yes", "No")</f>
        <v>No</v>
      </c>
      <c r="J1048" s="20" t="s">
        <v>253</v>
      </c>
      <c r="K1048" s="21" t="s">
        <v>254</v>
      </c>
      <c r="L1048" s="20">
        <v>44734854</v>
      </c>
      <c r="M1048" s="20" t="s">
        <v>65</v>
      </c>
      <c r="N1048" s="20">
        <v>20100827</v>
      </c>
      <c r="P1048" s="21" t="s">
        <v>6923</v>
      </c>
      <c r="Q1048" s="21" t="s">
        <v>6924</v>
      </c>
      <c r="S1048" s="21" t="s">
        <v>1007</v>
      </c>
      <c r="T1048" s="20" t="s">
        <v>12</v>
      </c>
      <c r="U1048" s="20" t="s">
        <v>1008</v>
      </c>
      <c r="V1048" s="20" t="s">
        <v>20</v>
      </c>
      <c r="W1048" s="20">
        <v>94288083</v>
      </c>
      <c r="X1048" s="21" t="s">
        <v>6925</v>
      </c>
      <c r="Z1048" s="21" t="s">
        <v>1007</v>
      </c>
      <c r="AA1048" s="20" t="s">
        <v>2239</v>
      </c>
      <c r="AB1048" s="20" t="s">
        <v>20</v>
      </c>
      <c r="AC1048" s="20">
        <v>33993432</v>
      </c>
      <c r="AD1048" s="20" t="s">
        <v>6926</v>
      </c>
      <c r="AF1048" s="20">
        <v>20110701</v>
      </c>
      <c r="AH1048" s="20">
        <v>146014379</v>
      </c>
      <c r="AI1048" s="20" t="s">
        <v>24</v>
      </c>
      <c r="AJ1048" s="20" t="b">
        <v>1</v>
      </c>
      <c r="AK1048" s="21" t="s">
        <v>36</v>
      </c>
      <c r="AL1048" s="20" t="s">
        <v>37</v>
      </c>
    </row>
    <row r="1049" spans="1:38" x14ac:dyDescent="0.25">
      <c r="A1049" s="20">
        <v>1048</v>
      </c>
      <c r="B1049" s="20" t="s">
        <v>2006</v>
      </c>
      <c r="C1049" s="23">
        <v>258439058</v>
      </c>
      <c r="D1049" s="23" t="str" cm="1">
        <f t="array" ref="D1049">INDEX(Table2[Bracket Label], SUMPRODUCT(( 'Non-Lodger'!$C1049 &gt;= Table2[Min Value]) * ( 'Non-Lodger'!$C1049 &lt;= Table2[Max Value]) * ROW(Table2[Min Value]) ) - MIN(ROW(Table2[Min Value])) + 1)</f>
        <v>250-299M</v>
      </c>
      <c r="E1049" s="23" t="str">
        <f t="shared" si="16"/>
        <v>LGE</v>
      </c>
      <c r="F1049" s="21" t="s">
        <v>2007</v>
      </c>
      <c r="G1049" s="20" t="s">
        <v>77</v>
      </c>
      <c r="H1049" s="20" t="str">
        <f>IF(ISNUMBER(MATCH($F1049,'ASX_Listed_Companies_26-08-2025'!B:B, 0)), "Yes", "No")</f>
        <v>No</v>
      </c>
      <c r="I1049" s="20" t="str">
        <f>IF(ISNUMBER(MATCH($F1049,'ASX300'!C:C, 0)), "Yes", "No")</f>
        <v>No</v>
      </c>
      <c r="J1049" s="20" t="s">
        <v>2008</v>
      </c>
      <c r="K1049" s="21" t="s">
        <v>2009</v>
      </c>
      <c r="L1049" s="20">
        <v>23209897</v>
      </c>
      <c r="M1049" s="20" t="s">
        <v>15</v>
      </c>
      <c r="N1049" s="20">
        <v>20040101</v>
      </c>
      <c r="Q1049" s="21" t="s">
        <v>2010</v>
      </c>
      <c r="S1049" s="21" t="s">
        <v>1805</v>
      </c>
      <c r="T1049" s="20" t="s">
        <v>77</v>
      </c>
      <c r="U1049" s="20" t="s">
        <v>1806</v>
      </c>
      <c r="V1049" s="20" t="s">
        <v>20</v>
      </c>
      <c r="W1049" s="20">
        <v>71724601</v>
      </c>
      <c r="X1049" s="21" t="s">
        <v>2010</v>
      </c>
      <c r="Z1049" s="21" t="s">
        <v>1805</v>
      </c>
      <c r="AA1049" s="20" t="s">
        <v>1806</v>
      </c>
      <c r="AB1049" s="20" t="s">
        <v>20</v>
      </c>
      <c r="AC1049" s="20">
        <v>71724601</v>
      </c>
      <c r="AD1049" s="20" t="s">
        <v>2011</v>
      </c>
      <c r="AH1049" s="20">
        <v>80895861</v>
      </c>
      <c r="AI1049" s="20" t="s">
        <v>24</v>
      </c>
      <c r="AJ1049" s="20" t="b">
        <v>1</v>
      </c>
      <c r="AK1049" s="21" t="s">
        <v>795</v>
      </c>
      <c r="AL1049" s="20" t="s">
        <v>24</v>
      </c>
    </row>
    <row r="1050" spans="1:38" x14ac:dyDescent="0.25">
      <c r="A1050" s="20">
        <v>1049</v>
      </c>
      <c r="B1050" s="20" t="s">
        <v>6464</v>
      </c>
      <c r="C1050" s="23">
        <v>525826000</v>
      </c>
      <c r="D1050" s="23" t="str" cm="1">
        <f t="array" ref="D1050">INDEX(Table2[Bracket Label], SUMPRODUCT(( 'Non-Lodger'!$C1050 &gt;= Table2[Min Value]) * ( 'Non-Lodger'!$C1050 &lt;= Table2[Max Value]) * ROW(Table2[Min Value]) ) - MIN(ROW(Table2[Min Value])) + 1)</f>
        <v>500-549M</v>
      </c>
      <c r="E1050" s="23" t="str">
        <f t="shared" si="16"/>
        <v>LGE</v>
      </c>
      <c r="F1050" s="21" t="s">
        <v>6465</v>
      </c>
      <c r="G1050" s="20" t="s">
        <v>77</v>
      </c>
      <c r="H1050" s="20" t="str">
        <f>IF(ISNUMBER(MATCH($F1050,'ASX_Listed_Companies_26-08-2025'!B:B, 0)), "Yes", "No")</f>
        <v>No</v>
      </c>
      <c r="I1050" s="20" t="str">
        <f>IF(ISNUMBER(MATCH($F1050,'ASX300'!C:C, 0)), "Yes", "No")</f>
        <v>No</v>
      </c>
      <c r="J1050" s="20" t="s">
        <v>396</v>
      </c>
      <c r="K1050" s="21" t="s">
        <v>397</v>
      </c>
      <c r="L1050" s="20">
        <v>165540</v>
      </c>
      <c r="M1050" s="20" t="s">
        <v>15</v>
      </c>
      <c r="N1050" s="20">
        <v>20000408</v>
      </c>
      <c r="P1050" s="21" t="s">
        <v>6466</v>
      </c>
      <c r="Q1050" s="21" t="s">
        <v>6467</v>
      </c>
      <c r="S1050" s="21" t="s">
        <v>2132</v>
      </c>
      <c r="T1050" s="20" t="s">
        <v>77</v>
      </c>
      <c r="U1050" s="20" t="s">
        <v>2133</v>
      </c>
      <c r="V1050" s="20" t="s">
        <v>20</v>
      </c>
      <c r="W1050" s="20">
        <v>33535280</v>
      </c>
      <c r="X1050" s="21" t="s">
        <v>6468</v>
      </c>
      <c r="Y1050" s="21" t="s">
        <v>6469</v>
      </c>
      <c r="Z1050" s="21" t="s">
        <v>2132</v>
      </c>
      <c r="AA1050" s="20" t="s">
        <v>2133</v>
      </c>
      <c r="AB1050" s="20" t="s">
        <v>20</v>
      </c>
      <c r="AD1050" s="20" t="s">
        <v>6470</v>
      </c>
      <c r="AF1050" s="20">
        <v>20000701</v>
      </c>
      <c r="AH1050" s="20">
        <v>10755254</v>
      </c>
      <c r="AI1050" s="20" t="s">
        <v>24</v>
      </c>
      <c r="AJ1050" s="20" t="b">
        <v>1</v>
      </c>
      <c r="AK1050" s="21" t="s">
        <v>174</v>
      </c>
      <c r="AL1050" s="20" t="s">
        <v>175</v>
      </c>
    </row>
    <row r="1051" spans="1:38" x14ac:dyDescent="0.25">
      <c r="A1051" s="20">
        <v>1050</v>
      </c>
      <c r="B1051" s="20" t="s">
        <v>1773</v>
      </c>
      <c r="C1051" s="23">
        <v>364039913</v>
      </c>
      <c r="D1051" s="23" t="str" cm="1">
        <f t="array" ref="D1051">INDEX(Table2[Bracket Label], SUMPRODUCT(( 'Non-Lodger'!$C1051 &gt;= Table2[Min Value]) * ( 'Non-Lodger'!$C1051 &lt;= Table2[Max Value]) * ROW(Table2[Min Value]) ) - MIN(ROW(Table2[Min Value])) + 1)</f>
        <v>350-399M</v>
      </c>
      <c r="E1051" s="23" t="str">
        <f t="shared" si="16"/>
        <v>LGE</v>
      </c>
      <c r="F1051" s="21" t="s">
        <v>1774</v>
      </c>
      <c r="G1051" s="20" t="s">
        <v>29</v>
      </c>
      <c r="H1051" s="20" t="str">
        <f>IF(ISNUMBER(MATCH($F1051,'ASX_Listed_Companies_26-08-2025'!B:B, 0)), "Yes", "No")</f>
        <v>No</v>
      </c>
      <c r="I1051" s="20" t="str">
        <f>IF(ISNUMBER(MATCH($F1051,'ASX300'!C:C, 0)), "Yes", "No")</f>
        <v>No</v>
      </c>
      <c r="J1051" s="20" t="s">
        <v>1775</v>
      </c>
      <c r="K1051" s="21" t="s">
        <v>1776</v>
      </c>
      <c r="L1051" s="20">
        <v>16484431</v>
      </c>
      <c r="M1051" s="20" t="s">
        <v>15</v>
      </c>
      <c r="N1051" s="20">
        <v>20031001</v>
      </c>
      <c r="P1051" s="21" t="s">
        <v>1774</v>
      </c>
      <c r="Q1051" s="21" t="s">
        <v>329</v>
      </c>
      <c r="R1051" s="21" t="s">
        <v>1777</v>
      </c>
      <c r="S1051" s="21" t="s">
        <v>1336</v>
      </c>
      <c r="T1051" s="20" t="s">
        <v>29</v>
      </c>
      <c r="U1051" s="20" t="s">
        <v>1337</v>
      </c>
      <c r="V1051" s="20" t="s">
        <v>20</v>
      </c>
      <c r="W1051" s="20">
        <v>86166599</v>
      </c>
      <c r="X1051" s="21" t="s">
        <v>329</v>
      </c>
      <c r="Y1051" s="21" t="s">
        <v>1777</v>
      </c>
      <c r="Z1051" s="21" t="s">
        <v>1336</v>
      </c>
      <c r="AA1051" s="20" t="s">
        <v>1337</v>
      </c>
      <c r="AB1051" s="20" t="s">
        <v>20</v>
      </c>
      <c r="AC1051" s="20">
        <v>86166599</v>
      </c>
      <c r="AD1051" s="20" t="s">
        <v>1778</v>
      </c>
      <c r="AF1051" s="20">
        <v>20031001</v>
      </c>
      <c r="AH1051" s="20">
        <v>103697703</v>
      </c>
      <c r="AI1051" s="20" t="s">
        <v>24</v>
      </c>
      <c r="AJ1051" s="20" t="b">
        <v>1</v>
      </c>
      <c r="AK1051" s="21" t="s">
        <v>174</v>
      </c>
      <c r="AL1051" s="20" t="s">
        <v>175</v>
      </c>
    </row>
    <row r="1052" spans="1:38" x14ac:dyDescent="0.25">
      <c r="A1052" s="20">
        <v>1051</v>
      </c>
      <c r="B1052" s="20" t="s">
        <v>4674</v>
      </c>
      <c r="C1052" s="23">
        <v>282769157</v>
      </c>
      <c r="D1052" s="23" t="str" cm="1">
        <f t="array" ref="D1052">INDEX(Table2[Bracket Label], SUMPRODUCT(( 'Non-Lodger'!$C1052 &gt;= Table2[Min Value]) * ( 'Non-Lodger'!$C1052 &lt;= Table2[Max Value]) * ROW(Table2[Min Value]) ) - MIN(ROW(Table2[Min Value])) + 1)</f>
        <v>250-299M</v>
      </c>
      <c r="E1052" s="23" t="str">
        <f t="shared" si="16"/>
        <v>LGE</v>
      </c>
      <c r="F1052" s="21" t="s">
        <v>4675</v>
      </c>
      <c r="G1052" s="20" t="s">
        <v>77</v>
      </c>
      <c r="H1052" s="20" t="str">
        <f>IF(ISNUMBER(MATCH($F1052,'ASX_Listed_Companies_26-08-2025'!B:B, 0)), "Yes", "No")</f>
        <v>No</v>
      </c>
      <c r="I1052" s="20" t="str">
        <f>IF(ISNUMBER(MATCH($F1052,'ASX300'!C:C, 0)), "Yes", "No")</f>
        <v>No</v>
      </c>
      <c r="J1052" s="20" t="s">
        <v>841</v>
      </c>
      <c r="K1052" s="21" t="s">
        <v>842</v>
      </c>
      <c r="L1052" s="20">
        <v>41413035</v>
      </c>
      <c r="M1052" s="20" t="s">
        <v>15</v>
      </c>
      <c r="N1052" s="20">
        <v>20091116</v>
      </c>
      <c r="Q1052" s="21" t="s">
        <v>4676</v>
      </c>
      <c r="S1052" s="21" t="s">
        <v>4677</v>
      </c>
      <c r="T1052" s="20" t="s">
        <v>77</v>
      </c>
      <c r="U1052" s="20" t="s">
        <v>965</v>
      </c>
      <c r="V1052" s="20" t="s">
        <v>20</v>
      </c>
      <c r="W1052" s="20">
        <v>62963625</v>
      </c>
      <c r="X1052" s="21" t="s">
        <v>4676</v>
      </c>
      <c r="Z1052" s="21" t="s">
        <v>4677</v>
      </c>
      <c r="AA1052" s="20" t="s">
        <v>965</v>
      </c>
      <c r="AB1052" s="20" t="s">
        <v>20</v>
      </c>
      <c r="AC1052" s="20">
        <v>62963625</v>
      </c>
      <c r="AD1052" s="20" t="s">
        <v>4678</v>
      </c>
      <c r="AF1052" s="20">
        <v>20091116</v>
      </c>
      <c r="AH1052" s="20">
        <v>139663906</v>
      </c>
      <c r="AI1052" s="20" t="s">
        <v>24</v>
      </c>
      <c r="AJ1052" s="20" t="b">
        <v>1</v>
      </c>
      <c r="AK1052" s="21" t="s">
        <v>120</v>
      </c>
      <c r="AL1052" s="20" t="s">
        <v>121</v>
      </c>
    </row>
    <row r="1053" spans="1:38" x14ac:dyDescent="0.25">
      <c r="A1053" s="20">
        <v>1052</v>
      </c>
      <c r="B1053" s="20" t="s">
        <v>1909</v>
      </c>
      <c r="C1053" s="23">
        <v>112657923</v>
      </c>
      <c r="D1053" s="23" t="str" cm="1">
        <f t="array" ref="D1053">INDEX(Table2[Bracket Label], SUMPRODUCT(( 'Non-Lodger'!$C1053 &gt;= Table2[Min Value]) * ( 'Non-Lodger'!$C1053 &lt;= Table2[Max Value]) * ROW(Table2[Min Value]) ) - MIN(ROW(Table2[Min Value])) + 1)</f>
        <v>100-149M</v>
      </c>
      <c r="E1053" s="23" t="str">
        <f t="shared" si="16"/>
        <v>MED</v>
      </c>
      <c r="F1053" s="21" t="s">
        <v>1910</v>
      </c>
      <c r="G1053" s="20" t="s">
        <v>77</v>
      </c>
      <c r="H1053" s="20" t="str">
        <f>IF(ISNUMBER(MATCH($F1053,'ASX_Listed_Companies_26-08-2025'!B:B, 0)), "Yes", "No")</f>
        <v>No</v>
      </c>
      <c r="I1053" s="20" t="str">
        <f>IF(ISNUMBER(MATCH($F1053,'ASX300'!C:C, 0)), "Yes", "No")</f>
        <v>No</v>
      </c>
      <c r="J1053" s="20" t="s">
        <v>78</v>
      </c>
      <c r="K1053" s="21" t="s">
        <v>79</v>
      </c>
      <c r="L1053" s="20">
        <v>4049752</v>
      </c>
      <c r="M1053" s="20" t="s">
        <v>15</v>
      </c>
      <c r="N1053" s="20">
        <v>20000413</v>
      </c>
      <c r="Q1053" s="21" t="s">
        <v>1911</v>
      </c>
      <c r="S1053" s="21" t="s">
        <v>563</v>
      </c>
      <c r="T1053" s="20" t="s">
        <v>77</v>
      </c>
      <c r="U1053" s="20" t="s">
        <v>564</v>
      </c>
      <c r="V1053" s="20" t="s">
        <v>20</v>
      </c>
      <c r="W1053" s="20">
        <v>89623851</v>
      </c>
      <c r="X1053" s="21" t="s">
        <v>1912</v>
      </c>
      <c r="Z1053" s="21" t="s">
        <v>1913</v>
      </c>
      <c r="AA1053" s="20" t="s">
        <v>564</v>
      </c>
      <c r="AB1053" s="20" t="s">
        <v>20</v>
      </c>
      <c r="AC1053" s="20">
        <v>0</v>
      </c>
      <c r="AD1053" s="20" t="s">
        <v>1914</v>
      </c>
      <c r="AF1053" s="20">
        <v>20000701</v>
      </c>
      <c r="AH1053" s="20">
        <v>92457791</v>
      </c>
      <c r="AI1053" s="20" t="s">
        <v>24</v>
      </c>
      <c r="AJ1053" s="20" t="b">
        <v>1</v>
      </c>
      <c r="AK1053" s="21" t="s">
        <v>88</v>
      </c>
      <c r="AL1053" s="20" t="s">
        <v>89</v>
      </c>
    </row>
    <row r="1054" spans="1:38" x14ac:dyDescent="0.25">
      <c r="A1054" s="20">
        <v>1053</v>
      </c>
      <c r="B1054" s="20" t="s">
        <v>1878</v>
      </c>
      <c r="C1054" s="23">
        <v>179589936</v>
      </c>
      <c r="D1054" s="23" t="str" cm="1">
        <f t="array" ref="D1054">INDEX(Table2[Bracket Label], SUMPRODUCT(( 'Non-Lodger'!$C1054 &gt;= Table2[Min Value]) * ( 'Non-Lodger'!$C1054 &lt;= Table2[Max Value]) * ROW(Table2[Min Value]) ) - MIN(ROW(Table2[Min Value])) + 1)</f>
        <v>150-199M</v>
      </c>
      <c r="E1054" s="23" t="str">
        <f t="shared" si="16"/>
        <v>MED</v>
      </c>
      <c r="F1054" s="21" t="s">
        <v>1879</v>
      </c>
      <c r="G1054" s="20" t="s">
        <v>77</v>
      </c>
      <c r="H1054" s="20" t="str">
        <f>IF(ISNUMBER(MATCH($F1054,'ASX_Listed_Companies_26-08-2025'!B:B, 0)), "Yes", "No")</f>
        <v>No</v>
      </c>
      <c r="I1054" s="20" t="str">
        <f>IF(ISNUMBER(MATCH($F1054,'ASX300'!C:C, 0)), "Yes", "No")</f>
        <v>No</v>
      </c>
      <c r="J1054" s="20" t="s">
        <v>51</v>
      </c>
      <c r="K1054" s="21" t="s">
        <v>52</v>
      </c>
      <c r="L1054" s="20">
        <v>1500003</v>
      </c>
      <c r="M1054" s="20" t="s">
        <v>15</v>
      </c>
      <c r="N1054" s="20">
        <v>20000226</v>
      </c>
      <c r="P1054" s="21" t="s">
        <v>1880</v>
      </c>
      <c r="Q1054" s="21" t="s">
        <v>1881</v>
      </c>
      <c r="S1054" s="21" t="s">
        <v>1882</v>
      </c>
      <c r="T1054" s="20" t="s">
        <v>77</v>
      </c>
      <c r="U1054" s="20" t="s">
        <v>1883</v>
      </c>
      <c r="V1054" s="20" t="s">
        <v>20</v>
      </c>
      <c r="W1054" s="20">
        <v>45185464</v>
      </c>
      <c r="X1054" s="21" t="s">
        <v>1884</v>
      </c>
      <c r="Z1054" s="21" t="s">
        <v>1882</v>
      </c>
      <c r="AA1054" s="20" t="s">
        <v>1883</v>
      </c>
      <c r="AB1054" s="20" t="s">
        <v>20</v>
      </c>
      <c r="AC1054" s="20">
        <v>32878274</v>
      </c>
      <c r="AD1054" s="20" t="s">
        <v>1885</v>
      </c>
      <c r="AF1054" s="20">
        <v>20000701</v>
      </c>
      <c r="AH1054" s="20">
        <v>9872173</v>
      </c>
      <c r="AI1054" s="20" t="s">
        <v>24</v>
      </c>
      <c r="AJ1054" s="20" t="b">
        <v>1</v>
      </c>
      <c r="AK1054" s="21" t="s">
        <v>58</v>
      </c>
      <c r="AL1054" s="20" t="s">
        <v>59</v>
      </c>
    </row>
    <row r="1055" spans="1:38" x14ac:dyDescent="0.25">
      <c r="A1055" s="20">
        <v>1054</v>
      </c>
      <c r="B1055" s="20" t="s">
        <v>6997</v>
      </c>
      <c r="C1055" s="23">
        <v>136487563</v>
      </c>
      <c r="D1055" s="23" t="str" cm="1">
        <f t="array" ref="D1055">INDEX(Table2[Bracket Label], SUMPRODUCT(( 'Non-Lodger'!$C1055 &gt;= Table2[Min Value]) * ( 'Non-Lodger'!$C1055 &lt;= Table2[Max Value]) * ROW(Table2[Min Value]) ) - MIN(ROW(Table2[Min Value])) + 1)</f>
        <v>100-149M</v>
      </c>
      <c r="E1055" s="23" t="str">
        <f t="shared" si="16"/>
        <v>MED</v>
      </c>
      <c r="F1055" s="21" t="s">
        <v>6998</v>
      </c>
      <c r="G1055" s="20" t="s">
        <v>77</v>
      </c>
      <c r="H1055" s="20" t="str">
        <f>IF(ISNUMBER(MATCH($F1055,'ASX_Listed_Companies_26-08-2025'!B:B, 0)), "Yes", "No")</f>
        <v>No</v>
      </c>
      <c r="I1055" s="20" t="str">
        <f>IF(ISNUMBER(MATCH($F1055,'ASX300'!C:C, 0)), "Yes", "No")</f>
        <v>No</v>
      </c>
      <c r="J1055" s="20" t="s">
        <v>519</v>
      </c>
      <c r="K1055" s="21" t="s">
        <v>520</v>
      </c>
      <c r="L1055" s="20">
        <v>33292974</v>
      </c>
      <c r="M1055" s="20" t="s">
        <v>15</v>
      </c>
      <c r="N1055" s="20">
        <v>20071008</v>
      </c>
      <c r="Q1055" s="21" t="s">
        <v>6999</v>
      </c>
      <c r="S1055" s="21" t="s">
        <v>7000</v>
      </c>
      <c r="T1055" s="20" t="s">
        <v>77</v>
      </c>
      <c r="U1055" s="20" t="s">
        <v>7001</v>
      </c>
      <c r="V1055" s="20" t="s">
        <v>20</v>
      </c>
      <c r="W1055" s="20">
        <v>94558872</v>
      </c>
      <c r="X1055" s="21" t="s">
        <v>7002</v>
      </c>
      <c r="Z1055" s="21" t="s">
        <v>7003</v>
      </c>
      <c r="AA1055" s="20" t="s">
        <v>954</v>
      </c>
      <c r="AB1055" s="20" t="s">
        <v>20</v>
      </c>
      <c r="AC1055" s="20">
        <v>64743940</v>
      </c>
      <c r="AD1055" s="20" t="s">
        <v>7004</v>
      </c>
      <c r="AF1055" s="20">
        <v>20071008</v>
      </c>
      <c r="AH1055" s="20">
        <v>127895532</v>
      </c>
      <c r="AI1055" s="20" t="s">
        <v>24</v>
      </c>
      <c r="AJ1055" s="20" t="b">
        <v>1</v>
      </c>
      <c r="AK1055" s="21" t="s">
        <v>47</v>
      </c>
      <c r="AL1055" s="20" t="s">
        <v>48</v>
      </c>
    </row>
    <row r="1056" spans="1:38" x14ac:dyDescent="0.25">
      <c r="A1056" s="20">
        <v>1055</v>
      </c>
      <c r="B1056" s="20" t="s">
        <v>2393</v>
      </c>
      <c r="C1056" s="23">
        <v>255955721</v>
      </c>
      <c r="D1056" s="23" t="str" cm="1">
        <f t="array" ref="D1056">INDEX(Table2[Bracket Label], SUMPRODUCT(( 'Non-Lodger'!$C1056 &gt;= Table2[Min Value]) * ( 'Non-Lodger'!$C1056 &lt;= Table2[Max Value]) * ROW(Table2[Min Value]) ) - MIN(ROW(Table2[Min Value])) + 1)</f>
        <v>250-299M</v>
      </c>
      <c r="E1056" s="23" t="str">
        <f t="shared" si="16"/>
        <v>LGE</v>
      </c>
      <c r="F1056" s="21" t="s">
        <v>2394</v>
      </c>
      <c r="G1056" s="20" t="s">
        <v>29</v>
      </c>
      <c r="H1056" s="20" t="str">
        <f>IF(ISNUMBER(MATCH($F1056,'ASX_Listed_Companies_26-08-2025'!B:B, 0)), "Yes", "No")</f>
        <v>No</v>
      </c>
      <c r="I1056" s="20" t="str">
        <f>IF(ISNUMBER(MATCH($F1056,'ASX300'!C:C, 0)), "Yes", "No")</f>
        <v>No</v>
      </c>
      <c r="J1056" s="20" t="s">
        <v>798</v>
      </c>
      <c r="K1056" s="21" t="s">
        <v>799</v>
      </c>
      <c r="L1056" s="20">
        <v>20342557</v>
      </c>
      <c r="M1056" s="20" t="s">
        <v>15</v>
      </c>
      <c r="N1056" s="20">
        <v>20040701</v>
      </c>
      <c r="Q1056" s="21" t="s">
        <v>2395</v>
      </c>
      <c r="S1056" s="21" t="s">
        <v>2396</v>
      </c>
      <c r="T1056" s="20" t="s">
        <v>29</v>
      </c>
      <c r="U1056" s="20" t="s">
        <v>2397</v>
      </c>
      <c r="V1056" s="20" t="s">
        <v>20</v>
      </c>
      <c r="W1056" s="20">
        <v>80400917</v>
      </c>
      <c r="X1056" s="21" t="s">
        <v>2398</v>
      </c>
      <c r="Z1056" s="21" t="s">
        <v>2396</v>
      </c>
      <c r="AA1056" s="20" t="s">
        <v>2399</v>
      </c>
      <c r="AB1056" s="20" t="s">
        <v>20</v>
      </c>
      <c r="AC1056" s="20">
        <v>59113333</v>
      </c>
      <c r="AD1056" s="20" t="s">
        <v>2400</v>
      </c>
      <c r="AF1056" s="20">
        <v>20040701</v>
      </c>
      <c r="AH1056" s="20">
        <v>106495087</v>
      </c>
      <c r="AI1056" s="20" t="s">
        <v>24</v>
      </c>
      <c r="AJ1056" s="20" t="b">
        <v>1</v>
      </c>
      <c r="AK1056" s="21" t="s">
        <v>195</v>
      </c>
      <c r="AL1056" s="20" t="s">
        <v>196</v>
      </c>
    </row>
    <row r="1057" spans="1:38" x14ac:dyDescent="0.25">
      <c r="A1057" s="20">
        <v>1056</v>
      </c>
      <c r="B1057" s="20" t="s">
        <v>1111</v>
      </c>
      <c r="C1057" s="23">
        <v>146959564</v>
      </c>
      <c r="D1057" s="23" t="str" cm="1">
        <f t="array" ref="D1057">INDEX(Table2[Bracket Label], SUMPRODUCT(( 'Non-Lodger'!$C1057 &gt;= Table2[Min Value]) * ( 'Non-Lodger'!$C1057 &lt;= Table2[Max Value]) * ROW(Table2[Min Value]) ) - MIN(ROW(Table2[Min Value])) + 1)</f>
        <v>100-149M</v>
      </c>
      <c r="E1057" s="23" t="str">
        <f t="shared" si="16"/>
        <v>MED</v>
      </c>
      <c r="F1057" s="21" t="s">
        <v>1112</v>
      </c>
      <c r="G1057" s="20" t="s">
        <v>29</v>
      </c>
      <c r="H1057" s="20" t="str">
        <f>IF(ISNUMBER(MATCH($F1057,'ASX_Listed_Companies_26-08-2025'!B:B, 0)), "Yes", "No")</f>
        <v>No</v>
      </c>
      <c r="I1057" s="20" t="str">
        <f>IF(ISNUMBER(MATCH($F1057,'ASX300'!C:C, 0)), "Yes", "No")</f>
        <v>No</v>
      </c>
      <c r="J1057" s="20" t="s">
        <v>78</v>
      </c>
      <c r="K1057" s="21" t="s">
        <v>79</v>
      </c>
      <c r="L1057" s="20">
        <v>35539618</v>
      </c>
      <c r="M1057" s="20" t="s">
        <v>15</v>
      </c>
      <c r="N1057" s="20">
        <v>20080207</v>
      </c>
      <c r="P1057" s="21" t="s">
        <v>1112</v>
      </c>
      <c r="Q1057" s="21" t="s">
        <v>1113</v>
      </c>
      <c r="S1057" s="21" t="s">
        <v>1114</v>
      </c>
      <c r="T1057" s="20" t="s">
        <v>29</v>
      </c>
      <c r="U1057" s="20" t="s">
        <v>1115</v>
      </c>
      <c r="V1057" s="20" t="s">
        <v>20</v>
      </c>
      <c r="W1057" s="20">
        <v>84406761</v>
      </c>
      <c r="X1057" s="21" t="s">
        <v>1116</v>
      </c>
      <c r="Z1057" s="21" t="s">
        <v>1114</v>
      </c>
      <c r="AA1057" s="20" t="s">
        <v>1115</v>
      </c>
      <c r="AB1057" s="20" t="s">
        <v>20</v>
      </c>
      <c r="AC1057" s="20">
        <v>84406761</v>
      </c>
      <c r="AD1057" s="20" t="s">
        <v>1117</v>
      </c>
      <c r="AF1057" s="20">
        <v>20190701</v>
      </c>
      <c r="AH1057" s="20">
        <v>128714527</v>
      </c>
      <c r="AI1057" s="20" t="s">
        <v>24</v>
      </c>
      <c r="AJ1057" s="20" t="b">
        <v>1</v>
      </c>
      <c r="AK1057" s="21" t="s">
        <v>88</v>
      </c>
      <c r="AL1057" s="20" t="s">
        <v>89</v>
      </c>
    </row>
    <row r="1058" spans="1:38" x14ac:dyDescent="0.25">
      <c r="A1058" s="20">
        <v>1057</v>
      </c>
      <c r="B1058" s="20" t="s">
        <v>8171</v>
      </c>
      <c r="C1058" s="23">
        <v>364084326</v>
      </c>
      <c r="D1058" s="23" t="str" cm="1">
        <f t="array" ref="D1058">INDEX(Table2[Bracket Label], SUMPRODUCT(( 'Non-Lodger'!$C1058 &gt;= Table2[Min Value]) * ( 'Non-Lodger'!$C1058 &lt;= Table2[Max Value]) * ROW(Table2[Min Value]) ) - MIN(ROW(Table2[Min Value])) + 1)</f>
        <v>350-399M</v>
      </c>
      <c r="E1058" s="23" t="str">
        <f t="shared" si="16"/>
        <v>LGE</v>
      </c>
      <c r="F1058" s="21" t="s">
        <v>8172</v>
      </c>
      <c r="G1058" s="20" t="s">
        <v>29</v>
      </c>
      <c r="H1058" s="20" t="str">
        <f>IF(ISNUMBER(MATCH($F1058,'ASX_Listed_Companies_26-08-2025'!B:B, 0)), "Yes", "No")</f>
        <v>No</v>
      </c>
      <c r="I1058" s="20" t="str">
        <f>IF(ISNUMBER(MATCH($F1058,'ASX300'!C:C, 0)), "Yes", "No")</f>
        <v>No</v>
      </c>
      <c r="J1058" s="20" t="s">
        <v>78</v>
      </c>
      <c r="K1058" s="21" t="s">
        <v>79</v>
      </c>
      <c r="L1058" s="20">
        <v>2240594</v>
      </c>
      <c r="M1058" s="20" t="s">
        <v>15</v>
      </c>
      <c r="N1058" s="20">
        <v>20000427</v>
      </c>
      <c r="Q1058" s="21" t="s">
        <v>2769</v>
      </c>
      <c r="S1058" s="21" t="s">
        <v>772</v>
      </c>
      <c r="T1058" s="20" t="s">
        <v>29</v>
      </c>
      <c r="U1058" s="20" t="s">
        <v>773</v>
      </c>
      <c r="V1058" s="20" t="s">
        <v>20</v>
      </c>
      <c r="W1058" s="20">
        <v>45573229</v>
      </c>
      <c r="X1058" s="21" t="s">
        <v>8173</v>
      </c>
      <c r="Z1058" s="21" t="s">
        <v>1435</v>
      </c>
      <c r="AA1058" s="20" t="s">
        <v>8174</v>
      </c>
      <c r="AB1058" s="20" t="s">
        <v>20</v>
      </c>
      <c r="AC1058" s="20">
        <v>73074878</v>
      </c>
      <c r="AD1058" s="20" t="s">
        <v>8175</v>
      </c>
      <c r="AF1058" s="20">
        <v>20000701</v>
      </c>
      <c r="AH1058" s="20">
        <v>4360392</v>
      </c>
      <c r="AI1058" s="20" t="s">
        <v>24</v>
      </c>
      <c r="AJ1058" s="20" t="b">
        <v>1</v>
      </c>
      <c r="AK1058" s="21" t="s">
        <v>88</v>
      </c>
      <c r="AL1058" s="20" t="s">
        <v>89</v>
      </c>
    </row>
    <row r="1059" spans="1:38" x14ac:dyDescent="0.25">
      <c r="A1059" s="20">
        <v>1058</v>
      </c>
      <c r="B1059" s="20" t="s">
        <v>8063</v>
      </c>
      <c r="C1059" s="23">
        <v>246340352</v>
      </c>
      <c r="D1059" s="23" t="str" cm="1">
        <f t="array" ref="D1059">INDEX(Table2[Bracket Label], SUMPRODUCT(( 'Non-Lodger'!$C1059 &gt;= Table2[Min Value]) * ( 'Non-Lodger'!$C1059 &lt;= Table2[Max Value]) * ROW(Table2[Min Value]) ) - MIN(ROW(Table2[Min Value])) + 1)</f>
        <v>200-249M</v>
      </c>
      <c r="E1059" s="23" t="str">
        <f t="shared" si="16"/>
        <v>MED</v>
      </c>
      <c r="F1059" s="21" t="s">
        <v>8064</v>
      </c>
      <c r="G1059" s="20" t="s">
        <v>12</v>
      </c>
      <c r="H1059" s="20" t="str">
        <f>IF(ISNUMBER(MATCH($F1059,'ASX_Listed_Companies_26-08-2025'!B:B, 0)), "Yes", "No")</f>
        <v>No</v>
      </c>
      <c r="I1059" s="20" t="str">
        <f>IF(ISNUMBER(MATCH($F1059,'ASX300'!C:C, 0)), "Yes", "No")</f>
        <v>No</v>
      </c>
      <c r="J1059" s="20" t="s">
        <v>78</v>
      </c>
      <c r="K1059" s="21" t="s">
        <v>79</v>
      </c>
      <c r="L1059" s="20">
        <v>77910611</v>
      </c>
      <c r="M1059" s="20" t="s">
        <v>15</v>
      </c>
      <c r="N1059" s="20">
        <v>20220701</v>
      </c>
      <c r="Q1059" s="21" t="s">
        <v>8065</v>
      </c>
      <c r="S1059" s="21" t="s">
        <v>505</v>
      </c>
      <c r="T1059" s="20" t="s">
        <v>12</v>
      </c>
      <c r="U1059" s="20" t="s">
        <v>506</v>
      </c>
      <c r="V1059" s="20" t="s">
        <v>20</v>
      </c>
      <c r="W1059" s="20">
        <v>88675599</v>
      </c>
      <c r="X1059" s="21" t="s">
        <v>8065</v>
      </c>
      <c r="Z1059" s="21" t="s">
        <v>505</v>
      </c>
      <c r="AA1059" s="20" t="s">
        <v>506</v>
      </c>
      <c r="AB1059" s="20" t="s">
        <v>20</v>
      </c>
      <c r="AC1059" s="20">
        <v>88675599</v>
      </c>
      <c r="AD1059" s="20" t="s">
        <v>8066</v>
      </c>
      <c r="AH1059" s="20">
        <v>631498505</v>
      </c>
      <c r="AI1059" s="20" t="s">
        <v>24</v>
      </c>
      <c r="AJ1059" s="20" t="b">
        <v>1</v>
      </c>
      <c r="AK1059" s="21" t="s">
        <v>88</v>
      </c>
      <c r="AL1059" s="20" t="s">
        <v>89</v>
      </c>
    </row>
    <row r="1060" spans="1:38" x14ac:dyDescent="0.25">
      <c r="A1060" s="20">
        <v>1059</v>
      </c>
      <c r="B1060" s="20" t="s">
        <v>5258</v>
      </c>
      <c r="C1060" s="23">
        <v>138464955</v>
      </c>
      <c r="D1060" s="23" t="str" cm="1">
        <f t="array" ref="D1060">INDEX(Table2[Bracket Label], SUMPRODUCT(( 'Non-Lodger'!$C1060 &gt;= Table2[Min Value]) * ( 'Non-Lodger'!$C1060 &lt;= Table2[Max Value]) * ROW(Table2[Min Value]) ) - MIN(ROW(Table2[Min Value])) + 1)</f>
        <v>100-149M</v>
      </c>
      <c r="E1060" s="23" t="str">
        <f t="shared" si="16"/>
        <v>MED</v>
      </c>
      <c r="F1060" s="21" t="s">
        <v>5259</v>
      </c>
      <c r="G1060" s="20" t="s">
        <v>29</v>
      </c>
      <c r="H1060" s="20" t="str">
        <f>IF(ISNUMBER(MATCH($F1060,'ASX_Listed_Companies_26-08-2025'!B:B, 0)), "Yes", "No")</f>
        <v>No</v>
      </c>
      <c r="I1060" s="20" t="str">
        <f>IF(ISNUMBER(MATCH($F1060,'ASX300'!C:C, 0)), "Yes", "No")</f>
        <v>No</v>
      </c>
      <c r="J1060" s="20" t="s">
        <v>78</v>
      </c>
      <c r="K1060" s="21" t="s">
        <v>79</v>
      </c>
      <c r="L1060" s="20">
        <v>68972450</v>
      </c>
      <c r="M1060" s="20" t="s">
        <v>15</v>
      </c>
      <c r="N1060" s="20">
        <v>20200206</v>
      </c>
      <c r="Q1060" s="21" t="s">
        <v>5260</v>
      </c>
      <c r="S1060" s="21" t="s">
        <v>162</v>
      </c>
      <c r="T1060" s="20" t="s">
        <v>29</v>
      </c>
      <c r="U1060" s="20" t="s">
        <v>163</v>
      </c>
      <c r="V1060" s="20" t="s">
        <v>20</v>
      </c>
      <c r="W1060" s="20">
        <v>86636537</v>
      </c>
      <c r="X1060" s="21" t="s">
        <v>5260</v>
      </c>
      <c r="Z1060" s="21" t="s">
        <v>162</v>
      </c>
      <c r="AA1060" s="20" t="s">
        <v>163</v>
      </c>
      <c r="AB1060" s="20" t="s">
        <v>20</v>
      </c>
      <c r="AC1060" s="20">
        <v>86636537</v>
      </c>
      <c r="AD1060" s="20" t="s">
        <v>5261</v>
      </c>
      <c r="AH1060" s="20">
        <v>638939045</v>
      </c>
      <c r="AI1060" s="20" t="s">
        <v>24</v>
      </c>
      <c r="AJ1060" s="20" t="b">
        <v>1</v>
      </c>
      <c r="AK1060" s="21" t="s">
        <v>88</v>
      </c>
      <c r="AL1060" s="20" t="s">
        <v>89</v>
      </c>
    </row>
    <row r="1061" spans="1:38" x14ac:dyDescent="0.25">
      <c r="A1061" s="20">
        <v>1060</v>
      </c>
      <c r="B1061" s="20" t="s">
        <v>7260</v>
      </c>
      <c r="C1061" s="23">
        <v>116153471</v>
      </c>
      <c r="D1061" s="23" t="str" cm="1">
        <f t="array" ref="D1061">INDEX(Table2[Bracket Label], SUMPRODUCT(( 'Non-Lodger'!$C1061 &gt;= Table2[Min Value]) * ( 'Non-Lodger'!$C1061 &lt;= Table2[Max Value]) * ROW(Table2[Min Value]) ) - MIN(ROW(Table2[Min Value])) + 1)</f>
        <v>100-149M</v>
      </c>
      <c r="E1061" s="23" t="str">
        <f t="shared" si="16"/>
        <v>MED</v>
      </c>
      <c r="F1061" s="21" t="s">
        <v>7261</v>
      </c>
      <c r="G1061" s="20" t="s">
        <v>62</v>
      </c>
      <c r="H1061" s="20" t="str">
        <f>IF(ISNUMBER(MATCH($F1061,'ASX_Listed_Companies_26-08-2025'!B:B, 0)), "Yes", "No")</f>
        <v>No</v>
      </c>
      <c r="I1061" s="20" t="str">
        <f>IF(ISNUMBER(MATCH($F1061,'ASX300'!C:C, 0)), "Yes", "No")</f>
        <v>No</v>
      </c>
      <c r="J1061" s="20" t="s">
        <v>7262</v>
      </c>
      <c r="K1061" s="21" t="s">
        <v>7263</v>
      </c>
      <c r="L1061" s="20">
        <v>576590</v>
      </c>
      <c r="M1061" s="20" t="s">
        <v>15</v>
      </c>
      <c r="N1061" s="20">
        <v>20000406</v>
      </c>
      <c r="P1061" s="21" t="s">
        <v>7264</v>
      </c>
      <c r="Q1061" s="21" t="s">
        <v>7265</v>
      </c>
      <c r="S1061" s="21" t="s">
        <v>3978</v>
      </c>
      <c r="T1061" s="20" t="s">
        <v>62</v>
      </c>
      <c r="U1061" s="20" t="s">
        <v>3979</v>
      </c>
      <c r="V1061" s="20" t="s">
        <v>20</v>
      </c>
      <c r="W1061" s="20">
        <v>38710254</v>
      </c>
      <c r="X1061" s="21" t="s">
        <v>7266</v>
      </c>
      <c r="Z1061" s="21" t="s">
        <v>153</v>
      </c>
      <c r="AA1061" s="20" t="s">
        <v>154</v>
      </c>
      <c r="AB1061" s="20" t="s">
        <v>20</v>
      </c>
      <c r="AC1061" s="20">
        <v>0</v>
      </c>
      <c r="AD1061" s="20" t="s">
        <v>7267</v>
      </c>
      <c r="AF1061" s="20">
        <v>20000701</v>
      </c>
      <c r="AH1061" s="20">
        <v>8719408</v>
      </c>
      <c r="AI1061" s="20" t="s">
        <v>24</v>
      </c>
      <c r="AJ1061" s="20" t="b">
        <v>1</v>
      </c>
      <c r="AK1061" s="21" t="s">
        <v>47</v>
      </c>
      <c r="AL1061" s="20" t="s">
        <v>48</v>
      </c>
    </row>
    <row r="1062" spans="1:38" x14ac:dyDescent="0.25">
      <c r="A1062" s="20">
        <v>1061</v>
      </c>
      <c r="B1062" s="20" t="s">
        <v>4393</v>
      </c>
      <c r="C1062" s="23">
        <v>155610202</v>
      </c>
      <c r="D1062" s="23" t="str" cm="1">
        <f t="array" ref="D1062">INDEX(Table2[Bracket Label], SUMPRODUCT(( 'Non-Lodger'!$C1062 &gt;= Table2[Min Value]) * ( 'Non-Lodger'!$C1062 &lt;= Table2[Max Value]) * ROW(Table2[Min Value]) ) - MIN(ROW(Table2[Min Value])) + 1)</f>
        <v>150-199M</v>
      </c>
      <c r="E1062" s="23" t="str">
        <f t="shared" si="16"/>
        <v>MED</v>
      </c>
      <c r="F1062" s="21" t="s">
        <v>4394</v>
      </c>
      <c r="G1062" s="20" t="s">
        <v>77</v>
      </c>
      <c r="H1062" s="20" t="str">
        <f>IF(ISNUMBER(MATCH($F1062,'ASX_Listed_Companies_26-08-2025'!B:B, 0)), "Yes", "No")</f>
        <v>No</v>
      </c>
      <c r="I1062" s="20" t="str">
        <f>IF(ISNUMBER(MATCH($F1062,'ASX300'!C:C, 0)), "Yes", "No")</f>
        <v>No</v>
      </c>
      <c r="J1062" s="20" t="s">
        <v>1606</v>
      </c>
      <c r="K1062" s="21" t="s">
        <v>1607</v>
      </c>
      <c r="L1062" s="20">
        <v>2737552</v>
      </c>
      <c r="M1062" s="20" t="s">
        <v>15</v>
      </c>
      <c r="N1062" s="20">
        <v>20000307</v>
      </c>
      <c r="P1062" s="21" t="s">
        <v>4395</v>
      </c>
      <c r="Q1062" s="21" t="s">
        <v>4396</v>
      </c>
      <c r="S1062" s="21" t="s">
        <v>4397</v>
      </c>
      <c r="T1062" s="20" t="s">
        <v>77</v>
      </c>
      <c r="U1062" s="20" t="s">
        <v>4398</v>
      </c>
      <c r="V1062" s="20" t="s">
        <v>20</v>
      </c>
      <c r="W1062" s="20">
        <v>55990931</v>
      </c>
      <c r="X1062" s="21" t="s">
        <v>4399</v>
      </c>
      <c r="Z1062" s="21" t="s">
        <v>4397</v>
      </c>
      <c r="AA1062" s="20" t="s">
        <v>4398</v>
      </c>
      <c r="AB1062" s="20" t="s">
        <v>20</v>
      </c>
      <c r="AC1062" s="20">
        <v>55990931</v>
      </c>
      <c r="AD1062" s="20" t="s">
        <v>4400</v>
      </c>
      <c r="AF1062" s="20">
        <v>20000701</v>
      </c>
      <c r="AH1062" s="20">
        <v>9779140</v>
      </c>
      <c r="AI1062" s="20" t="s">
        <v>24</v>
      </c>
      <c r="AJ1062" s="20" t="b">
        <v>1</v>
      </c>
      <c r="AK1062" s="21" t="s">
        <v>36</v>
      </c>
      <c r="AL1062" s="20" t="s">
        <v>37</v>
      </c>
    </row>
    <row r="1063" spans="1:38" x14ac:dyDescent="0.25">
      <c r="A1063" s="20">
        <v>1062</v>
      </c>
      <c r="B1063" s="20" t="s">
        <v>4742</v>
      </c>
      <c r="C1063" s="23">
        <v>123913534</v>
      </c>
      <c r="D1063" s="23" t="str" cm="1">
        <f t="array" ref="D1063">INDEX(Table2[Bracket Label], SUMPRODUCT(( 'Non-Lodger'!$C1063 &gt;= Table2[Min Value]) * ( 'Non-Lodger'!$C1063 &lt;= Table2[Max Value]) * ROW(Table2[Min Value]) ) - MIN(ROW(Table2[Min Value])) + 1)</f>
        <v>100-149M</v>
      </c>
      <c r="E1063" s="23" t="str">
        <f t="shared" si="16"/>
        <v>MED</v>
      </c>
      <c r="F1063" s="21" t="s">
        <v>4743</v>
      </c>
      <c r="G1063" s="20" t="s">
        <v>29</v>
      </c>
      <c r="H1063" s="20" t="str">
        <f>IF(ISNUMBER(MATCH($F1063,'ASX_Listed_Companies_26-08-2025'!B:B, 0)), "Yes", "No")</f>
        <v>No</v>
      </c>
      <c r="I1063" s="20" t="str">
        <f>IF(ISNUMBER(MATCH($F1063,'ASX300'!C:C, 0)), "Yes", "No")</f>
        <v>No</v>
      </c>
      <c r="J1063" s="20" t="s">
        <v>40</v>
      </c>
      <c r="K1063" s="21" t="s">
        <v>41</v>
      </c>
      <c r="L1063" s="20">
        <v>25017966</v>
      </c>
      <c r="M1063" s="20" t="s">
        <v>15</v>
      </c>
      <c r="N1063" s="20">
        <v>20051013</v>
      </c>
      <c r="Q1063" s="21" t="s">
        <v>547</v>
      </c>
      <c r="S1063" s="21" t="s">
        <v>548</v>
      </c>
      <c r="T1063" s="20" t="s">
        <v>29</v>
      </c>
      <c r="U1063" s="20" t="s">
        <v>549</v>
      </c>
      <c r="V1063" s="20" t="s">
        <v>20</v>
      </c>
      <c r="W1063" s="20">
        <v>33816041</v>
      </c>
      <c r="X1063" s="21" t="s">
        <v>4744</v>
      </c>
      <c r="Z1063" s="21" t="s">
        <v>273</v>
      </c>
      <c r="AA1063" s="20" t="s">
        <v>276</v>
      </c>
      <c r="AB1063" s="20" t="s">
        <v>20</v>
      </c>
      <c r="AD1063" s="20" t="s">
        <v>553</v>
      </c>
      <c r="AF1063" s="20">
        <v>20051013</v>
      </c>
      <c r="AH1063" s="20">
        <v>116651346</v>
      </c>
      <c r="AI1063" s="20" t="s">
        <v>24</v>
      </c>
      <c r="AJ1063" s="20" t="b">
        <v>1</v>
      </c>
      <c r="AK1063" s="21" t="s">
        <v>47</v>
      </c>
      <c r="AL1063" s="20" t="s">
        <v>48</v>
      </c>
    </row>
    <row r="1064" spans="1:38" x14ac:dyDescent="0.25">
      <c r="A1064" s="20">
        <v>1063</v>
      </c>
      <c r="B1064" s="20" t="s">
        <v>2233</v>
      </c>
      <c r="C1064" s="23">
        <v>104779070</v>
      </c>
      <c r="D1064" s="23" t="str" cm="1">
        <f t="array" ref="D1064">INDEX(Table2[Bracket Label], SUMPRODUCT(( 'Non-Lodger'!$C1064 &gt;= Table2[Min Value]) * ( 'Non-Lodger'!$C1064 &lt;= Table2[Max Value]) * ROW(Table2[Min Value]) ) - MIN(ROW(Table2[Min Value])) + 1)</f>
        <v>100-149M</v>
      </c>
      <c r="E1064" s="23" t="str">
        <f t="shared" si="16"/>
        <v>MED</v>
      </c>
      <c r="F1064" s="21" t="s">
        <v>2234</v>
      </c>
      <c r="G1064" s="20" t="s">
        <v>12</v>
      </c>
      <c r="H1064" s="20" t="str">
        <f>IF(ISNUMBER(MATCH($F1064,'ASX_Listed_Companies_26-08-2025'!B:B, 0)), "Yes", "No")</f>
        <v>No</v>
      </c>
      <c r="I1064" s="20" t="str">
        <f>IF(ISNUMBER(MATCH($F1064,'ASX300'!C:C, 0)), "Yes", "No")</f>
        <v>No</v>
      </c>
      <c r="J1064" s="20" t="s">
        <v>2235</v>
      </c>
      <c r="K1064" s="21" t="s">
        <v>2236</v>
      </c>
      <c r="L1064" s="20">
        <v>11485108</v>
      </c>
      <c r="M1064" s="20" t="s">
        <v>15</v>
      </c>
      <c r="N1064" s="20">
        <v>20020701</v>
      </c>
      <c r="P1064" s="21" t="s">
        <v>2237</v>
      </c>
      <c r="Q1064" s="21" t="s">
        <v>1021</v>
      </c>
      <c r="S1064" s="21" t="s">
        <v>126</v>
      </c>
      <c r="T1064" s="20" t="s">
        <v>12</v>
      </c>
      <c r="U1064" s="20" t="s">
        <v>281</v>
      </c>
      <c r="V1064" s="20" t="s">
        <v>20</v>
      </c>
      <c r="W1064" s="20">
        <v>67789724</v>
      </c>
      <c r="X1064" s="21" t="s">
        <v>2238</v>
      </c>
      <c r="Z1064" s="21" t="s">
        <v>1007</v>
      </c>
      <c r="AA1064" s="20" t="s">
        <v>2239</v>
      </c>
      <c r="AB1064" s="20" t="s">
        <v>20</v>
      </c>
      <c r="AC1064" s="20">
        <v>46362617</v>
      </c>
      <c r="AD1064" s="20" t="s">
        <v>2240</v>
      </c>
      <c r="AF1064" s="20">
        <v>20020701</v>
      </c>
      <c r="AH1064" s="20">
        <v>100903124</v>
      </c>
      <c r="AI1064" s="20" t="s">
        <v>24</v>
      </c>
      <c r="AJ1064" s="20" t="b">
        <v>1</v>
      </c>
      <c r="AK1064" s="21" t="s">
        <v>174</v>
      </c>
      <c r="AL1064" s="20" t="s">
        <v>175</v>
      </c>
    </row>
    <row r="1065" spans="1:38" x14ac:dyDescent="0.25">
      <c r="A1065" s="20">
        <v>1064</v>
      </c>
      <c r="B1065" s="20" t="s">
        <v>6856</v>
      </c>
      <c r="C1065" s="23">
        <v>272449022</v>
      </c>
      <c r="D1065" s="23" t="str" cm="1">
        <f t="array" ref="D1065">INDEX(Table2[Bracket Label], SUMPRODUCT(( 'Non-Lodger'!$C1065 &gt;= Table2[Min Value]) * ( 'Non-Lodger'!$C1065 &lt;= Table2[Max Value]) * ROW(Table2[Min Value]) ) - MIN(ROW(Table2[Min Value])) + 1)</f>
        <v>250-299M</v>
      </c>
      <c r="E1065" s="23" t="str">
        <f t="shared" si="16"/>
        <v>LGE</v>
      </c>
      <c r="F1065" s="21" t="s">
        <v>6857</v>
      </c>
      <c r="G1065" s="20" t="s">
        <v>12</v>
      </c>
      <c r="H1065" s="20" t="str">
        <f>IF(ISNUMBER(MATCH($F1065,'ASX_Listed_Companies_26-08-2025'!B:B, 0)), "Yes", "No")</f>
        <v>No</v>
      </c>
      <c r="I1065" s="20" t="str">
        <f>IF(ISNUMBER(MATCH($F1065,'ASX300'!C:C, 0)), "Yes", "No")</f>
        <v>No</v>
      </c>
      <c r="J1065" s="20" t="s">
        <v>78</v>
      </c>
      <c r="K1065" s="21" t="s">
        <v>79</v>
      </c>
      <c r="L1065" s="20">
        <v>66158604</v>
      </c>
      <c r="M1065" s="20" t="s">
        <v>15</v>
      </c>
      <c r="N1065" s="20">
        <v>20180503</v>
      </c>
      <c r="Q1065" s="21" t="s">
        <v>6858</v>
      </c>
      <c r="R1065" s="21" t="s">
        <v>940</v>
      </c>
      <c r="S1065" s="21" t="s">
        <v>162</v>
      </c>
      <c r="T1065" s="20" t="s">
        <v>29</v>
      </c>
      <c r="U1065" s="20" t="s">
        <v>263</v>
      </c>
      <c r="V1065" s="20" t="s">
        <v>20</v>
      </c>
      <c r="W1065" s="20">
        <v>73698298</v>
      </c>
      <c r="X1065" s="21" t="s">
        <v>6859</v>
      </c>
      <c r="Z1065" s="21" t="s">
        <v>126</v>
      </c>
      <c r="AA1065" s="20" t="s">
        <v>214</v>
      </c>
      <c r="AB1065" s="20" t="s">
        <v>20</v>
      </c>
      <c r="AC1065" s="20">
        <v>92984055</v>
      </c>
      <c r="AH1065" s="20">
        <v>625934116</v>
      </c>
      <c r="AI1065" s="20" t="s">
        <v>24</v>
      </c>
      <c r="AJ1065" s="20" t="b">
        <v>1</v>
      </c>
      <c r="AK1065" s="21" t="s">
        <v>88</v>
      </c>
      <c r="AL1065" s="20" t="s">
        <v>89</v>
      </c>
    </row>
    <row r="1066" spans="1:38" x14ac:dyDescent="0.25">
      <c r="A1066" s="20">
        <v>1065</v>
      </c>
      <c r="B1066" s="20" t="s">
        <v>5660</v>
      </c>
      <c r="C1066" s="23">
        <v>1028206442</v>
      </c>
      <c r="D1066" s="23" t="str" cm="1">
        <f t="array" ref="D1066">INDEX(Table2[Bracket Label], SUMPRODUCT(( 'Non-Lodger'!$C1066 &gt;= Table2[Min Value]) * ( 'Non-Lodger'!$C1066 &lt;= Table2[Max Value]) * ROW(Table2[Min Value]) ) - MIN(ROW(Table2[Min Value])) + 1)</f>
        <v>1Bn+</v>
      </c>
      <c r="E1066" s="23" t="str">
        <f t="shared" si="16"/>
        <v>LGE</v>
      </c>
      <c r="F1066" s="21" t="s">
        <v>5661</v>
      </c>
      <c r="G1066" s="20" t="s">
        <v>29</v>
      </c>
      <c r="H1066" s="20" t="str">
        <f>IF(ISNUMBER(MATCH($F1066,'ASX_Listed_Companies_26-08-2025'!B:B, 0)), "Yes", "No")</f>
        <v>No</v>
      </c>
      <c r="I1066" s="20" t="str">
        <f>IF(ISNUMBER(MATCH($F1066,'ASX300'!C:C, 0)), "Yes", "No")</f>
        <v>No</v>
      </c>
      <c r="J1066" s="20" t="s">
        <v>78</v>
      </c>
      <c r="K1066" s="21" t="s">
        <v>79</v>
      </c>
      <c r="L1066" s="20">
        <v>61408305</v>
      </c>
      <c r="M1066" s="20" t="s">
        <v>15</v>
      </c>
      <c r="N1066" s="20">
        <v>20161208</v>
      </c>
      <c r="Q1066" s="21" t="s">
        <v>5662</v>
      </c>
      <c r="S1066" s="21" t="s">
        <v>5663</v>
      </c>
      <c r="T1066" s="20" t="s">
        <v>29</v>
      </c>
      <c r="U1066" s="20" t="s">
        <v>322</v>
      </c>
      <c r="V1066" s="20" t="s">
        <v>20</v>
      </c>
      <c r="W1066" s="20">
        <v>61771132</v>
      </c>
      <c r="X1066" s="21" t="s">
        <v>5664</v>
      </c>
      <c r="Z1066" s="21" t="s">
        <v>5665</v>
      </c>
      <c r="AA1066" s="20" t="s">
        <v>5666</v>
      </c>
      <c r="AB1066" s="20" t="s">
        <v>20</v>
      </c>
      <c r="AC1066" s="20">
        <v>58016242</v>
      </c>
      <c r="AD1066" s="20" t="s">
        <v>5667</v>
      </c>
      <c r="AH1066" s="20">
        <v>616357487</v>
      </c>
      <c r="AI1066" s="20" t="s">
        <v>24</v>
      </c>
      <c r="AJ1066" s="20" t="b">
        <v>1</v>
      </c>
      <c r="AK1066" s="21" t="s">
        <v>88</v>
      </c>
      <c r="AL1066" s="20" t="s">
        <v>89</v>
      </c>
    </row>
    <row r="1067" spans="1:38" x14ac:dyDescent="0.25">
      <c r="A1067" s="20">
        <v>1066</v>
      </c>
      <c r="B1067" s="20" t="s">
        <v>5245</v>
      </c>
      <c r="C1067" s="23">
        <v>124797935</v>
      </c>
      <c r="D1067" s="23" t="str" cm="1">
        <f t="array" ref="D1067">INDEX(Table2[Bracket Label], SUMPRODUCT(( 'Non-Lodger'!$C1067 &gt;= Table2[Min Value]) * ( 'Non-Lodger'!$C1067 &lt;= Table2[Max Value]) * ROW(Table2[Min Value]) ) - MIN(ROW(Table2[Min Value])) + 1)</f>
        <v>100-149M</v>
      </c>
      <c r="E1067" s="23" t="str">
        <f t="shared" si="16"/>
        <v>MED</v>
      </c>
      <c r="F1067" s="21" t="s">
        <v>5246</v>
      </c>
      <c r="G1067" s="20" t="s">
        <v>29</v>
      </c>
      <c r="H1067" s="20" t="str">
        <f>IF(ISNUMBER(MATCH($F1067,'ASX_Listed_Companies_26-08-2025'!B:B, 0)), "Yes", "No")</f>
        <v>No</v>
      </c>
      <c r="I1067" s="20" t="str">
        <f>IF(ISNUMBER(MATCH($F1067,'ASX300'!C:C, 0)), "Yes", "No")</f>
        <v>No</v>
      </c>
      <c r="J1067" s="20" t="s">
        <v>4403</v>
      </c>
      <c r="K1067" s="21" t="s">
        <v>4404</v>
      </c>
      <c r="L1067" s="20">
        <v>64083763</v>
      </c>
      <c r="M1067" s="20" t="s">
        <v>15</v>
      </c>
      <c r="N1067" s="20">
        <v>20180118</v>
      </c>
      <c r="Q1067" s="21" t="s">
        <v>5247</v>
      </c>
      <c r="S1067" s="21" t="s">
        <v>162</v>
      </c>
      <c r="T1067" s="20" t="s">
        <v>29</v>
      </c>
      <c r="U1067" s="20" t="s">
        <v>163</v>
      </c>
      <c r="V1067" s="20" t="s">
        <v>20</v>
      </c>
      <c r="W1067" s="20">
        <v>46659148</v>
      </c>
      <c r="X1067" s="21" t="s">
        <v>5247</v>
      </c>
      <c r="Z1067" s="21" t="s">
        <v>162</v>
      </c>
      <c r="AA1067" s="20" t="s">
        <v>163</v>
      </c>
      <c r="AB1067" s="20" t="s">
        <v>20</v>
      </c>
      <c r="AC1067" s="20">
        <v>46659148</v>
      </c>
      <c r="AD1067" s="20" t="s">
        <v>5248</v>
      </c>
      <c r="AF1067" s="20">
        <v>20180118</v>
      </c>
      <c r="AH1067" s="20">
        <v>623887614</v>
      </c>
      <c r="AI1067" s="20" t="s">
        <v>24</v>
      </c>
      <c r="AJ1067" s="20" t="b">
        <v>1</v>
      </c>
      <c r="AK1067" s="21" t="s">
        <v>120</v>
      </c>
      <c r="AL1067" s="20" t="s">
        <v>121</v>
      </c>
    </row>
    <row r="1068" spans="1:38" x14ac:dyDescent="0.25">
      <c r="A1068" s="20">
        <v>1067</v>
      </c>
      <c r="B1068" s="20" t="s">
        <v>4461</v>
      </c>
      <c r="C1068" s="23">
        <v>105242642</v>
      </c>
      <c r="D1068" s="23" t="str" cm="1">
        <f t="array" ref="D1068">INDEX(Table2[Bracket Label], SUMPRODUCT(( 'Non-Lodger'!$C1068 &gt;= Table2[Min Value]) * ( 'Non-Lodger'!$C1068 &lt;= Table2[Max Value]) * ROW(Table2[Min Value]) ) - MIN(ROW(Table2[Min Value])) + 1)</f>
        <v>100-149M</v>
      </c>
      <c r="E1068" s="23" t="str">
        <f t="shared" si="16"/>
        <v>MED</v>
      </c>
      <c r="F1068" s="21" t="s">
        <v>4462</v>
      </c>
      <c r="G1068" s="20" t="s">
        <v>29</v>
      </c>
      <c r="H1068" s="20" t="str">
        <f>IF(ISNUMBER(MATCH($F1068,'ASX_Listed_Companies_26-08-2025'!B:B, 0)), "Yes", "No")</f>
        <v>No</v>
      </c>
      <c r="I1068" s="20" t="str">
        <f>IF(ISNUMBER(MATCH($F1068,'ASX300'!C:C, 0)), "Yes", "No")</f>
        <v>No</v>
      </c>
      <c r="J1068" s="20" t="s">
        <v>1082</v>
      </c>
      <c r="K1068" s="21" t="s">
        <v>1083</v>
      </c>
      <c r="L1068" s="20">
        <v>1968354</v>
      </c>
      <c r="M1068" s="20" t="s">
        <v>15</v>
      </c>
      <c r="N1068" s="20">
        <v>20000529</v>
      </c>
      <c r="P1068" s="21" t="s">
        <v>4463</v>
      </c>
      <c r="Q1068" s="21" t="s">
        <v>4464</v>
      </c>
      <c r="S1068" s="21" t="s">
        <v>4465</v>
      </c>
      <c r="T1068" s="20" t="s">
        <v>29</v>
      </c>
      <c r="U1068" s="20" t="s">
        <v>549</v>
      </c>
      <c r="V1068" s="20" t="s">
        <v>20</v>
      </c>
      <c r="W1068" s="20">
        <v>34218019</v>
      </c>
      <c r="X1068" s="21" t="s">
        <v>4466</v>
      </c>
      <c r="Z1068" s="21" t="s">
        <v>4467</v>
      </c>
      <c r="AA1068" s="20" t="s">
        <v>549</v>
      </c>
      <c r="AB1068" s="20" t="s">
        <v>20</v>
      </c>
      <c r="AC1068" s="20">
        <v>0</v>
      </c>
      <c r="AF1068" s="20">
        <v>20000701</v>
      </c>
      <c r="AH1068" s="20">
        <v>5544810</v>
      </c>
      <c r="AI1068" s="20" t="s">
        <v>24</v>
      </c>
      <c r="AJ1068" s="20" t="b">
        <v>1</v>
      </c>
      <c r="AK1068" s="21" t="s">
        <v>58</v>
      </c>
      <c r="AL1068" s="20" t="s">
        <v>59</v>
      </c>
    </row>
    <row r="1069" spans="1:38" x14ac:dyDescent="0.25">
      <c r="A1069" s="20">
        <v>1068</v>
      </c>
      <c r="B1069" s="20" t="s">
        <v>1036</v>
      </c>
      <c r="C1069" s="23">
        <v>112287494</v>
      </c>
      <c r="D1069" s="23" t="str" cm="1">
        <f t="array" ref="D1069">INDEX(Table2[Bracket Label], SUMPRODUCT(( 'Non-Lodger'!$C1069 &gt;= Table2[Min Value]) * ( 'Non-Lodger'!$C1069 &lt;= Table2[Max Value]) * ROW(Table2[Min Value]) ) - MIN(ROW(Table2[Min Value])) + 1)</f>
        <v>100-149M</v>
      </c>
      <c r="E1069" s="23" t="str">
        <f t="shared" si="16"/>
        <v>MED</v>
      </c>
      <c r="F1069" s="21" t="s">
        <v>1037</v>
      </c>
      <c r="G1069" s="20" t="s">
        <v>29</v>
      </c>
      <c r="H1069" s="20" t="str">
        <f>IF(ISNUMBER(MATCH($F1069,'ASX_Listed_Companies_26-08-2025'!B:B, 0)), "Yes", "No")</f>
        <v>No</v>
      </c>
      <c r="I1069" s="20" t="str">
        <f>IF(ISNUMBER(MATCH($F1069,'ASX300'!C:C, 0)), "Yes", "No")</f>
        <v>No</v>
      </c>
      <c r="J1069" s="20" t="s">
        <v>1038</v>
      </c>
      <c r="K1069" s="21" t="s">
        <v>1039</v>
      </c>
      <c r="L1069" s="20">
        <v>2182942</v>
      </c>
      <c r="M1069" s="20" t="s">
        <v>15</v>
      </c>
      <c r="N1069" s="20">
        <v>20000701</v>
      </c>
      <c r="P1069" s="21" t="s">
        <v>1040</v>
      </c>
      <c r="Q1069" s="21" t="s">
        <v>1041</v>
      </c>
      <c r="S1069" s="21" t="s">
        <v>162</v>
      </c>
      <c r="T1069" s="20" t="s">
        <v>29</v>
      </c>
      <c r="U1069" s="20" t="s">
        <v>163</v>
      </c>
      <c r="V1069" s="20" t="s">
        <v>20</v>
      </c>
      <c r="W1069" s="20">
        <v>37618212</v>
      </c>
      <c r="X1069" s="21" t="s">
        <v>1041</v>
      </c>
      <c r="Z1069" s="21" t="s">
        <v>162</v>
      </c>
      <c r="AA1069" s="20" t="s">
        <v>163</v>
      </c>
      <c r="AB1069" s="20" t="s">
        <v>20</v>
      </c>
      <c r="AC1069" s="20">
        <v>37618212</v>
      </c>
      <c r="AD1069" s="20" t="s">
        <v>1042</v>
      </c>
      <c r="AF1069" s="20">
        <v>20000701</v>
      </c>
      <c r="AH1069" s="20">
        <v>473674</v>
      </c>
      <c r="AI1069" s="20" t="s">
        <v>24</v>
      </c>
      <c r="AJ1069" s="20" t="b">
        <v>1</v>
      </c>
      <c r="AK1069" s="21" t="s">
        <v>795</v>
      </c>
      <c r="AL1069" s="20" t="s">
        <v>24</v>
      </c>
    </row>
    <row r="1070" spans="1:38" x14ac:dyDescent="0.25">
      <c r="A1070" s="20">
        <v>1069</v>
      </c>
      <c r="B1070" s="20" t="s">
        <v>517</v>
      </c>
      <c r="C1070" s="23">
        <v>165237859</v>
      </c>
      <c r="D1070" s="23" t="str" cm="1">
        <f t="array" ref="D1070">INDEX(Table2[Bracket Label], SUMPRODUCT(( 'Non-Lodger'!$C1070 &gt;= Table2[Min Value]) * ( 'Non-Lodger'!$C1070 &lt;= Table2[Max Value]) * ROW(Table2[Min Value]) ) - MIN(ROW(Table2[Min Value])) + 1)</f>
        <v>150-199M</v>
      </c>
      <c r="E1070" s="23" t="str">
        <f t="shared" si="16"/>
        <v>MED</v>
      </c>
      <c r="F1070" s="21" t="s">
        <v>518</v>
      </c>
      <c r="G1070" s="20" t="s">
        <v>29</v>
      </c>
      <c r="H1070" s="20" t="str">
        <f>IF(ISNUMBER(MATCH($F1070,'ASX_Listed_Companies_26-08-2025'!B:B, 0)), "Yes", "No")</f>
        <v>No</v>
      </c>
      <c r="I1070" s="20" t="str">
        <f>IF(ISNUMBER(MATCH($F1070,'ASX300'!C:C, 0)), "Yes", "No")</f>
        <v>No</v>
      </c>
      <c r="J1070" s="20" t="s">
        <v>519</v>
      </c>
      <c r="K1070" s="21" t="s">
        <v>520</v>
      </c>
      <c r="L1070" s="20">
        <v>30527018</v>
      </c>
      <c r="M1070" s="20" t="s">
        <v>15</v>
      </c>
      <c r="N1070" s="20">
        <v>20070401</v>
      </c>
      <c r="Q1070" s="21" t="s">
        <v>521</v>
      </c>
      <c r="S1070" s="21" t="s">
        <v>522</v>
      </c>
      <c r="T1070" s="20" t="s">
        <v>29</v>
      </c>
      <c r="U1070" s="20" t="s">
        <v>523</v>
      </c>
      <c r="V1070" s="20" t="s">
        <v>20</v>
      </c>
      <c r="W1070" s="20">
        <v>80263403</v>
      </c>
      <c r="X1070" s="21" t="s">
        <v>524</v>
      </c>
      <c r="Z1070" s="21" t="s">
        <v>525</v>
      </c>
      <c r="AA1070" s="20" t="s">
        <v>526</v>
      </c>
      <c r="AB1070" s="20" t="s">
        <v>20</v>
      </c>
      <c r="AC1070" s="20">
        <v>83522766</v>
      </c>
      <c r="AD1070" s="20" t="s">
        <v>527</v>
      </c>
      <c r="AF1070" s="20">
        <v>20070401</v>
      </c>
      <c r="AH1070" s="20">
        <v>5648395</v>
      </c>
      <c r="AI1070" s="20" t="s">
        <v>24</v>
      </c>
      <c r="AJ1070" s="20" t="b">
        <v>1</v>
      </c>
      <c r="AK1070" s="21" t="s">
        <v>47</v>
      </c>
      <c r="AL1070" s="20" t="s">
        <v>48</v>
      </c>
    </row>
    <row r="1071" spans="1:38" x14ac:dyDescent="0.25">
      <c r="A1071" s="20">
        <v>1070</v>
      </c>
      <c r="B1071" s="20" t="s">
        <v>6644</v>
      </c>
      <c r="C1071" s="23">
        <v>128897879</v>
      </c>
      <c r="D1071" s="23" t="str" cm="1">
        <f t="array" ref="D1071">INDEX(Table2[Bracket Label], SUMPRODUCT(( 'Non-Lodger'!$C1071 &gt;= Table2[Min Value]) * ( 'Non-Lodger'!$C1071 &lt;= Table2[Max Value]) * ROW(Table2[Min Value]) ) - MIN(ROW(Table2[Min Value])) + 1)</f>
        <v>100-149M</v>
      </c>
      <c r="E1071" s="23" t="str">
        <f t="shared" si="16"/>
        <v>MED</v>
      </c>
      <c r="F1071" s="21" t="s">
        <v>6645</v>
      </c>
      <c r="G1071" s="20" t="s">
        <v>137</v>
      </c>
      <c r="H1071" s="20" t="str">
        <f>IF(ISNUMBER(MATCH($F1071,'ASX_Listed_Companies_26-08-2025'!B:B, 0)), "Yes", "No")</f>
        <v>No</v>
      </c>
      <c r="I1071" s="20" t="str">
        <f>IF(ISNUMBER(MATCH($F1071,'ASX300'!C:C, 0)), "Yes", "No")</f>
        <v>No</v>
      </c>
      <c r="J1071" s="20" t="s">
        <v>2326</v>
      </c>
      <c r="K1071" s="21" t="s">
        <v>2327</v>
      </c>
      <c r="L1071" s="20">
        <v>62825055</v>
      </c>
      <c r="M1071" s="20" t="s">
        <v>15</v>
      </c>
      <c r="N1071" s="20">
        <v>20170801</v>
      </c>
      <c r="Q1071" s="21" t="s">
        <v>3746</v>
      </c>
      <c r="S1071" s="21" t="s">
        <v>3747</v>
      </c>
      <c r="T1071" s="20" t="s">
        <v>137</v>
      </c>
      <c r="U1071" s="20" t="s">
        <v>3748</v>
      </c>
      <c r="V1071" s="20" t="s">
        <v>20</v>
      </c>
      <c r="W1071" s="20">
        <v>41372655</v>
      </c>
      <c r="X1071" s="21" t="s">
        <v>6646</v>
      </c>
      <c r="Z1071" s="21" t="s">
        <v>1394</v>
      </c>
      <c r="AA1071" s="20" t="s">
        <v>1395</v>
      </c>
      <c r="AB1071" s="20" t="s">
        <v>20</v>
      </c>
      <c r="AD1071" s="20" t="s">
        <v>3751</v>
      </c>
      <c r="AF1071" s="20">
        <v>20170801</v>
      </c>
      <c r="AH1071" s="20">
        <v>620729026</v>
      </c>
      <c r="AI1071" s="20" t="s">
        <v>24</v>
      </c>
      <c r="AJ1071" s="20" t="b">
        <v>1</v>
      </c>
      <c r="AK1071" s="21" t="s">
        <v>58</v>
      </c>
      <c r="AL1071" s="20" t="s">
        <v>59</v>
      </c>
    </row>
    <row r="1072" spans="1:38" x14ac:dyDescent="0.25">
      <c r="A1072" s="20">
        <v>1071</v>
      </c>
      <c r="B1072" s="20" t="s">
        <v>3729</v>
      </c>
      <c r="C1072" s="23">
        <v>132198609</v>
      </c>
      <c r="D1072" s="23" t="str" cm="1">
        <f t="array" ref="D1072">INDEX(Table2[Bracket Label], SUMPRODUCT(( 'Non-Lodger'!$C1072 &gt;= Table2[Min Value]) * ( 'Non-Lodger'!$C1072 &lt;= Table2[Max Value]) * ROW(Table2[Min Value]) ) - MIN(ROW(Table2[Min Value])) + 1)</f>
        <v>100-149M</v>
      </c>
      <c r="E1072" s="23" t="str">
        <f t="shared" si="16"/>
        <v>MED</v>
      </c>
      <c r="F1072" s="21" t="s">
        <v>3730</v>
      </c>
      <c r="G1072" s="20" t="s">
        <v>29</v>
      </c>
      <c r="H1072" s="20" t="str">
        <f>IF(ISNUMBER(MATCH($F1072,'ASX_Listed_Companies_26-08-2025'!B:B, 0)), "Yes", "No")</f>
        <v>No</v>
      </c>
      <c r="I1072" s="20" t="str">
        <f>IF(ISNUMBER(MATCH($F1072,'ASX300'!C:C, 0)), "Yes", "No")</f>
        <v>No</v>
      </c>
      <c r="J1072" s="20" t="s">
        <v>78</v>
      </c>
      <c r="K1072" s="21" t="s">
        <v>79</v>
      </c>
      <c r="L1072" s="20">
        <v>6922247</v>
      </c>
      <c r="M1072" s="20" t="s">
        <v>65</v>
      </c>
      <c r="N1072" s="20">
        <v>20000225</v>
      </c>
      <c r="P1072" s="21" t="s">
        <v>3731</v>
      </c>
      <c r="Q1072" s="21" t="s">
        <v>3732</v>
      </c>
      <c r="R1072" s="21" t="s">
        <v>3733</v>
      </c>
      <c r="S1072" s="21" t="s">
        <v>162</v>
      </c>
      <c r="T1072" s="20" t="s">
        <v>29</v>
      </c>
      <c r="U1072" s="20" t="s">
        <v>163</v>
      </c>
      <c r="V1072" s="20" t="s">
        <v>20</v>
      </c>
      <c r="W1072" s="20">
        <v>93018732</v>
      </c>
      <c r="X1072" s="21" t="s">
        <v>3734</v>
      </c>
      <c r="Z1072" s="21" t="s">
        <v>1505</v>
      </c>
      <c r="AA1072" s="20" t="s">
        <v>1506</v>
      </c>
      <c r="AB1072" s="20" t="s">
        <v>20</v>
      </c>
      <c r="AC1072" s="20">
        <v>94388551</v>
      </c>
      <c r="AD1072" s="20" t="s">
        <v>3735</v>
      </c>
      <c r="AF1072" s="20">
        <v>20000701</v>
      </c>
      <c r="AH1072" s="20">
        <v>6536661</v>
      </c>
      <c r="AI1072" s="20" t="s">
        <v>24</v>
      </c>
      <c r="AJ1072" s="20" t="b">
        <v>1</v>
      </c>
      <c r="AK1072" s="21" t="s">
        <v>88</v>
      </c>
      <c r="AL1072" s="20" t="s">
        <v>89</v>
      </c>
    </row>
    <row r="1073" spans="1:38" x14ac:dyDescent="0.25">
      <c r="A1073" s="20">
        <v>1072</v>
      </c>
      <c r="B1073" s="20" t="s">
        <v>775</v>
      </c>
      <c r="C1073" s="23">
        <v>120561455</v>
      </c>
      <c r="D1073" s="23" t="str" cm="1">
        <f t="array" ref="D1073">INDEX(Table2[Bracket Label], SUMPRODUCT(( 'Non-Lodger'!$C1073 &gt;= Table2[Min Value]) * ( 'Non-Lodger'!$C1073 &lt;= Table2[Max Value]) * ROW(Table2[Min Value]) ) - MIN(ROW(Table2[Min Value])) + 1)</f>
        <v>100-149M</v>
      </c>
      <c r="E1073" s="23" t="str">
        <f t="shared" si="16"/>
        <v>MED</v>
      </c>
      <c r="F1073" s="21" t="s">
        <v>776</v>
      </c>
      <c r="G1073" s="20" t="s">
        <v>12</v>
      </c>
      <c r="H1073" s="20" t="str">
        <f>IF(ISNUMBER(MATCH($F1073,'ASX_Listed_Companies_26-08-2025'!B:B, 0)), "Yes", "No")</f>
        <v>No</v>
      </c>
      <c r="I1073" s="20" t="str">
        <f>IF(ISNUMBER(MATCH($F1073,'ASX300'!C:C, 0)), "Yes", "No")</f>
        <v>No</v>
      </c>
      <c r="J1073" s="20" t="s">
        <v>777</v>
      </c>
      <c r="K1073" s="21" t="s">
        <v>778</v>
      </c>
      <c r="L1073" s="20">
        <v>885489</v>
      </c>
      <c r="M1073" s="20" t="s">
        <v>15</v>
      </c>
      <c r="N1073" s="20">
        <v>20000626</v>
      </c>
      <c r="Q1073" s="21" t="s">
        <v>779</v>
      </c>
      <c r="S1073" s="21" t="s">
        <v>476</v>
      </c>
      <c r="T1073" s="20" t="s">
        <v>12</v>
      </c>
      <c r="U1073" s="20" t="s">
        <v>477</v>
      </c>
      <c r="V1073" s="20" t="s">
        <v>20</v>
      </c>
      <c r="W1073" s="20">
        <v>0</v>
      </c>
      <c r="X1073" s="21" t="s">
        <v>779</v>
      </c>
      <c r="Z1073" s="21" t="s">
        <v>476</v>
      </c>
      <c r="AA1073" s="20" t="s">
        <v>477</v>
      </c>
      <c r="AB1073" s="20" t="s">
        <v>20</v>
      </c>
      <c r="AC1073" s="20">
        <v>0</v>
      </c>
      <c r="AD1073" s="20" t="s">
        <v>780</v>
      </c>
      <c r="AF1073" s="20">
        <v>20000701</v>
      </c>
      <c r="AH1073" s="20">
        <v>89180049</v>
      </c>
      <c r="AI1073" s="20" t="s">
        <v>24</v>
      </c>
      <c r="AJ1073" s="20" t="b">
        <v>1</v>
      </c>
      <c r="AK1073" s="21" t="s">
        <v>25</v>
      </c>
      <c r="AL1073" s="20" t="s">
        <v>26</v>
      </c>
    </row>
    <row r="1074" spans="1:38" x14ac:dyDescent="0.25">
      <c r="A1074" s="20">
        <v>1073</v>
      </c>
      <c r="B1074" s="20" t="s">
        <v>1477</v>
      </c>
      <c r="C1074" s="23">
        <v>121000893</v>
      </c>
      <c r="D1074" s="23" t="str" cm="1">
        <f t="array" ref="D1074">INDEX(Table2[Bracket Label], SUMPRODUCT(( 'Non-Lodger'!$C1074 &gt;= Table2[Min Value]) * ( 'Non-Lodger'!$C1074 &lt;= Table2[Max Value]) * ROW(Table2[Min Value]) ) - MIN(ROW(Table2[Min Value])) + 1)</f>
        <v>100-149M</v>
      </c>
      <c r="E1074" s="23" t="str">
        <f t="shared" si="16"/>
        <v>MED</v>
      </c>
      <c r="F1074" s="21" t="s">
        <v>1478</v>
      </c>
      <c r="G1074" s="20" t="s">
        <v>12</v>
      </c>
      <c r="H1074" s="20" t="str">
        <f>IF(ISNUMBER(MATCH($F1074,'ASX_Listed_Companies_26-08-2025'!B:B, 0)), "Yes", "No")</f>
        <v>No</v>
      </c>
      <c r="I1074" s="20" t="str">
        <f>IF(ISNUMBER(MATCH($F1074,'ASX300'!C:C, 0)), "Yes", "No")</f>
        <v>No</v>
      </c>
      <c r="J1074" s="20" t="s">
        <v>253</v>
      </c>
      <c r="K1074" s="21" t="s">
        <v>254</v>
      </c>
      <c r="L1074" s="20">
        <v>66767390</v>
      </c>
      <c r="M1074" s="20" t="s">
        <v>15</v>
      </c>
      <c r="N1074" s="20">
        <v>20190513</v>
      </c>
      <c r="Q1074" s="21" t="s">
        <v>1479</v>
      </c>
      <c r="R1074" s="21" t="s">
        <v>1480</v>
      </c>
      <c r="S1074" s="21" t="s">
        <v>1481</v>
      </c>
      <c r="T1074" s="20" t="s">
        <v>12</v>
      </c>
      <c r="U1074" s="20" t="s">
        <v>1482</v>
      </c>
      <c r="V1074" s="20" t="s">
        <v>20</v>
      </c>
      <c r="W1074" s="20">
        <v>71876107</v>
      </c>
      <c r="X1074" s="21" t="s">
        <v>1483</v>
      </c>
      <c r="Z1074" s="21" t="s">
        <v>1484</v>
      </c>
      <c r="AA1074" s="20" t="s">
        <v>1485</v>
      </c>
      <c r="AB1074" s="20" t="s">
        <v>20</v>
      </c>
      <c r="AC1074" s="20">
        <v>35251421</v>
      </c>
      <c r="AD1074" s="20" t="s">
        <v>1486</v>
      </c>
      <c r="AF1074" s="20">
        <v>20190513</v>
      </c>
      <c r="AH1074" s="20">
        <v>633189474</v>
      </c>
      <c r="AI1074" s="20" t="s">
        <v>24</v>
      </c>
      <c r="AJ1074" s="20" t="b">
        <v>1</v>
      </c>
      <c r="AK1074" s="21" t="s">
        <v>36</v>
      </c>
      <c r="AL1074" s="20" t="s">
        <v>37</v>
      </c>
    </row>
    <row r="1075" spans="1:38" x14ac:dyDescent="0.25">
      <c r="A1075" s="20">
        <v>1074</v>
      </c>
      <c r="B1075" s="20" t="s">
        <v>8058</v>
      </c>
      <c r="C1075" s="23">
        <v>339532295</v>
      </c>
      <c r="D1075" s="23" t="str" cm="1">
        <f t="array" ref="D1075">INDEX(Table2[Bracket Label], SUMPRODUCT(( 'Non-Lodger'!$C1075 &gt;= Table2[Min Value]) * ( 'Non-Lodger'!$C1075 &lt;= Table2[Max Value]) * ROW(Table2[Min Value]) ) - MIN(ROW(Table2[Min Value])) + 1)</f>
        <v>300-349M</v>
      </c>
      <c r="E1075" s="23" t="str">
        <f t="shared" si="16"/>
        <v>LGE</v>
      </c>
      <c r="F1075" s="21" t="s">
        <v>8059</v>
      </c>
      <c r="G1075" s="20" t="s">
        <v>12</v>
      </c>
      <c r="H1075" s="20" t="str">
        <f>IF(ISNUMBER(MATCH($F1075,'ASX_Listed_Companies_26-08-2025'!B:B, 0)), "Yes", "No")</f>
        <v>No</v>
      </c>
      <c r="I1075" s="20" t="str">
        <f>IF(ISNUMBER(MATCH($F1075,'ASX300'!C:C, 0)), "Yes", "No")</f>
        <v>No</v>
      </c>
      <c r="J1075" s="20" t="s">
        <v>1341</v>
      </c>
      <c r="K1075" s="21" t="s">
        <v>1342</v>
      </c>
      <c r="L1075" s="20">
        <v>74620144</v>
      </c>
      <c r="M1075" s="20" t="s">
        <v>15</v>
      </c>
      <c r="N1075" s="20">
        <v>20210101</v>
      </c>
      <c r="Q1075" s="21" t="s">
        <v>8060</v>
      </c>
      <c r="S1075" s="21" t="s">
        <v>3081</v>
      </c>
      <c r="T1075" s="20" t="s">
        <v>12</v>
      </c>
      <c r="U1075" s="20" t="s">
        <v>3082</v>
      </c>
      <c r="V1075" s="20" t="s">
        <v>20</v>
      </c>
      <c r="W1075" s="20">
        <v>0</v>
      </c>
      <c r="X1075" s="21" t="s">
        <v>8061</v>
      </c>
      <c r="Z1075" s="21" t="s">
        <v>3081</v>
      </c>
      <c r="AA1075" s="20" t="s">
        <v>3082</v>
      </c>
      <c r="AB1075" s="20" t="s">
        <v>20</v>
      </c>
      <c r="AC1075" s="20">
        <v>0</v>
      </c>
      <c r="AD1075" s="20" t="s">
        <v>8062</v>
      </c>
      <c r="AF1075" s="20">
        <v>20220301</v>
      </c>
      <c r="AH1075" s="20">
        <v>631463664</v>
      </c>
      <c r="AI1075" s="20" t="s">
        <v>24</v>
      </c>
      <c r="AJ1075" s="20" t="b">
        <v>1</v>
      </c>
      <c r="AK1075" s="21" t="s">
        <v>36</v>
      </c>
      <c r="AL1075" s="20" t="s">
        <v>37</v>
      </c>
    </row>
    <row r="1076" spans="1:38" x14ac:dyDescent="0.25">
      <c r="A1076" s="20">
        <v>1075</v>
      </c>
      <c r="B1076" s="20" t="s">
        <v>1269</v>
      </c>
      <c r="C1076" s="23">
        <v>139452789</v>
      </c>
      <c r="D1076" s="23" t="str" cm="1">
        <f t="array" ref="D1076">INDEX(Table2[Bracket Label], SUMPRODUCT(( 'Non-Lodger'!$C1076 &gt;= Table2[Min Value]) * ( 'Non-Lodger'!$C1076 &lt;= Table2[Max Value]) * ROW(Table2[Min Value]) ) - MIN(ROW(Table2[Min Value])) + 1)</f>
        <v>100-149M</v>
      </c>
      <c r="E1076" s="23" t="str">
        <f t="shared" si="16"/>
        <v>MED</v>
      </c>
      <c r="F1076" s="21" t="s">
        <v>1270</v>
      </c>
      <c r="G1076" s="20" t="s">
        <v>62</v>
      </c>
      <c r="H1076" s="20" t="str">
        <f>IF(ISNUMBER(MATCH($F1076,'ASX_Listed_Companies_26-08-2025'!B:B, 0)), "Yes", "No")</f>
        <v>No</v>
      </c>
      <c r="I1076" s="20" t="str">
        <f>IF(ISNUMBER(MATCH($F1076,'ASX300'!C:C, 0)), "Yes", "No")</f>
        <v>No</v>
      </c>
      <c r="J1076" s="20" t="s">
        <v>1271</v>
      </c>
      <c r="K1076" s="21" t="s">
        <v>1272</v>
      </c>
      <c r="L1076" s="20">
        <v>65817613</v>
      </c>
      <c r="M1076" s="20" t="s">
        <v>15</v>
      </c>
      <c r="N1076" s="20">
        <v>20181107</v>
      </c>
      <c r="Q1076" s="21" t="s">
        <v>1273</v>
      </c>
      <c r="S1076" s="21" t="s">
        <v>1274</v>
      </c>
      <c r="T1076" s="20" t="s">
        <v>62</v>
      </c>
      <c r="U1076" s="20" t="s">
        <v>1275</v>
      </c>
      <c r="V1076" s="20" t="s">
        <v>20</v>
      </c>
      <c r="W1076" s="20">
        <v>38085524</v>
      </c>
      <c r="X1076" s="21" t="s">
        <v>1273</v>
      </c>
      <c r="Z1076" s="21" t="s">
        <v>1274</v>
      </c>
      <c r="AA1076" s="20" t="s">
        <v>1275</v>
      </c>
      <c r="AB1076" s="20" t="s">
        <v>20</v>
      </c>
      <c r="AC1076" s="20">
        <v>38085524</v>
      </c>
      <c r="AD1076" s="20" t="s">
        <v>1276</v>
      </c>
      <c r="AF1076" s="20">
        <v>20181107</v>
      </c>
      <c r="AH1076" s="20">
        <v>629864437</v>
      </c>
      <c r="AI1076" s="20" t="s">
        <v>24</v>
      </c>
      <c r="AJ1076" s="20" t="b">
        <v>1</v>
      </c>
      <c r="AK1076" s="21" t="s">
        <v>617</v>
      </c>
      <c r="AL1076" s="20" t="s">
        <v>618</v>
      </c>
    </row>
    <row r="1077" spans="1:38" x14ac:dyDescent="0.25">
      <c r="A1077" s="20">
        <v>1076</v>
      </c>
      <c r="B1077" s="20" t="s">
        <v>7340</v>
      </c>
      <c r="C1077" s="23">
        <v>116890691</v>
      </c>
      <c r="D1077" s="23" t="str" cm="1">
        <f t="array" ref="D1077">INDEX(Table2[Bracket Label], SUMPRODUCT(( 'Non-Lodger'!$C1077 &gt;= Table2[Min Value]) * ( 'Non-Lodger'!$C1077 &lt;= Table2[Max Value]) * ROW(Table2[Min Value]) ) - MIN(ROW(Table2[Min Value])) + 1)</f>
        <v>100-149M</v>
      </c>
      <c r="E1077" s="23" t="str">
        <f t="shared" si="16"/>
        <v>MED</v>
      </c>
      <c r="F1077" s="21" t="s">
        <v>7341</v>
      </c>
      <c r="G1077" s="20" t="s">
        <v>62</v>
      </c>
      <c r="H1077" s="20" t="str">
        <f>IF(ISNUMBER(MATCH($F1077,'ASX_Listed_Companies_26-08-2025'!B:B, 0)), "Yes", "No")</f>
        <v>No</v>
      </c>
      <c r="I1077" s="20" t="str">
        <f>IF(ISNUMBER(MATCH($F1077,'ASX300'!C:C, 0)), "Yes", "No")</f>
        <v>No</v>
      </c>
      <c r="J1077" s="20" t="s">
        <v>653</v>
      </c>
      <c r="K1077" s="21" t="s">
        <v>654</v>
      </c>
      <c r="L1077" s="20">
        <v>51754282</v>
      </c>
      <c r="M1077" s="20" t="s">
        <v>15</v>
      </c>
      <c r="N1077" s="20">
        <v>20120614</v>
      </c>
      <c r="Q1077" s="21" t="s">
        <v>1021</v>
      </c>
      <c r="S1077" s="21" t="s">
        <v>126</v>
      </c>
      <c r="T1077" s="20" t="s">
        <v>12</v>
      </c>
      <c r="U1077" s="20" t="s">
        <v>281</v>
      </c>
      <c r="V1077" s="20" t="s">
        <v>20</v>
      </c>
      <c r="W1077" s="20">
        <v>67789724</v>
      </c>
      <c r="X1077" s="21" t="s">
        <v>7342</v>
      </c>
      <c r="Z1077" s="21" t="s">
        <v>182</v>
      </c>
      <c r="AA1077" s="20" t="s">
        <v>183</v>
      </c>
      <c r="AB1077" s="20" t="s">
        <v>20</v>
      </c>
      <c r="AC1077" s="20">
        <v>69810897</v>
      </c>
      <c r="AD1077" s="20" t="s">
        <v>7343</v>
      </c>
      <c r="AF1077" s="20">
        <v>20120614</v>
      </c>
      <c r="AH1077" s="20">
        <v>158955885</v>
      </c>
      <c r="AI1077" s="20" t="s">
        <v>24</v>
      </c>
      <c r="AJ1077" s="20" t="b">
        <v>1</v>
      </c>
      <c r="AK1077" s="21" t="s">
        <v>47</v>
      </c>
      <c r="AL1077" s="20" t="s">
        <v>48</v>
      </c>
    </row>
    <row r="1078" spans="1:38" x14ac:dyDescent="0.25">
      <c r="A1078" s="20">
        <v>1077</v>
      </c>
      <c r="B1078" s="20" t="s">
        <v>633</v>
      </c>
      <c r="C1078" s="23">
        <v>167723158</v>
      </c>
      <c r="D1078" s="23" t="str" cm="1">
        <f t="array" ref="D1078">INDEX(Table2[Bracket Label], SUMPRODUCT(( 'Non-Lodger'!$C1078 &gt;= Table2[Min Value]) * ( 'Non-Lodger'!$C1078 &lt;= Table2[Max Value]) * ROW(Table2[Min Value]) ) - MIN(ROW(Table2[Min Value])) + 1)</f>
        <v>150-199M</v>
      </c>
      <c r="E1078" s="23" t="str">
        <f t="shared" si="16"/>
        <v>MED</v>
      </c>
      <c r="F1078" s="21" t="s">
        <v>634</v>
      </c>
      <c r="G1078" s="20" t="s">
        <v>137</v>
      </c>
      <c r="H1078" s="20" t="str">
        <f>IF(ISNUMBER(MATCH($F1078,'ASX_Listed_Companies_26-08-2025'!B:B, 0)), "Yes", "No")</f>
        <v>No</v>
      </c>
      <c r="I1078" s="20" t="str">
        <f>IF(ISNUMBER(MATCH($F1078,'ASX300'!C:C, 0)), "Yes", "No")</f>
        <v>No</v>
      </c>
      <c r="J1078" s="20" t="s">
        <v>92</v>
      </c>
      <c r="K1078" s="21" t="s">
        <v>93</v>
      </c>
      <c r="L1078" s="20">
        <v>1836896</v>
      </c>
      <c r="M1078" s="20" t="s">
        <v>15</v>
      </c>
      <c r="N1078" s="20">
        <v>19991101</v>
      </c>
      <c r="Q1078" s="21" t="s">
        <v>635</v>
      </c>
      <c r="S1078" s="21" t="s">
        <v>136</v>
      </c>
      <c r="T1078" s="20" t="s">
        <v>137</v>
      </c>
      <c r="U1078" s="20" t="s">
        <v>636</v>
      </c>
      <c r="V1078" s="20" t="s">
        <v>20</v>
      </c>
      <c r="W1078" s="20">
        <v>69295816</v>
      </c>
      <c r="X1078" s="21" t="s">
        <v>635</v>
      </c>
      <c r="Z1078" s="21" t="s">
        <v>136</v>
      </c>
      <c r="AA1078" s="20" t="s">
        <v>636</v>
      </c>
      <c r="AB1078" s="20" t="s">
        <v>20</v>
      </c>
      <c r="AC1078" s="20">
        <v>69295816</v>
      </c>
      <c r="AD1078" s="20" t="s">
        <v>637</v>
      </c>
      <c r="AF1078" s="20">
        <v>20000701</v>
      </c>
      <c r="AH1078" s="20">
        <v>8006602</v>
      </c>
      <c r="AI1078" s="20" t="s">
        <v>24</v>
      </c>
      <c r="AJ1078" s="20" t="b">
        <v>1</v>
      </c>
      <c r="AK1078" s="21" t="s">
        <v>36</v>
      </c>
      <c r="AL1078" s="20" t="s">
        <v>37</v>
      </c>
    </row>
    <row r="1079" spans="1:38" x14ac:dyDescent="0.25">
      <c r="A1079" s="20">
        <v>1078</v>
      </c>
      <c r="B1079" s="20" t="s">
        <v>5138</v>
      </c>
      <c r="C1079" s="23">
        <v>2159882936</v>
      </c>
      <c r="D1079" s="23" t="str" cm="1">
        <f t="array" ref="D1079">INDEX(Table2[Bracket Label], SUMPRODUCT(( 'Non-Lodger'!$C1079 &gt;= Table2[Min Value]) * ( 'Non-Lodger'!$C1079 &lt;= Table2[Max Value]) * ROW(Table2[Min Value]) ) - MIN(ROW(Table2[Min Value])) + 1)</f>
        <v>1Bn+</v>
      </c>
      <c r="E1079" s="23" t="str">
        <f t="shared" si="16"/>
        <v>LGE</v>
      </c>
      <c r="F1079" s="21" t="s">
        <v>5139</v>
      </c>
      <c r="G1079" s="20" t="s">
        <v>77</v>
      </c>
      <c r="H1079" s="20" t="str">
        <f>IF(ISNUMBER(MATCH($F1079,'ASX_Listed_Companies_26-08-2025'!B:B, 0)), "Yes", "No")</f>
        <v>No</v>
      </c>
      <c r="I1079" s="20" t="str">
        <f>IF(ISNUMBER(MATCH($F1079,'ASX300'!C:C, 0)), "Yes", "No")</f>
        <v>No</v>
      </c>
      <c r="J1079" s="20" t="s">
        <v>78</v>
      </c>
      <c r="K1079" s="21" t="s">
        <v>79</v>
      </c>
      <c r="L1079" s="20">
        <v>23172079</v>
      </c>
      <c r="M1079" s="20" t="s">
        <v>15</v>
      </c>
      <c r="N1079" s="20">
        <v>20040101</v>
      </c>
      <c r="P1079" s="21" t="s">
        <v>5140</v>
      </c>
      <c r="Q1079" s="21" t="s">
        <v>5141</v>
      </c>
      <c r="S1079" s="21" t="s">
        <v>2132</v>
      </c>
      <c r="T1079" s="20" t="s">
        <v>77</v>
      </c>
      <c r="U1079" s="20" t="s">
        <v>2133</v>
      </c>
      <c r="V1079" s="20" t="s">
        <v>20</v>
      </c>
      <c r="W1079" s="20">
        <v>45762969</v>
      </c>
      <c r="X1079" s="21" t="s">
        <v>5142</v>
      </c>
      <c r="Y1079" s="21" t="s">
        <v>5143</v>
      </c>
      <c r="Z1079" s="21" t="s">
        <v>2132</v>
      </c>
      <c r="AA1079" s="20" t="s">
        <v>2133</v>
      </c>
      <c r="AB1079" s="20" t="s">
        <v>20</v>
      </c>
      <c r="AC1079" s="20">
        <v>0</v>
      </c>
      <c r="AD1079" s="20" t="s">
        <v>5144</v>
      </c>
      <c r="AF1079" s="20">
        <v>20100701</v>
      </c>
      <c r="AH1079" s="20">
        <v>3771373</v>
      </c>
      <c r="AI1079" s="20" t="s">
        <v>24</v>
      </c>
      <c r="AJ1079" s="20" t="b">
        <v>1</v>
      </c>
      <c r="AK1079" s="21" t="s">
        <v>88</v>
      </c>
      <c r="AL1079" s="20" t="s">
        <v>89</v>
      </c>
    </row>
    <row r="1080" spans="1:38" x14ac:dyDescent="0.25">
      <c r="A1080" s="20">
        <v>1079</v>
      </c>
      <c r="B1080" s="20" t="s">
        <v>6167</v>
      </c>
      <c r="C1080" s="23">
        <v>279388893</v>
      </c>
      <c r="D1080" s="23" t="str" cm="1">
        <f t="array" ref="D1080">INDEX(Table2[Bracket Label], SUMPRODUCT(( 'Non-Lodger'!$C1080 &gt;= Table2[Min Value]) * ( 'Non-Lodger'!$C1080 &lt;= Table2[Max Value]) * ROW(Table2[Min Value]) ) - MIN(ROW(Table2[Min Value])) + 1)</f>
        <v>250-299M</v>
      </c>
      <c r="E1080" s="23" t="str">
        <f t="shared" si="16"/>
        <v>LGE</v>
      </c>
      <c r="F1080" s="21" t="s">
        <v>6168</v>
      </c>
      <c r="G1080" s="20" t="s">
        <v>137</v>
      </c>
      <c r="H1080" s="20" t="str">
        <f>IF(ISNUMBER(MATCH($F1080,'ASX_Listed_Companies_26-08-2025'!B:B, 0)), "Yes", "No")</f>
        <v>No</v>
      </c>
      <c r="I1080" s="20" t="str">
        <f>IF(ISNUMBER(MATCH($F1080,'ASX300'!C:C, 0)), "Yes", "No")</f>
        <v>No</v>
      </c>
      <c r="J1080" s="20" t="s">
        <v>2096</v>
      </c>
      <c r="K1080" s="21" t="s">
        <v>2097</v>
      </c>
      <c r="L1080" s="20">
        <v>6955623</v>
      </c>
      <c r="M1080" s="20" t="s">
        <v>15</v>
      </c>
      <c r="N1080" s="20">
        <v>20000516</v>
      </c>
      <c r="Q1080" s="21" t="s">
        <v>3997</v>
      </c>
      <c r="S1080" s="21" t="s">
        <v>136</v>
      </c>
      <c r="T1080" s="20" t="s">
        <v>137</v>
      </c>
      <c r="U1080" s="20" t="s">
        <v>138</v>
      </c>
      <c r="V1080" s="20" t="s">
        <v>20</v>
      </c>
      <c r="W1080" s="20">
        <v>84647312</v>
      </c>
      <c r="X1080" s="21" t="s">
        <v>3998</v>
      </c>
      <c r="Z1080" s="21" t="s">
        <v>136</v>
      </c>
      <c r="AA1080" s="20" t="s">
        <v>636</v>
      </c>
      <c r="AB1080" s="20" t="s">
        <v>20</v>
      </c>
      <c r="AC1080" s="20">
        <v>80231595</v>
      </c>
      <c r="AD1080" s="20" t="s">
        <v>5276</v>
      </c>
      <c r="AF1080" s="20">
        <v>20000701</v>
      </c>
      <c r="AH1080" s="20">
        <v>64963346</v>
      </c>
      <c r="AI1080" s="20" t="s">
        <v>24</v>
      </c>
      <c r="AJ1080" s="20" t="b">
        <v>1</v>
      </c>
      <c r="AK1080" s="21" t="s">
        <v>73</v>
      </c>
      <c r="AL1080" s="20" t="s">
        <v>74</v>
      </c>
    </row>
    <row r="1081" spans="1:38" x14ac:dyDescent="0.25">
      <c r="A1081" s="20">
        <v>1080</v>
      </c>
      <c r="B1081" s="20" t="s">
        <v>6599</v>
      </c>
      <c r="C1081" s="23">
        <v>114132704</v>
      </c>
      <c r="D1081" s="23" t="str" cm="1">
        <f t="array" ref="D1081">INDEX(Table2[Bracket Label], SUMPRODUCT(( 'Non-Lodger'!$C1081 &gt;= Table2[Min Value]) * ( 'Non-Lodger'!$C1081 &lt;= Table2[Max Value]) * ROW(Table2[Min Value]) ) - MIN(ROW(Table2[Min Value])) + 1)</f>
        <v>100-149M</v>
      </c>
      <c r="E1081" s="23" t="str">
        <f t="shared" si="16"/>
        <v>MED</v>
      </c>
      <c r="F1081" s="21" t="s">
        <v>6600</v>
      </c>
      <c r="G1081" s="20" t="s">
        <v>137</v>
      </c>
      <c r="H1081" s="20" t="str">
        <f>IF(ISNUMBER(MATCH($F1081,'ASX_Listed_Companies_26-08-2025'!B:B, 0)), "Yes", "No")</f>
        <v>No</v>
      </c>
      <c r="I1081" s="20" t="str">
        <f>IF(ISNUMBER(MATCH($F1081,'ASX300'!C:C, 0)), "Yes", "No")</f>
        <v>No</v>
      </c>
      <c r="J1081" s="20" t="s">
        <v>2096</v>
      </c>
      <c r="K1081" s="21" t="s">
        <v>2097</v>
      </c>
      <c r="L1081" s="20">
        <v>11173209</v>
      </c>
      <c r="M1081" s="20" t="s">
        <v>15</v>
      </c>
      <c r="N1081" s="20">
        <v>20020321</v>
      </c>
      <c r="Q1081" s="21" t="s">
        <v>3997</v>
      </c>
      <c r="S1081" s="21" t="s">
        <v>136</v>
      </c>
      <c r="T1081" s="20" t="s">
        <v>137</v>
      </c>
      <c r="U1081" s="20" t="s">
        <v>138</v>
      </c>
      <c r="V1081" s="20" t="s">
        <v>20</v>
      </c>
      <c r="W1081" s="20">
        <v>84647312</v>
      </c>
      <c r="X1081" s="21" t="s">
        <v>3998</v>
      </c>
      <c r="Z1081" s="21" t="s">
        <v>136</v>
      </c>
      <c r="AA1081" s="20" t="s">
        <v>636</v>
      </c>
      <c r="AB1081" s="20" t="s">
        <v>20</v>
      </c>
      <c r="AC1081" s="20">
        <v>80231595</v>
      </c>
      <c r="AD1081" s="20" t="s">
        <v>5276</v>
      </c>
      <c r="AF1081" s="20">
        <v>20020321</v>
      </c>
      <c r="AH1081" s="20">
        <v>99996782</v>
      </c>
      <c r="AI1081" s="20" t="s">
        <v>24</v>
      </c>
      <c r="AJ1081" s="20" t="b">
        <v>1</v>
      </c>
      <c r="AK1081" s="21" t="s">
        <v>73</v>
      </c>
      <c r="AL1081" s="20" t="s">
        <v>74</v>
      </c>
    </row>
    <row r="1082" spans="1:38" x14ac:dyDescent="0.25">
      <c r="A1082" s="20">
        <v>1081</v>
      </c>
      <c r="B1082" s="20" t="s">
        <v>5474</v>
      </c>
      <c r="C1082" s="23">
        <v>139670831</v>
      </c>
      <c r="D1082" s="23" t="str" cm="1">
        <f t="array" ref="D1082">INDEX(Table2[Bracket Label], SUMPRODUCT(( 'Non-Lodger'!$C1082 &gt;= Table2[Min Value]) * ( 'Non-Lodger'!$C1082 &lt;= Table2[Max Value]) * ROW(Table2[Min Value]) ) - MIN(ROW(Table2[Min Value])) + 1)</f>
        <v>100-149M</v>
      </c>
      <c r="E1082" s="23" t="str">
        <f t="shared" si="16"/>
        <v>MED</v>
      </c>
      <c r="F1082" s="21" t="s">
        <v>5475</v>
      </c>
      <c r="G1082" s="20" t="s">
        <v>137</v>
      </c>
      <c r="H1082" s="20" t="str">
        <f>IF(ISNUMBER(MATCH($F1082,'ASX_Listed_Companies_26-08-2025'!B:B, 0)), "Yes", "No")</f>
        <v>No</v>
      </c>
      <c r="I1082" s="20" t="str">
        <f>IF(ISNUMBER(MATCH($F1082,'ASX300'!C:C, 0)), "Yes", "No")</f>
        <v>No</v>
      </c>
      <c r="J1082" s="20" t="s">
        <v>2138</v>
      </c>
      <c r="K1082" s="21" t="s">
        <v>2139</v>
      </c>
      <c r="L1082" s="20">
        <v>32584484</v>
      </c>
      <c r="M1082" s="20" t="s">
        <v>15</v>
      </c>
      <c r="N1082" s="20">
        <v>20010710</v>
      </c>
      <c r="Q1082" s="21" t="s">
        <v>3997</v>
      </c>
      <c r="S1082" s="21" t="s">
        <v>136</v>
      </c>
      <c r="T1082" s="20" t="s">
        <v>137</v>
      </c>
      <c r="U1082" s="20" t="s">
        <v>138</v>
      </c>
      <c r="V1082" s="20" t="s">
        <v>20</v>
      </c>
      <c r="W1082" s="20">
        <v>84647312</v>
      </c>
      <c r="X1082" s="21" t="s">
        <v>3998</v>
      </c>
      <c r="Z1082" s="21" t="s">
        <v>136</v>
      </c>
      <c r="AA1082" s="20" t="s">
        <v>636</v>
      </c>
      <c r="AB1082" s="20" t="s">
        <v>20</v>
      </c>
      <c r="AC1082" s="20">
        <v>80231595</v>
      </c>
      <c r="AD1082" s="20" t="s">
        <v>5276</v>
      </c>
      <c r="AF1082" s="20">
        <v>20010710</v>
      </c>
      <c r="AH1082" s="20">
        <v>97445942</v>
      </c>
      <c r="AI1082" s="20" t="s">
        <v>24</v>
      </c>
      <c r="AJ1082" s="20" t="b">
        <v>1</v>
      </c>
      <c r="AK1082" s="21" t="s">
        <v>73</v>
      </c>
      <c r="AL1082" s="20" t="s">
        <v>74</v>
      </c>
    </row>
    <row r="1083" spans="1:38" x14ac:dyDescent="0.25">
      <c r="A1083" s="20">
        <v>1082</v>
      </c>
      <c r="B1083" s="20" t="s">
        <v>7274</v>
      </c>
      <c r="C1083" s="23">
        <v>168780462</v>
      </c>
      <c r="D1083" s="23" t="str" cm="1">
        <f t="array" ref="D1083">INDEX(Table2[Bracket Label], SUMPRODUCT(( 'Non-Lodger'!$C1083 &gt;= Table2[Min Value]) * ( 'Non-Lodger'!$C1083 &lt;= Table2[Max Value]) * ROW(Table2[Min Value]) ) - MIN(ROW(Table2[Min Value])) + 1)</f>
        <v>150-199M</v>
      </c>
      <c r="E1083" s="23" t="str">
        <f t="shared" si="16"/>
        <v>MED</v>
      </c>
      <c r="F1083" s="21" t="s">
        <v>7275</v>
      </c>
      <c r="G1083" s="20" t="s">
        <v>137</v>
      </c>
      <c r="H1083" s="20" t="str">
        <f>IF(ISNUMBER(MATCH($F1083,'ASX_Listed_Companies_26-08-2025'!B:B, 0)), "Yes", "No")</f>
        <v>No</v>
      </c>
      <c r="I1083" s="20" t="str">
        <f>IF(ISNUMBER(MATCH($F1083,'ASX300'!C:C, 0)), "Yes", "No")</f>
        <v>No</v>
      </c>
      <c r="J1083" s="20" t="s">
        <v>2138</v>
      </c>
      <c r="K1083" s="21" t="s">
        <v>2139</v>
      </c>
      <c r="L1083" s="20">
        <v>1372264</v>
      </c>
      <c r="M1083" s="20" t="s">
        <v>15</v>
      </c>
      <c r="N1083" s="20">
        <v>20000427</v>
      </c>
      <c r="P1083" s="21" t="s">
        <v>7276</v>
      </c>
      <c r="Q1083" s="21" t="s">
        <v>3997</v>
      </c>
      <c r="S1083" s="21" t="s">
        <v>136</v>
      </c>
      <c r="T1083" s="20" t="s">
        <v>137</v>
      </c>
      <c r="U1083" s="20" t="s">
        <v>138</v>
      </c>
      <c r="V1083" s="20" t="s">
        <v>20</v>
      </c>
      <c r="W1083" s="20">
        <v>84647312</v>
      </c>
      <c r="X1083" s="21" t="s">
        <v>3998</v>
      </c>
      <c r="Z1083" s="21" t="s">
        <v>136</v>
      </c>
      <c r="AA1083" s="20" t="s">
        <v>636</v>
      </c>
      <c r="AB1083" s="20" t="s">
        <v>20</v>
      </c>
      <c r="AC1083" s="20">
        <v>80231595</v>
      </c>
      <c r="AD1083" s="20" t="s">
        <v>5276</v>
      </c>
      <c r="AF1083" s="20">
        <v>20000701</v>
      </c>
      <c r="AH1083" s="20">
        <v>53698794</v>
      </c>
      <c r="AI1083" s="20" t="s">
        <v>24</v>
      </c>
      <c r="AJ1083" s="20" t="b">
        <v>1</v>
      </c>
      <c r="AK1083" s="21" t="s">
        <v>73</v>
      </c>
      <c r="AL1083" s="20" t="s">
        <v>74</v>
      </c>
    </row>
    <row r="1084" spans="1:38" x14ac:dyDescent="0.25">
      <c r="A1084" s="20">
        <v>1083</v>
      </c>
      <c r="B1084" s="20" t="s">
        <v>3163</v>
      </c>
      <c r="C1084" s="23">
        <v>123989955</v>
      </c>
      <c r="D1084" s="23" t="str" cm="1">
        <f t="array" ref="D1084">INDEX(Table2[Bracket Label], SUMPRODUCT(( 'Non-Lodger'!$C1084 &gt;= Table2[Min Value]) * ( 'Non-Lodger'!$C1084 &lt;= Table2[Max Value]) * ROW(Table2[Min Value]) ) - MIN(ROW(Table2[Min Value])) + 1)</f>
        <v>100-149M</v>
      </c>
      <c r="E1084" s="23" t="str">
        <f t="shared" si="16"/>
        <v>MED</v>
      </c>
      <c r="F1084" s="21" t="s">
        <v>3164</v>
      </c>
      <c r="G1084" s="20" t="s">
        <v>62</v>
      </c>
      <c r="H1084" s="20" t="str">
        <f>IF(ISNUMBER(MATCH($F1084,'ASX_Listed_Companies_26-08-2025'!B:B, 0)), "Yes", "No")</f>
        <v>No</v>
      </c>
      <c r="I1084" s="20" t="str">
        <f>IF(ISNUMBER(MATCH($F1084,'ASX300'!C:C, 0)), "Yes", "No")</f>
        <v>No</v>
      </c>
      <c r="J1084" s="20" t="s">
        <v>178</v>
      </c>
      <c r="K1084" s="21" t="s">
        <v>179</v>
      </c>
      <c r="L1084" s="20">
        <v>51543992</v>
      </c>
      <c r="M1084" s="20" t="s">
        <v>15</v>
      </c>
      <c r="N1084" s="20">
        <v>20111223</v>
      </c>
      <c r="Q1084" s="21" t="s">
        <v>3165</v>
      </c>
      <c r="S1084" s="21" t="s">
        <v>182</v>
      </c>
      <c r="T1084" s="20" t="s">
        <v>62</v>
      </c>
      <c r="U1084" s="20" t="s">
        <v>183</v>
      </c>
      <c r="V1084" s="20" t="s">
        <v>20</v>
      </c>
      <c r="W1084" s="20">
        <v>56450812</v>
      </c>
      <c r="X1084" s="21" t="s">
        <v>3165</v>
      </c>
      <c r="Z1084" s="21" t="s">
        <v>182</v>
      </c>
      <c r="AA1084" s="20" t="s">
        <v>183</v>
      </c>
      <c r="AB1084" s="20" t="s">
        <v>20</v>
      </c>
      <c r="AC1084" s="20">
        <v>56450812</v>
      </c>
      <c r="AF1084" s="20">
        <v>20111223</v>
      </c>
      <c r="AH1084" s="20">
        <v>153397374</v>
      </c>
      <c r="AI1084" s="20" t="s">
        <v>24</v>
      </c>
      <c r="AJ1084" s="20" t="b">
        <v>1</v>
      </c>
      <c r="AK1084" s="21" t="s">
        <v>73</v>
      </c>
      <c r="AL1084" s="20" t="s">
        <v>74</v>
      </c>
    </row>
    <row r="1085" spans="1:38" x14ac:dyDescent="0.25">
      <c r="A1085" s="20">
        <v>1084</v>
      </c>
      <c r="B1085" s="20" t="s">
        <v>7344</v>
      </c>
      <c r="C1085" s="23">
        <v>111045534</v>
      </c>
      <c r="D1085" s="23" t="str" cm="1">
        <f t="array" ref="D1085">INDEX(Table2[Bracket Label], SUMPRODUCT(( 'Non-Lodger'!$C1085 &gt;= Table2[Min Value]) * ( 'Non-Lodger'!$C1085 &lt;= Table2[Max Value]) * ROW(Table2[Min Value]) ) - MIN(ROW(Table2[Min Value])) + 1)</f>
        <v>100-149M</v>
      </c>
      <c r="E1085" s="23" t="str">
        <f t="shared" si="16"/>
        <v>MED</v>
      </c>
      <c r="F1085" s="21" t="s">
        <v>7345</v>
      </c>
      <c r="G1085" s="20" t="s">
        <v>29</v>
      </c>
      <c r="H1085" s="20" t="str">
        <f>IF(ISNUMBER(MATCH($F1085,'ASX_Listed_Companies_26-08-2025'!B:B, 0)), "Yes", "No")</f>
        <v>No</v>
      </c>
      <c r="I1085" s="20" t="str">
        <f>IF(ISNUMBER(MATCH($F1085,'ASX300'!C:C, 0)), "Yes", "No")</f>
        <v>No</v>
      </c>
      <c r="J1085" s="20" t="s">
        <v>687</v>
      </c>
      <c r="K1085" s="21" t="s">
        <v>688</v>
      </c>
      <c r="L1085" s="20">
        <v>54182928</v>
      </c>
      <c r="M1085" s="20" t="s">
        <v>15</v>
      </c>
      <c r="N1085" s="20">
        <v>20130114</v>
      </c>
      <c r="Q1085" s="21" t="s">
        <v>1255</v>
      </c>
      <c r="R1085" s="21" t="s">
        <v>7346</v>
      </c>
      <c r="S1085" s="21" t="s">
        <v>162</v>
      </c>
      <c r="T1085" s="20" t="s">
        <v>29</v>
      </c>
      <c r="U1085" s="20" t="s">
        <v>163</v>
      </c>
      <c r="V1085" s="20" t="s">
        <v>20</v>
      </c>
      <c r="W1085" s="20">
        <v>0</v>
      </c>
      <c r="X1085" s="21" t="s">
        <v>7347</v>
      </c>
      <c r="Z1085" s="21" t="s">
        <v>162</v>
      </c>
      <c r="AA1085" s="20" t="s">
        <v>163</v>
      </c>
      <c r="AB1085" s="20" t="s">
        <v>20</v>
      </c>
      <c r="AC1085" s="20">
        <v>0</v>
      </c>
      <c r="AD1085" s="20" t="s">
        <v>7348</v>
      </c>
      <c r="AH1085" s="20">
        <v>161929746</v>
      </c>
      <c r="AI1085" s="20" t="s">
        <v>24</v>
      </c>
      <c r="AJ1085" s="20" t="b">
        <v>1</v>
      </c>
      <c r="AK1085" s="21" t="s">
        <v>36</v>
      </c>
      <c r="AL1085" s="20" t="s">
        <v>37</v>
      </c>
    </row>
    <row r="1086" spans="1:38" x14ac:dyDescent="0.25">
      <c r="A1086" s="20">
        <v>1085</v>
      </c>
      <c r="B1086" s="20" t="s">
        <v>5875</v>
      </c>
      <c r="C1086" s="23">
        <v>117343818</v>
      </c>
      <c r="D1086" s="23" t="str" cm="1">
        <f t="array" ref="D1086">INDEX(Table2[Bracket Label], SUMPRODUCT(( 'Non-Lodger'!$C1086 &gt;= Table2[Min Value]) * ( 'Non-Lodger'!$C1086 &lt;= Table2[Max Value]) * ROW(Table2[Min Value]) ) - MIN(ROW(Table2[Min Value])) + 1)</f>
        <v>100-149M</v>
      </c>
      <c r="E1086" s="23" t="str">
        <f t="shared" si="16"/>
        <v>MED</v>
      </c>
      <c r="F1086" s="21" t="s">
        <v>5876</v>
      </c>
      <c r="G1086" s="20" t="s">
        <v>12</v>
      </c>
      <c r="H1086" s="20" t="str">
        <f>IF(ISNUMBER(MATCH($F1086,'ASX_Listed_Companies_26-08-2025'!B:B, 0)), "Yes", "No")</f>
        <v>No</v>
      </c>
      <c r="I1086" s="20" t="str">
        <f>IF(ISNUMBER(MATCH($F1086,'ASX300'!C:C, 0)), "Yes", "No")</f>
        <v>No</v>
      </c>
      <c r="J1086" s="20" t="s">
        <v>378</v>
      </c>
      <c r="K1086" s="21" t="s">
        <v>379</v>
      </c>
      <c r="L1086" s="20">
        <v>3629515</v>
      </c>
      <c r="M1086" s="20" t="s">
        <v>15</v>
      </c>
      <c r="N1086" s="20">
        <v>20010919</v>
      </c>
      <c r="Q1086" s="21" t="s">
        <v>5572</v>
      </c>
      <c r="S1086" s="21" t="s">
        <v>998</v>
      </c>
      <c r="T1086" s="20" t="s">
        <v>12</v>
      </c>
      <c r="U1086" s="20" t="s">
        <v>999</v>
      </c>
      <c r="V1086" s="20" t="s">
        <v>20</v>
      </c>
      <c r="W1086" s="20">
        <v>45191904</v>
      </c>
      <c r="X1086" s="21" t="s">
        <v>5877</v>
      </c>
      <c r="Z1086" s="21" t="s">
        <v>5878</v>
      </c>
      <c r="AA1086" s="20" t="s">
        <v>1659</v>
      </c>
      <c r="AB1086" s="20" t="s">
        <v>20</v>
      </c>
      <c r="AC1086" s="20">
        <v>62862855</v>
      </c>
      <c r="AD1086" s="20" t="s">
        <v>5879</v>
      </c>
      <c r="AF1086" s="20">
        <v>20010919</v>
      </c>
      <c r="AH1086" s="20">
        <v>98199270</v>
      </c>
      <c r="AI1086" s="20" t="s">
        <v>24</v>
      </c>
      <c r="AJ1086" s="20" t="b">
        <v>1</v>
      </c>
      <c r="AK1086" s="21" t="s">
        <v>195</v>
      </c>
      <c r="AL1086" s="20" t="s">
        <v>196</v>
      </c>
    </row>
    <row r="1087" spans="1:38" x14ac:dyDescent="0.25">
      <c r="A1087" s="20">
        <v>1086</v>
      </c>
      <c r="B1087" s="20" t="s">
        <v>3191</v>
      </c>
      <c r="C1087" s="23">
        <v>141367545</v>
      </c>
      <c r="D1087" s="23" t="str" cm="1">
        <f t="array" ref="D1087">INDEX(Table2[Bracket Label], SUMPRODUCT(( 'Non-Lodger'!$C1087 &gt;= Table2[Min Value]) * ( 'Non-Lodger'!$C1087 &lt;= Table2[Max Value]) * ROW(Table2[Min Value]) ) - MIN(ROW(Table2[Min Value])) + 1)</f>
        <v>100-149M</v>
      </c>
      <c r="E1087" s="23" t="str">
        <f t="shared" si="16"/>
        <v>MED</v>
      </c>
      <c r="F1087" s="21" t="s">
        <v>3192</v>
      </c>
      <c r="G1087" s="20" t="s">
        <v>29</v>
      </c>
      <c r="H1087" s="20" t="str">
        <f>IF(ISNUMBER(MATCH($F1087,'ASX_Listed_Companies_26-08-2025'!B:B, 0)), "Yes", "No")</f>
        <v>No</v>
      </c>
      <c r="I1087" s="20" t="str">
        <f>IF(ISNUMBER(MATCH($F1087,'ASX300'!C:C, 0)), "Yes", "No")</f>
        <v>No</v>
      </c>
      <c r="J1087" s="20" t="s">
        <v>51</v>
      </c>
      <c r="K1087" s="21" t="s">
        <v>52</v>
      </c>
      <c r="L1087" s="20">
        <v>6699945</v>
      </c>
      <c r="M1087" s="20" t="s">
        <v>15</v>
      </c>
      <c r="N1087" s="20">
        <v>20000405</v>
      </c>
      <c r="Q1087" s="21" t="s">
        <v>3193</v>
      </c>
      <c r="S1087" s="21" t="s">
        <v>3194</v>
      </c>
      <c r="T1087" s="20" t="s">
        <v>29</v>
      </c>
      <c r="U1087" s="20" t="s">
        <v>3195</v>
      </c>
      <c r="V1087" s="20" t="s">
        <v>20</v>
      </c>
      <c r="W1087" s="20">
        <v>35964350</v>
      </c>
      <c r="X1087" s="21" t="s">
        <v>3196</v>
      </c>
      <c r="Z1087" s="21" t="s">
        <v>3194</v>
      </c>
      <c r="AA1087" s="20" t="s">
        <v>3195</v>
      </c>
      <c r="AB1087" s="20" t="s">
        <v>20</v>
      </c>
      <c r="AC1087" s="20">
        <v>0</v>
      </c>
      <c r="AD1087" s="20" t="s">
        <v>3197</v>
      </c>
      <c r="AF1087" s="20">
        <v>20000701</v>
      </c>
      <c r="AH1087" s="20">
        <v>4855949</v>
      </c>
      <c r="AI1087" s="20" t="s">
        <v>24</v>
      </c>
      <c r="AJ1087" s="20" t="b">
        <v>1</v>
      </c>
      <c r="AK1087" s="21" t="s">
        <v>58</v>
      </c>
      <c r="AL1087" s="20" t="s">
        <v>59</v>
      </c>
    </row>
    <row r="1088" spans="1:38" x14ac:dyDescent="0.25">
      <c r="A1088" s="20">
        <v>1087</v>
      </c>
      <c r="B1088" s="20" t="s">
        <v>1018</v>
      </c>
      <c r="C1088" s="23">
        <v>183301737</v>
      </c>
      <c r="D1088" s="23" t="str" cm="1">
        <f t="array" ref="D1088">INDEX(Table2[Bracket Label], SUMPRODUCT(( 'Non-Lodger'!$C1088 &gt;= Table2[Min Value]) * ( 'Non-Lodger'!$C1088 &lt;= Table2[Max Value]) * ROW(Table2[Min Value]) ) - MIN(ROW(Table2[Min Value])) + 1)</f>
        <v>150-199M</v>
      </c>
      <c r="E1088" s="23" t="str">
        <f t="shared" si="16"/>
        <v>MED</v>
      </c>
      <c r="F1088" s="21" t="s">
        <v>1019</v>
      </c>
      <c r="G1088" s="20" t="s">
        <v>12</v>
      </c>
      <c r="H1088" s="20" t="str">
        <f>IF(ISNUMBER(MATCH($F1088,'ASX_Listed_Companies_26-08-2025'!B:B, 0)), "Yes", "No")</f>
        <v>No</v>
      </c>
      <c r="I1088" s="20" t="str">
        <f>IF(ISNUMBER(MATCH($F1088,'ASX300'!C:C, 0)), "Yes", "No")</f>
        <v>No</v>
      </c>
      <c r="J1088" s="20" t="s">
        <v>821</v>
      </c>
      <c r="K1088" s="21" t="s">
        <v>822</v>
      </c>
      <c r="L1088" s="20">
        <v>69429233</v>
      </c>
      <c r="M1088" s="20" t="s">
        <v>15</v>
      </c>
      <c r="N1088" s="20">
        <v>20200415</v>
      </c>
      <c r="Q1088" s="21" t="s">
        <v>1020</v>
      </c>
      <c r="R1088" s="21" t="s">
        <v>1021</v>
      </c>
      <c r="S1088" s="21" t="s">
        <v>126</v>
      </c>
      <c r="T1088" s="20" t="s">
        <v>12</v>
      </c>
      <c r="U1088" s="20" t="s">
        <v>281</v>
      </c>
      <c r="V1088" s="20" t="s">
        <v>20</v>
      </c>
      <c r="W1088" s="20">
        <v>67789724</v>
      </c>
      <c r="X1088" s="21" t="s">
        <v>1022</v>
      </c>
      <c r="Z1088" s="21" t="s">
        <v>1023</v>
      </c>
      <c r="AA1088" s="20" t="s">
        <v>1024</v>
      </c>
      <c r="AB1088" s="20" t="s">
        <v>20</v>
      </c>
      <c r="AC1088" s="20">
        <v>54758244</v>
      </c>
      <c r="AD1088" s="20" t="s">
        <v>1025</v>
      </c>
      <c r="AF1088" s="20">
        <v>20200415</v>
      </c>
      <c r="AH1088" s="20">
        <v>640313757</v>
      </c>
      <c r="AI1088" s="20" t="s">
        <v>24</v>
      </c>
      <c r="AJ1088" s="20" t="b">
        <v>1</v>
      </c>
      <c r="AK1088" s="21" t="s">
        <v>47</v>
      </c>
      <c r="AL1088" s="20" t="s">
        <v>48</v>
      </c>
    </row>
    <row r="1089" spans="1:38" x14ac:dyDescent="0.25">
      <c r="A1089" s="20">
        <v>1088</v>
      </c>
      <c r="B1089" s="20" t="s">
        <v>7808</v>
      </c>
      <c r="C1089" s="23">
        <v>229961114</v>
      </c>
      <c r="D1089" s="23" t="str" cm="1">
        <f t="array" ref="D1089">INDEX(Table2[Bracket Label], SUMPRODUCT(( 'Non-Lodger'!$C1089 &gt;= Table2[Min Value]) * ( 'Non-Lodger'!$C1089 &lt;= Table2[Max Value]) * ROW(Table2[Min Value]) ) - MIN(ROW(Table2[Min Value])) + 1)</f>
        <v>200-249M</v>
      </c>
      <c r="E1089" s="23" t="str">
        <f t="shared" si="16"/>
        <v>MED</v>
      </c>
      <c r="F1089" s="21" t="s">
        <v>7809</v>
      </c>
      <c r="G1089" s="20" t="s">
        <v>12</v>
      </c>
      <c r="H1089" s="20" t="str">
        <f>IF(ISNUMBER(MATCH($F1089,'ASX_Listed_Companies_26-08-2025'!B:B, 0)), "Yes", "No")</f>
        <v>No</v>
      </c>
      <c r="I1089" s="20" t="str">
        <f>IF(ISNUMBER(MATCH($F1089,'ASX300'!C:C, 0)), "Yes", "No")</f>
        <v>No</v>
      </c>
      <c r="J1089" s="20" t="s">
        <v>7154</v>
      </c>
      <c r="K1089" s="21" t="s">
        <v>7155</v>
      </c>
      <c r="L1089" s="20">
        <v>6789831</v>
      </c>
      <c r="M1089" s="20" t="s">
        <v>15</v>
      </c>
      <c r="N1089" s="20">
        <v>19991101</v>
      </c>
      <c r="P1089" s="21" t="s">
        <v>7810</v>
      </c>
      <c r="Q1089" s="21" t="s">
        <v>7811</v>
      </c>
      <c r="S1089" s="21" t="s">
        <v>126</v>
      </c>
      <c r="T1089" s="20" t="s">
        <v>12</v>
      </c>
      <c r="U1089" s="20" t="s">
        <v>281</v>
      </c>
      <c r="V1089" s="20" t="s">
        <v>20</v>
      </c>
      <c r="W1089" s="20">
        <v>48735177</v>
      </c>
      <c r="X1089" s="21" t="s">
        <v>7812</v>
      </c>
      <c r="Z1089" s="21" t="s">
        <v>126</v>
      </c>
      <c r="AA1089" s="20" t="s">
        <v>214</v>
      </c>
      <c r="AB1089" s="20" t="s">
        <v>20</v>
      </c>
      <c r="AC1089" s="20">
        <v>42738013</v>
      </c>
      <c r="AD1089" s="20" t="s">
        <v>7813</v>
      </c>
      <c r="AF1089" s="20">
        <v>20000701</v>
      </c>
      <c r="AH1089" s="20">
        <v>89605694</v>
      </c>
      <c r="AI1089" s="20" t="s">
        <v>24</v>
      </c>
      <c r="AJ1089" s="20" t="b">
        <v>1</v>
      </c>
      <c r="AK1089" s="21" t="s">
        <v>195</v>
      </c>
      <c r="AL1089" s="20" t="s">
        <v>196</v>
      </c>
    </row>
    <row r="1090" spans="1:38" x14ac:dyDescent="0.25">
      <c r="A1090" s="20">
        <v>1089</v>
      </c>
      <c r="B1090" s="20" t="s">
        <v>8341</v>
      </c>
      <c r="C1090" s="23">
        <v>152024253</v>
      </c>
      <c r="D1090" s="23" t="str" cm="1">
        <f t="array" ref="D1090">INDEX(Table2[Bracket Label], SUMPRODUCT(( 'Non-Lodger'!$C1090 &gt;= Table2[Min Value]) * ( 'Non-Lodger'!$C1090 &lt;= Table2[Max Value]) * ROW(Table2[Min Value]) ) - MIN(ROW(Table2[Min Value])) + 1)</f>
        <v>150-199M</v>
      </c>
      <c r="E1090" s="23" t="str">
        <f t="shared" si="16"/>
        <v>MED</v>
      </c>
      <c r="F1090" s="21" t="s">
        <v>8342</v>
      </c>
      <c r="G1090" s="20" t="s">
        <v>12</v>
      </c>
      <c r="H1090" s="20" t="str">
        <f>IF(ISNUMBER(MATCH($F1090,'ASX_Listed_Companies_26-08-2025'!B:B, 0)), "Yes", "No")</f>
        <v>No</v>
      </c>
      <c r="I1090" s="20" t="str">
        <f>IF(ISNUMBER(MATCH($F1090,'ASX300'!C:C, 0)), "Yes", "No")</f>
        <v>No</v>
      </c>
      <c r="J1090" s="20" t="s">
        <v>4776</v>
      </c>
      <c r="K1090" s="21" t="s">
        <v>4777</v>
      </c>
      <c r="L1090" s="20">
        <v>1643210</v>
      </c>
      <c r="M1090" s="20" t="s">
        <v>15</v>
      </c>
      <c r="N1090" s="20">
        <v>20000303</v>
      </c>
      <c r="P1090" s="21" t="s">
        <v>8342</v>
      </c>
      <c r="Q1090" s="21" t="s">
        <v>8343</v>
      </c>
      <c r="S1090" s="21" t="s">
        <v>2697</v>
      </c>
      <c r="T1090" s="20" t="s">
        <v>12</v>
      </c>
      <c r="U1090" s="20" t="s">
        <v>1150</v>
      </c>
      <c r="V1090" s="20" t="s">
        <v>20</v>
      </c>
      <c r="W1090" s="20">
        <v>37450526</v>
      </c>
      <c r="X1090" s="21" t="s">
        <v>8344</v>
      </c>
      <c r="Z1090" s="21" t="s">
        <v>2697</v>
      </c>
      <c r="AA1090" s="20" t="s">
        <v>1150</v>
      </c>
      <c r="AB1090" s="20" t="s">
        <v>20</v>
      </c>
      <c r="AC1090" s="20">
        <v>41684929</v>
      </c>
      <c r="AD1090" s="20" t="s">
        <v>8345</v>
      </c>
      <c r="AF1090" s="20">
        <v>20000701</v>
      </c>
      <c r="AH1090" s="20">
        <v>84230026</v>
      </c>
      <c r="AI1090" s="20" t="s">
        <v>24</v>
      </c>
      <c r="AJ1090" s="20" t="b">
        <v>1</v>
      </c>
      <c r="AK1090" s="21" t="s">
        <v>195</v>
      </c>
      <c r="AL1090" s="20" t="s">
        <v>196</v>
      </c>
    </row>
    <row r="1091" spans="1:38" x14ac:dyDescent="0.25">
      <c r="A1091" s="20">
        <v>1090</v>
      </c>
      <c r="B1091" s="20" t="s">
        <v>10</v>
      </c>
      <c r="C1091" s="23">
        <v>121921373</v>
      </c>
      <c r="D1091" s="23" t="str" cm="1">
        <f t="array" ref="D1091">INDEX(Table2[Bracket Label], SUMPRODUCT(( 'Non-Lodger'!$C1091 &gt;= Table2[Min Value]) * ( 'Non-Lodger'!$C1091 &lt;= Table2[Max Value]) * ROW(Table2[Min Value]) ) - MIN(ROW(Table2[Min Value])) + 1)</f>
        <v>100-149M</v>
      </c>
      <c r="E1091" s="23" t="str">
        <f t="shared" ref="E1091:E1154" si="17">IF($C1091&gt;250000000, "LGE", "MED")</f>
        <v>MED</v>
      </c>
      <c r="F1091" s="21" t="s">
        <v>11</v>
      </c>
      <c r="G1091" s="20" t="s">
        <v>12</v>
      </c>
      <c r="H1091" s="20" t="str">
        <f>IF(ISNUMBER(MATCH($F1091,'ASX_Listed_Companies_26-08-2025'!B:B, 0)), "Yes", "No")</f>
        <v>No</v>
      </c>
      <c r="I1091" s="20" t="str">
        <f>IF(ISNUMBER(MATCH($F1091,'ASX300'!C:C, 0)), "Yes", "No")</f>
        <v>No</v>
      </c>
      <c r="J1091" s="20" t="s">
        <v>13</v>
      </c>
      <c r="K1091" s="21" t="s">
        <v>14</v>
      </c>
      <c r="L1091" s="20">
        <v>850198</v>
      </c>
      <c r="M1091" s="20" t="s">
        <v>15</v>
      </c>
      <c r="N1091" s="20">
        <v>20000322</v>
      </c>
      <c r="P1091" s="21" t="s">
        <v>16</v>
      </c>
      <c r="Q1091" s="21" t="s">
        <v>17</v>
      </c>
      <c r="S1091" s="21" t="s">
        <v>18</v>
      </c>
      <c r="T1091" s="20" t="s">
        <v>12</v>
      </c>
      <c r="U1091" s="20" t="s">
        <v>19</v>
      </c>
      <c r="V1091" s="20" t="s">
        <v>20</v>
      </c>
      <c r="W1091" s="20">
        <v>83660831</v>
      </c>
      <c r="X1091" s="21" t="s">
        <v>21</v>
      </c>
      <c r="Z1091" s="21" t="s">
        <v>22</v>
      </c>
      <c r="AA1091" s="20" t="s">
        <v>19</v>
      </c>
      <c r="AB1091" s="20" t="s">
        <v>20</v>
      </c>
      <c r="AC1091" s="20">
        <v>0</v>
      </c>
      <c r="AD1091" s="20" t="s">
        <v>23</v>
      </c>
      <c r="AF1091" s="20">
        <v>20000701</v>
      </c>
      <c r="AH1091" s="20">
        <v>614577</v>
      </c>
      <c r="AI1091" s="20" t="s">
        <v>24</v>
      </c>
      <c r="AJ1091" s="20" t="b">
        <v>1</v>
      </c>
      <c r="AK1091" s="21" t="s">
        <v>25</v>
      </c>
      <c r="AL1091" s="20" t="s">
        <v>26</v>
      </c>
    </row>
    <row r="1092" spans="1:38" x14ac:dyDescent="0.25">
      <c r="A1092" s="20">
        <v>1091</v>
      </c>
      <c r="B1092" s="20" t="s">
        <v>5682</v>
      </c>
      <c r="C1092" s="23">
        <v>227163712</v>
      </c>
      <c r="D1092" s="23" t="str" cm="1">
        <f t="array" ref="D1092">INDEX(Table2[Bracket Label], SUMPRODUCT(( 'Non-Lodger'!$C1092 &gt;= Table2[Min Value]) * ( 'Non-Lodger'!$C1092 &lt;= Table2[Max Value]) * ROW(Table2[Min Value]) ) - MIN(ROW(Table2[Min Value])) + 1)</f>
        <v>200-249M</v>
      </c>
      <c r="E1092" s="23" t="str">
        <f t="shared" si="17"/>
        <v>MED</v>
      </c>
      <c r="F1092" s="21" t="s">
        <v>5683</v>
      </c>
      <c r="G1092" s="20" t="s">
        <v>12</v>
      </c>
      <c r="H1092" s="20" t="str">
        <f>IF(ISNUMBER(MATCH($F1092,'ASX_Listed_Companies_26-08-2025'!B:B, 0)), "Yes", "No")</f>
        <v>No</v>
      </c>
      <c r="I1092" s="20" t="str">
        <f>IF(ISNUMBER(MATCH($F1092,'ASX300'!C:C, 0)), "Yes", "No")</f>
        <v>No</v>
      </c>
      <c r="J1092" s="20" t="s">
        <v>3792</v>
      </c>
      <c r="K1092" s="21" t="s">
        <v>3793</v>
      </c>
      <c r="L1092" s="20">
        <v>2061552</v>
      </c>
      <c r="M1092" s="20" t="s">
        <v>15</v>
      </c>
      <c r="N1092" s="20">
        <v>20000304</v>
      </c>
      <c r="Q1092" s="21" t="s">
        <v>5684</v>
      </c>
      <c r="S1092" s="21" t="s">
        <v>5685</v>
      </c>
      <c r="T1092" s="20" t="s">
        <v>12</v>
      </c>
      <c r="U1092" s="20" t="s">
        <v>506</v>
      </c>
      <c r="V1092" s="20" t="s">
        <v>20</v>
      </c>
      <c r="W1092" s="20">
        <v>31759831</v>
      </c>
      <c r="X1092" s="21" t="s">
        <v>5684</v>
      </c>
      <c r="Z1092" s="21" t="s">
        <v>5685</v>
      </c>
      <c r="AA1092" s="20" t="s">
        <v>506</v>
      </c>
      <c r="AB1092" s="20" t="s">
        <v>20</v>
      </c>
      <c r="AC1092" s="20">
        <v>31759831</v>
      </c>
      <c r="AD1092" s="20" t="s">
        <v>5686</v>
      </c>
      <c r="AF1092" s="20">
        <v>20000701</v>
      </c>
      <c r="AH1092" s="20">
        <v>72710073</v>
      </c>
      <c r="AI1092" s="20" t="s">
        <v>24</v>
      </c>
      <c r="AJ1092" s="20" t="b">
        <v>1</v>
      </c>
      <c r="AK1092" s="21" t="s">
        <v>25</v>
      </c>
      <c r="AL1092" s="20" t="s">
        <v>26</v>
      </c>
    </row>
    <row r="1093" spans="1:38" x14ac:dyDescent="0.25">
      <c r="A1093" s="20">
        <v>1092</v>
      </c>
      <c r="B1093" s="20" t="s">
        <v>3275</v>
      </c>
      <c r="C1093" s="23">
        <v>663197671</v>
      </c>
      <c r="D1093" s="23" t="str" cm="1">
        <f t="array" ref="D1093">INDEX(Table2[Bracket Label], SUMPRODUCT(( 'Non-Lodger'!$C1093 &gt;= Table2[Min Value]) * ( 'Non-Lodger'!$C1093 &lt;= Table2[Max Value]) * ROW(Table2[Min Value]) ) - MIN(ROW(Table2[Min Value])) + 1)</f>
        <v>650-699M</v>
      </c>
      <c r="E1093" s="23" t="str">
        <f t="shared" si="17"/>
        <v>LGE</v>
      </c>
      <c r="F1093" s="21" t="s">
        <v>3276</v>
      </c>
      <c r="G1093" s="20" t="s">
        <v>29</v>
      </c>
      <c r="H1093" s="20" t="str">
        <f>IF(ISNUMBER(MATCH($F1093,'ASX_Listed_Companies_26-08-2025'!B:B, 0)), "Yes", "No")</f>
        <v>No</v>
      </c>
      <c r="I1093" s="20" t="str">
        <f>IF(ISNUMBER(MATCH($F1093,'ASX300'!C:C, 0)), "Yes", "No")</f>
        <v>No</v>
      </c>
      <c r="J1093" s="20" t="s">
        <v>78</v>
      </c>
      <c r="K1093" s="21" t="s">
        <v>79</v>
      </c>
      <c r="L1093" s="20">
        <v>73465348</v>
      </c>
      <c r="M1093" s="20" t="s">
        <v>15</v>
      </c>
      <c r="N1093" s="20">
        <v>20210628</v>
      </c>
      <c r="Q1093" s="21" t="s">
        <v>1924</v>
      </c>
      <c r="S1093" s="21" t="s">
        <v>162</v>
      </c>
      <c r="T1093" s="20" t="s">
        <v>29</v>
      </c>
      <c r="U1093" s="20" t="s">
        <v>263</v>
      </c>
      <c r="V1093" s="20" t="s">
        <v>20</v>
      </c>
      <c r="W1093" s="20">
        <v>36396866</v>
      </c>
      <c r="X1093" s="21" t="s">
        <v>3277</v>
      </c>
      <c r="Z1093" s="21" t="s">
        <v>1948</v>
      </c>
      <c r="AA1093" s="20" t="s">
        <v>1949</v>
      </c>
      <c r="AB1093" s="20" t="s">
        <v>20</v>
      </c>
      <c r="AC1093" s="20">
        <v>89893437</v>
      </c>
      <c r="AD1093" s="20" t="s">
        <v>3278</v>
      </c>
      <c r="AH1093" s="20">
        <v>651271920</v>
      </c>
      <c r="AI1093" s="20" t="s">
        <v>24</v>
      </c>
      <c r="AJ1093" s="20" t="b">
        <v>1</v>
      </c>
      <c r="AK1093" s="21" t="s">
        <v>88</v>
      </c>
      <c r="AL1093" s="20" t="s">
        <v>89</v>
      </c>
    </row>
    <row r="1094" spans="1:38" x14ac:dyDescent="0.25">
      <c r="A1094" s="20">
        <v>1093</v>
      </c>
      <c r="B1094" s="20" t="s">
        <v>5971</v>
      </c>
      <c r="C1094" s="23">
        <v>126894851</v>
      </c>
      <c r="D1094" s="23" t="str" cm="1">
        <f t="array" ref="D1094">INDEX(Table2[Bracket Label], SUMPRODUCT(( 'Non-Lodger'!$C1094 &gt;= Table2[Min Value]) * ( 'Non-Lodger'!$C1094 &lt;= Table2[Max Value]) * ROW(Table2[Min Value]) ) - MIN(ROW(Table2[Min Value])) + 1)</f>
        <v>100-149M</v>
      </c>
      <c r="E1094" s="23" t="str">
        <f t="shared" si="17"/>
        <v>MED</v>
      </c>
      <c r="F1094" s="21" t="s">
        <v>5972</v>
      </c>
      <c r="G1094" s="20" t="s">
        <v>12</v>
      </c>
      <c r="H1094" s="20" t="str">
        <f>IF(ISNUMBER(MATCH($F1094,'ASX_Listed_Companies_26-08-2025'!B:B, 0)), "Yes", "No")</f>
        <v>No</v>
      </c>
      <c r="I1094" s="20" t="str">
        <f>IF(ISNUMBER(MATCH($F1094,'ASX300'!C:C, 0)), "Yes", "No")</f>
        <v>No</v>
      </c>
      <c r="J1094" s="20" t="s">
        <v>2876</v>
      </c>
      <c r="K1094" s="21" t="s">
        <v>2877</v>
      </c>
      <c r="L1094" s="20">
        <v>18679667</v>
      </c>
      <c r="M1094" s="20" t="s">
        <v>15</v>
      </c>
      <c r="N1094" s="20">
        <v>20040331</v>
      </c>
      <c r="P1094" s="21" t="s">
        <v>5972</v>
      </c>
      <c r="Q1094" s="21" t="s">
        <v>5973</v>
      </c>
      <c r="S1094" s="21" t="s">
        <v>126</v>
      </c>
      <c r="T1094" s="20" t="s">
        <v>12</v>
      </c>
      <c r="U1094" s="20" t="s">
        <v>281</v>
      </c>
      <c r="V1094" s="20" t="s">
        <v>20</v>
      </c>
      <c r="W1094" s="20">
        <v>63934635</v>
      </c>
      <c r="X1094" s="21" t="s">
        <v>5974</v>
      </c>
      <c r="Y1094" s="21" t="s">
        <v>5975</v>
      </c>
      <c r="Z1094" s="21" t="s">
        <v>126</v>
      </c>
      <c r="AA1094" s="20" t="s">
        <v>214</v>
      </c>
      <c r="AB1094" s="20" t="s">
        <v>20</v>
      </c>
      <c r="AC1094" s="20">
        <v>80593671</v>
      </c>
      <c r="AD1094" s="20" t="s">
        <v>5976</v>
      </c>
      <c r="AF1094" s="20">
        <v>20040331</v>
      </c>
      <c r="AH1094" s="20">
        <v>108572032</v>
      </c>
      <c r="AI1094" s="20" t="s">
        <v>24</v>
      </c>
      <c r="AJ1094" s="20" t="b">
        <v>1</v>
      </c>
      <c r="AK1094" s="21" t="s">
        <v>245</v>
      </c>
      <c r="AL1094" s="20" t="s">
        <v>246</v>
      </c>
    </row>
    <row r="1095" spans="1:38" x14ac:dyDescent="0.25">
      <c r="A1095" s="20">
        <v>1094</v>
      </c>
      <c r="B1095" s="20" t="s">
        <v>4591</v>
      </c>
      <c r="C1095" s="23">
        <v>101943012</v>
      </c>
      <c r="D1095" s="23" t="str" cm="1">
        <f t="array" ref="D1095">INDEX(Table2[Bracket Label], SUMPRODUCT(( 'Non-Lodger'!$C1095 &gt;= Table2[Min Value]) * ( 'Non-Lodger'!$C1095 &lt;= Table2[Max Value]) * ROW(Table2[Min Value]) ) - MIN(ROW(Table2[Min Value])) + 1)</f>
        <v>100-149M</v>
      </c>
      <c r="E1095" s="23" t="str">
        <f t="shared" si="17"/>
        <v>MED</v>
      </c>
      <c r="F1095" s="21" t="s">
        <v>4592</v>
      </c>
      <c r="G1095" s="20" t="s">
        <v>29</v>
      </c>
      <c r="H1095" s="20" t="str">
        <f>IF(ISNUMBER(MATCH($F1095,'ASX_Listed_Companies_26-08-2025'!B:B, 0)), "Yes", "No")</f>
        <v>No</v>
      </c>
      <c r="I1095" s="20" t="str">
        <f>IF(ISNUMBER(MATCH($F1095,'ASX300'!C:C, 0)), "Yes", "No")</f>
        <v>No</v>
      </c>
      <c r="J1095" s="20" t="s">
        <v>798</v>
      </c>
      <c r="K1095" s="21" t="s">
        <v>799</v>
      </c>
      <c r="L1095" s="20">
        <v>53762983</v>
      </c>
      <c r="M1095" s="20" t="s">
        <v>15</v>
      </c>
      <c r="N1095" s="20">
        <v>20130416</v>
      </c>
      <c r="Q1095" s="21" t="s">
        <v>4593</v>
      </c>
      <c r="S1095" s="21" t="s">
        <v>4594</v>
      </c>
      <c r="T1095" s="20" t="s">
        <v>29</v>
      </c>
      <c r="U1095" s="20" t="s">
        <v>4595</v>
      </c>
      <c r="V1095" s="20" t="s">
        <v>20</v>
      </c>
      <c r="W1095" s="20">
        <v>0</v>
      </c>
      <c r="X1095" s="21" t="s">
        <v>4596</v>
      </c>
      <c r="Y1095" s="21" t="s">
        <v>4597</v>
      </c>
      <c r="Z1095" s="21" t="s">
        <v>1837</v>
      </c>
      <c r="AA1095" s="20" t="s">
        <v>1838</v>
      </c>
      <c r="AB1095" s="20" t="s">
        <v>20</v>
      </c>
      <c r="AD1095" s="20" t="s">
        <v>4598</v>
      </c>
      <c r="AF1095" s="20">
        <v>20141001</v>
      </c>
      <c r="AH1095" s="20">
        <v>163334067</v>
      </c>
      <c r="AI1095" s="20" t="s">
        <v>24</v>
      </c>
      <c r="AJ1095" s="20" t="b">
        <v>1</v>
      </c>
      <c r="AK1095" s="21" t="s">
        <v>195</v>
      </c>
      <c r="AL1095" s="20" t="s">
        <v>196</v>
      </c>
    </row>
    <row r="1096" spans="1:38" x14ac:dyDescent="0.25">
      <c r="A1096" s="20">
        <v>1095</v>
      </c>
      <c r="B1096" s="20" t="s">
        <v>1171</v>
      </c>
      <c r="C1096" s="23">
        <v>159915664</v>
      </c>
      <c r="D1096" s="23" t="str" cm="1">
        <f t="array" ref="D1096">INDEX(Table2[Bracket Label], SUMPRODUCT(( 'Non-Lodger'!$C1096 &gt;= Table2[Min Value]) * ( 'Non-Lodger'!$C1096 &lt;= Table2[Max Value]) * ROW(Table2[Min Value]) ) - MIN(ROW(Table2[Min Value])) + 1)</f>
        <v>150-199M</v>
      </c>
      <c r="E1096" s="23" t="str">
        <f t="shared" si="17"/>
        <v>MED</v>
      </c>
      <c r="F1096" s="21" t="s">
        <v>1172</v>
      </c>
      <c r="G1096" s="20" t="s">
        <v>12</v>
      </c>
      <c r="H1096" s="20" t="str">
        <f>IF(ISNUMBER(MATCH($F1096,'ASX_Listed_Companies_26-08-2025'!B:B, 0)), "Yes", "No")</f>
        <v>No</v>
      </c>
      <c r="I1096" s="20" t="str">
        <f>IF(ISNUMBER(MATCH($F1096,'ASX300'!C:C, 0)), "Yes", "No")</f>
        <v>No</v>
      </c>
      <c r="J1096" s="20" t="s">
        <v>828</v>
      </c>
      <c r="K1096" s="21" t="s">
        <v>829</v>
      </c>
      <c r="L1096" s="20">
        <v>1759969</v>
      </c>
      <c r="M1096" s="20" t="s">
        <v>15</v>
      </c>
      <c r="N1096" s="20">
        <v>20000331</v>
      </c>
      <c r="Q1096" s="21" t="s">
        <v>1173</v>
      </c>
      <c r="S1096" s="21" t="s">
        <v>541</v>
      </c>
      <c r="T1096" s="20" t="s">
        <v>12</v>
      </c>
      <c r="U1096" s="20" t="s">
        <v>542</v>
      </c>
      <c r="V1096" s="20" t="s">
        <v>20</v>
      </c>
      <c r="W1096" s="20">
        <v>90043748</v>
      </c>
      <c r="X1096" s="21" t="s">
        <v>1173</v>
      </c>
      <c r="Z1096" s="21" t="s">
        <v>541</v>
      </c>
      <c r="AA1096" s="20" t="s">
        <v>542</v>
      </c>
      <c r="AB1096" s="20" t="s">
        <v>20</v>
      </c>
      <c r="AC1096" s="20">
        <v>90043748</v>
      </c>
      <c r="AD1096" s="20" t="s">
        <v>1174</v>
      </c>
      <c r="AF1096" s="20">
        <v>20000701</v>
      </c>
      <c r="AH1096" s="20">
        <v>1670864</v>
      </c>
      <c r="AI1096" s="20" t="s">
        <v>24</v>
      </c>
      <c r="AJ1096" s="20" t="b">
        <v>1</v>
      </c>
      <c r="AK1096" s="21" t="s">
        <v>36</v>
      </c>
      <c r="AL1096" s="20" t="s">
        <v>37</v>
      </c>
    </row>
    <row r="1097" spans="1:38" x14ac:dyDescent="0.25">
      <c r="A1097" s="20">
        <v>1096</v>
      </c>
      <c r="B1097" s="20" t="s">
        <v>796</v>
      </c>
      <c r="C1097" s="23">
        <v>274769741</v>
      </c>
      <c r="D1097" s="23" t="str" cm="1">
        <f t="array" ref="D1097">INDEX(Table2[Bracket Label], SUMPRODUCT(( 'Non-Lodger'!$C1097 &gt;= Table2[Min Value]) * ( 'Non-Lodger'!$C1097 &lt;= Table2[Max Value]) * ROW(Table2[Min Value]) ) - MIN(ROW(Table2[Min Value])) + 1)</f>
        <v>250-299M</v>
      </c>
      <c r="E1097" s="23" t="str">
        <f t="shared" si="17"/>
        <v>LGE</v>
      </c>
      <c r="F1097" s="21" t="s">
        <v>797</v>
      </c>
      <c r="G1097" s="20" t="s">
        <v>29</v>
      </c>
      <c r="H1097" s="20" t="str">
        <f>IF(ISNUMBER(MATCH($F1097,'ASX_Listed_Companies_26-08-2025'!B:B, 0)), "Yes", "No")</f>
        <v>No</v>
      </c>
      <c r="I1097" s="20" t="str">
        <f>IF(ISNUMBER(MATCH($F1097,'ASX300'!C:C, 0)), "Yes", "No")</f>
        <v>No</v>
      </c>
      <c r="J1097" s="20" t="s">
        <v>798</v>
      </c>
      <c r="K1097" s="21" t="s">
        <v>799</v>
      </c>
      <c r="L1097" s="20">
        <v>29960218</v>
      </c>
      <c r="M1097" s="20" t="s">
        <v>15</v>
      </c>
      <c r="N1097" s="20">
        <v>20070228</v>
      </c>
      <c r="Q1097" s="21" t="s">
        <v>800</v>
      </c>
      <c r="S1097" s="21" t="s">
        <v>801</v>
      </c>
      <c r="T1097" s="20" t="s">
        <v>29</v>
      </c>
      <c r="U1097" s="20" t="s">
        <v>558</v>
      </c>
      <c r="V1097" s="20" t="s">
        <v>20</v>
      </c>
      <c r="W1097" s="20">
        <v>61868697</v>
      </c>
      <c r="X1097" s="21" t="s">
        <v>802</v>
      </c>
      <c r="Z1097" s="21" t="s">
        <v>557</v>
      </c>
      <c r="AA1097" s="20" t="s">
        <v>558</v>
      </c>
      <c r="AB1097" s="20" t="s">
        <v>20</v>
      </c>
      <c r="AC1097" s="20">
        <v>99788152</v>
      </c>
      <c r="AD1097" s="20" t="s">
        <v>803</v>
      </c>
      <c r="AF1097" s="20">
        <v>20070228</v>
      </c>
      <c r="AH1097" s="20">
        <v>123749655</v>
      </c>
      <c r="AI1097" s="20" t="s">
        <v>24</v>
      </c>
      <c r="AJ1097" s="20" t="b">
        <v>1</v>
      </c>
      <c r="AK1097" s="21" t="s">
        <v>195</v>
      </c>
      <c r="AL1097" s="20" t="s">
        <v>196</v>
      </c>
    </row>
    <row r="1098" spans="1:38" x14ac:dyDescent="0.25">
      <c r="A1098" s="20">
        <v>1097</v>
      </c>
      <c r="B1098" s="20" t="s">
        <v>7031</v>
      </c>
      <c r="C1098" s="23">
        <v>430969041</v>
      </c>
      <c r="D1098" s="23" t="str" cm="1">
        <f t="array" ref="D1098">INDEX(Table2[Bracket Label], SUMPRODUCT(( 'Non-Lodger'!$C1098 &gt;= Table2[Min Value]) * ( 'Non-Lodger'!$C1098 &lt;= Table2[Max Value]) * ROW(Table2[Min Value]) ) - MIN(ROW(Table2[Min Value])) + 1)</f>
        <v>400-449M</v>
      </c>
      <c r="E1098" s="23" t="str">
        <f t="shared" si="17"/>
        <v>LGE</v>
      </c>
      <c r="F1098" s="21" t="s">
        <v>7032</v>
      </c>
      <c r="G1098" s="20" t="s">
        <v>29</v>
      </c>
      <c r="H1098" s="20" t="str">
        <f>IF(ISNUMBER(MATCH($F1098,'ASX_Listed_Companies_26-08-2025'!B:B, 0)), "Yes", "No")</f>
        <v>No</v>
      </c>
      <c r="I1098" s="20" t="str">
        <f>IF(ISNUMBER(MATCH($F1098,'ASX300'!C:C, 0)), "Yes", "No")</f>
        <v>No</v>
      </c>
      <c r="J1098" s="20" t="s">
        <v>378</v>
      </c>
      <c r="K1098" s="21" t="s">
        <v>379</v>
      </c>
      <c r="L1098" s="20">
        <v>61885899</v>
      </c>
      <c r="M1098" s="20" t="s">
        <v>15</v>
      </c>
      <c r="N1098" s="20">
        <v>20161215</v>
      </c>
      <c r="Q1098" s="21" t="s">
        <v>7033</v>
      </c>
      <c r="S1098" s="21" t="s">
        <v>1336</v>
      </c>
      <c r="T1098" s="20" t="s">
        <v>29</v>
      </c>
      <c r="U1098" s="20" t="s">
        <v>1337</v>
      </c>
      <c r="V1098" s="20" t="s">
        <v>20</v>
      </c>
      <c r="W1098" s="20">
        <v>95396727</v>
      </c>
      <c r="X1098" s="21" t="s">
        <v>7033</v>
      </c>
      <c r="Z1098" s="21" t="s">
        <v>1336</v>
      </c>
      <c r="AA1098" s="20" t="s">
        <v>1337</v>
      </c>
      <c r="AB1098" s="20" t="s">
        <v>20</v>
      </c>
      <c r="AC1098" s="20">
        <v>95396727</v>
      </c>
      <c r="AD1098" s="20" t="s">
        <v>7034</v>
      </c>
      <c r="AF1098" s="20">
        <v>20161215</v>
      </c>
      <c r="AH1098" s="20">
        <v>616470010</v>
      </c>
      <c r="AI1098" s="20" t="s">
        <v>24</v>
      </c>
      <c r="AJ1098" s="20" t="b">
        <v>1</v>
      </c>
      <c r="AK1098" s="21" t="s">
        <v>195</v>
      </c>
      <c r="AL1098" s="20" t="s">
        <v>196</v>
      </c>
    </row>
    <row r="1099" spans="1:38" x14ac:dyDescent="0.25">
      <c r="A1099" s="20">
        <v>1098</v>
      </c>
      <c r="B1099" s="20" t="s">
        <v>2977</v>
      </c>
      <c r="C1099" s="23">
        <v>315009763</v>
      </c>
      <c r="D1099" s="23" t="str" cm="1">
        <f t="array" ref="D1099">INDEX(Table2[Bracket Label], SUMPRODUCT(( 'Non-Lodger'!$C1099 &gt;= Table2[Min Value]) * ( 'Non-Lodger'!$C1099 &lt;= Table2[Max Value]) * ROW(Table2[Min Value]) ) - MIN(ROW(Table2[Min Value])) + 1)</f>
        <v>300-349M</v>
      </c>
      <c r="E1099" s="23" t="str">
        <f t="shared" si="17"/>
        <v>LGE</v>
      </c>
      <c r="F1099" s="21" t="s">
        <v>2978</v>
      </c>
      <c r="G1099" s="20" t="s">
        <v>12</v>
      </c>
      <c r="H1099" s="20" t="str">
        <f>IF(ISNUMBER(MATCH($F1099,'ASX_Listed_Companies_26-08-2025'!B:B, 0)), "Yes", "No")</f>
        <v>No</v>
      </c>
      <c r="I1099" s="20" t="str">
        <f>IF(ISNUMBER(MATCH($F1099,'ASX300'!C:C, 0)), "Yes", "No")</f>
        <v>No</v>
      </c>
      <c r="J1099" s="20" t="s">
        <v>2979</v>
      </c>
      <c r="K1099" s="21" t="s">
        <v>2980</v>
      </c>
      <c r="L1099" s="20">
        <v>37269863</v>
      </c>
      <c r="M1099" s="20" t="s">
        <v>15</v>
      </c>
      <c r="N1099" s="20">
        <v>20081028</v>
      </c>
      <c r="Q1099" s="21" t="s">
        <v>1969</v>
      </c>
      <c r="R1099" s="21" t="s">
        <v>1970</v>
      </c>
      <c r="S1099" s="21" t="s">
        <v>126</v>
      </c>
      <c r="T1099" s="20" t="s">
        <v>12</v>
      </c>
      <c r="U1099" s="20" t="s">
        <v>281</v>
      </c>
      <c r="V1099" s="20" t="s">
        <v>20</v>
      </c>
      <c r="W1099" s="20">
        <v>52054494</v>
      </c>
      <c r="X1099" s="21" t="s">
        <v>2981</v>
      </c>
      <c r="Z1099" s="21" t="s">
        <v>476</v>
      </c>
      <c r="AA1099" s="20" t="s">
        <v>477</v>
      </c>
      <c r="AB1099" s="20" t="s">
        <v>20</v>
      </c>
      <c r="AC1099" s="20">
        <v>0</v>
      </c>
      <c r="AD1099" s="20" t="s">
        <v>2982</v>
      </c>
      <c r="AF1099" s="20">
        <v>20160101</v>
      </c>
      <c r="AH1099" s="20">
        <v>133805820</v>
      </c>
      <c r="AI1099" s="20" t="s">
        <v>24</v>
      </c>
      <c r="AJ1099" s="20" t="b">
        <v>1</v>
      </c>
      <c r="AK1099" s="21" t="s">
        <v>316</v>
      </c>
      <c r="AL1099" s="20" t="s">
        <v>317</v>
      </c>
    </row>
    <row r="1100" spans="1:38" x14ac:dyDescent="0.25">
      <c r="A1100" s="20">
        <v>1099</v>
      </c>
      <c r="B1100" s="20" t="s">
        <v>3662</v>
      </c>
      <c r="C1100" s="23">
        <v>127522625</v>
      </c>
      <c r="D1100" s="23" t="str" cm="1">
        <f t="array" ref="D1100">INDEX(Table2[Bracket Label], SUMPRODUCT(( 'Non-Lodger'!$C1100 &gt;= Table2[Min Value]) * ( 'Non-Lodger'!$C1100 &lt;= Table2[Max Value]) * ROW(Table2[Min Value]) ) - MIN(ROW(Table2[Min Value])) + 1)</f>
        <v>100-149M</v>
      </c>
      <c r="E1100" s="23" t="str">
        <f t="shared" si="17"/>
        <v>MED</v>
      </c>
      <c r="F1100" s="21" t="s">
        <v>3663</v>
      </c>
      <c r="G1100" s="20" t="s">
        <v>12</v>
      </c>
      <c r="H1100" s="20" t="str">
        <f>IF(ISNUMBER(MATCH($F1100,'ASX_Listed_Companies_26-08-2025'!B:B, 0)), "Yes", "No")</f>
        <v>No</v>
      </c>
      <c r="I1100" s="20" t="str">
        <f>IF(ISNUMBER(MATCH($F1100,'ASX300'!C:C, 0)), "Yes", "No")</f>
        <v>No</v>
      </c>
      <c r="J1100" s="20" t="s">
        <v>78</v>
      </c>
      <c r="K1100" s="21" t="s">
        <v>79</v>
      </c>
      <c r="L1100" s="20">
        <v>2573004</v>
      </c>
      <c r="M1100" s="20" t="s">
        <v>15</v>
      </c>
      <c r="N1100" s="20">
        <v>20000528</v>
      </c>
      <c r="Q1100" s="21" t="s">
        <v>3664</v>
      </c>
      <c r="S1100" s="21" t="s">
        <v>3665</v>
      </c>
      <c r="T1100" s="20" t="s">
        <v>77</v>
      </c>
      <c r="U1100" s="20" t="s">
        <v>724</v>
      </c>
      <c r="V1100" s="20" t="s">
        <v>20</v>
      </c>
      <c r="W1100" s="20">
        <v>0</v>
      </c>
      <c r="X1100" s="21" t="s">
        <v>3666</v>
      </c>
      <c r="Z1100" s="21" t="s">
        <v>3667</v>
      </c>
      <c r="AA1100" s="20" t="s">
        <v>3668</v>
      </c>
      <c r="AB1100" s="20" t="s">
        <v>20</v>
      </c>
      <c r="AC1100" s="20">
        <v>70887644</v>
      </c>
      <c r="AF1100" s="20">
        <v>20140812</v>
      </c>
      <c r="AH1100" s="20">
        <v>67379088</v>
      </c>
      <c r="AI1100" s="20" t="s">
        <v>24</v>
      </c>
      <c r="AJ1100" s="20" t="b">
        <v>1</v>
      </c>
      <c r="AK1100" s="21" t="s">
        <v>88</v>
      </c>
      <c r="AL1100" s="20" t="s">
        <v>89</v>
      </c>
    </row>
    <row r="1101" spans="1:38" x14ac:dyDescent="0.25">
      <c r="A1101" s="20">
        <v>1100</v>
      </c>
      <c r="B1101" s="20" t="s">
        <v>6308</v>
      </c>
      <c r="C1101" s="23">
        <v>218960683</v>
      </c>
      <c r="D1101" s="23" t="str" cm="1">
        <f t="array" ref="D1101">INDEX(Table2[Bracket Label], SUMPRODUCT(( 'Non-Lodger'!$C1101 &gt;= Table2[Min Value]) * ( 'Non-Lodger'!$C1101 &lt;= Table2[Max Value]) * ROW(Table2[Min Value]) ) - MIN(ROW(Table2[Min Value])) + 1)</f>
        <v>200-249M</v>
      </c>
      <c r="E1101" s="23" t="str">
        <f t="shared" si="17"/>
        <v>MED</v>
      </c>
      <c r="F1101" s="21" t="s">
        <v>6309</v>
      </c>
      <c r="G1101" s="20" t="s">
        <v>12</v>
      </c>
      <c r="H1101" s="20" t="str">
        <f>IF(ISNUMBER(MATCH($F1101,'ASX_Listed_Companies_26-08-2025'!B:B, 0)), "Yes", "No")</f>
        <v>No</v>
      </c>
      <c r="I1101" s="20" t="str">
        <f>IF(ISNUMBER(MATCH($F1101,'ASX300'!C:C, 0)), "Yes", "No")</f>
        <v>No</v>
      </c>
      <c r="J1101" s="20" t="s">
        <v>253</v>
      </c>
      <c r="K1101" s="21" t="s">
        <v>254</v>
      </c>
      <c r="L1101" s="20">
        <v>48696277</v>
      </c>
      <c r="M1101" s="20" t="s">
        <v>731</v>
      </c>
      <c r="N1101" s="20">
        <v>20110629</v>
      </c>
      <c r="P1101" s="21" t="s">
        <v>6310</v>
      </c>
      <c r="Q1101" s="21" t="s">
        <v>6311</v>
      </c>
      <c r="S1101" s="21" t="s">
        <v>2697</v>
      </c>
      <c r="T1101" s="20" t="s">
        <v>12</v>
      </c>
      <c r="U1101" s="20" t="s">
        <v>1150</v>
      </c>
      <c r="V1101" s="20" t="s">
        <v>20</v>
      </c>
      <c r="W1101" s="20">
        <v>44739452</v>
      </c>
      <c r="X1101" s="21" t="s">
        <v>6312</v>
      </c>
      <c r="Y1101" s="21" t="s">
        <v>6313</v>
      </c>
      <c r="Z1101" s="21" t="s">
        <v>6314</v>
      </c>
      <c r="AA1101" s="20" t="s">
        <v>2435</v>
      </c>
      <c r="AB1101" s="20" t="s">
        <v>20</v>
      </c>
      <c r="AC1101" s="20">
        <v>0</v>
      </c>
      <c r="AD1101" s="20" t="s">
        <v>6315</v>
      </c>
      <c r="AF1101" s="20">
        <v>20110629</v>
      </c>
      <c r="AI1101" s="20" t="s">
        <v>24</v>
      </c>
      <c r="AJ1101" s="20" t="b">
        <v>1</v>
      </c>
      <c r="AK1101" s="21" t="s">
        <v>36</v>
      </c>
      <c r="AL1101" s="20" t="s">
        <v>37</v>
      </c>
    </row>
    <row r="1102" spans="1:38" x14ac:dyDescent="0.25">
      <c r="A1102" s="20">
        <v>1101</v>
      </c>
      <c r="B1102" s="20" t="s">
        <v>2907</v>
      </c>
      <c r="C1102" s="23">
        <v>128409468</v>
      </c>
      <c r="D1102" s="23" t="str" cm="1">
        <f t="array" ref="D1102">INDEX(Table2[Bracket Label], SUMPRODUCT(( 'Non-Lodger'!$C1102 &gt;= Table2[Min Value]) * ( 'Non-Lodger'!$C1102 &lt;= Table2[Max Value]) * ROW(Table2[Min Value]) ) - MIN(ROW(Table2[Min Value])) + 1)</f>
        <v>100-149M</v>
      </c>
      <c r="E1102" s="23" t="str">
        <f t="shared" si="17"/>
        <v>MED</v>
      </c>
      <c r="F1102" s="21" t="s">
        <v>2908</v>
      </c>
      <c r="G1102" s="20" t="s">
        <v>12</v>
      </c>
      <c r="H1102" s="20" t="str">
        <f>IF(ISNUMBER(MATCH($F1102,'ASX_Listed_Companies_26-08-2025'!B:B, 0)), "Yes", "No")</f>
        <v>No</v>
      </c>
      <c r="I1102" s="20" t="str">
        <f>IF(ISNUMBER(MATCH($F1102,'ASX300'!C:C, 0)), "Yes", "No")</f>
        <v>No</v>
      </c>
      <c r="J1102" s="20" t="s">
        <v>363</v>
      </c>
      <c r="K1102" s="21" t="s">
        <v>364</v>
      </c>
      <c r="L1102" s="20">
        <v>12549988</v>
      </c>
      <c r="M1102" s="20" t="s">
        <v>65</v>
      </c>
      <c r="N1102" s="20">
        <v>20020703</v>
      </c>
      <c r="P1102" s="21" t="s">
        <v>2908</v>
      </c>
      <c r="Q1102" s="21" t="s">
        <v>2909</v>
      </c>
      <c r="R1102" s="21" t="s">
        <v>1624</v>
      </c>
      <c r="S1102" s="21" t="s">
        <v>1625</v>
      </c>
      <c r="T1102" s="20" t="s">
        <v>12</v>
      </c>
      <c r="U1102" s="20" t="s">
        <v>1159</v>
      </c>
      <c r="V1102" s="20" t="s">
        <v>20</v>
      </c>
      <c r="W1102" s="20">
        <v>30420086</v>
      </c>
      <c r="X1102" s="21" t="s">
        <v>2910</v>
      </c>
      <c r="Y1102" s="21" t="s">
        <v>2911</v>
      </c>
      <c r="Z1102" s="21" t="s">
        <v>126</v>
      </c>
      <c r="AA1102" s="20" t="s">
        <v>214</v>
      </c>
      <c r="AB1102" s="20" t="s">
        <v>20</v>
      </c>
      <c r="AC1102" s="20">
        <v>0</v>
      </c>
      <c r="AD1102" s="20" t="s">
        <v>2912</v>
      </c>
      <c r="AF1102" s="20">
        <v>20020703</v>
      </c>
      <c r="AH1102" s="20">
        <v>101078111</v>
      </c>
      <c r="AI1102" s="20" t="s">
        <v>24</v>
      </c>
      <c r="AJ1102" s="20" t="b">
        <v>1</v>
      </c>
      <c r="AK1102" s="21" t="s">
        <v>88</v>
      </c>
      <c r="AL1102" s="20" t="s">
        <v>89</v>
      </c>
    </row>
    <row r="1103" spans="1:38" x14ac:dyDescent="0.25">
      <c r="A1103" s="20">
        <v>1102</v>
      </c>
      <c r="B1103" s="20" t="s">
        <v>3028</v>
      </c>
      <c r="C1103" s="23">
        <v>292716933</v>
      </c>
      <c r="D1103" s="23" t="str" cm="1">
        <f t="array" ref="D1103">INDEX(Table2[Bracket Label], SUMPRODUCT(( 'Non-Lodger'!$C1103 &gt;= Table2[Min Value]) * ( 'Non-Lodger'!$C1103 &lt;= Table2[Max Value]) * ROW(Table2[Min Value]) ) - MIN(ROW(Table2[Min Value])) + 1)</f>
        <v>250-299M</v>
      </c>
      <c r="E1103" s="23" t="str">
        <f t="shared" si="17"/>
        <v>LGE</v>
      </c>
      <c r="F1103" s="21" t="s">
        <v>3029</v>
      </c>
      <c r="G1103" s="20" t="s">
        <v>29</v>
      </c>
      <c r="H1103" s="20" t="str">
        <f>IF(ISNUMBER(MATCH($F1103,'ASX_Listed_Companies_26-08-2025'!B:B, 0)), "Yes", "No")</f>
        <v>No</v>
      </c>
      <c r="I1103" s="20" t="str">
        <f>IF(ISNUMBER(MATCH($F1103,'ASX300'!C:C, 0)), "Yes", "No")</f>
        <v>No</v>
      </c>
      <c r="J1103" s="20" t="s">
        <v>687</v>
      </c>
      <c r="K1103" s="21" t="s">
        <v>688</v>
      </c>
      <c r="L1103" s="20">
        <v>2788888</v>
      </c>
      <c r="M1103" s="20" t="s">
        <v>15</v>
      </c>
      <c r="N1103" s="20">
        <v>20000403</v>
      </c>
      <c r="P1103" s="21" t="s">
        <v>3030</v>
      </c>
      <c r="Q1103" s="21" t="s">
        <v>3031</v>
      </c>
      <c r="S1103" s="21" t="s">
        <v>33</v>
      </c>
      <c r="T1103" s="20" t="s">
        <v>29</v>
      </c>
      <c r="U1103" s="20" t="s">
        <v>34</v>
      </c>
      <c r="V1103" s="20" t="s">
        <v>20</v>
      </c>
      <c r="W1103" s="20">
        <v>74709327</v>
      </c>
      <c r="X1103" s="21" t="s">
        <v>3031</v>
      </c>
      <c r="Z1103" s="21" t="s">
        <v>33</v>
      </c>
      <c r="AA1103" s="20" t="s">
        <v>34</v>
      </c>
      <c r="AB1103" s="20" t="s">
        <v>20</v>
      </c>
      <c r="AC1103" s="20">
        <v>74709327</v>
      </c>
      <c r="AD1103" s="20" t="s">
        <v>3032</v>
      </c>
      <c r="AF1103" s="20">
        <v>20000701</v>
      </c>
      <c r="AH1103" s="20">
        <v>5324407</v>
      </c>
      <c r="AI1103" s="20" t="s">
        <v>24</v>
      </c>
      <c r="AJ1103" s="20" t="b">
        <v>1</v>
      </c>
      <c r="AK1103" s="21" t="s">
        <v>36</v>
      </c>
      <c r="AL1103" s="20" t="s">
        <v>37</v>
      </c>
    </row>
    <row r="1104" spans="1:38" x14ac:dyDescent="0.25">
      <c r="A1104" s="20">
        <v>1103</v>
      </c>
      <c r="B1104" s="20" t="s">
        <v>7246</v>
      </c>
      <c r="C1104" s="23">
        <v>166981775</v>
      </c>
      <c r="D1104" s="23" t="str" cm="1">
        <f t="array" ref="D1104">INDEX(Table2[Bracket Label], SUMPRODUCT(( 'Non-Lodger'!$C1104 &gt;= Table2[Min Value]) * ( 'Non-Lodger'!$C1104 &lt;= Table2[Max Value]) * ROW(Table2[Min Value]) ) - MIN(ROW(Table2[Min Value])) + 1)</f>
        <v>150-199M</v>
      </c>
      <c r="E1104" s="23" t="str">
        <f t="shared" si="17"/>
        <v>MED</v>
      </c>
      <c r="F1104" s="21" t="s">
        <v>7247</v>
      </c>
      <c r="G1104" s="20" t="s">
        <v>29</v>
      </c>
      <c r="H1104" s="20" t="str">
        <f>IF(ISNUMBER(MATCH($F1104,'ASX_Listed_Companies_26-08-2025'!B:B, 0)), "Yes", "No")</f>
        <v>No</v>
      </c>
      <c r="I1104" s="20" t="str">
        <f>IF(ISNUMBER(MATCH($F1104,'ASX300'!C:C, 0)), "Yes", "No")</f>
        <v>No</v>
      </c>
      <c r="J1104" s="20" t="s">
        <v>1134</v>
      </c>
      <c r="K1104" s="21" t="s">
        <v>1135</v>
      </c>
      <c r="L1104" s="20">
        <v>69001708</v>
      </c>
      <c r="M1104" s="20" t="s">
        <v>15</v>
      </c>
      <c r="N1104" s="20">
        <v>20200317</v>
      </c>
      <c r="Q1104" s="21" t="s">
        <v>7248</v>
      </c>
      <c r="S1104" s="21" t="s">
        <v>1512</v>
      </c>
      <c r="T1104" s="20" t="s">
        <v>12</v>
      </c>
      <c r="U1104" s="20" t="s">
        <v>6943</v>
      </c>
      <c r="V1104" s="20" t="s">
        <v>20</v>
      </c>
      <c r="W1104" s="20">
        <v>82517101</v>
      </c>
      <c r="X1104" s="21" t="s">
        <v>7249</v>
      </c>
      <c r="Z1104" s="21" t="s">
        <v>162</v>
      </c>
      <c r="AA1104" s="20" t="s">
        <v>163</v>
      </c>
      <c r="AB1104" s="20" t="s">
        <v>20</v>
      </c>
      <c r="AC1104" s="20">
        <v>35182541</v>
      </c>
      <c r="AD1104" s="20" t="s">
        <v>7250</v>
      </c>
      <c r="AF1104" s="20">
        <v>20200909</v>
      </c>
      <c r="AH1104" s="20">
        <v>639803839</v>
      </c>
      <c r="AI1104" s="20" t="s">
        <v>24</v>
      </c>
      <c r="AJ1104" s="20" t="b">
        <v>1</v>
      </c>
      <c r="AK1104" s="21" t="s">
        <v>36</v>
      </c>
      <c r="AL1104" s="20" t="s">
        <v>37</v>
      </c>
    </row>
    <row r="1105" spans="1:38" x14ac:dyDescent="0.25">
      <c r="A1105" s="20">
        <v>1104</v>
      </c>
      <c r="B1105" s="20" t="s">
        <v>5074</v>
      </c>
      <c r="C1105" s="23">
        <v>118830135</v>
      </c>
      <c r="D1105" s="23" t="str" cm="1">
        <f t="array" ref="D1105">INDEX(Table2[Bracket Label], SUMPRODUCT(( 'Non-Lodger'!$C1105 &gt;= Table2[Min Value]) * ( 'Non-Lodger'!$C1105 &lt;= Table2[Max Value]) * ROW(Table2[Min Value]) ) - MIN(ROW(Table2[Min Value])) + 1)</f>
        <v>100-149M</v>
      </c>
      <c r="E1105" s="23" t="str">
        <f t="shared" si="17"/>
        <v>MED</v>
      </c>
      <c r="F1105" s="21" t="s">
        <v>5075</v>
      </c>
      <c r="G1105" s="20" t="s">
        <v>12</v>
      </c>
      <c r="H1105" s="20" t="str">
        <f>IF(ISNUMBER(MATCH($F1105,'ASX_Listed_Companies_26-08-2025'!B:B, 0)), "Yes", "No")</f>
        <v>No</v>
      </c>
      <c r="I1105" s="20" t="str">
        <f>IF(ISNUMBER(MATCH($F1105,'ASX300'!C:C, 0)), "Yes", "No")</f>
        <v>No</v>
      </c>
      <c r="J1105" s="20" t="s">
        <v>372</v>
      </c>
      <c r="K1105" s="21" t="s">
        <v>373</v>
      </c>
      <c r="L1105" s="20">
        <v>30901690</v>
      </c>
      <c r="M1105" s="20" t="s">
        <v>15</v>
      </c>
      <c r="N1105" s="20">
        <v>20070228</v>
      </c>
      <c r="Q1105" s="21" t="s">
        <v>5076</v>
      </c>
      <c r="S1105" s="21" t="s">
        <v>505</v>
      </c>
      <c r="T1105" s="20" t="s">
        <v>12</v>
      </c>
      <c r="U1105" s="20" t="s">
        <v>3682</v>
      </c>
      <c r="V1105" s="20" t="s">
        <v>20</v>
      </c>
      <c r="W1105" s="20">
        <v>81589146</v>
      </c>
      <c r="X1105" s="21" t="s">
        <v>5077</v>
      </c>
      <c r="Y1105" s="21" t="s">
        <v>5078</v>
      </c>
      <c r="Z1105" s="21" t="s">
        <v>1512</v>
      </c>
      <c r="AA1105" s="20" t="s">
        <v>214</v>
      </c>
      <c r="AB1105" s="20" t="s">
        <v>20</v>
      </c>
      <c r="AC1105" s="20">
        <v>52426055</v>
      </c>
      <c r="AF1105" s="20">
        <v>20070228</v>
      </c>
      <c r="AH1105" s="20">
        <v>124182798</v>
      </c>
      <c r="AI1105" s="20" t="s">
        <v>24</v>
      </c>
      <c r="AJ1105" s="20" t="b">
        <v>1</v>
      </c>
      <c r="AK1105" s="21" t="s">
        <v>245</v>
      </c>
      <c r="AL1105" s="20" t="s">
        <v>246</v>
      </c>
    </row>
    <row r="1106" spans="1:38" x14ac:dyDescent="0.25">
      <c r="A1106" s="20">
        <v>1105</v>
      </c>
      <c r="B1106" s="20" t="s">
        <v>5230</v>
      </c>
      <c r="C1106" s="23">
        <v>297625990</v>
      </c>
      <c r="D1106" s="23" t="str" cm="1">
        <f t="array" ref="D1106">INDEX(Table2[Bracket Label], SUMPRODUCT(( 'Non-Lodger'!$C1106 &gt;= Table2[Min Value]) * ( 'Non-Lodger'!$C1106 &lt;= Table2[Max Value]) * ROW(Table2[Min Value]) ) - MIN(ROW(Table2[Min Value])) + 1)</f>
        <v>250-299M</v>
      </c>
      <c r="E1106" s="23" t="str">
        <f t="shared" si="17"/>
        <v>LGE</v>
      </c>
      <c r="F1106" s="21" t="s">
        <v>5231</v>
      </c>
      <c r="G1106" s="20" t="s">
        <v>29</v>
      </c>
      <c r="H1106" s="20" t="str">
        <f>IF(ISNUMBER(MATCH($F1106,'ASX_Listed_Companies_26-08-2025'!B:B, 0)), "Yes", "No")</f>
        <v>No</v>
      </c>
      <c r="I1106" s="20" t="str">
        <f>IF(ISNUMBER(MATCH($F1106,'ASX300'!C:C, 0)), "Yes", "No")</f>
        <v>No</v>
      </c>
      <c r="J1106" s="20" t="s">
        <v>2631</v>
      </c>
      <c r="K1106" s="21" t="s">
        <v>2632</v>
      </c>
      <c r="L1106" s="20">
        <v>43916215</v>
      </c>
      <c r="M1106" s="20" t="s">
        <v>15</v>
      </c>
      <c r="N1106" s="20">
        <v>20100504</v>
      </c>
      <c r="Q1106" s="21" t="s">
        <v>1365</v>
      </c>
      <c r="S1106" s="21" t="s">
        <v>162</v>
      </c>
      <c r="T1106" s="20" t="s">
        <v>29</v>
      </c>
      <c r="U1106" s="20" t="s">
        <v>263</v>
      </c>
      <c r="V1106" s="20" t="s">
        <v>20</v>
      </c>
      <c r="W1106" s="20">
        <v>49379346</v>
      </c>
      <c r="X1106" s="21" t="s">
        <v>5232</v>
      </c>
      <c r="Z1106" s="21" t="s">
        <v>162</v>
      </c>
      <c r="AA1106" s="20" t="s">
        <v>163</v>
      </c>
      <c r="AB1106" s="20" t="s">
        <v>20</v>
      </c>
      <c r="AC1106" s="20">
        <v>70493843</v>
      </c>
      <c r="AD1106" s="20" t="s">
        <v>5233</v>
      </c>
      <c r="AF1106" s="20">
        <v>20100504</v>
      </c>
      <c r="AH1106" s="20">
        <v>143464804</v>
      </c>
      <c r="AI1106" s="20" t="s">
        <v>24</v>
      </c>
      <c r="AJ1106" s="20" t="b">
        <v>1</v>
      </c>
      <c r="AK1106" s="21" t="s">
        <v>47</v>
      </c>
      <c r="AL1106" s="20" t="s">
        <v>48</v>
      </c>
    </row>
    <row r="1107" spans="1:38" x14ac:dyDescent="0.25">
      <c r="A1107" s="20">
        <v>1106</v>
      </c>
      <c r="B1107" s="20" t="s">
        <v>1522</v>
      </c>
      <c r="C1107" s="23">
        <v>220933986</v>
      </c>
      <c r="D1107" s="23" t="str" cm="1">
        <f t="array" ref="D1107">INDEX(Table2[Bracket Label], SUMPRODUCT(( 'Non-Lodger'!$C1107 &gt;= Table2[Min Value]) * ( 'Non-Lodger'!$C1107 &lt;= Table2[Max Value]) * ROW(Table2[Min Value]) ) - MIN(ROW(Table2[Min Value])) + 1)</f>
        <v>200-249M</v>
      </c>
      <c r="E1107" s="23" t="str">
        <f t="shared" si="17"/>
        <v>MED</v>
      </c>
      <c r="F1107" s="21" t="s">
        <v>1523</v>
      </c>
      <c r="G1107" s="20" t="s">
        <v>29</v>
      </c>
      <c r="H1107" s="20" t="str">
        <f>IF(ISNUMBER(MATCH($F1107,'ASX_Listed_Companies_26-08-2025'!B:B, 0)), "Yes", "No")</f>
        <v>No</v>
      </c>
      <c r="I1107" s="20" t="str">
        <f>IF(ISNUMBER(MATCH($F1107,'ASX300'!C:C, 0)), "Yes", "No")</f>
        <v>No</v>
      </c>
      <c r="J1107" s="20" t="s">
        <v>1524</v>
      </c>
      <c r="K1107" s="21" t="s">
        <v>1525</v>
      </c>
      <c r="L1107" s="20">
        <v>29443512</v>
      </c>
      <c r="M1107" s="20" t="s">
        <v>15</v>
      </c>
      <c r="N1107" s="20">
        <v>20061214</v>
      </c>
      <c r="Q1107" s="21" t="s">
        <v>1526</v>
      </c>
      <c r="S1107" s="21" t="s">
        <v>1527</v>
      </c>
      <c r="T1107" s="20" t="s">
        <v>29</v>
      </c>
      <c r="U1107" s="20" t="s">
        <v>1528</v>
      </c>
      <c r="V1107" s="20" t="s">
        <v>20</v>
      </c>
      <c r="W1107" s="20">
        <v>41090338</v>
      </c>
      <c r="X1107" s="21" t="s">
        <v>1529</v>
      </c>
      <c r="Z1107" s="21" t="s">
        <v>1527</v>
      </c>
      <c r="AA1107" s="20" t="s">
        <v>1528</v>
      </c>
      <c r="AB1107" s="20" t="s">
        <v>20</v>
      </c>
      <c r="AC1107" s="20">
        <v>28011685</v>
      </c>
      <c r="AD1107" s="20" t="s">
        <v>1530</v>
      </c>
      <c r="AF1107" s="20">
        <v>20061214</v>
      </c>
      <c r="AH1107" s="20">
        <v>123131555</v>
      </c>
      <c r="AI1107" s="20" t="s">
        <v>24</v>
      </c>
      <c r="AJ1107" s="20" t="b">
        <v>1</v>
      </c>
      <c r="AK1107" s="21" t="s">
        <v>36</v>
      </c>
      <c r="AL1107" s="20" t="s">
        <v>37</v>
      </c>
    </row>
    <row r="1108" spans="1:38" x14ac:dyDescent="0.25">
      <c r="A1108" s="20">
        <v>1107</v>
      </c>
      <c r="B1108" s="20" t="s">
        <v>3721</v>
      </c>
      <c r="C1108" s="23">
        <v>270886149</v>
      </c>
      <c r="D1108" s="23" t="str" cm="1">
        <f t="array" ref="D1108">INDEX(Table2[Bracket Label], SUMPRODUCT(( 'Non-Lodger'!$C1108 &gt;= Table2[Min Value]) * ( 'Non-Lodger'!$C1108 &lt;= Table2[Max Value]) * ROW(Table2[Min Value]) ) - MIN(ROW(Table2[Min Value])) + 1)</f>
        <v>250-299M</v>
      </c>
      <c r="E1108" s="23" t="str">
        <f t="shared" si="17"/>
        <v>LGE</v>
      </c>
      <c r="F1108" s="21" t="s">
        <v>3722</v>
      </c>
      <c r="G1108" s="20" t="s">
        <v>62</v>
      </c>
      <c r="H1108" s="20" t="str">
        <f>IF(ISNUMBER(MATCH($F1108,'ASX_Listed_Companies_26-08-2025'!B:B, 0)), "Yes", "No")</f>
        <v>No</v>
      </c>
      <c r="I1108" s="20" t="str">
        <f>IF(ISNUMBER(MATCH($F1108,'ASX300'!C:C, 0)), "Yes", "No")</f>
        <v>No</v>
      </c>
      <c r="J1108" s="20" t="s">
        <v>78</v>
      </c>
      <c r="K1108" s="21" t="s">
        <v>79</v>
      </c>
      <c r="L1108" s="20">
        <v>1097349</v>
      </c>
      <c r="M1108" s="20" t="s">
        <v>15</v>
      </c>
      <c r="N1108" s="20">
        <v>20000526</v>
      </c>
      <c r="P1108" s="21" t="s">
        <v>3722</v>
      </c>
      <c r="Q1108" s="21" t="s">
        <v>2264</v>
      </c>
      <c r="S1108" s="21" t="s">
        <v>3723</v>
      </c>
      <c r="T1108" s="20" t="s">
        <v>62</v>
      </c>
      <c r="U1108" s="20" t="s">
        <v>3724</v>
      </c>
      <c r="V1108" s="20" t="s">
        <v>20</v>
      </c>
      <c r="W1108" s="20">
        <v>50093388</v>
      </c>
      <c r="X1108" s="21" t="s">
        <v>3725</v>
      </c>
      <c r="Z1108" s="21" t="s">
        <v>3726</v>
      </c>
      <c r="AA1108" s="20" t="s">
        <v>3727</v>
      </c>
      <c r="AB1108" s="20" t="s">
        <v>20</v>
      </c>
      <c r="AC1108" s="20">
        <v>56690886</v>
      </c>
      <c r="AD1108" s="20" t="s">
        <v>3728</v>
      </c>
      <c r="AF1108" s="20">
        <v>20000701</v>
      </c>
      <c r="AH1108" s="20">
        <v>4269023</v>
      </c>
      <c r="AI1108" s="20" t="s">
        <v>24</v>
      </c>
      <c r="AJ1108" s="20" t="b">
        <v>1</v>
      </c>
      <c r="AK1108" s="21" t="s">
        <v>88</v>
      </c>
      <c r="AL1108" s="20" t="s">
        <v>89</v>
      </c>
    </row>
    <row r="1109" spans="1:38" x14ac:dyDescent="0.25">
      <c r="A1109" s="20">
        <v>1108</v>
      </c>
      <c r="B1109" s="20" t="s">
        <v>4618</v>
      </c>
      <c r="C1109" s="23">
        <v>173265671</v>
      </c>
      <c r="D1109" s="23" t="str" cm="1">
        <f t="array" ref="D1109">INDEX(Table2[Bracket Label], SUMPRODUCT(( 'Non-Lodger'!$C1109 &gt;= Table2[Min Value]) * ( 'Non-Lodger'!$C1109 &lt;= Table2[Max Value]) * ROW(Table2[Min Value]) ) - MIN(ROW(Table2[Min Value])) + 1)</f>
        <v>150-199M</v>
      </c>
      <c r="E1109" s="23" t="str">
        <f t="shared" si="17"/>
        <v>MED</v>
      </c>
      <c r="F1109" s="21" t="s">
        <v>4619</v>
      </c>
      <c r="G1109" s="20" t="s">
        <v>12</v>
      </c>
      <c r="H1109" s="20" t="str">
        <f>IF(ISNUMBER(MATCH($F1109,'ASX_Listed_Companies_26-08-2025'!B:B, 0)), "Yes", "No")</f>
        <v>No</v>
      </c>
      <c r="I1109" s="20" t="str">
        <f>IF(ISNUMBER(MATCH($F1109,'ASX300'!C:C, 0)), "Yes", "No")</f>
        <v>No</v>
      </c>
      <c r="J1109" s="20" t="s">
        <v>51</v>
      </c>
      <c r="K1109" s="21" t="s">
        <v>52</v>
      </c>
      <c r="L1109" s="20">
        <v>446553</v>
      </c>
      <c r="M1109" s="20" t="s">
        <v>15</v>
      </c>
      <c r="N1109" s="20">
        <v>20000516</v>
      </c>
      <c r="P1109" s="21" t="s">
        <v>4620</v>
      </c>
      <c r="Q1109" s="21" t="s">
        <v>762</v>
      </c>
      <c r="S1109" s="21" t="s">
        <v>763</v>
      </c>
      <c r="T1109" s="20" t="s">
        <v>12</v>
      </c>
      <c r="U1109" s="20" t="s">
        <v>764</v>
      </c>
      <c r="V1109" s="20" t="s">
        <v>20</v>
      </c>
      <c r="W1109" s="20">
        <v>97667173</v>
      </c>
      <c r="X1109" s="21" t="s">
        <v>4621</v>
      </c>
      <c r="Z1109" s="21" t="s">
        <v>4622</v>
      </c>
      <c r="AA1109" s="20" t="s">
        <v>4623</v>
      </c>
      <c r="AB1109" s="20" t="s">
        <v>20</v>
      </c>
      <c r="AC1109" s="20">
        <v>57056782</v>
      </c>
      <c r="AD1109" s="20" t="s">
        <v>4624</v>
      </c>
      <c r="AF1109" s="20">
        <v>20000701</v>
      </c>
      <c r="AH1109" s="20">
        <v>1345384</v>
      </c>
      <c r="AI1109" s="20" t="s">
        <v>24</v>
      </c>
      <c r="AJ1109" s="20" t="b">
        <v>1</v>
      </c>
      <c r="AK1109" s="21" t="s">
        <v>58</v>
      </c>
      <c r="AL1109" s="20" t="s">
        <v>59</v>
      </c>
    </row>
    <row r="1110" spans="1:38" x14ac:dyDescent="0.25">
      <c r="A1110" s="20">
        <v>1109</v>
      </c>
      <c r="B1110" s="20" t="s">
        <v>6357</v>
      </c>
      <c r="C1110" s="23">
        <v>152819937</v>
      </c>
      <c r="D1110" s="23" t="str" cm="1">
        <f t="array" ref="D1110">INDEX(Table2[Bracket Label], SUMPRODUCT(( 'Non-Lodger'!$C1110 &gt;= Table2[Min Value]) * ( 'Non-Lodger'!$C1110 &lt;= Table2[Max Value]) * ROW(Table2[Min Value]) ) - MIN(ROW(Table2[Min Value])) + 1)</f>
        <v>150-199M</v>
      </c>
      <c r="E1110" s="23" t="str">
        <f t="shared" si="17"/>
        <v>MED</v>
      </c>
      <c r="F1110" s="21" t="s">
        <v>6358</v>
      </c>
      <c r="G1110" s="20" t="s">
        <v>12</v>
      </c>
      <c r="H1110" s="20" t="str">
        <f>IF(ISNUMBER(MATCH($F1110,'ASX_Listed_Companies_26-08-2025'!B:B, 0)), "Yes", "No")</f>
        <v>No</v>
      </c>
      <c r="I1110" s="20" t="str">
        <f>IF(ISNUMBER(MATCH($F1110,'ASX300'!C:C, 0)), "Yes", "No")</f>
        <v>No</v>
      </c>
      <c r="J1110" s="20" t="s">
        <v>2649</v>
      </c>
      <c r="K1110" s="21" t="s">
        <v>2650</v>
      </c>
      <c r="L1110" s="20">
        <v>2370924</v>
      </c>
      <c r="M1110" s="20" t="s">
        <v>15</v>
      </c>
      <c r="N1110" s="20">
        <v>20000410</v>
      </c>
      <c r="P1110" s="21" t="s">
        <v>6358</v>
      </c>
      <c r="Q1110" s="21" t="s">
        <v>6359</v>
      </c>
      <c r="S1110" s="21" t="s">
        <v>408</v>
      </c>
      <c r="T1110" s="20" t="s">
        <v>12</v>
      </c>
      <c r="U1110" s="20" t="s">
        <v>409</v>
      </c>
      <c r="V1110" s="20" t="s">
        <v>20</v>
      </c>
      <c r="W1110" s="20">
        <v>75352363</v>
      </c>
      <c r="X1110" s="21" t="s">
        <v>6359</v>
      </c>
      <c r="Z1110" s="21" t="s">
        <v>408</v>
      </c>
      <c r="AA1110" s="20" t="s">
        <v>409</v>
      </c>
      <c r="AB1110" s="20" t="s">
        <v>20</v>
      </c>
      <c r="AC1110" s="20">
        <v>75352363</v>
      </c>
      <c r="AD1110" s="20" t="s">
        <v>6360</v>
      </c>
      <c r="AF1110" s="20">
        <v>20000701</v>
      </c>
      <c r="AH1110" s="20">
        <v>75383</v>
      </c>
      <c r="AI1110" s="20" t="s">
        <v>24</v>
      </c>
      <c r="AJ1110" s="20" t="b">
        <v>1</v>
      </c>
      <c r="AK1110" s="21" t="s">
        <v>36</v>
      </c>
      <c r="AL1110" s="20" t="s">
        <v>37</v>
      </c>
    </row>
    <row r="1111" spans="1:38" x14ac:dyDescent="0.25">
      <c r="A1111" s="20">
        <v>1110</v>
      </c>
      <c r="B1111" s="20" t="s">
        <v>7640</v>
      </c>
      <c r="C1111" s="23">
        <v>124603162</v>
      </c>
      <c r="D1111" s="23" t="str" cm="1">
        <f t="array" ref="D1111">INDEX(Table2[Bracket Label], SUMPRODUCT(( 'Non-Lodger'!$C1111 &gt;= Table2[Min Value]) * ( 'Non-Lodger'!$C1111 &lt;= Table2[Max Value]) * ROW(Table2[Min Value]) ) - MIN(ROW(Table2[Min Value])) + 1)</f>
        <v>100-149M</v>
      </c>
      <c r="E1111" s="23" t="str">
        <f t="shared" si="17"/>
        <v>MED</v>
      </c>
      <c r="F1111" s="21" t="s">
        <v>7641</v>
      </c>
      <c r="G1111" s="20" t="s">
        <v>12</v>
      </c>
      <c r="H1111" s="20" t="str">
        <f>IF(ISNUMBER(MATCH($F1111,'ASX_Listed_Companies_26-08-2025'!B:B, 0)), "Yes", "No")</f>
        <v>No</v>
      </c>
      <c r="I1111" s="20" t="str">
        <f>IF(ISNUMBER(MATCH($F1111,'ASX300'!C:C, 0)), "Yes", "No")</f>
        <v>No</v>
      </c>
      <c r="J1111" s="20" t="s">
        <v>1680</v>
      </c>
      <c r="K1111" s="21" t="s">
        <v>1681</v>
      </c>
      <c r="L1111" s="20">
        <v>1650783</v>
      </c>
      <c r="M1111" s="20" t="s">
        <v>15</v>
      </c>
      <c r="N1111" s="20">
        <v>20000206</v>
      </c>
      <c r="Q1111" s="21" t="s">
        <v>7642</v>
      </c>
      <c r="S1111" s="21" t="s">
        <v>6385</v>
      </c>
      <c r="T1111" s="20" t="s">
        <v>12</v>
      </c>
      <c r="U1111" s="20" t="s">
        <v>5692</v>
      </c>
      <c r="V1111" s="20" t="s">
        <v>20</v>
      </c>
      <c r="W1111" s="20">
        <v>83753712</v>
      </c>
      <c r="X1111" s="21" t="s">
        <v>7641</v>
      </c>
      <c r="Y1111" s="21" t="s">
        <v>7642</v>
      </c>
      <c r="Z1111" s="21" t="s">
        <v>6385</v>
      </c>
      <c r="AA1111" s="20" t="s">
        <v>5692</v>
      </c>
      <c r="AB1111" s="20" t="s">
        <v>20</v>
      </c>
      <c r="AC1111" s="20">
        <v>83753712</v>
      </c>
      <c r="AD1111" s="20" t="s">
        <v>7643</v>
      </c>
      <c r="AF1111" s="20">
        <v>20000701</v>
      </c>
      <c r="AH1111" s="20">
        <v>76567989</v>
      </c>
      <c r="AI1111" s="20" t="s">
        <v>24</v>
      </c>
      <c r="AJ1111" s="20" t="b">
        <v>1</v>
      </c>
      <c r="AK1111" s="21" t="s">
        <v>174</v>
      </c>
      <c r="AL1111" s="20" t="s">
        <v>175</v>
      </c>
    </row>
    <row r="1112" spans="1:38" x14ac:dyDescent="0.25">
      <c r="A1112" s="20">
        <v>1111</v>
      </c>
      <c r="B1112" s="20" t="s">
        <v>902</v>
      </c>
      <c r="C1112" s="23">
        <v>120982166</v>
      </c>
      <c r="D1112" s="23" t="str" cm="1">
        <f t="array" ref="D1112">INDEX(Table2[Bracket Label], SUMPRODUCT(( 'Non-Lodger'!$C1112 &gt;= Table2[Min Value]) * ( 'Non-Lodger'!$C1112 &lt;= Table2[Max Value]) * ROW(Table2[Min Value]) ) - MIN(ROW(Table2[Min Value])) + 1)</f>
        <v>100-149M</v>
      </c>
      <c r="E1112" s="23" t="str">
        <f t="shared" si="17"/>
        <v>MED</v>
      </c>
      <c r="F1112" s="21" t="s">
        <v>903</v>
      </c>
      <c r="G1112" s="20" t="s">
        <v>62</v>
      </c>
      <c r="H1112" s="20" t="str">
        <f>IF(ISNUMBER(MATCH($F1112,'ASX_Listed_Companies_26-08-2025'!B:B, 0)), "Yes", "No")</f>
        <v>No</v>
      </c>
      <c r="I1112" s="20" t="str">
        <f>IF(ISNUMBER(MATCH($F1112,'ASX300'!C:C, 0)), "Yes", "No")</f>
        <v>No</v>
      </c>
      <c r="J1112" s="20" t="s">
        <v>40</v>
      </c>
      <c r="K1112" s="21" t="s">
        <v>41</v>
      </c>
      <c r="L1112" s="20">
        <v>1037776</v>
      </c>
      <c r="M1112" s="20" t="s">
        <v>15</v>
      </c>
      <c r="N1112" s="20">
        <v>20000405</v>
      </c>
      <c r="Q1112" s="21" t="s">
        <v>904</v>
      </c>
      <c r="R1112" s="21" t="s">
        <v>905</v>
      </c>
      <c r="S1112" s="21" t="s">
        <v>906</v>
      </c>
      <c r="T1112" s="20" t="s">
        <v>62</v>
      </c>
      <c r="U1112" s="20" t="s">
        <v>96</v>
      </c>
      <c r="V1112" s="20" t="s">
        <v>20</v>
      </c>
      <c r="W1112" s="20">
        <v>0</v>
      </c>
      <c r="X1112" s="21" t="s">
        <v>907</v>
      </c>
      <c r="Z1112" s="21" t="s">
        <v>908</v>
      </c>
      <c r="AA1112" s="20" t="s">
        <v>909</v>
      </c>
      <c r="AB1112" s="20" t="s">
        <v>20</v>
      </c>
      <c r="AC1112" s="20">
        <v>99866563</v>
      </c>
      <c r="AD1112" s="20" t="s">
        <v>910</v>
      </c>
      <c r="AF1112" s="20">
        <v>20000701</v>
      </c>
      <c r="AH1112" s="20">
        <v>51265546</v>
      </c>
      <c r="AI1112" s="20" t="s">
        <v>24</v>
      </c>
      <c r="AJ1112" s="20" t="b">
        <v>1</v>
      </c>
      <c r="AK1112" s="21" t="s">
        <v>47</v>
      </c>
      <c r="AL1112" s="20" t="s">
        <v>48</v>
      </c>
    </row>
    <row r="1113" spans="1:38" x14ac:dyDescent="0.25">
      <c r="A1113" s="20">
        <v>1112</v>
      </c>
      <c r="B1113" s="20" t="s">
        <v>545</v>
      </c>
      <c r="C1113" s="23">
        <v>147984807</v>
      </c>
      <c r="D1113" s="23" t="str" cm="1">
        <f t="array" ref="D1113">INDEX(Table2[Bracket Label], SUMPRODUCT(( 'Non-Lodger'!$C1113 &gt;= Table2[Min Value]) * ( 'Non-Lodger'!$C1113 &lt;= Table2[Max Value]) * ROW(Table2[Min Value]) ) - MIN(ROW(Table2[Min Value])) + 1)</f>
        <v>100-149M</v>
      </c>
      <c r="E1113" s="23" t="str">
        <f t="shared" si="17"/>
        <v>MED</v>
      </c>
      <c r="F1113" s="21" t="s">
        <v>546</v>
      </c>
      <c r="G1113" s="20" t="s">
        <v>29</v>
      </c>
      <c r="H1113" s="20" t="str">
        <f>IF(ISNUMBER(MATCH($F1113,'ASX_Listed_Companies_26-08-2025'!B:B, 0)), "Yes", "No")</f>
        <v>No</v>
      </c>
      <c r="I1113" s="20" t="str">
        <f>IF(ISNUMBER(MATCH($F1113,'ASX300'!C:C, 0)), "Yes", "No")</f>
        <v>No</v>
      </c>
      <c r="J1113" s="20" t="s">
        <v>40</v>
      </c>
      <c r="K1113" s="21" t="s">
        <v>41</v>
      </c>
      <c r="L1113" s="20">
        <v>32800475</v>
      </c>
      <c r="M1113" s="20" t="s">
        <v>15</v>
      </c>
      <c r="N1113" s="20">
        <v>20070910</v>
      </c>
      <c r="Q1113" s="21" t="s">
        <v>547</v>
      </c>
      <c r="S1113" s="21" t="s">
        <v>548</v>
      </c>
      <c r="T1113" s="20" t="s">
        <v>29</v>
      </c>
      <c r="U1113" s="20" t="s">
        <v>549</v>
      </c>
      <c r="V1113" s="20" t="s">
        <v>20</v>
      </c>
      <c r="W1113" s="20">
        <v>33816041</v>
      </c>
      <c r="X1113" s="21" t="s">
        <v>550</v>
      </c>
      <c r="Z1113" s="21" t="s">
        <v>551</v>
      </c>
      <c r="AA1113" s="20" t="s">
        <v>552</v>
      </c>
      <c r="AB1113" s="20" t="s">
        <v>20</v>
      </c>
      <c r="AC1113" s="20">
        <v>92964076</v>
      </c>
      <c r="AD1113" s="20" t="s">
        <v>553</v>
      </c>
      <c r="AF1113" s="20">
        <v>20070910</v>
      </c>
      <c r="AH1113" s="20">
        <v>127439132</v>
      </c>
      <c r="AI1113" s="20" t="s">
        <v>24</v>
      </c>
      <c r="AJ1113" s="20" t="b">
        <v>1</v>
      </c>
      <c r="AK1113" s="21" t="s">
        <v>47</v>
      </c>
      <c r="AL1113" s="20" t="s">
        <v>48</v>
      </c>
    </row>
    <row r="1114" spans="1:38" x14ac:dyDescent="0.25">
      <c r="A1114" s="20">
        <v>1113</v>
      </c>
      <c r="B1114" s="20" t="s">
        <v>1011</v>
      </c>
      <c r="C1114" s="23">
        <v>435362231</v>
      </c>
      <c r="D1114" s="23" t="str" cm="1">
        <f t="array" ref="D1114">INDEX(Table2[Bracket Label], SUMPRODUCT(( 'Non-Lodger'!$C1114 &gt;= Table2[Min Value]) * ( 'Non-Lodger'!$C1114 &lt;= Table2[Max Value]) * ROW(Table2[Min Value]) ) - MIN(ROW(Table2[Min Value])) + 1)</f>
        <v>400-449M</v>
      </c>
      <c r="E1114" s="23" t="str">
        <f t="shared" si="17"/>
        <v>LGE</v>
      </c>
      <c r="F1114" s="21" t="s">
        <v>1012</v>
      </c>
      <c r="G1114" s="20" t="s">
        <v>29</v>
      </c>
      <c r="H1114" s="20" t="str">
        <f>IF(ISNUMBER(MATCH($F1114,'ASX_Listed_Companies_26-08-2025'!B:B, 0)), "Yes", "No")</f>
        <v>No</v>
      </c>
      <c r="I1114" s="20" t="str">
        <f>IF(ISNUMBER(MATCH($F1114,'ASX300'!C:C, 0)), "Yes", "No")</f>
        <v>No</v>
      </c>
      <c r="J1114" s="20" t="s">
        <v>78</v>
      </c>
      <c r="K1114" s="21" t="s">
        <v>79</v>
      </c>
      <c r="L1114" s="20">
        <v>67710655</v>
      </c>
      <c r="M1114" s="20" t="s">
        <v>15</v>
      </c>
      <c r="N1114" s="20">
        <v>20190916</v>
      </c>
      <c r="Q1114" s="21" t="s">
        <v>1013</v>
      </c>
      <c r="S1114" s="21" t="s">
        <v>1014</v>
      </c>
      <c r="T1114" s="20" t="s">
        <v>12</v>
      </c>
      <c r="U1114" s="20" t="s">
        <v>1015</v>
      </c>
      <c r="V1114" s="20" t="s">
        <v>20</v>
      </c>
      <c r="W1114" s="20">
        <v>71109898</v>
      </c>
      <c r="X1114" s="21" t="s">
        <v>1016</v>
      </c>
      <c r="Z1114" s="21" t="s">
        <v>321</v>
      </c>
      <c r="AA1114" s="20" t="s">
        <v>322</v>
      </c>
      <c r="AB1114" s="20" t="s">
        <v>20</v>
      </c>
      <c r="AC1114" s="20">
        <v>86054512</v>
      </c>
      <c r="AD1114" s="20" t="s">
        <v>1017</v>
      </c>
      <c r="AF1114" s="20">
        <v>20190917</v>
      </c>
      <c r="AH1114" s="20">
        <v>636236676</v>
      </c>
      <c r="AI1114" s="20" t="s">
        <v>24</v>
      </c>
      <c r="AJ1114" s="20" t="b">
        <v>1</v>
      </c>
      <c r="AK1114" s="21" t="s">
        <v>88</v>
      </c>
      <c r="AL1114" s="20" t="s">
        <v>89</v>
      </c>
    </row>
    <row r="1115" spans="1:38" x14ac:dyDescent="0.25">
      <c r="A1115" s="20">
        <v>1114</v>
      </c>
      <c r="B1115" s="20" t="s">
        <v>5102</v>
      </c>
      <c r="C1115" s="23">
        <v>100643933</v>
      </c>
      <c r="D1115" s="23" t="str" cm="1">
        <f t="array" ref="D1115">INDEX(Table2[Bracket Label], SUMPRODUCT(( 'Non-Lodger'!$C1115 &gt;= Table2[Min Value]) * ( 'Non-Lodger'!$C1115 &lt;= Table2[Max Value]) * ROW(Table2[Min Value]) ) - MIN(ROW(Table2[Min Value])) + 1)</f>
        <v>100-149M</v>
      </c>
      <c r="E1115" s="23" t="str">
        <f t="shared" si="17"/>
        <v>MED</v>
      </c>
      <c r="F1115" s="21" t="s">
        <v>5103</v>
      </c>
      <c r="G1115" s="20" t="s">
        <v>12</v>
      </c>
      <c r="H1115" s="20" t="str">
        <f>IF(ISNUMBER(MATCH($F1115,'ASX_Listed_Companies_26-08-2025'!B:B, 0)), "Yes", "No")</f>
        <v>No</v>
      </c>
      <c r="I1115" s="20" t="str">
        <f>IF(ISNUMBER(MATCH($F1115,'ASX300'!C:C, 0)), "Yes", "No")</f>
        <v>No</v>
      </c>
      <c r="J1115" s="20" t="s">
        <v>5104</v>
      </c>
      <c r="K1115" s="21" t="s">
        <v>5105</v>
      </c>
      <c r="L1115" s="20">
        <v>60390996</v>
      </c>
      <c r="M1115" s="20" t="s">
        <v>15</v>
      </c>
      <c r="N1115" s="20">
        <v>20160715</v>
      </c>
      <c r="Q1115" s="21" t="s">
        <v>601</v>
      </c>
      <c r="S1115" s="21" t="s">
        <v>126</v>
      </c>
      <c r="T1115" s="20" t="s">
        <v>12</v>
      </c>
      <c r="U1115" s="20" t="s">
        <v>214</v>
      </c>
      <c r="V1115" s="20" t="s">
        <v>20</v>
      </c>
      <c r="W1115" s="20">
        <v>75743653</v>
      </c>
      <c r="X1115" s="21" t="s">
        <v>5106</v>
      </c>
      <c r="Z1115" s="21" t="s">
        <v>2193</v>
      </c>
      <c r="AA1115" s="20" t="s">
        <v>2194</v>
      </c>
      <c r="AB1115" s="20" t="s">
        <v>20</v>
      </c>
      <c r="AC1115" s="20">
        <v>87507597</v>
      </c>
      <c r="AD1115" s="20" t="s">
        <v>5107</v>
      </c>
      <c r="AF1115" s="20">
        <v>20160715</v>
      </c>
      <c r="AH1115" s="20">
        <v>613678354</v>
      </c>
      <c r="AI1115" s="20" t="s">
        <v>24</v>
      </c>
      <c r="AJ1115" s="20" t="b">
        <v>1</v>
      </c>
      <c r="AK1115" s="21" t="s">
        <v>58</v>
      </c>
      <c r="AL1115" s="20" t="s">
        <v>59</v>
      </c>
    </row>
    <row r="1116" spans="1:38" x14ac:dyDescent="0.25">
      <c r="A1116" s="20">
        <v>1115</v>
      </c>
      <c r="B1116" s="20" t="s">
        <v>343</v>
      </c>
      <c r="C1116" s="23">
        <v>117568584</v>
      </c>
      <c r="D1116" s="23" t="str" cm="1">
        <f t="array" ref="D1116">INDEX(Table2[Bracket Label], SUMPRODUCT(( 'Non-Lodger'!$C1116 &gt;= Table2[Min Value]) * ( 'Non-Lodger'!$C1116 &lt;= Table2[Max Value]) * ROW(Table2[Min Value]) ) - MIN(ROW(Table2[Min Value])) + 1)</f>
        <v>100-149M</v>
      </c>
      <c r="E1116" s="23" t="str">
        <f t="shared" si="17"/>
        <v>MED</v>
      </c>
      <c r="F1116" s="21" t="s">
        <v>344</v>
      </c>
      <c r="G1116" s="20" t="s">
        <v>29</v>
      </c>
      <c r="H1116" s="20" t="str">
        <f>IF(ISNUMBER(MATCH($F1116,'ASX_Listed_Companies_26-08-2025'!B:B, 0)), "Yes", "No")</f>
        <v>No</v>
      </c>
      <c r="I1116" s="20" t="str">
        <f>IF(ISNUMBER(MATCH($F1116,'ASX300'!C:C, 0)), "Yes", "No")</f>
        <v>No</v>
      </c>
      <c r="J1116" s="20" t="s">
        <v>78</v>
      </c>
      <c r="K1116" s="21" t="s">
        <v>79</v>
      </c>
      <c r="L1116" s="20">
        <v>62570976</v>
      </c>
      <c r="M1116" s="20" t="s">
        <v>15</v>
      </c>
      <c r="N1116" s="20">
        <v>20170609</v>
      </c>
      <c r="Q1116" s="21" t="s">
        <v>345</v>
      </c>
      <c r="S1116" s="21" t="s">
        <v>346</v>
      </c>
      <c r="T1116" s="20" t="s">
        <v>29</v>
      </c>
      <c r="U1116" s="20" t="s">
        <v>347</v>
      </c>
      <c r="V1116" s="20" t="s">
        <v>20</v>
      </c>
      <c r="W1116" s="20">
        <v>44682612</v>
      </c>
      <c r="X1116" s="21" t="s">
        <v>348</v>
      </c>
      <c r="Z1116" s="21" t="s">
        <v>235</v>
      </c>
      <c r="AA1116" s="20" t="s">
        <v>236</v>
      </c>
      <c r="AB1116" s="20" t="s">
        <v>20</v>
      </c>
      <c r="AC1116" s="20">
        <v>61776866</v>
      </c>
      <c r="AD1116" s="20" t="s">
        <v>349</v>
      </c>
      <c r="AF1116" s="20">
        <v>20200601</v>
      </c>
      <c r="AH1116" s="20">
        <v>619641379</v>
      </c>
      <c r="AI1116" s="20" t="s">
        <v>24</v>
      </c>
      <c r="AJ1116" s="20" t="b">
        <v>1</v>
      </c>
      <c r="AK1116" s="21" t="s">
        <v>88</v>
      </c>
      <c r="AL1116" s="20" t="s">
        <v>89</v>
      </c>
    </row>
    <row r="1117" spans="1:38" x14ac:dyDescent="0.25">
      <c r="A1117" s="20">
        <v>1116</v>
      </c>
      <c r="B1117" s="20" t="s">
        <v>1661</v>
      </c>
      <c r="C1117" s="23">
        <v>205396645</v>
      </c>
      <c r="D1117" s="23" t="str" cm="1">
        <f t="array" ref="D1117">INDEX(Table2[Bracket Label], SUMPRODUCT(( 'Non-Lodger'!$C1117 &gt;= Table2[Min Value]) * ( 'Non-Lodger'!$C1117 &lt;= Table2[Max Value]) * ROW(Table2[Min Value]) ) - MIN(ROW(Table2[Min Value])) + 1)</f>
        <v>200-249M</v>
      </c>
      <c r="E1117" s="23" t="str">
        <f t="shared" si="17"/>
        <v>MED</v>
      </c>
      <c r="F1117" s="21" t="s">
        <v>1662</v>
      </c>
      <c r="G1117" s="20" t="s">
        <v>77</v>
      </c>
      <c r="H1117" s="20" t="str">
        <f>IF(ISNUMBER(MATCH($F1117,'ASX_Listed_Companies_26-08-2025'!B:B, 0)), "Yes", "No")</f>
        <v>No</v>
      </c>
      <c r="I1117" s="20" t="str">
        <f>IF(ISNUMBER(MATCH($F1117,'ASX300'!C:C, 0)), "Yes", "No")</f>
        <v>No</v>
      </c>
      <c r="J1117" s="20" t="s">
        <v>798</v>
      </c>
      <c r="K1117" s="21" t="s">
        <v>799</v>
      </c>
      <c r="L1117" s="20">
        <v>366245</v>
      </c>
      <c r="M1117" s="20" t="s">
        <v>15</v>
      </c>
      <c r="N1117" s="20">
        <v>20000125</v>
      </c>
      <c r="P1117" s="21" t="s">
        <v>1663</v>
      </c>
      <c r="Q1117" s="21" t="s">
        <v>1664</v>
      </c>
      <c r="S1117" s="21" t="s">
        <v>1665</v>
      </c>
      <c r="T1117" s="20" t="s">
        <v>77</v>
      </c>
      <c r="U1117" s="20" t="s">
        <v>1666</v>
      </c>
      <c r="V1117" s="20" t="s">
        <v>20</v>
      </c>
      <c r="W1117" s="20">
        <v>0</v>
      </c>
      <c r="X1117" s="21" t="s">
        <v>1667</v>
      </c>
      <c r="Z1117" s="21" t="s">
        <v>1665</v>
      </c>
      <c r="AA1117" s="20" t="s">
        <v>1666</v>
      </c>
      <c r="AB1117" s="20" t="s">
        <v>20</v>
      </c>
      <c r="AC1117" s="20">
        <v>80629489</v>
      </c>
      <c r="AD1117" s="20" t="s">
        <v>1668</v>
      </c>
      <c r="AF1117" s="20">
        <v>20000701</v>
      </c>
      <c r="AH1117" s="20">
        <v>9898159</v>
      </c>
      <c r="AI1117" s="20" t="s">
        <v>24</v>
      </c>
      <c r="AJ1117" s="20" t="b">
        <v>1</v>
      </c>
      <c r="AK1117" s="21" t="s">
        <v>195</v>
      </c>
      <c r="AL1117" s="20" t="s">
        <v>196</v>
      </c>
    </row>
    <row r="1118" spans="1:38" x14ac:dyDescent="0.25">
      <c r="A1118" s="20">
        <v>1117</v>
      </c>
      <c r="B1118" s="20" t="s">
        <v>1614</v>
      </c>
      <c r="C1118" s="23">
        <v>1423069336</v>
      </c>
      <c r="D1118" s="23" t="str" cm="1">
        <f t="array" ref="D1118">INDEX(Table2[Bracket Label], SUMPRODUCT(( 'Non-Lodger'!$C1118 &gt;= Table2[Min Value]) * ( 'Non-Lodger'!$C1118 &lt;= Table2[Max Value]) * ROW(Table2[Min Value]) ) - MIN(ROW(Table2[Min Value])) + 1)</f>
        <v>1Bn+</v>
      </c>
      <c r="E1118" s="23" t="str">
        <f t="shared" si="17"/>
        <v>LGE</v>
      </c>
      <c r="F1118" s="21" t="s">
        <v>1615</v>
      </c>
      <c r="G1118" s="20" t="s">
        <v>29</v>
      </c>
      <c r="H1118" s="20" t="str">
        <f>IF(ISNUMBER(MATCH($F1118,'ASX_Listed_Companies_26-08-2025'!B:B, 0)), "Yes", "No")</f>
        <v>No</v>
      </c>
      <c r="I1118" s="20" t="str">
        <f>IF(ISNUMBER(MATCH($F1118,'ASX300'!C:C, 0)), "Yes", "No")</f>
        <v>No</v>
      </c>
      <c r="J1118" s="20" t="s">
        <v>78</v>
      </c>
      <c r="K1118" s="21" t="s">
        <v>79</v>
      </c>
      <c r="L1118" s="20">
        <v>2945465</v>
      </c>
      <c r="M1118" s="20" t="s">
        <v>15</v>
      </c>
      <c r="N1118" s="20">
        <v>20000324</v>
      </c>
      <c r="Q1118" s="21" t="s">
        <v>1616</v>
      </c>
      <c r="S1118" s="21" t="s">
        <v>1505</v>
      </c>
      <c r="T1118" s="20" t="s">
        <v>29</v>
      </c>
      <c r="U1118" s="20" t="s">
        <v>1506</v>
      </c>
      <c r="V1118" s="20" t="s">
        <v>20</v>
      </c>
      <c r="W1118" s="20">
        <v>49485071</v>
      </c>
      <c r="X1118" s="21" t="s">
        <v>1617</v>
      </c>
      <c r="Z1118" s="21" t="s">
        <v>1618</v>
      </c>
      <c r="AA1118" s="20" t="s">
        <v>1619</v>
      </c>
      <c r="AB1118" s="20" t="s">
        <v>20</v>
      </c>
      <c r="AC1118" s="20">
        <v>37209407</v>
      </c>
      <c r="AD1118" s="20" t="s">
        <v>1620</v>
      </c>
      <c r="AF1118" s="20">
        <v>20000701</v>
      </c>
      <c r="AH1118" s="20">
        <v>70571934</v>
      </c>
      <c r="AI1118" s="20" t="s">
        <v>24</v>
      </c>
      <c r="AJ1118" s="20" t="b">
        <v>1</v>
      </c>
      <c r="AK1118" s="21" t="s">
        <v>88</v>
      </c>
      <c r="AL1118" s="20" t="s">
        <v>89</v>
      </c>
    </row>
    <row r="1119" spans="1:38" x14ac:dyDescent="0.25">
      <c r="A1119" s="20">
        <v>1118</v>
      </c>
      <c r="B1119" s="20" t="s">
        <v>5867</v>
      </c>
      <c r="C1119" s="23">
        <v>8177368341</v>
      </c>
      <c r="D1119" s="23" t="str" cm="1">
        <f t="array" ref="D1119">INDEX(Table2[Bracket Label], SUMPRODUCT(( 'Non-Lodger'!$C1119 &gt;= Table2[Min Value]) * ( 'Non-Lodger'!$C1119 &lt;= Table2[Max Value]) * ROW(Table2[Min Value]) ) - MIN(ROW(Table2[Min Value])) + 1)</f>
        <v>1Bn+</v>
      </c>
      <c r="E1119" s="23" t="str">
        <f t="shared" si="17"/>
        <v>LGE</v>
      </c>
      <c r="F1119" s="21" t="s">
        <v>5868</v>
      </c>
      <c r="G1119" s="20" t="s">
        <v>12</v>
      </c>
      <c r="H1119" s="20" t="str">
        <f>IF(ISNUMBER(MATCH($F1119,'ASX_Listed_Companies_26-08-2025'!B:B, 0)), "Yes", "No")</f>
        <v>No</v>
      </c>
      <c r="I1119" s="20" t="str">
        <f>IF(ISNUMBER(MATCH($F1119,'ASX300'!C:C, 0)), "Yes", "No")</f>
        <v>No</v>
      </c>
      <c r="J1119" s="20" t="s">
        <v>5869</v>
      </c>
      <c r="K1119" s="21" t="s">
        <v>5870</v>
      </c>
      <c r="L1119" s="20">
        <v>3910473</v>
      </c>
      <c r="M1119" s="20" t="s">
        <v>15</v>
      </c>
      <c r="N1119" s="20">
        <v>20010701</v>
      </c>
      <c r="Q1119" s="21" t="s">
        <v>5871</v>
      </c>
      <c r="R1119" s="21" t="s">
        <v>5872</v>
      </c>
      <c r="S1119" s="21" t="s">
        <v>924</v>
      </c>
      <c r="T1119" s="20" t="s">
        <v>12</v>
      </c>
      <c r="U1119" s="20" t="s">
        <v>925</v>
      </c>
      <c r="V1119" s="20" t="s">
        <v>20</v>
      </c>
      <c r="W1119" s="20">
        <v>0</v>
      </c>
      <c r="X1119" s="21" t="s">
        <v>5873</v>
      </c>
      <c r="Z1119" s="21" t="s">
        <v>677</v>
      </c>
      <c r="AA1119" s="20" t="s">
        <v>678</v>
      </c>
      <c r="AB1119" s="20" t="s">
        <v>20</v>
      </c>
      <c r="AC1119" s="20">
        <v>50155828</v>
      </c>
      <c r="AD1119" s="20" t="s">
        <v>5874</v>
      </c>
      <c r="AF1119" s="20">
        <v>20030401</v>
      </c>
      <c r="AH1119" s="20">
        <v>96686190</v>
      </c>
      <c r="AI1119" s="20" t="s">
        <v>24</v>
      </c>
      <c r="AJ1119" s="20" t="b">
        <v>1</v>
      </c>
      <c r="AK1119" s="21" t="s">
        <v>25</v>
      </c>
      <c r="AL1119" s="20" t="s">
        <v>26</v>
      </c>
    </row>
    <row r="1120" spans="1:38" x14ac:dyDescent="0.25">
      <c r="A1120" s="20">
        <v>1119</v>
      </c>
      <c r="B1120" s="20" t="s">
        <v>6396</v>
      </c>
      <c r="C1120" s="23">
        <v>360682196</v>
      </c>
      <c r="D1120" s="23" t="str" cm="1">
        <f t="array" ref="D1120">INDEX(Table2[Bracket Label], SUMPRODUCT(( 'Non-Lodger'!$C1120 &gt;= Table2[Min Value]) * ( 'Non-Lodger'!$C1120 &lt;= Table2[Max Value]) * ROW(Table2[Min Value]) ) - MIN(ROW(Table2[Min Value])) + 1)</f>
        <v>350-399M</v>
      </c>
      <c r="E1120" s="23" t="str">
        <f t="shared" si="17"/>
        <v>LGE</v>
      </c>
      <c r="F1120" s="21" t="s">
        <v>6397</v>
      </c>
      <c r="G1120" s="20" t="s">
        <v>62</v>
      </c>
      <c r="H1120" s="20" t="str">
        <f>IF(ISNUMBER(MATCH($F1120,'ASX_Listed_Companies_26-08-2025'!B:B, 0)), "Yes", "No")</f>
        <v>No</v>
      </c>
      <c r="I1120" s="20" t="str">
        <f>IF(ISNUMBER(MATCH($F1120,'ASX300'!C:C, 0)), "Yes", "No")</f>
        <v>No</v>
      </c>
      <c r="J1120" s="20" t="s">
        <v>6398</v>
      </c>
      <c r="K1120" s="21" t="s">
        <v>6399</v>
      </c>
      <c r="L1120" s="20">
        <v>27380350</v>
      </c>
      <c r="M1120" s="20" t="s">
        <v>15</v>
      </c>
      <c r="N1120" s="20">
        <v>20050715</v>
      </c>
      <c r="P1120" s="21" t="s">
        <v>6400</v>
      </c>
      <c r="Q1120" s="21" t="s">
        <v>6401</v>
      </c>
      <c r="R1120" s="21" t="s">
        <v>6402</v>
      </c>
      <c r="S1120" s="21" t="s">
        <v>219</v>
      </c>
      <c r="T1120" s="20" t="s">
        <v>62</v>
      </c>
      <c r="U1120" s="20" t="s">
        <v>220</v>
      </c>
      <c r="V1120" s="20" t="s">
        <v>20</v>
      </c>
      <c r="W1120" s="20">
        <v>0</v>
      </c>
      <c r="X1120" s="21" t="s">
        <v>6403</v>
      </c>
      <c r="Z1120" s="21" t="s">
        <v>67</v>
      </c>
      <c r="AA1120" s="20" t="s">
        <v>171</v>
      </c>
      <c r="AB1120" s="20" t="s">
        <v>20</v>
      </c>
      <c r="AD1120" s="20" t="s">
        <v>6404</v>
      </c>
      <c r="AF1120" s="20">
        <v>20050715</v>
      </c>
      <c r="AH1120" s="20">
        <v>115316599</v>
      </c>
      <c r="AI1120" s="20" t="s">
        <v>24</v>
      </c>
      <c r="AJ1120" s="20" t="b">
        <v>1</v>
      </c>
      <c r="AK1120" s="21" t="s">
        <v>73</v>
      </c>
      <c r="AL1120" s="20" t="s">
        <v>74</v>
      </c>
    </row>
    <row r="1121" spans="1:38" x14ac:dyDescent="0.25">
      <c r="A1121" s="20">
        <v>1120</v>
      </c>
      <c r="B1121" s="20" t="s">
        <v>5286</v>
      </c>
      <c r="C1121" s="23">
        <v>176195632</v>
      </c>
      <c r="D1121" s="23" t="str" cm="1">
        <f t="array" ref="D1121">INDEX(Table2[Bracket Label], SUMPRODUCT(( 'Non-Lodger'!$C1121 &gt;= Table2[Min Value]) * ( 'Non-Lodger'!$C1121 &lt;= Table2[Max Value]) * ROW(Table2[Min Value]) ) - MIN(ROW(Table2[Min Value])) + 1)</f>
        <v>150-199M</v>
      </c>
      <c r="E1121" s="23" t="str">
        <f t="shared" si="17"/>
        <v>MED</v>
      </c>
      <c r="F1121" s="21" t="s">
        <v>5287</v>
      </c>
      <c r="G1121" s="20" t="s">
        <v>12</v>
      </c>
      <c r="H1121" s="20" t="str">
        <f>IF(ISNUMBER(MATCH($F1121,'ASX_Listed_Companies_26-08-2025'!B:B, 0)), "Yes", "No")</f>
        <v>No</v>
      </c>
      <c r="I1121" s="20" t="str">
        <f>IF(ISNUMBER(MATCH($F1121,'ASX300'!C:C, 0)), "Yes", "No")</f>
        <v>No</v>
      </c>
      <c r="J1121" s="20" t="s">
        <v>5288</v>
      </c>
      <c r="K1121" s="21" t="s">
        <v>5289</v>
      </c>
      <c r="L1121" s="20">
        <v>14841937</v>
      </c>
      <c r="M1121" s="20" t="s">
        <v>15</v>
      </c>
      <c r="N1121" s="20">
        <v>20030328</v>
      </c>
      <c r="Q1121" s="21" t="s">
        <v>5290</v>
      </c>
      <c r="S1121" s="21" t="s">
        <v>126</v>
      </c>
      <c r="T1121" s="20" t="s">
        <v>12</v>
      </c>
      <c r="U1121" s="20" t="s">
        <v>214</v>
      </c>
      <c r="V1121" s="20" t="s">
        <v>20</v>
      </c>
      <c r="W1121" s="20">
        <v>79019063</v>
      </c>
      <c r="X1121" s="21" t="s">
        <v>5290</v>
      </c>
      <c r="Z1121" s="21" t="s">
        <v>126</v>
      </c>
      <c r="AA1121" s="20" t="s">
        <v>214</v>
      </c>
      <c r="AB1121" s="20" t="s">
        <v>20</v>
      </c>
      <c r="AC1121" s="20">
        <v>79019063</v>
      </c>
      <c r="AD1121" s="20" t="s">
        <v>5291</v>
      </c>
      <c r="AF1121" s="20">
        <v>20030328</v>
      </c>
      <c r="AH1121" s="20">
        <v>104242588</v>
      </c>
      <c r="AI1121" s="20" t="s">
        <v>24</v>
      </c>
      <c r="AJ1121" s="20" t="b">
        <v>1</v>
      </c>
      <c r="AK1121" s="21" t="s">
        <v>73</v>
      </c>
      <c r="AL1121" s="20" t="s">
        <v>74</v>
      </c>
    </row>
    <row r="1122" spans="1:38" x14ac:dyDescent="0.25">
      <c r="A1122" s="20">
        <v>1121</v>
      </c>
      <c r="B1122" s="20" t="s">
        <v>3962</v>
      </c>
      <c r="C1122" s="23">
        <v>170378264</v>
      </c>
      <c r="D1122" s="23" t="str" cm="1">
        <f t="array" ref="D1122">INDEX(Table2[Bracket Label], SUMPRODUCT(( 'Non-Lodger'!$C1122 &gt;= Table2[Min Value]) * ( 'Non-Lodger'!$C1122 &lt;= Table2[Max Value]) * ROW(Table2[Min Value]) ) - MIN(ROW(Table2[Min Value])) + 1)</f>
        <v>150-199M</v>
      </c>
      <c r="E1122" s="23" t="str">
        <f t="shared" si="17"/>
        <v>MED</v>
      </c>
      <c r="F1122" s="21" t="s">
        <v>3963</v>
      </c>
      <c r="G1122" s="20" t="s">
        <v>29</v>
      </c>
      <c r="H1122" s="20" t="str">
        <f>IF(ISNUMBER(MATCH($F1122,'ASX_Listed_Companies_26-08-2025'!B:B, 0)), "Yes", "No")</f>
        <v>No</v>
      </c>
      <c r="I1122" s="20" t="str">
        <f>IF(ISNUMBER(MATCH($F1122,'ASX300'!C:C, 0)), "Yes", "No")</f>
        <v>No</v>
      </c>
      <c r="J1122" s="20" t="s">
        <v>78</v>
      </c>
      <c r="K1122" s="21" t="s">
        <v>79</v>
      </c>
      <c r="L1122" s="20">
        <v>25655660</v>
      </c>
      <c r="M1122" s="20" t="s">
        <v>15</v>
      </c>
      <c r="N1122" s="20">
        <v>20051201</v>
      </c>
      <c r="P1122" s="21" t="s">
        <v>3963</v>
      </c>
      <c r="Q1122" s="21" t="s">
        <v>3964</v>
      </c>
      <c r="S1122" s="21" t="s">
        <v>33</v>
      </c>
      <c r="T1122" s="20" t="s">
        <v>29</v>
      </c>
      <c r="U1122" s="20" t="s">
        <v>34</v>
      </c>
      <c r="V1122" s="20" t="s">
        <v>20</v>
      </c>
      <c r="W1122" s="20">
        <v>0</v>
      </c>
      <c r="X1122" s="21" t="s">
        <v>3964</v>
      </c>
      <c r="Z1122" s="21" t="s">
        <v>33</v>
      </c>
      <c r="AA1122" s="20" t="s">
        <v>34</v>
      </c>
      <c r="AB1122" s="20" t="s">
        <v>20</v>
      </c>
      <c r="AC1122" s="20">
        <v>0</v>
      </c>
      <c r="AD1122" s="20" t="s">
        <v>3965</v>
      </c>
      <c r="AF1122" s="20">
        <v>20051201</v>
      </c>
      <c r="AH1122" s="20">
        <v>5944187</v>
      </c>
      <c r="AI1122" s="20" t="s">
        <v>24</v>
      </c>
      <c r="AJ1122" s="20" t="b">
        <v>1</v>
      </c>
      <c r="AK1122" s="21" t="s">
        <v>88</v>
      </c>
      <c r="AL1122" s="20" t="s">
        <v>89</v>
      </c>
    </row>
    <row r="1123" spans="1:38" x14ac:dyDescent="0.25">
      <c r="A1123" s="20">
        <v>1122</v>
      </c>
      <c r="B1123" s="20" t="s">
        <v>1813</v>
      </c>
      <c r="C1123" s="23">
        <v>272139144</v>
      </c>
      <c r="D1123" s="23" t="str" cm="1">
        <f t="array" ref="D1123">INDEX(Table2[Bracket Label], SUMPRODUCT(( 'Non-Lodger'!$C1123 &gt;= Table2[Min Value]) * ( 'Non-Lodger'!$C1123 &lt;= Table2[Max Value]) * ROW(Table2[Min Value]) ) - MIN(ROW(Table2[Min Value])) + 1)</f>
        <v>250-299M</v>
      </c>
      <c r="E1123" s="23" t="str">
        <f t="shared" si="17"/>
        <v>LGE</v>
      </c>
      <c r="F1123" s="21" t="s">
        <v>1814</v>
      </c>
      <c r="G1123" s="20" t="s">
        <v>12</v>
      </c>
      <c r="H1123" s="20" t="str">
        <f>IF(ISNUMBER(MATCH($F1123,'ASX_Listed_Companies_26-08-2025'!B:B, 0)), "Yes", "No")</f>
        <v>No</v>
      </c>
      <c r="I1123" s="20" t="str">
        <f>IF(ISNUMBER(MATCH($F1123,'ASX300'!C:C, 0)), "Yes", "No")</f>
        <v>No</v>
      </c>
      <c r="J1123" s="20" t="s">
        <v>78</v>
      </c>
      <c r="K1123" s="21" t="s">
        <v>79</v>
      </c>
      <c r="L1123" s="20">
        <v>66642623</v>
      </c>
      <c r="M1123" s="20" t="s">
        <v>15</v>
      </c>
      <c r="N1123" s="20">
        <v>20180921</v>
      </c>
      <c r="Q1123" s="21" t="s">
        <v>1815</v>
      </c>
      <c r="S1123" s="21" t="s">
        <v>126</v>
      </c>
      <c r="T1123" s="20" t="s">
        <v>12</v>
      </c>
      <c r="U1123" s="20" t="s">
        <v>214</v>
      </c>
      <c r="V1123" s="20" t="s">
        <v>20</v>
      </c>
      <c r="W1123" s="20">
        <v>52254818</v>
      </c>
      <c r="X1123" s="21" t="s">
        <v>1815</v>
      </c>
      <c r="Z1123" s="21" t="s">
        <v>126</v>
      </c>
      <c r="AA1123" s="20" t="s">
        <v>214</v>
      </c>
      <c r="AB1123" s="20" t="s">
        <v>20</v>
      </c>
      <c r="AC1123" s="20">
        <v>52254818</v>
      </c>
      <c r="AD1123" s="20" t="s">
        <v>1816</v>
      </c>
      <c r="AF1123" s="20">
        <v>20180921</v>
      </c>
      <c r="AH1123" s="20">
        <v>628947544</v>
      </c>
      <c r="AI1123" s="20" t="s">
        <v>24</v>
      </c>
      <c r="AJ1123" s="20" t="b">
        <v>1</v>
      </c>
      <c r="AK1123" s="21" t="s">
        <v>88</v>
      </c>
      <c r="AL1123" s="20" t="s">
        <v>89</v>
      </c>
    </row>
    <row r="1124" spans="1:38" x14ac:dyDescent="0.25">
      <c r="A1124" s="20">
        <v>1123</v>
      </c>
      <c r="B1124" s="20" t="s">
        <v>1705</v>
      </c>
      <c r="C1124" s="23">
        <v>116788509</v>
      </c>
      <c r="D1124" s="23" t="str" cm="1">
        <f t="array" ref="D1124">INDEX(Table2[Bracket Label], SUMPRODUCT(( 'Non-Lodger'!$C1124 &gt;= Table2[Min Value]) * ( 'Non-Lodger'!$C1124 &lt;= Table2[Max Value]) * ROW(Table2[Min Value]) ) - MIN(ROW(Table2[Min Value])) + 1)</f>
        <v>100-149M</v>
      </c>
      <c r="E1124" s="23" t="str">
        <f t="shared" si="17"/>
        <v>MED</v>
      </c>
      <c r="F1124" s="21" t="s">
        <v>1706</v>
      </c>
      <c r="G1124" s="20" t="s">
        <v>62</v>
      </c>
      <c r="H1124" s="20" t="str">
        <f>IF(ISNUMBER(MATCH($F1124,'ASX_Listed_Companies_26-08-2025'!B:B, 0)), "Yes", "No")</f>
        <v>No</v>
      </c>
      <c r="I1124" s="20" t="str">
        <f>IF(ISNUMBER(MATCH($F1124,'ASX300'!C:C, 0)), "Yes", "No")</f>
        <v>No</v>
      </c>
      <c r="J1124" s="20" t="s">
        <v>187</v>
      </c>
      <c r="K1124" s="21" t="s">
        <v>188</v>
      </c>
      <c r="L1124" s="20">
        <v>26144210</v>
      </c>
      <c r="M1124" s="20" t="s">
        <v>15</v>
      </c>
      <c r="N1124" s="20">
        <v>20060207</v>
      </c>
      <c r="P1124" s="21" t="s">
        <v>1707</v>
      </c>
      <c r="Q1124" s="21" t="s">
        <v>1708</v>
      </c>
      <c r="S1124" s="21" t="s">
        <v>1709</v>
      </c>
      <c r="T1124" s="20" t="s">
        <v>12</v>
      </c>
      <c r="U1124" s="20" t="s">
        <v>1710</v>
      </c>
      <c r="V1124" s="20" t="s">
        <v>20</v>
      </c>
      <c r="W1124" s="20">
        <v>53010089</v>
      </c>
      <c r="X1124" s="21" t="s">
        <v>1711</v>
      </c>
      <c r="Z1124" s="21" t="s">
        <v>219</v>
      </c>
      <c r="AA1124" s="20" t="s">
        <v>220</v>
      </c>
      <c r="AB1124" s="20" t="s">
        <v>20</v>
      </c>
      <c r="AC1124" s="20">
        <v>67974595</v>
      </c>
      <c r="AD1124" s="20" t="s">
        <v>1712</v>
      </c>
      <c r="AF1124" s="20">
        <v>20080101</v>
      </c>
      <c r="AH1124" s="20">
        <v>113226074</v>
      </c>
      <c r="AI1124" s="20" t="s">
        <v>24</v>
      </c>
      <c r="AJ1124" s="20" t="b">
        <v>1</v>
      </c>
      <c r="AK1124" s="21" t="s">
        <v>195</v>
      </c>
      <c r="AL1124" s="20" t="s">
        <v>196</v>
      </c>
    </row>
    <row r="1125" spans="1:38" x14ac:dyDescent="0.25">
      <c r="A1125" s="20">
        <v>1124</v>
      </c>
      <c r="B1125" s="20" t="s">
        <v>2532</v>
      </c>
      <c r="C1125" s="23">
        <v>102045515</v>
      </c>
      <c r="D1125" s="23" t="str" cm="1">
        <f t="array" ref="D1125">INDEX(Table2[Bracket Label], SUMPRODUCT(( 'Non-Lodger'!$C1125 &gt;= Table2[Min Value]) * ( 'Non-Lodger'!$C1125 &lt;= Table2[Max Value]) * ROW(Table2[Min Value]) ) - MIN(ROW(Table2[Min Value])) + 1)</f>
        <v>100-149M</v>
      </c>
      <c r="E1125" s="23" t="str">
        <f t="shared" si="17"/>
        <v>MED</v>
      </c>
      <c r="F1125" s="21" t="s">
        <v>2533</v>
      </c>
      <c r="G1125" s="20" t="s">
        <v>77</v>
      </c>
      <c r="H1125" s="20" t="str">
        <f>IF(ISNUMBER(MATCH($F1125,'ASX_Listed_Companies_26-08-2025'!B:B, 0)), "Yes", "No")</f>
        <v>No</v>
      </c>
      <c r="I1125" s="20" t="str">
        <f>IF(ISNUMBER(MATCH($F1125,'ASX300'!C:C, 0)), "Yes", "No")</f>
        <v>No</v>
      </c>
      <c r="J1125" s="20" t="s">
        <v>743</v>
      </c>
      <c r="K1125" s="21" t="s">
        <v>744</v>
      </c>
      <c r="L1125" s="20">
        <v>54998968</v>
      </c>
      <c r="M1125" s="20" t="s">
        <v>15</v>
      </c>
      <c r="N1125" s="20">
        <v>20140121</v>
      </c>
      <c r="Q1125" s="21" t="s">
        <v>80</v>
      </c>
      <c r="R1125" s="21" t="s">
        <v>81</v>
      </c>
      <c r="S1125" s="21" t="s">
        <v>82</v>
      </c>
      <c r="T1125" s="20" t="s">
        <v>77</v>
      </c>
      <c r="U1125" s="20" t="s">
        <v>83</v>
      </c>
      <c r="V1125" s="20" t="s">
        <v>20</v>
      </c>
      <c r="W1125" s="20">
        <v>67245040</v>
      </c>
      <c r="X1125" s="21" t="s">
        <v>2534</v>
      </c>
      <c r="Z1125" s="21" t="s">
        <v>2535</v>
      </c>
      <c r="AA1125" s="20" t="s">
        <v>2536</v>
      </c>
      <c r="AB1125" s="20" t="s">
        <v>20</v>
      </c>
      <c r="AC1125" s="20">
        <v>0</v>
      </c>
      <c r="AD1125" s="20" t="s">
        <v>2537</v>
      </c>
      <c r="AF1125" s="20">
        <v>20140701</v>
      </c>
      <c r="AH1125" s="20">
        <v>167650044</v>
      </c>
      <c r="AI1125" s="20" t="s">
        <v>24</v>
      </c>
      <c r="AJ1125" s="20" t="b">
        <v>1</v>
      </c>
      <c r="AK1125" s="21" t="s">
        <v>617</v>
      </c>
      <c r="AL1125" s="20" t="s">
        <v>618</v>
      </c>
    </row>
    <row r="1126" spans="1:38" x14ac:dyDescent="0.25">
      <c r="A1126" s="20">
        <v>1125</v>
      </c>
      <c r="B1126" s="20" t="s">
        <v>6980</v>
      </c>
      <c r="C1126" s="23">
        <v>105590935</v>
      </c>
      <c r="D1126" s="23" t="str" cm="1">
        <f t="array" ref="D1126">INDEX(Table2[Bracket Label], SUMPRODUCT(( 'Non-Lodger'!$C1126 &gt;= Table2[Min Value]) * ( 'Non-Lodger'!$C1126 &lt;= Table2[Max Value]) * ROW(Table2[Min Value]) ) - MIN(ROW(Table2[Min Value])) + 1)</f>
        <v>100-149M</v>
      </c>
      <c r="E1126" s="23" t="str">
        <f t="shared" si="17"/>
        <v>MED</v>
      </c>
      <c r="F1126" s="21" t="s">
        <v>6981</v>
      </c>
      <c r="G1126" s="20" t="s">
        <v>29</v>
      </c>
      <c r="H1126" s="20" t="str">
        <f>IF(ISNUMBER(MATCH($F1126,'ASX_Listed_Companies_26-08-2025'!B:B, 0)), "Yes", "No")</f>
        <v>No</v>
      </c>
      <c r="I1126" s="20" t="str">
        <f>IF(ISNUMBER(MATCH($F1126,'ASX300'!C:C, 0)), "Yes", "No")</f>
        <v>No</v>
      </c>
      <c r="J1126" s="20" t="s">
        <v>1403</v>
      </c>
      <c r="K1126" s="21" t="s">
        <v>1404</v>
      </c>
      <c r="L1126" s="20">
        <v>523082</v>
      </c>
      <c r="M1126" s="20" t="s">
        <v>15</v>
      </c>
      <c r="N1126" s="20">
        <v>20000517</v>
      </c>
      <c r="Q1126" s="21" t="s">
        <v>940</v>
      </c>
      <c r="S1126" s="21" t="s">
        <v>162</v>
      </c>
      <c r="T1126" s="20" t="s">
        <v>29</v>
      </c>
      <c r="U1126" s="20" t="s">
        <v>263</v>
      </c>
      <c r="V1126" s="20" t="s">
        <v>20</v>
      </c>
      <c r="W1126" s="20">
        <v>73698298</v>
      </c>
      <c r="X1126" s="21" t="s">
        <v>6982</v>
      </c>
      <c r="Z1126" s="21" t="s">
        <v>1336</v>
      </c>
      <c r="AA1126" s="20" t="s">
        <v>1337</v>
      </c>
      <c r="AB1126" s="20" t="s">
        <v>20</v>
      </c>
      <c r="AC1126" s="20">
        <v>51700677</v>
      </c>
      <c r="AD1126" s="20" t="s">
        <v>6983</v>
      </c>
      <c r="AF1126" s="20">
        <v>20000701</v>
      </c>
      <c r="AH1126" s="20">
        <v>57664034</v>
      </c>
      <c r="AI1126" s="20" t="s">
        <v>24</v>
      </c>
      <c r="AJ1126" s="20" t="b">
        <v>1</v>
      </c>
      <c r="AK1126" s="21" t="s">
        <v>174</v>
      </c>
      <c r="AL1126" s="20" t="s">
        <v>175</v>
      </c>
    </row>
    <row r="1127" spans="1:38" x14ac:dyDescent="0.25">
      <c r="A1127" s="20">
        <v>1126</v>
      </c>
      <c r="B1127" s="20" t="s">
        <v>5511</v>
      </c>
      <c r="C1127" s="23">
        <v>174492181</v>
      </c>
      <c r="D1127" s="23" t="str" cm="1">
        <f t="array" ref="D1127">INDEX(Table2[Bracket Label], SUMPRODUCT(( 'Non-Lodger'!$C1127 &gt;= Table2[Min Value]) * ( 'Non-Lodger'!$C1127 &lt;= Table2[Max Value]) * ROW(Table2[Min Value]) ) - MIN(ROW(Table2[Min Value])) + 1)</f>
        <v>150-199M</v>
      </c>
      <c r="E1127" s="23" t="str">
        <f t="shared" si="17"/>
        <v>MED</v>
      </c>
      <c r="F1127" s="21" t="s">
        <v>5512</v>
      </c>
      <c r="G1127" s="20" t="s">
        <v>29</v>
      </c>
      <c r="H1127" s="20" t="str">
        <f>IF(ISNUMBER(MATCH($F1127,'ASX_Listed_Companies_26-08-2025'!B:B, 0)), "Yes", "No")</f>
        <v>No</v>
      </c>
      <c r="I1127" s="20" t="str">
        <f>IF(ISNUMBER(MATCH($F1127,'ASX300'!C:C, 0)), "Yes", "No")</f>
        <v>No</v>
      </c>
      <c r="J1127" s="20" t="s">
        <v>363</v>
      </c>
      <c r="K1127" s="21" t="s">
        <v>364</v>
      </c>
      <c r="L1127" s="20">
        <v>66618333</v>
      </c>
      <c r="M1127" s="20" t="s">
        <v>15</v>
      </c>
      <c r="N1127" s="20">
        <v>20190418</v>
      </c>
      <c r="Q1127" s="21" t="s">
        <v>5513</v>
      </c>
      <c r="S1127" s="21" t="s">
        <v>126</v>
      </c>
      <c r="T1127" s="20" t="s">
        <v>12</v>
      </c>
      <c r="U1127" s="20" t="s">
        <v>281</v>
      </c>
      <c r="V1127" s="20" t="s">
        <v>20</v>
      </c>
      <c r="W1127" s="20">
        <v>77668670</v>
      </c>
      <c r="X1127" s="21" t="s">
        <v>233</v>
      </c>
      <c r="Y1127" s="21" t="s">
        <v>5514</v>
      </c>
      <c r="Z1127" s="21" t="s">
        <v>1939</v>
      </c>
      <c r="AA1127" s="20" t="s">
        <v>1940</v>
      </c>
      <c r="AB1127" s="20" t="s">
        <v>20</v>
      </c>
      <c r="AC1127" s="20">
        <v>91131665</v>
      </c>
      <c r="AD1127" s="20" t="s">
        <v>5515</v>
      </c>
      <c r="AH1127" s="20">
        <v>633002007</v>
      </c>
      <c r="AI1127" s="20" t="s">
        <v>24</v>
      </c>
      <c r="AJ1127" s="20" t="b">
        <v>1</v>
      </c>
      <c r="AK1127" s="21" t="s">
        <v>88</v>
      </c>
      <c r="AL1127" s="20" t="s">
        <v>89</v>
      </c>
    </row>
    <row r="1128" spans="1:38" x14ac:dyDescent="0.25">
      <c r="A1128" s="20">
        <v>1127</v>
      </c>
      <c r="B1128" s="20" t="s">
        <v>554</v>
      </c>
      <c r="C1128" s="23">
        <v>123088900</v>
      </c>
      <c r="D1128" s="23" t="str" cm="1">
        <f t="array" ref="D1128">INDEX(Table2[Bracket Label], SUMPRODUCT(( 'Non-Lodger'!$C1128 &gt;= Table2[Min Value]) * ( 'Non-Lodger'!$C1128 &lt;= Table2[Max Value]) * ROW(Table2[Min Value]) ) - MIN(ROW(Table2[Min Value])) + 1)</f>
        <v>100-149M</v>
      </c>
      <c r="E1128" s="23" t="str">
        <f t="shared" si="17"/>
        <v>MED</v>
      </c>
      <c r="F1128" s="21" t="s">
        <v>555</v>
      </c>
      <c r="G1128" s="20" t="s">
        <v>29</v>
      </c>
      <c r="H1128" s="20" t="str">
        <f>IF(ISNUMBER(MATCH($F1128,'ASX_Listed_Companies_26-08-2025'!B:B, 0)), "Yes", "No")</f>
        <v>No</v>
      </c>
      <c r="I1128" s="20" t="str">
        <f>IF(ISNUMBER(MATCH($F1128,'ASX300'!C:C, 0)), "Yes", "No")</f>
        <v>No</v>
      </c>
      <c r="J1128" s="20" t="s">
        <v>40</v>
      </c>
      <c r="K1128" s="21" t="s">
        <v>41</v>
      </c>
      <c r="L1128" s="20">
        <v>60322260</v>
      </c>
      <c r="M1128" s="20" t="s">
        <v>15</v>
      </c>
      <c r="N1128" s="20">
        <v>20160401</v>
      </c>
      <c r="Q1128" s="21" t="s">
        <v>556</v>
      </c>
      <c r="S1128" s="21" t="s">
        <v>557</v>
      </c>
      <c r="T1128" s="20" t="s">
        <v>29</v>
      </c>
      <c r="U1128" s="20" t="s">
        <v>558</v>
      </c>
      <c r="V1128" s="20" t="s">
        <v>20</v>
      </c>
      <c r="W1128" s="20">
        <v>61079317</v>
      </c>
      <c r="X1128" s="21" t="s">
        <v>556</v>
      </c>
      <c r="Z1128" s="21" t="s">
        <v>557</v>
      </c>
      <c r="AA1128" s="20" t="s">
        <v>558</v>
      </c>
      <c r="AB1128" s="20" t="s">
        <v>20</v>
      </c>
      <c r="AC1128" s="20">
        <v>61079317</v>
      </c>
      <c r="AD1128" s="20" t="s">
        <v>559</v>
      </c>
      <c r="AF1128" s="20">
        <v>20160401</v>
      </c>
      <c r="AH1128" s="20">
        <v>147394367</v>
      </c>
      <c r="AI1128" s="20" t="s">
        <v>24</v>
      </c>
      <c r="AJ1128" s="20" t="b">
        <v>1</v>
      </c>
      <c r="AK1128" s="21" t="s">
        <v>47</v>
      </c>
      <c r="AL1128" s="20" t="s">
        <v>48</v>
      </c>
    </row>
    <row r="1129" spans="1:38" x14ac:dyDescent="0.25">
      <c r="A1129" s="20">
        <v>1128</v>
      </c>
      <c r="B1129" s="20" t="s">
        <v>736</v>
      </c>
      <c r="C1129" s="23">
        <v>1759236361</v>
      </c>
      <c r="D1129" s="23" t="str" cm="1">
        <f t="array" ref="D1129">INDEX(Table2[Bracket Label], SUMPRODUCT(( 'Non-Lodger'!$C1129 &gt;= Table2[Min Value]) * ( 'Non-Lodger'!$C1129 &lt;= Table2[Max Value]) * ROW(Table2[Min Value]) ) - MIN(ROW(Table2[Min Value])) + 1)</f>
        <v>1Bn+</v>
      </c>
      <c r="E1129" s="23" t="str">
        <f t="shared" si="17"/>
        <v>LGE</v>
      </c>
      <c r="F1129" s="21" t="s">
        <v>737</v>
      </c>
      <c r="G1129" s="20" t="s">
        <v>12</v>
      </c>
      <c r="H1129" s="20" t="str">
        <f>IF(ISNUMBER(MATCH($F1129,'ASX_Listed_Companies_26-08-2025'!B:B, 0)), "Yes", "No")</f>
        <v>No</v>
      </c>
      <c r="I1129" s="20" t="str">
        <f>IF(ISNUMBER(MATCH($F1129,'ASX300'!C:C, 0)), "Yes", "No")</f>
        <v>No</v>
      </c>
      <c r="J1129" s="20" t="s">
        <v>30</v>
      </c>
      <c r="K1129" s="21" t="s">
        <v>31</v>
      </c>
      <c r="L1129" s="20">
        <v>1070389</v>
      </c>
      <c r="M1129" s="20" t="s">
        <v>65</v>
      </c>
      <c r="N1129" s="20">
        <v>20000409</v>
      </c>
      <c r="Q1129" s="21" t="s">
        <v>738</v>
      </c>
      <c r="S1129" s="21" t="s">
        <v>126</v>
      </c>
      <c r="T1129" s="20" t="s">
        <v>12</v>
      </c>
      <c r="U1129" s="20" t="s">
        <v>281</v>
      </c>
      <c r="V1129" s="20" t="s">
        <v>20</v>
      </c>
      <c r="W1129" s="20">
        <v>44259602</v>
      </c>
      <c r="X1129" s="21" t="s">
        <v>739</v>
      </c>
      <c r="Z1129" s="21" t="s">
        <v>126</v>
      </c>
      <c r="AA1129" s="20" t="s">
        <v>214</v>
      </c>
      <c r="AB1129" s="20" t="s">
        <v>20</v>
      </c>
      <c r="AC1129" s="20">
        <v>57142446</v>
      </c>
      <c r="AD1129" s="20" t="s">
        <v>740</v>
      </c>
      <c r="AF1129" s="20">
        <v>20000701</v>
      </c>
      <c r="AH1129" s="20">
        <v>213132</v>
      </c>
      <c r="AI1129" s="20" t="s">
        <v>24</v>
      </c>
      <c r="AJ1129" s="20" t="b">
        <v>1</v>
      </c>
      <c r="AK1129" s="21" t="s">
        <v>36</v>
      </c>
      <c r="AL1129" s="20" t="s">
        <v>37</v>
      </c>
    </row>
    <row r="1130" spans="1:38" x14ac:dyDescent="0.25">
      <c r="A1130" s="20">
        <v>1129</v>
      </c>
      <c r="B1130" s="20" t="s">
        <v>3410</v>
      </c>
      <c r="C1130" s="23">
        <v>314153645</v>
      </c>
      <c r="D1130" s="23" t="str" cm="1">
        <f t="array" ref="D1130">INDEX(Table2[Bracket Label], SUMPRODUCT(( 'Non-Lodger'!$C1130 &gt;= Table2[Min Value]) * ( 'Non-Lodger'!$C1130 &lt;= Table2[Max Value]) * ROW(Table2[Min Value]) ) - MIN(ROW(Table2[Min Value])) + 1)</f>
        <v>300-349M</v>
      </c>
      <c r="E1130" s="23" t="str">
        <f t="shared" si="17"/>
        <v>LGE</v>
      </c>
      <c r="F1130" s="21" t="s">
        <v>3411</v>
      </c>
      <c r="G1130" s="20" t="s">
        <v>12</v>
      </c>
      <c r="H1130" s="20" t="str">
        <f>IF(ISNUMBER(MATCH($F1130,'ASX_Listed_Companies_26-08-2025'!B:B, 0)), "Yes", "No")</f>
        <v>No</v>
      </c>
      <c r="I1130" s="20" t="str">
        <f>IF(ISNUMBER(MATCH($F1130,'ASX300'!C:C, 0)), "Yes", "No")</f>
        <v>No</v>
      </c>
      <c r="J1130" s="20" t="s">
        <v>3412</v>
      </c>
      <c r="K1130" s="21" t="s">
        <v>3413</v>
      </c>
      <c r="L1130" s="20">
        <v>35636402</v>
      </c>
      <c r="M1130" s="20" t="s">
        <v>15</v>
      </c>
      <c r="N1130" s="20">
        <v>20070801</v>
      </c>
      <c r="Q1130" s="21" t="s">
        <v>3414</v>
      </c>
      <c r="S1130" s="21" t="s">
        <v>3415</v>
      </c>
      <c r="T1130" s="20" t="s">
        <v>29</v>
      </c>
      <c r="U1130" s="20" t="s">
        <v>1107</v>
      </c>
      <c r="V1130" s="20" t="s">
        <v>20</v>
      </c>
      <c r="W1130" s="20">
        <v>87046755</v>
      </c>
      <c r="X1130" s="21" t="s">
        <v>3416</v>
      </c>
      <c r="Z1130" s="21" t="s">
        <v>3417</v>
      </c>
      <c r="AA1130" s="20" t="s">
        <v>226</v>
      </c>
      <c r="AB1130" s="20" t="s">
        <v>20</v>
      </c>
      <c r="AC1130" s="20">
        <v>38112553</v>
      </c>
      <c r="AD1130" s="20" t="s">
        <v>3418</v>
      </c>
      <c r="AF1130" s="20">
        <v>20070801</v>
      </c>
      <c r="AH1130" s="20">
        <v>126825769</v>
      </c>
      <c r="AI1130" s="20" t="s">
        <v>24</v>
      </c>
      <c r="AJ1130" s="20" t="b">
        <v>1</v>
      </c>
      <c r="AK1130" s="21" t="s">
        <v>174</v>
      </c>
      <c r="AL1130" s="20" t="s">
        <v>175</v>
      </c>
    </row>
    <row r="1131" spans="1:38" x14ac:dyDescent="0.25">
      <c r="A1131" s="20">
        <v>1130</v>
      </c>
      <c r="B1131" s="20" t="s">
        <v>8101</v>
      </c>
      <c r="C1131" s="23">
        <v>104037291</v>
      </c>
      <c r="D1131" s="23" t="str" cm="1">
        <f t="array" ref="D1131">INDEX(Table2[Bracket Label], SUMPRODUCT(( 'Non-Lodger'!$C1131 &gt;= Table2[Min Value]) * ( 'Non-Lodger'!$C1131 &lt;= Table2[Max Value]) * ROW(Table2[Min Value]) ) - MIN(ROW(Table2[Min Value])) + 1)</f>
        <v>100-149M</v>
      </c>
      <c r="E1131" s="23" t="str">
        <f t="shared" si="17"/>
        <v>MED</v>
      </c>
      <c r="F1131" s="21" t="s">
        <v>8102</v>
      </c>
      <c r="G1131" s="20" t="s">
        <v>888</v>
      </c>
      <c r="H1131" s="20" t="str">
        <f>IF(ISNUMBER(MATCH($F1131,'ASX_Listed_Companies_26-08-2025'!B:B, 0)), "Yes", "No")</f>
        <v>No</v>
      </c>
      <c r="I1131" s="20" t="str">
        <f>IF(ISNUMBER(MATCH($F1131,'ASX300'!C:C, 0)), "Yes", "No")</f>
        <v>No</v>
      </c>
      <c r="J1131" s="20" t="s">
        <v>78</v>
      </c>
      <c r="K1131" s="21" t="s">
        <v>79</v>
      </c>
      <c r="L1131" s="20">
        <v>67831006</v>
      </c>
      <c r="M1131" s="20" t="s">
        <v>15</v>
      </c>
      <c r="N1131" s="20">
        <v>20191003</v>
      </c>
      <c r="Q1131" s="21" t="s">
        <v>8103</v>
      </c>
      <c r="S1131" s="21" t="s">
        <v>2205</v>
      </c>
      <c r="T1131" s="20" t="s">
        <v>888</v>
      </c>
      <c r="U1131" s="20" t="s">
        <v>7082</v>
      </c>
      <c r="V1131" s="20" t="s">
        <v>20</v>
      </c>
      <c r="X1131" s="21" t="s">
        <v>8103</v>
      </c>
      <c r="Z1131" s="21" t="s">
        <v>2205</v>
      </c>
      <c r="AA1131" s="20" t="s">
        <v>7082</v>
      </c>
      <c r="AB1131" s="20" t="s">
        <v>20</v>
      </c>
      <c r="AD1131" s="20" t="s">
        <v>8104</v>
      </c>
      <c r="AF1131" s="20">
        <v>20191101</v>
      </c>
      <c r="AH1131" s="20">
        <v>636365805</v>
      </c>
      <c r="AI1131" s="20" t="s">
        <v>24</v>
      </c>
      <c r="AJ1131" s="20" t="b">
        <v>1</v>
      </c>
      <c r="AK1131" s="21" t="s">
        <v>88</v>
      </c>
      <c r="AL1131" s="20" t="s">
        <v>89</v>
      </c>
    </row>
    <row r="1132" spans="1:38" x14ac:dyDescent="0.25">
      <c r="A1132" s="20">
        <v>1131</v>
      </c>
      <c r="B1132" s="20" t="s">
        <v>7660</v>
      </c>
      <c r="C1132" s="23">
        <v>140472876</v>
      </c>
      <c r="D1132" s="23" t="str" cm="1">
        <f t="array" ref="D1132">INDEX(Table2[Bracket Label], SUMPRODUCT(( 'Non-Lodger'!$C1132 &gt;= Table2[Min Value]) * ( 'Non-Lodger'!$C1132 &lt;= Table2[Max Value]) * ROW(Table2[Min Value]) ) - MIN(ROW(Table2[Min Value])) + 1)</f>
        <v>100-149M</v>
      </c>
      <c r="E1132" s="23" t="str">
        <f t="shared" si="17"/>
        <v>MED</v>
      </c>
      <c r="F1132" s="21" t="s">
        <v>7661</v>
      </c>
      <c r="G1132" s="20" t="s">
        <v>888</v>
      </c>
      <c r="H1132" s="20" t="str">
        <f>IF(ISNUMBER(MATCH($F1132,'ASX_Listed_Companies_26-08-2025'!B:B, 0)), "Yes", "No")</f>
        <v>No</v>
      </c>
      <c r="I1132" s="20" t="str">
        <f>IF(ISNUMBER(MATCH($F1132,'ASX300'!C:C, 0)), "Yes", "No")</f>
        <v>No</v>
      </c>
      <c r="J1132" s="20" t="s">
        <v>78</v>
      </c>
      <c r="K1132" s="21" t="s">
        <v>79</v>
      </c>
      <c r="L1132" s="20">
        <v>72136827</v>
      </c>
      <c r="M1132" s="20" t="s">
        <v>15</v>
      </c>
      <c r="N1132" s="20">
        <v>20210401</v>
      </c>
      <c r="Q1132" s="21" t="s">
        <v>7662</v>
      </c>
      <c r="S1132" s="21" t="s">
        <v>7081</v>
      </c>
      <c r="T1132" s="20" t="s">
        <v>888</v>
      </c>
      <c r="U1132" s="20" t="s">
        <v>7082</v>
      </c>
      <c r="V1132" s="20" t="s">
        <v>20</v>
      </c>
      <c r="W1132" s="20">
        <v>71342945</v>
      </c>
      <c r="X1132" s="21" t="s">
        <v>7663</v>
      </c>
      <c r="Z1132" s="21" t="s">
        <v>7081</v>
      </c>
      <c r="AA1132" s="20" t="s">
        <v>7082</v>
      </c>
      <c r="AB1132" s="20" t="s">
        <v>20</v>
      </c>
      <c r="AC1132" s="20">
        <v>0</v>
      </c>
      <c r="AD1132" s="20" t="s">
        <v>7664</v>
      </c>
      <c r="AF1132" s="20">
        <v>20210401</v>
      </c>
      <c r="AH1132" s="20">
        <v>160037507</v>
      </c>
      <c r="AI1132" s="20" t="s">
        <v>24</v>
      </c>
      <c r="AJ1132" s="20" t="b">
        <v>1</v>
      </c>
      <c r="AK1132" s="21" t="s">
        <v>88</v>
      </c>
      <c r="AL1132" s="20" t="s">
        <v>89</v>
      </c>
    </row>
    <row r="1133" spans="1:38" x14ac:dyDescent="0.25">
      <c r="A1133" s="20">
        <v>1132</v>
      </c>
      <c r="B1133" s="20" t="s">
        <v>7911</v>
      </c>
      <c r="C1133" s="23">
        <v>197079014</v>
      </c>
      <c r="D1133" s="23" t="str" cm="1">
        <f t="array" ref="D1133">INDEX(Table2[Bracket Label], SUMPRODUCT(( 'Non-Lodger'!$C1133 &gt;= Table2[Min Value]) * ( 'Non-Lodger'!$C1133 &lt;= Table2[Max Value]) * ROW(Table2[Min Value]) ) - MIN(ROW(Table2[Min Value])) + 1)</f>
        <v>150-199M</v>
      </c>
      <c r="E1133" s="23" t="str">
        <f t="shared" si="17"/>
        <v>MED</v>
      </c>
      <c r="F1133" s="21" t="s">
        <v>7912</v>
      </c>
      <c r="G1133" s="20" t="s">
        <v>12</v>
      </c>
      <c r="H1133" s="20" t="str">
        <f>IF(ISNUMBER(MATCH($F1133,'ASX_Listed_Companies_26-08-2025'!B:B, 0)), "Yes", "No")</f>
        <v>No</v>
      </c>
      <c r="I1133" s="20" t="str">
        <f>IF(ISNUMBER(MATCH($F1133,'ASX300'!C:C, 0)), "Yes", "No")</f>
        <v>No</v>
      </c>
      <c r="J1133" s="20" t="s">
        <v>7913</v>
      </c>
      <c r="K1133" s="21" t="s">
        <v>7914</v>
      </c>
      <c r="L1133" s="20">
        <v>23120579</v>
      </c>
      <c r="M1133" s="20" t="s">
        <v>15</v>
      </c>
      <c r="N1133" s="20">
        <v>20050422</v>
      </c>
      <c r="Q1133" s="21" t="s">
        <v>7915</v>
      </c>
      <c r="R1133" s="21" t="s">
        <v>7916</v>
      </c>
      <c r="S1133" s="21" t="s">
        <v>505</v>
      </c>
      <c r="T1133" s="20" t="s">
        <v>12</v>
      </c>
      <c r="U1133" s="20" t="s">
        <v>506</v>
      </c>
      <c r="V1133" s="20" t="s">
        <v>20</v>
      </c>
      <c r="W1133" s="20">
        <v>0</v>
      </c>
      <c r="X1133" s="21" t="s">
        <v>7915</v>
      </c>
      <c r="Y1133" s="21" t="s">
        <v>7916</v>
      </c>
      <c r="Z1133" s="21" t="s">
        <v>505</v>
      </c>
      <c r="AA1133" s="20" t="s">
        <v>506</v>
      </c>
      <c r="AB1133" s="20" t="s">
        <v>20</v>
      </c>
      <c r="AC1133" s="20">
        <v>0</v>
      </c>
      <c r="AD1133" s="20" t="s">
        <v>7917</v>
      </c>
      <c r="AF1133" s="20">
        <v>20050422</v>
      </c>
      <c r="AH1133" s="20">
        <v>113235779</v>
      </c>
      <c r="AI1133" s="20" t="s">
        <v>24</v>
      </c>
      <c r="AJ1133" s="20" t="b">
        <v>1</v>
      </c>
      <c r="AK1133" s="21" t="s">
        <v>2210</v>
      </c>
      <c r="AL1133" s="20" t="s">
        <v>2211</v>
      </c>
    </row>
    <row r="1134" spans="1:38" x14ac:dyDescent="0.25">
      <c r="A1134" s="20">
        <v>1133</v>
      </c>
      <c r="B1134" s="20" t="s">
        <v>4730</v>
      </c>
      <c r="C1134" s="23">
        <v>167378459</v>
      </c>
      <c r="D1134" s="23" t="str" cm="1">
        <f t="array" ref="D1134">INDEX(Table2[Bracket Label], SUMPRODUCT(( 'Non-Lodger'!$C1134 &gt;= Table2[Min Value]) * ( 'Non-Lodger'!$C1134 &lt;= Table2[Max Value]) * ROW(Table2[Min Value]) ) - MIN(ROW(Table2[Min Value])) + 1)</f>
        <v>150-199M</v>
      </c>
      <c r="E1134" s="23" t="str">
        <f t="shared" si="17"/>
        <v>MED</v>
      </c>
      <c r="F1134" s="21" t="s">
        <v>4731</v>
      </c>
      <c r="G1134" s="20" t="s">
        <v>12</v>
      </c>
      <c r="H1134" s="20" t="str">
        <f>IF(ISNUMBER(MATCH($F1134,'ASX_Listed_Companies_26-08-2025'!B:B, 0)), "Yes", "No")</f>
        <v>No</v>
      </c>
      <c r="I1134" s="20" t="str">
        <f>IF(ISNUMBER(MATCH($F1134,'ASX300'!C:C, 0)), "Yes", "No")</f>
        <v>No</v>
      </c>
      <c r="J1134" s="20" t="s">
        <v>51</v>
      </c>
      <c r="K1134" s="21" t="s">
        <v>52</v>
      </c>
      <c r="L1134" s="20">
        <v>18604015</v>
      </c>
      <c r="M1134" s="20" t="s">
        <v>15</v>
      </c>
      <c r="N1134" s="20">
        <v>20040319</v>
      </c>
      <c r="P1134" s="21" t="s">
        <v>4732</v>
      </c>
      <c r="Q1134" s="21" t="s">
        <v>4733</v>
      </c>
      <c r="R1134" s="21" t="s">
        <v>4734</v>
      </c>
      <c r="S1134" s="21" t="s">
        <v>4735</v>
      </c>
      <c r="T1134" s="20" t="s">
        <v>12</v>
      </c>
      <c r="U1134" s="20" t="s">
        <v>3543</v>
      </c>
      <c r="V1134" s="20" t="s">
        <v>20</v>
      </c>
      <c r="W1134" s="20">
        <v>38034136</v>
      </c>
      <c r="X1134" s="21" t="s">
        <v>4736</v>
      </c>
      <c r="Z1134" s="21" t="s">
        <v>3542</v>
      </c>
      <c r="AA1134" s="20" t="s">
        <v>3543</v>
      </c>
      <c r="AB1134" s="20" t="s">
        <v>20</v>
      </c>
      <c r="AC1134" s="20">
        <v>71250979</v>
      </c>
      <c r="AD1134" s="20" t="s">
        <v>4737</v>
      </c>
      <c r="AF1134" s="20">
        <v>20040319</v>
      </c>
      <c r="AH1134" s="20">
        <v>108422108</v>
      </c>
      <c r="AI1134" s="20" t="s">
        <v>24</v>
      </c>
      <c r="AJ1134" s="20" t="b">
        <v>1</v>
      </c>
      <c r="AK1134" s="21" t="s">
        <v>58</v>
      </c>
      <c r="AL1134" s="20" t="s">
        <v>59</v>
      </c>
    </row>
    <row r="1135" spans="1:38" x14ac:dyDescent="0.25">
      <c r="A1135" s="20">
        <v>1134</v>
      </c>
      <c r="B1135" s="20" t="s">
        <v>6177</v>
      </c>
      <c r="C1135" s="23">
        <v>126742283</v>
      </c>
      <c r="D1135" s="23" t="str" cm="1">
        <f t="array" ref="D1135">INDEX(Table2[Bracket Label], SUMPRODUCT(( 'Non-Lodger'!$C1135 &gt;= Table2[Min Value]) * ( 'Non-Lodger'!$C1135 &lt;= Table2[Max Value]) * ROW(Table2[Min Value]) ) - MIN(ROW(Table2[Min Value])) + 1)</f>
        <v>100-149M</v>
      </c>
      <c r="E1135" s="23" t="str">
        <f t="shared" si="17"/>
        <v>MED</v>
      </c>
      <c r="F1135" s="21" t="s">
        <v>6178</v>
      </c>
      <c r="G1135" s="20" t="s">
        <v>12</v>
      </c>
      <c r="H1135" s="20" t="str">
        <f>IF(ISNUMBER(MATCH($F1135,'ASX_Listed_Companies_26-08-2025'!B:B, 0)), "Yes", "No")</f>
        <v>No</v>
      </c>
      <c r="I1135" s="20" t="str">
        <f>IF(ISNUMBER(MATCH($F1135,'ASX300'!C:C, 0)), "Yes", "No")</f>
        <v>No</v>
      </c>
      <c r="J1135" s="20" t="s">
        <v>913</v>
      </c>
      <c r="K1135" s="21" t="s">
        <v>914</v>
      </c>
      <c r="L1135" s="20">
        <v>1770561</v>
      </c>
      <c r="M1135" s="20" t="s">
        <v>15</v>
      </c>
      <c r="N1135" s="20">
        <v>19991216</v>
      </c>
      <c r="Q1135" s="21" t="s">
        <v>3924</v>
      </c>
      <c r="S1135" s="21" t="s">
        <v>3925</v>
      </c>
      <c r="T1135" s="20" t="s">
        <v>12</v>
      </c>
      <c r="U1135" s="20" t="s">
        <v>3926</v>
      </c>
      <c r="V1135" s="20" t="s">
        <v>20</v>
      </c>
      <c r="W1135" s="20">
        <v>32810192</v>
      </c>
      <c r="X1135" s="21" t="s">
        <v>6179</v>
      </c>
      <c r="Z1135" s="21" t="s">
        <v>3925</v>
      </c>
      <c r="AA1135" s="20" t="s">
        <v>3926</v>
      </c>
      <c r="AB1135" s="20" t="s">
        <v>20</v>
      </c>
      <c r="AC1135" s="20">
        <v>90214438</v>
      </c>
      <c r="AD1135" s="20" t="s">
        <v>6180</v>
      </c>
      <c r="AF1135" s="20">
        <v>20000701</v>
      </c>
      <c r="AH1135" s="20">
        <v>90944906</v>
      </c>
      <c r="AI1135" s="20" t="s">
        <v>24</v>
      </c>
      <c r="AJ1135" s="20" t="b">
        <v>1</v>
      </c>
      <c r="AK1135" s="21" t="s">
        <v>120</v>
      </c>
      <c r="AL1135" s="20" t="s">
        <v>121</v>
      </c>
    </row>
    <row r="1136" spans="1:38" x14ac:dyDescent="0.25">
      <c r="A1136" s="20">
        <v>1135</v>
      </c>
      <c r="B1136" s="20" t="s">
        <v>3767</v>
      </c>
      <c r="C1136" s="23">
        <v>216336608</v>
      </c>
      <c r="D1136" s="23" t="str" cm="1">
        <f t="array" ref="D1136">INDEX(Table2[Bracket Label], SUMPRODUCT(( 'Non-Lodger'!$C1136 &gt;= Table2[Min Value]) * ( 'Non-Lodger'!$C1136 &lt;= Table2[Max Value]) * ROW(Table2[Min Value]) ) - MIN(ROW(Table2[Min Value])) + 1)</f>
        <v>200-249M</v>
      </c>
      <c r="E1136" s="23" t="str">
        <f t="shared" si="17"/>
        <v>MED</v>
      </c>
      <c r="F1136" s="21" t="s">
        <v>3768</v>
      </c>
      <c r="G1136" s="20" t="s">
        <v>12</v>
      </c>
      <c r="H1136" s="20" t="str">
        <f>IF(ISNUMBER(MATCH($F1136,'ASX_Listed_Companies_26-08-2025'!B:B, 0)), "Yes", "No")</f>
        <v>No</v>
      </c>
      <c r="I1136" s="20" t="str">
        <f>IF(ISNUMBER(MATCH($F1136,'ASX300'!C:C, 0)), "Yes", "No")</f>
        <v>No</v>
      </c>
      <c r="J1136" s="20" t="s">
        <v>1066</v>
      </c>
      <c r="K1136" s="21" t="s">
        <v>1067</v>
      </c>
      <c r="L1136" s="20">
        <v>5832841</v>
      </c>
      <c r="M1136" s="20" t="s">
        <v>15</v>
      </c>
      <c r="N1136" s="20">
        <v>20020401</v>
      </c>
      <c r="Q1136" s="21" t="s">
        <v>3769</v>
      </c>
      <c r="S1136" s="21" t="s">
        <v>505</v>
      </c>
      <c r="T1136" s="20" t="s">
        <v>12</v>
      </c>
      <c r="U1136" s="20" t="s">
        <v>506</v>
      </c>
      <c r="V1136" s="20" t="s">
        <v>20</v>
      </c>
      <c r="W1136" s="20">
        <v>76278999</v>
      </c>
      <c r="X1136" s="21" t="s">
        <v>3769</v>
      </c>
      <c r="Z1136" s="21" t="s">
        <v>505</v>
      </c>
      <c r="AA1136" s="20" t="s">
        <v>506</v>
      </c>
      <c r="AB1136" s="20" t="s">
        <v>20</v>
      </c>
      <c r="AC1136" s="20">
        <v>76278999</v>
      </c>
      <c r="AD1136" s="20" t="s">
        <v>3770</v>
      </c>
      <c r="AF1136" s="20">
        <v>20020401</v>
      </c>
      <c r="AH1136" s="20">
        <v>99947163</v>
      </c>
      <c r="AI1136" s="20" t="s">
        <v>24</v>
      </c>
      <c r="AJ1136" s="20" t="b">
        <v>1</v>
      </c>
      <c r="AK1136" s="21" t="s">
        <v>36</v>
      </c>
      <c r="AL1136" s="20" t="s">
        <v>37</v>
      </c>
    </row>
    <row r="1137" spans="1:38" x14ac:dyDescent="0.25">
      <c r="A1137" s="20">
        <v>1136</v>
      </c>
      <c r="B1137" s="20" t="s">
        <v>5885</v>
      </c>
      <c r="C1137" s="23">
        <v>192686363</v>
      </c>
      <c r="D1137" s="23" t="str" cm="1">
        <f t="array" ref="D1137">INDEX(Table2[Bracket Label], SUMPRODUCT(( 'Non-Lodger'!$C1137 &gt;= Table2[Min Value]) * ( 'Non-Lodger'!$C1137 &lt;= Table2[Max Value]) * ROW(Table2[Min Value]) ) - MIN(ROW(Table2[Min Value])) + 1)</f>
        <v>150-199M</v>
      </c>
      <c r="E1137" s="23" t="str">
        <f t="shared" si="17"/>
        <v>MED</v>
      </c>
      <c r="F1137" s="21" t="s">
        <v>5886</v>
      </c>
      <c r="G1137" s="20" t="s">
        <v>77</v>
      </c>
      <c r="H1137" s="20" t="str">
        <f>IF(ISNUMBER(MATCH($F1137,'ASX_Listed_Companies_26-08-2025'!B:B, 0)), "Yes", "No")</f>
        <v>No</v>
      </c>
      <c r="I1137" s="20" t="str">
        <f>IF(ISNUMBER(MATCH($F1137,'ASX300'!C:C, 0)), "Yes", "No")</f>
        <v>No</v>
      </c>
      <c r="J1137" s="20" t="s">
        <v>5887</v>
      </c>
      <c r="K1137" s="21" t="s">
        <v>5888</v>
      </c>
      <c r="L1137" s="20">
        <v>12521858</v>
      </c>
      <c r="M1137" s="20" t="s">
        <v>65</v>
      </c>
      <c r="N1137" s="20">
        <v>20020923</v>
      </c>
      <c r="Q1137" s="21" t="s">
        <v>5889</v>
      </c>
      <c r="S1137" s="21" t="s">
        <v>899</v>
      </c>
      <c r="T1137" s="20" t="s">
        <v>77</v>
      </c>
      <c r="U1137" s="20" t="s">
        <v>900</v>
      </c>
      <c r="V1137" s="20" t="s">
        <v>20</v>
      </c>
      <c r="W1137" s="20">
        <v>81529042</v>
      </c>
      <c r="X1137" s="21" t="s">
        <v>5890</v>
      </c>
      <c r="Z1137" s="21" t="s">
        <v>899</v>
      </c>
      <c r="AA1137" s="20" t="s">
        <v>900</v>
      </c>
      <c r="AB1137" s="20" t="s">
        <v>20</v>
      </c>
      <c r="AC1137" s="20">
        <v>82121786</v>
      </c>
      <c r="AD1137" s="20" t="s">
        <v>5891</v>
      </c>
      <c r="AF1137" s="20">
        <v>20020923</v>
      </c>
      <c r="AH1137" s="20">
        <v>102281167</v>
      </c>
      <c r="AI1137" s="20" t="s">
        <v>24</v>
      </c>
      <c r="AJ1137" s="20" t="b">
        <v>1</v>
      </c>
      <c r="AK1137" s="21" t="s">
        <v>36</v>
      </c>
      <c r="AL1137" s="20" t="s">
        <v>37</v>
      </c>
    </row>
    <row r="1138" spans="1:38" x14ac:dyDescent="0.25">
      <c r="A1138" s="20">
        <v>1137</v>
      </c>
      <c r="B1138" s="20" t="s">
        <v>1026</v>
      </c>
      <c r="C1138" s="23">
        <v>114040131</v>
      </c>
      <c r="D1138" s="23" t="str" cm="1">
        <f t="array" ref="D1138">INDEX(Table2[Bracket Label], SUMPRODUCT(( 'Non-Lodger'!$C1138 &gt;= Table2[Min Value]) * ( 'Non-Lodger'!$C1138 &lt;= Table2[Max Value]) * ROW(Table2[Min Value]) ) - MIN(ROW(Table2[Min Value])) + 1)</f>
        <v>100-149M</v>
      </c>
      <c r="E1138" s="23" t="str">
        <f t="shared" si="17"/>
        <v>MED</v>
      </c>
      <c r="F1138" s="21" t="s">
        <v>1027</v>
      </c>
      <c r="G1138" s="20" t="s">
        <v>12</v>
      </c>
      <c r="H1138" s="20" t="str">
        <f>IF(ISNUMBER(MATCH($F1138,'ASX_Listed_Companies_26-08-2025'!B:B, 0)), "Yes", "No")</f>
        <v>No</v>
      </c>
      <c r="I1138" s="20" t="str">
        <f>IF(ISNUMBER(MATCH($F1138,'ASX300'!C:C, 0)), "Yes", "No")</f>
        <v>No</v>
      </c>
      <c r="J1138" s="20" t="s">
        <v>78</v>
      </c>
      <c r="K1138" s="21" t="s">
        <v>79</v>
      </c>
      <c r="L1138" s="20">
        <v>70078816</v>
      </c>
      <c r="M1138" s="20" t="s">
        <v>15</v>
      </c>
      <c r="N1138" s="20">
        <v>20200710</v>
      </c>
      <c r="Q1138" s="21" t="s">
        <v>1028</v>
      </c>
      <c r="S1138" s="21" t="s">
        <v>434</v>
      </c>
      <c r="T1138" s="20" t="s">
        <v>12</v>
      </c>
      <c r="U1138" s="20" t="s">
        <v>435</v>
      </c>
      <c r="V1138" s="20" t="s">
        <v>20</v>
      </c>
      <c r="W1138" s="20">
        <v>73904631</v>
      </c>
      <c r="X1138" s="21" t="s">
        <v>1028</v>
      </c>
      <c r="Z1138" s="21" t="s">
        <v>434</v>
      </c>
      <c r="AA1138" s="20" t="s">
        <v>435</v>
      </c>
      <c r="AB1138" s="20" t="s">
        <v>20</v>
      </c>
      <c r="AC1138" s="20">
        <v>73904631</v>
      </c>
      <c r="AD1138" s="20" t="s">
        <v>1029</v>
      </c>
      <c r="AF1138" s="20">
        <v>20200819</v>
      </c>
      <c r="AH1138" s="20">
        <v>642529502</v>
      </c>
      <c r="AI1138" s="20" t="s">
        <v>24</v>
      </c>
      <c r="AJ1138" s="20" t="b">
        <v>1</v>
      </c>
      <c r="AK1138" s="21" t="s">
        <v>88</v>
      </c>
      <c r="AL1138" s="20" t="s">
        <v>89</v>
      </c>
    </row>
    <row r="1139" spans="1:38" x14ac:dyDescent="0.25">
      <c r="A1139" s="20">
        <v>1138</v>
      </c>
      <c r="B1139" s="20" t="s">
        <v>2260</v>
      </c>
      <c r="C1139" s="23">
        <v>115162811</v>
      </c>
      <c r="D1139" s="23" t="str" cm="1">
        <f t="array" ref="D1139">INDEX(Table2[Bracket Label], SUMPRODUCT(( 'Non-Lodger'!$C1139 &gt;= Table2[Min Value]) * ( 'Non-Lodger'!$C1139 &lt;= Table2[Max Value]) * ROW(Table2[Min Value]) ) - MIN(ROW(Table2[Min Value])) + 1)</f>
        <v>100-149M</v>
      </c>
      <c r="E1139" s="23" t="str">
        <f t="shared" si="17"/>
        <v>MED</v>
      </c>
      <c r="F1139" s="21" t="s">
        <v>2261</v>
      </c>
      <c r="G1139" s="20" t="s">
        <v>77</v>
      </c>
      <c r="H1139" s="20" t="str">
        <f>IF(ISNUMBER(MATCH($F1139,'ASX_Listed_Companies_26-08-2025'!B:B, 0)), "Yes", "No")</f>
        <v>No</v>
      </c>
      <c r="I1139" s="20" t="str">
        <f>IF(ISNUMBER(MATCH($F1139,'ASX300'!C:C, 0)), "Yes", "No")</f>
        <v>No</v>
      </c>
      <c r="J1139" s="20" t="s">
        <v>2262</v>
      </c>
      <c r="K1139" s="21" t="s">
        <v>2263</v>
      </c>
      <c r="L1139" s="20">
        <v>56519210</v>
      </c>
      <c r="M1139" s="20" t="s">
        <v>15</v>
      </c>
      <c r="N1139" s="20">
        <v>20141020</v>
      </c>
      <c r="Q1139" s="21" t="s">
        <v>2264</v>
      </c>
      <c r="S1139" s="21" t="s">
        <v>2265</v>
      </c>
      <c r="T1139" s="20" t="s">
        <v>77</v>
      </c>
      <c r="U1139" s="20" t="s">
        <v>1496</v>
      </c>
      <c r="V1139" s="20" t="s">
        <v>20</v>
      </c>
      <c r="W1139" s="20">
        <v>31443106</v>
      </c>
      <c r="X1139" s="21" t="s">
        <v>2266</v>
      </c>
      <c r="Z1139" s="21" t="s">
        <v>1382</v>
      </c>
      <c r="AA1139" s="20" t="s">
        <v>1383</v>
      </c>
      <c r="AB1139" s="20" t="s">
        <v>20</v>
      </c>
      <c r="AC1139" s="20">
        <v>32228907</v>
      </c>
      <c r="AD1139" s="20" t="s">
        <v>2267</v>
      </c>
      <c r="AF1139" s="20">
        <v>20150101</v>
      </c>
      <c r="AH1139" s="20">
        <v>600354443</v>
      </c>
      <c r="AI1139" s="20" t="s">
        <v>24</v>
      </c>
      <c r="AJ1139" s="20" t="b">
        <v>1</v>
      </c>
      <c r="AK1139" s="21" t="s">
        <v>2210</v>
      </c>
      <c r="AL1139" s="20" t="s">
        <v>2211</v>
      </c>
    </row>
    <row r="1140" spans="1:38" x14ac:dyDescent="0.25">
      <c r="A1140" s="20">
        <v>1139</v>
      </c>
      <c r="B1140" s="20" t="s">
        <v>638</v>
      </c>
      <c r="C1140" s="23">
        <v>136983896</v>
      </c>
      <c r="D1140" s="23" t="str" cm="1">
        <f t="array" ref="D1140">INDEX(Table2[Bracket Label], SUMPRODUCT(( 'Non-Lodger'!$C1140 &gt;= Table2[Min Value]) * ( 'Non-Lodger'!$C1140 &lt;= Table2[Max Value]) * ROW(Table2[Min Value]) ) - MIN(ROW(Table2[Min Value])) + 1)</f>
        <v>100-149M</v>
      </c>
      <c r="E1140" s="23" t="str">
        <f t="shared" si="17"/>
        <v>MED</v>
      </c>
      <c r="F1140" s="21" t="s">
        <v>639</v>
      </c>
      <c r="G1140" s="20" t="s">
        <v>137</v>
      </c>
      <c r="H1140" s="20" t="str">
        <f>IF(ISNUMBER(MATCH($F1140,'ASX_Listed_Companies_26-08-2025'!B:B, 0)), "Yes", "No")</f>
        <v>No</v>
      </c>
      <c r="I1140" s="20" t="str">
        <f>IF(ISNUMBER(MATCH($F1140,'ASX300'!C:C, 0)), "Yes", "No")</f>
        <v>No</v>
      </c>
      <c r="J1140" s="20" t="s">
        <v>640</v>
      </c>
      <c r="K1140" s="21" t="s">
        <v>641</v>
      </c>
      <c r="L1140" s="20">
        <v>2461656</v>
      </c>
      <c r="M1140" s="20" t="s">
        <v>15</v>
      </c>
      <c r="N1140" s="20">
        <v>19991224</v>
      </c>
      <c r="P1140" s="21" t="s">
        <v>642</v>
      </c>
      <c r="Q1140" s="21" t="s">
        <v>643</v>
      </c>
      <c r="S1140" s="21" t="s">
        <v>644</v>
      </c>
      <c r="T1140" s="20" t="s">
        <v>137</v>
      </c>
      <c r="U1140" s="20" t="s">
        <v>645</v>
      </c>
      <c r="V1140" s="20" t="s">
        <v>20</v>
      </c>
      <c r="W1140" s="20">
        <v>0</v>
      </c>
      <c r="X1140" s="21" t="s">
        <v>646</v>
      </c>
      <c r="Y1140" s="21" t="s">
        <v>647</v>
      </c>
      <c r="Z1140" s="21" t="s">
        <v>648</v>
      </c>
      <c r="AA1140" s="20" t="s">
        <v>649</v>
      </c>
      <c r="AB1140" s="20" t="s">
        <v>20</v>
      </c>
      <c r="AD1140" s="20" t="s">
        <v>650</v>
      </c>
      <c r="AF1140" s="20">
        <v>20000701</v>
      </c>
      <c r="AH1140" s="20">
        <v>8152850</v>
      </c>
      <c r="AI1140" s="20" t="s">
        <v>24</v>
      </c>
      <c r="AJ1140" s="20" t="b">
        <v>1</v>
      </c>
      <c r="AK1140" s="21" t="s">
        <v>58</v>
      </c>
      <c r="AL1140" s="20" t="s">
        <v>59</v>
      </c>
    </row>
    <row r="1141" spans="1:38" x14ac:dyDescent="0.25">
      <c r="A1141" s="20">
        <v>1140</v>
      </c>
      <c r="B1141" s="20" t="s">
        <v>2621</v>
      </c>
      <c r="C1141" s="23">
        <v>287179044</v>
      </c>
      <c r="D1141" s="23" t="str" cm="1">
        <f t="array" ref="D1141">INDEX(Table2[Bracket Label], SUMPRODUCT(( 'Non-Lodger'!$C1141 &gt;= Table2[Min Value]) * ( 'Non-Lodger'!$C1141 &lt;= Table2[Max Value]) * ROW(Table2[Min Value]) ) - MIN(ROW(Table2[Min Value])) + 1)</f>
        <v>250-299M</v>
      </c>
      <c r="E1141" s="23" t="str">
        <f t="shared" si="17"/>
        <v>LGE</v>
      </c>
      <c r="F1141" s="21" t="s">
        <v>2622</v>
      </c>
      <c r="G1141" s="20" t="s">
        <v>29</v>
      </c>
      <c r="H1141" s="20" t="str">
        <f>IF(ISNUMBER(MATCH($F1141,'ASX_Listed_Companies_26-08-2025'!B:B, 0)), "Yes", "No")</f>
        <v>No</v>
      </c>
      <c r="I1141" s="20" t="str">
        <f>IF(ISNUMBER(MATCH($F1141,'ASX300'!C:C, 0)), "Yes", "No")</f>
        <v>No</v>
      </c>
      <c r="J1141" s="20" t="s">
        <v>78</v>
      </c>
      <c r="K1141" s="21" t="s">
        <v>79</v>
      </c>
      <c r="L1141" s="20">
        <v>31302430</v>
      </c>
      <c r="M1141" s="20" t="s">
        <v>15</v>
      </c>
      <c r="N1141" s="20">
        <v>20070601</v>
      </c>
      <c r="Q1141" s="21" t="s">
        <v>2623</v>
      </c>
      <c r="S1141" s="21" t="s">
        <v>2624</v>
      </c>
      <c r="T1141" s="20" t="s">
        <v>29</v>
      </c>
      <c r="U1141" s="20" t="s">
        <v>2625</v>
      </c>
      <c r="V1141" s="20" t="s">
        <v>20</v>
      </c>
      <c r="W1141" s="20">
        <v>32224021</v>
      </c>
      <c r="X1141" s="21" t="s">
        <v>2626</v>
      </c>
      <c r="Z1141" s="21" t="s">
        <v>2627</v>
      </c>
      <c r="AA1141" s="20" t="s">
        <v>2628</v>
      </c>
      <c r="AB1141" s="20" t="s">
        <v>20</v>
      </c>
      <c r="AC1141" s="20">
        <v>30079933</v>
      </c>
      <c r="AF1141" s="20">
        <v>20070601</v>
      </c>
      <c r="AH1141" s="20">
        <v>125298884</v>
      </c>
      <c r="AI1141" s="20" t="s">
        <v>24</v>
      </c>
      <c r="AJ1141" s="20" t="b">
        <v>1</v>
      </c>
      <c r="AK1141" s="21" t="s">
        <v>88</v>
      </c>
      <c r="AL1141" s="20" t="s">
        <v>89</v>
      </c>
    </row>
    <row r="1142" spans="1:38" x14ac:dyDescent="0.25">
      <c r="A1142" s="20">
        <v>1141</v>
      </c>
      <c r="B1142" s="20" t="s">
        <v>5949</v>
      </c>
      <c r="C1142" s="23">
        <v>327800534</v>
      </c>
      <c r="D1142" s="23" t="str" cm="1">
        <f t="array" ref="D1142">INDEX(Table2[Bracket Label], SUMPRODUCT(( 'Non-Lodger'!$C1142 &gt;= Table2[Min Value]) * ( 'Non-Lodger'!$C1142 &lt;= Table2[Max Value]) * ROW(Table2[Min Value]) ) - MIN(ROW(Table2[Min Value])) + 1)</f>
        <v>300-349M</v>
      </c>
      <c r="E1142" s="23" t="str">
        <f t="shared" si="17"/>
        <v>LGE</v>
      </c>
      <c r="F1142" s="21" t="s">
        <v>5950</v>
      </c>
      <c r="G1142" s="20" t="s">
        <v>29</v>
      </c>
      <c r="H1142" s="20" t="str">
        <f>IF(ISNUMBER(MATCH($F1142,'ASX_Listed_Companies_26-08-2025'!B:B, 0)), "Yes", "No")</f>
        <v>No</v>
      </c>
      <c r="I1142" s="20" t="str">
        <f>IF(ISNUMBER(MATCH($F1142,'ASX300'!C:C, 0)), "Yes", "No")</f>
        <v>No</v>
      </c>
      <c r="J1142" s="20" t="s">
        <v>5951</v>
      </c>
      <c r="K1142" s="21" t="s">
        <v>5952</v>
      </c>
      <c r="L1142" s="20">
        <v>2794641</v>
      </c>
      <c r="M1142" s="20" t="s">
        <v>65</v>
      </c>
      <c r="N1142" s="20">
        <v>20000701</v>
      </c>
      <c r="Q1142" s="21" t="s">
        <v>5953</v>
      </c>
      <c r="S1142" s="21" t="s">
        <v>33</v>
      </c>
      <c r="T1142" s="20" t="s">
        <v>29</v>
      </c>
      <c r="U1142" s="20" t="s">
        <v>1749</v>
      </c>
      <c r="V1142" s="20" t="s">
        <v>20</v>
      </c>
      <c r="W1142" s="20">
        <v>66289357</v>
      </c>
      <c r="X1142" s="21" t="s">
        <v>5954</v>
      </c>
      <c r="Z1142" s="21" t="s">
        <v>33</v>
      </c>
      <c r="AA1142" s="20" t="s">
        <v>34</v>
      </c>
      <c r="AB1142" s="20" t="s">
        <v>20</v>
      </c>
      <c r="AC1142" s="20">
        <v>50806244</v>
      </c>
      <c r="AD1142" s="20" t="s">
        <v>5955</v>
      </c>
      <c r="AF1142" s="20">
        <v>20000701</v>
      </c>
      <c r="AH1142" s="20">
        <v>5146350</v>
      </c>
      <c r="AI1142" s="20" t="s">
        <v>24</v>
      </c>
      <c r="AJ1142" s="20" t="b">
        <v>1</v>
      </c>
      <c r="AK1142" s="21" t="s">
        <v>174</v>
      </c>
      <c r="AL1142" s="20" t="s">
        <v>175</v>
      </c>
    </row>
    <row r="1143" spans="1:38" x14ac:dyDescent="0.25">
      <c r="A1143" s="20">
        <v>1142</v>
      </c>
      <c r="B1143" s="20" t="s">
        <v>3643</v>
      </c>
      <c r="C1143" s="23">
        <v>137244470</v>
      </c>
      <c r="D1143" s="23" t="str" cm="1">
        <f t="array" ref="D1143">INDEX(Table2[Bracket Label], SUMPRODUCT(( 'Non-Lodger'!$C1143 &gt;= Table2[Min Value]) * ( 'Non-Lodger'!$C1143 &lt;= Table2[Max Value]) * ROW(Table2[Min Value]) ) - MIN(ROW(Table2[Min Value])) + 1)</f>
        <v>100-149M</v>
      </c>
      <c r="E1143" s="23" t="str">
        <f t="shared" si="17"/>
        <v>MED</v>
      </c>
      <c r="F1143" s="21" t="s">
        <v>3644</v>
      </c>
      <c r="G1143" s="20" t="s">
        <v>12</v>
      </c>
      <c r="H1143" s="20" t="str">
        <f>IF(ISNUMBER(MATCH($F1143,'ASX_Listed_Companies_26-08-2025'!B:B, 0)), "Yes", "No")</f>
        <v>No</v>
      </c>
      <c r="I1143" s="20" t="str">
        <f>IF(ISNUMBER(MATCH($F1143,'ASX300'!C:C, 0)), "Yes", "No")</f>
        <v>No</v>
      </c>
      <c r="J1143" s="20" t="s">
        <v>1066</v>
      </c>
      <c r="K1143" s="21" t="s">
        <v>1067</v>
      </c>
      <c r="L1143" s="20">
        <v>57234509</v>
      </c>
      <c r="M1143" s="20" t="s">
        <v>15</v>
      </c>
      <c r="N1143" s="20">
        <v>20150302</v>
      </c>
      <c r="Q1143" s="21" t="s">
        <v>3645</v>
      </c>
      <c r="S1143" s="21" t="s">
        <v>1709</v>
      </c>
      <c r="T1143" s="20" t="s">
        <v>12</v>
      </c>
      <c r="U1143" s="20" t="s">
        <v>3646</v>
      </c>
      <c r="V1143" s="20" t="s">
        <v>20</v>
      </c>
      <c r="W1143" s="20">
        <v>0</v>
      </c>
      <c r="X1143" s="21" t="s">
        <v>329</v>
      </c>
      <c r="Y1143" s="21" t="s">
        <v>3647</v>
      </c>
      <c r="Z1143" s="21" t="s">
        <v>1709</v>
      </c>
      <c r="AA1143" s="20" t="s">
        <v>3646</v>
      </c>
      <c r="AB1143" s="20" t="s">
        <v>20</v>
      </c>
      <c r="AC1143" s="20">
        <v>95682068</v>
      </c>
      <c r="AD1143" s="20" t="s">
        <v>3648</v>
      </c>
      <c r="AF1143" s="20">
        <v>20150302</v>
      </c>
      <c r="AH1143" s="20">
        <v>604520783</v>
      </c>
      <c r="AI1143" s="20" t="s">
        <v>24</v>
      </c>
      <c r="AJ1143" s="20" t="b">
        <v>1</v>
      </c>
      <c r="AK1143" s="21" t="s">
        <v>36</v>
      </c>
      <c r="AL1143" s="20" t="s">
        <v>37</v>
      </c>
    </row>
    <row r="1144" spans="1:38" x14ac:dyDescent="0.25">
      <c r="A1144" s="20">
        <v>1143</v>
      </c>
      <c r="B1144" s="20" t="s">
        <v>1152</v>
      </c>
      <c r="C1144" s="23">
        <v>142917301</v>
      </c>
      <c r="D1144" s="23" t="str" cm="1">
        <f t="array" ref="D1144">INDEX(Table2[Bracket Label], SUMPRODUCT(( 'Non-Lodger'!$C1144 &gt;= Table2[Min Value]) * ( 'Non-Lodger'!$C1144 &lt;= Table2[Max Value]) * ROW(Table2[Min Value]) ) - MIN(ROW(Table2[Min Value])) + 1)</f>
        <v>100-149M</v>
      </c>
      <c r="E1144" s="23" t="str">
        <f t="shared" si="17"/>
        <v>MED</v>
      </c>
      <c r="F1144" s="21" t="s">
        <v>1153</v>
      </c>
      <c r="G1144" s="20" t="s">
        <v>12</v>
      </c>
      <c r="H1144" s="20" t="str">
        <f>IF(ISNUMBER(MATCH($F1144,'ASX_Listed_Companies_26-08-2025'!B:B, 0)), "Yes", "No")</f>
        <v>No</v>
      </c>
      <c r="I1144" s="20" t="str">
        <f>IF(ISNUMBER(MATCH($F1144,'ASX300'!C:C, 0)), "Yes", "No")</f>
        <v>No</v>
      </c>
      <c r="J1144" s="20" t="s">
        <v>78</v>
      </c>
      <c r="K1144" s="21" t="s">
        <v>79</v>
      </c>
      <c r="L1144" s="20">
        <v>65336022</v>
      </c>
      <c r="M1144" s="20" t="s">
        <v>15</v>
      </c>
      <c r="N1144" s="20">
        <v>20180912</v>
      </c>
      <c r="Q1144" s="21" t="s">
        <v>1154</v>
      </c>
      <c r="S1144" s="21" t="s">
        <v>162</v>
      </c>
      <c r="T1144" s="20" t="s">
        <v>29</v>
      </c>
      <c r="U1144" s="20" t="s">
        <v>263</v>
      </c>
      <c r="V1144" s="20" t="s">
        <v>20</v>
      </c>
      <c r="W1144" s="20">
        <v>0</v>
      </c>
      <c r="X1144" s="21" t="s">
        <v>1155</v>
      </c>
      <c r="Z1144" s="21" t="s">
        <v>126</v>
      </c>
      <c r="AA1144" s="20" t="s">
        <v>214</v>
      </c>
      <c r="AB1144" s="20" t="s">
        <v>20</v>
      </c>
      <c r="AC1144" s="20">
        <v>61036373</v>
      </c>
      <c r="AD1144" s="20" t="s">
        <v>1156</v>
      </c>
      <c r="AF1144" s="20">
        <v>20180912</v>
      </c>
      <c r="AH1144" s="20">
        <v>628086466</v>
      </c>
      <c r="AI1144" s="20" t="s">
        <v>24</v>
      </c>
      <c r="AJ1144" s="20" t="b">
        <v>1</v>
      </c>
      <c r="AK1144" s="21" t="s">
        <v>88</v>
      </c>
      <c r="AL1144" s="20" t="s">
        <v>89</v>
      </c>
    </row>
    <row r="1145" spans="1:38" x14ac:dyDescent="0.25">
      <c r="A1145" s="20">
        <v>1144</v>
      </c>
      <c r="B1145" s="20" t="s">
        <v>1332</v>
      </c>
      <c r="C1145" s="23">
        <v>111946772</v>
      </c>
      <c r="D1145" s="23" t="str" cm="1">
        <f t="array" ref="D1145">INDEX(Table2[Bracket Label], SUMPRODUCT(( 'Non-Lodger'!$C1145 &gt;= Table2[Min Value]) * ( 'Non-Lodger'!$C1145 &lt;= Table2[Max Value]) * ROW(Table2[Min Value]) ) - MIN(ROW(Table2[Min Value])) + 1)</f>
        <v>100-149M</v>
      </c>
      <c r="E1145" s="23" t="str">
        <f t="shared" si="17"/>
        <v>MED</v>
      </c>
      <c r="F1145" s="21" t="s">
        <v>1333</v>
      </c>
      <c r="G1145" s="20" t="s">
        <v>29</v>
      </c>
      <c r="H1145" s="20" t="str">
        <f>IF(ISNUMBER(MATCH($F1145,'ASX_Listed_Companies_26-08-2025'!B:B, 0)), "Yes", "No")</f>
        <v>Yes</v>
      </c>
      <c r="I1145" s="20" t="str">
        <f>IF(ISNUMBER(MATCH($F1145,'ASX300'!C:C, 0)), "Yes", "No")</f>
        <v>No</v>
      </c>
      <c r="J1145" s="20" t="s">
        <v>78</v>
      </c>
      <c r="K1145" s="21" t="s">
        <v>79</v>
      </c>
      <c r="L1145" s="20">
        <v>1584550</v>
      </c>
      <c r="M1145" s="20" t="s">
        <v>65</v>
      </c>
      <c r="N1145" s="20">
        <v>19991101</v>
      </c>
      <c r="P1145" s="21" t="s">
        <v>1334</v>
      </c>
      <c r="Q1145" s="21" t="s">
        <v>1335</v>
      </c>
      <c r="S1145" s="21" t="s">
        <v>1336</v>
      </c>
      <c r="T1145" s="20" t="s">
        <v>29</v>
      </c>
      <c r="U1145" s="20" t="s">
        <v>1337</v>
      </c>
      <c r="V1145" s="20" t="s">
        <v>20</v>
      </c>
      <c r="W1145" s="20">
        <v>84538340</v>
      </c>
      <c r="X1145" s="21" t="s">
        <v>1335</v>
      </c>
      <c r="Z1145" s="21" t="s">
        <v>1336</v>
      </c>
      <c r="AA1145" s="20" t="s">
        <v>1337</v>
      </c>
      <c r="AB1145" s="20" t="s">
        <v>20</v>
      </c>
      <c r="AC1145" s="20">
        <v>84538340</v>
      </c>
      <c r="AD1145" s="20" t="s">
        <v>1338</v>
      </c>
      <c r="AF1145" s="20">
        <v>20000701</v>
      </c>
      <c r="AH1145" s="20">
        <v>9221630</v>
      </c>
      <c r="AI1145" s="20" t="s">
        <v>24</v>
      </c>
      <c r="AJ1145" s="20" t="b">
        <v>1</v>
      </c>
      <c r="AK1145" s="21" t="s">
        <v>88</v>
      </c>
      <c r="AL1145" s="20" t="s">
        <v>89</v>
      </c>
    </row>
    <row r="1146" spans="1:38" x14ac:dyDescent="0.25">
      <c r="A1146" s="20">
        <v>1145</v>
      </c>
      <c r="B1146" s="20" t="s">
        <v>1440</v>
      </c>
      <c r="C1146" s="23">
        <v>173350170</v>
      </c>
      <c r="D1146" s="23" t="str" cm="1">
        <f t="array" ref="D1146">INDEX(Table2[Bracket Label], SUMPRODUCT(( 'Non-Lodger'!$C1146 &gt;= Table2[Min Value]) * ( 'Non-Lodger'!$C1146 &lt;= Table2[Max Value]) * ROW(Table2[Min Value]) ) - MIN(ROW(Table2[Min Value])) + 1)</f>
        <v>150-199M</v>
      </c>
      <c r="E1146" s="23" t="str">
        <f t="shared" si="17"/>
        <v>MED</v>
      </c>
      <c r="F1146" s="21" t="s">
        <v>1441</v>
      </c>
      <c r="G1146" s="20" t="s">
        <v>12</v>
      </c>
      <c r="H1146" s="20" t="str">
        <f>IF(ISNUMBER(MATCH($F1146,'ASX_Listed_Companies_26-08-2025'!B:B, 0)), "Yes", "No")</f>
        <v>No</v>
      </c>
      <c r="I1146" s="20" t="str">
        <f>IF(ISNUMBER(MATCH($F1146,'ASX300'!C:C, 0)), "Yes", "No")</f>
        <v>No</v>
      </c>
      <c r="J1146" s="20" t="s">
        <v>1442</v>
      </c>
      <c r="K1146" s="21" t="s">
        <v>1443</v>
      </c>
      <c r="L1146" s="20">
        <v>37298756</v>
      </c>
      <c r="M1146" s="20" t="s">
        <v>15</v>
      </c>
      <c r="N1146" s="20">
        <v>20080101</v>
      </c>
      <c r="Q1146" s="21" t="s">
        <v>1444</v>
      </c>
      <c r="S1146" s="21" t="s">
        <v>924</v>
      </c>
      <c r="T1146" s="20" t="s">
        <v>12</v>
      </c>
      <c r="U1146" s="20" t="s">
        <v>925</v>
      </c>
      <c r="V1146" s="20" t="s">
        <v>20</v>
      </c>
      <c r="W1146" s="20">
        <v>0</v>
      </c>
      <c r="X1146" s="21" t="s">
        <v>1445</v>
      </c>
      <c r="Z1146" s="21" t="s">
        <v>677</v>
      </c>
      <c r="AA1146" s="20" t="s">
        <v>678</v>
      </c>
      <c r="AB1146" s="20" t="s">
        <v>20</v>
      </c>
      <c r="AC1146" s="20">
        <v>63704936</v>
      </c>
      <c r="AD1146" s="20" t="s">
        <v>1446</v>
      </c>
      <c r="AF1146" s="20">
        <v>20080101</v>
      </c>
      <c r="AH1146" s="20">
        <v>127927226</v>
      </c>
      <c r="AI1146" s="20" t="s">
        <v>24</v>
      </c>
      <c r="AJ1146" s="20" t="b">
        <v>1</v>
      </c>
      <c r="AK1146" s="21" t="s">
        <v>174</v>
      </c>
      <c r="AL1146" s="20" t="s">
        <v>175</v>
      </c>
    </row>
    <row r="1147" spans="1:38" x14ac:dyDescent="0.25">
      <c r="A1147" s="20">
        <v>1146</v>
      </c>
      <c r="B1147" s="20" t="s">
        <v>1432</v>
      </c>
      <c r="C1147" s="23">
        <v>112870926</v>
      </c>
      <c r="D1147" s="23" t="str" cm="1">
        <f t="array" ref="D1147">INDEX(Table2[Bracket Label], SUMPRODUCT(( 'Non-Lodger'!$C1147 &gt;= Table2[Min Value]) * ( 'Non-Lodger'!$C1147 &lt;= Table2[Max Value]) * ROW(Table2[Min Value]) ) - MIN(ROW(Table2[Min Value])) + 1)</f>
        <v>100-149M</v>
      </c>
      <c r="E1147" s="23" t="str">
        <f t="shared" si="17"/>
        <v>MED</v>
      </c>
      <c r="F1147" s="21" t="s">
        <v>1433</v>
      </c>
      <c r="G1147" s="20" t="s">
        <v>888</v>
      </c>
      <c r="H1147" s="20" t="str">
        <f>IF(ISNUMBER(MATCH($F1147,'ASX_Listed_Companies_26-08-2025'!B:B, 0)), "Yes", "No")</f>
        <v>No</v>
      </c>
      <c r="I1147" s="20" t="str">
        <f>IF(ISNUMBER(MATCH($F1147,'ASX300'!C:C, 0)), "Yes", "No")</f>
        <v>No</v>
      </c>
      <c r="J1147" s="20" t="s">
        <v>798</v>
      </c>
      <c r="K1147" s="21" t="s">
        <v>799</v>
      </c>
      <c r="L1147" s="20">
        <v>2511994</v>
      </c>
      <c r="M1147" s="20" t="s">
        <v>15</v>
      </c>
      <c r="N1147" s="20">
        <v>20000317</v>
      </c>
      <c r="P1147" s="21" t="s">
        <v>1433</v>
      </c>
      <c r="Q1147" s="21" t="s">
        <v>1434</v>
      </c>
      <c r="S1147" s="21" t="s">
        <v>1435</v>
      </c>
      <c r="T1147" s="20" t="s">
        <v>888</v>
      </c>
      <c r="U1147" s="20" t="s">
        <v>1436</v>
      </c>
      <c r="V1147" s="20" t="s">
        <v>20</v>
      </c>
      <c r="W1147" s="20">
        <v>54551051</v>
      </c>
      <c r="X1147" s="21" t="s">
        <v>1437</v>
      </c>
      <c r="Z1147" s="21" t="s">
        <v>1438</v>
      </c>
      <c r="AA1147" s="20" t="s">
        <v>1436</v>
      </c>
      <c r="AB1147" s="20" t="s">
        <v>20</v>
      </c>
      <c r="AC1147" s="20">
        <v>85086642</v>
      </c>
      <c r="AD1147" s="20" t="s">
        <v>1439</v>
      </c>
      <c r="AF1147" s="20">
        <v>20000701</v>
      </c>
      <c r="AH1147" s="20">
        <v>86507002</v>
      </c>
      <c r="AI1147" s="20" t="s">
        <v>24</v>
      </c>
      <c r="AJ1147" s="20" t="b">
        <v>1</v>
      </c>
      <c r="AK1147" s="21" t="s">
        <v>195</v>
      </c>
      <c r="AL1147" s="20" t="s">
        <v>196</v>
      </c>
    </row>
    <row r="1148" spans="1:38" x14ac:dyDescent="0.25">
      <c r="A1148" s="20">
        <v>1147</v>
      </c>
      <c r="B1148" s="20" t="s">
        <v>3343</v>
      </c>
      <c r="C1148" s="23">
        <v>2897704250</v>
      </c>
      <c r="D1148" s="23" t="str" cm="1">
        <f t="array" ref="D1148">INDEX(Table2[Bracket Label], SUMPRODUCT(( 'Non-Lodger'!$C1148 &gt;= Table2[Min Value]) * ( 'Non-Lodger'!$C1148 &lt;= Table2[Max Value]) * ROW(Table2[Min Value]) ) - MIN(ROW(Table2[Min Value])) + 1)</f>
        <v>1Bn+</v>
      </c>
      <c r="E1148" s="23" t="str">
        <f t="shared" si="17"/>
        <v>LGE</v>
      </c>
      <c r="F1148" s="21" t="s">
        <v>3344</v>
      </c>
      <c r="G1148" s="20" t="s">
        <v>12</v>
      </c>
      <c r="H1148" s="20" t="str">
        <f>IF(ISNUMBER(MATCH($F1148,'ASX_Listed_Companies_26-08-2025'!B:B, 0)), "Yes", "No")</f>
        <v>No</v>
      </c>
      <c r="I1148" s="20" t="str">
        <f>IF(ISNUMBER(MATCH($F1148,'ASX300'!C:C, 0)), "Yes", "No")</f>
        <v>No</v>
      </c>
      <c r="J1148" s="20" t="s">
        <v>78</v>
      </c>
      <c r="K1148" s="21" t="s">
        <v>79</v>
      </c>
      <c r="L1148" s="20">
        <v>70380312</v>
      </c>
      <c r="M1148" s="20" t="s">
        <v>15</v>
      </c>
      <c r="N1148" s="20">
        <v>20200909</v>
      </c>
      <c r="Q1148" s="21" t="s">
        <v>3345</v>
      </c>
      <c r="R1148" s="21" t="s">
        <v>940</v>
      </c>
      <c r="S1148" s="21" t="s">
        <v>162</v>
      </c>
      <c r="T1148" s="20" t="s">
        <v>29</v>
      </c>
      <c r="U1148" s="20" t="s">
        <v>263</v>
      </c>
      <c r="V1148" s="20" t="s">
        <v>20</v>
      </c>
      <c r="W1148" s="20">
        <v>73698298</v>
      </c>
      <c r="X1148" s="21" t="s">
        <v>2354</v>
      </c>
      <c r="Y1148" s="21" t="s">
        <v>3346</v>
      </c>
      <c r="Z1148" s="21" t="s">
        <v>505</v>
      </c>
      <c r="AA1148" s="20" t="s">
        <v>506</v>
      </c>
      <c r="AB1148" s="20" t="s">
        <v>20</v>
      </c>
      <c r="AC1148" s="20">
        <v>70790050</v>
      </c>
      <c r="AD1148" s="20" t="s">
        <v>3347</v>
      </c>
      <c r="AF1148" s="20">
        <v>20200909</v>
      </c>
      <c r="AH1148" s="20">
        <v>644174710</v>
      </c>
      <c r="AI1148" s="20" t="s">
        <v>24</v>
      </c>
      <c r="AJ1148" s="20" t="b">
        <v>1</v>
      </c>
      <c r="AK1148" s="21" t="s">
        <v>88</v>
      </c>
      <c r="AL1148" s="20" t="s">
        <v>89</v>
      </c>
    </row>
    <row r="1149" spans="1:38" x14ac:dyDescent="0.25">
      <c r="A1149" s="20">
        <v>1148</v>
      </c>
      <c r="B1149" s="20" t="s">
        <v>6238</v>
      </c>
      <c r="C1149" s="23">
        <v>119127038</v>
      </c>
      <c r="D1149" s="23" t="str" cm="1">
        <f t="array" ref="D1149">INDEX(Table2[Bracket Label], SUMPRODUCT(( 'Non-Lodger'!$C1149 &gt;= Table2[Min Value]) * ( 'Non-Lodger'!$C1149 &lt;= Table2[Max Value]) * ROW(Table2[Min Value]) ) - MIN(ROW(Table2[Min Value])) + 1)</f>
        <v>100-149M</v>
      </c>
      <c r="E1149" s="23" t="str">
        <f t="shared" si="17"/>
        <v>MED</v>
      </c>
      <c r="F1149" s="21" t="s">
        <v>6239</v>
      </c>
      <c r="G1149" s="20" t="s">
        <v>77</v>
      </c>
      <c r="H1149" s="20" t="str">
        <f>IF(ISNUMBER(MATCH($F1149,'ASX_Listed_Companies_26-08-2025'!B:B, 0)), "Yes", "No")</f>
        <v>No</v>
      </c>
      <c r="I1149" s="20" t="str">
        <f>IF(ISNUMBER(MATCH($F1149,'ASX300'!C:C, 0)), "Yes", "No")</f>
        <v>No</v>
      </c>
      <c r="J1149" s="20" t="s">
        <v>687</v>
      </c>
      <c r="K1149" s="21" t="s">
        <v>688</v>
      </c>
      <c r="L1149" s="20">
        <v>2627976</v>
      </c>
      <c r="M1149" s="20" t="s">
        <v>15</v>
      </c>
      <c r="N1149" s="20">
        <v>19991101</v>
      </c>
      <c r="Q1149" s="21" t="s">
        <v>6240</v>
      </c>
      <c r="S1149" s="21" t="s">
        <v>6241</v>
      </c>
      <c r="T1149" s="20" t="s">
        <v>77</v>
      </c>
      <c r="U1149" s="20" t="s">
        <v>6242</v>
      </c>
      <c r="V1149" s="20" t="s">
        <v>20</v>
      </c>
      <c r="W1149" s="20">
        <v>96335374</v>
      </c>
      <c r="X1149" s="21" t="s">
        <v>6243</v>
      </c>
      <c r="Y1149" s="21" t="s">
        <v>6244</v>
      </c>
      <c r="Z1149" s="21" t="s">
        <v>6241</v>
      </c>
      <c r="AA1149" s="20" t="s">
        <v>6242</v>
      </c>
      <c r="AB1149" s="20" t="s">
        <v>20</v>
      </c>
      <c r="AC1149" s="20">
        <v>94067486</v>
      </c>
      <c r="AD1149" s="20" t="s">
        <v>6245</v>
      </c>
      <c r="AF1149" s="20">
        <v>20000701</v>
      </c>
      <c r="AH1149" s="20">
        <v>64572925</v>
      </c>
      <c r="AI1149" s="20" t="s">
        <v>24</v>
      </c>
      <c r="AJ1149" s="20" t="b">
        <v>1</v>
      </c>
      <c r="AK1149" s="21" t="s">
        <v>36</v>
      </c>
      <c r="AL1149" s="20" t="s">
        <v>37</v>
      </c>
    </row>
    <row r="1150" spans="1:38" x14ac:dyDescent="0.25">
      <c r="A1150" s="20">
        <v>1149</v>
      </c>
      <c r="B1150" s="20" t="s">
        <v>7883</v>
      </c>
      <c r="C1150" s="23">
        <v>174189847</v>
      </c>
      <c r="D1150" s="23" t="str" cm="1">
        <f t="array" ref="D1150">INDEX(Table2[Bracket Label], SUMPRODUCT(( 'Non-Lodger'!$C1150 &gt;= Table2[Min Value]) * ( 'Non-Lodger'!$C1150 &lt;= Table2[Max Value]) * ROW(Table2[Min Value]) ) - MIN(ROW(Table2[Min Value])) + 1)</f>
        <v>150-199M</v>
      </c>
      <c r="E1150" s="23" t="str">
        <f t="shared" si="17"/>
        <v>MED</v>
      </c>
      <c r="F1150" s="21" t="s">
        <v>7884</v>
      </c>
      <c r="G1150" s="20" t="s">
        <v>29</v>
      </c>
      <c r="H1150" s="20" t="str">
        <f>IF(ISNUMBER(MATCH($F1150,'ASX_Listed_Companies_26-08-2025'!B:B, 0)), "Yes", "No")</f>
        <v>No</v>
      </c>
      <c r="I1150" s="20" t="str">
        <f>IF(ISNUMBER(MATCH($F1150,'ASX300'!C:C, 0)), "Yes", "No")</f>
        <v>No</v>
      </c>
      <c r="J1150" s="20" t="s">
        <v>1680</v>
      </c>
      <c r="K1150" s="21" t="s">
        <v>1681</v>
      </c>
      <c r="L1150" s="20">
        <v>65136766</v>
      </c>
      <c r="M1150" s="20" t="s">
        <v>15</v>
      </c>
      <c r="N1150" s="20">
        <v>20180810</v>
      </c>
      <c r="Q1150" s="21" t="s">
        <v>7885</v>
      </c>
      <c r="S1150" s="21" t="s">
        <v>1939</v>
      </c>
      <c r="T1150" s="20" t="s">
        <v>29</v>
      </c>
      <c r="U1150" s="20" t="s">
        <v>1940</v>
      </c>
      <c r="V1150" s="20" t="s">
        <v>20</v>
      </c>
      <c r="W1150" s="20">
        <v>81043173</v>
      </c>
      <c r="X1150" s="21" t="s">
        <v>7885</v>
      </c>
      <c r="Z1150" s="21" t="s">
        <v>1939</v>
      </c>
      <c r="AA1150" s="20" t="s">
        <v>1940</v>
      </c>
      <c r="AB1150" s="20" t="s">
        <v>20</v>
      </c>
      <c r="AC1150" s="20">
        <v>81043173</v>
      </c>
      <c r="AD1150" s="20" t="s">
        <v>7886</v>
      </c>
      <c r="AF1150" s="20">
        <v>20180820</v>
      </c>
      <c r="AH1150" s="20">
        <v>627864475</v>
      </c>
      <c r="AI1150" s="20" t="s">
        <v>24</v>
      </c>
      <c r="AJ1150" s="20" t="b">
        <v>1</v>
      </c>
      <c r="AK1150" s="21" t="s">
        <v>174</v>
      </c>
      <c r="AL1150" s="20" t="s">
        <v>175</v>
      </c>
    </row>
    <row r="1151" spans="1:38" x14ac:dyDescent="0.25">
      <c r="A1151" s="20">
        <v>1150</v>
      </c>
      <c r="B1151" s="20" t="s">
        <v>6765</v>
      </c>
      <c r="C1151" s="23">
        <v>105522880</v>
      </c>
      <c r="D1151" s="23" t="str" cm="1">
        <f t="array" ref="D1151">INDEX(Table2[Bracket Label], SUMPRODUCT(( 'Non-Lodger'!$C1151 &gt;= Table2[Min Value]) * ( 'Non-Lodger'!$C1151 &lt;= Table2[Max Value]) * ROW(Table2[Min Value]) ) - MIN(ROW(Table2[Min Value])) + 1)</f>
        <v>100-149M</v>
      </c>
      <c r="E1151" s="23" t="str">
        <f t="shared" si="17"/>
        <v>MED</v>
      </c>
      <c r="F1151" s="21" t="s">
        <v>6766</v>
      </c>
      <c r="G1151" s="20" t="s">
        <v>62</v>
      </c>
      <c r="H1151" s="20" t="str">
        <f>IF(ISNUMBER(MATCH($F1151,'ASX_Listed_Companies_26-08-2025'!B:B, 0)), "Yes", "No")</f>
        <v>Yes</v>
      </c>
      <c r="I1151" s="20" t="str">
        <f>IF(ISNUMBER(MATCH($F1151,'ASX300'!C:C, 0)), "Yes", "No")</f>
        <v>No</v>
      </c>
      <c r="J1151" s="20" t="s">
        <v>113</v>
      </c>
      <c r="K1151" s="21" t="s">
        <v>114</v>
      </c>
      <c r="L1151" s="20">
        <v>42024370</v>
      </c>
      <c r="M1151" s="20" t="s">
        <v>65</v>
      </c>
      <c r="N1151" s="20">
        <v>20091020</v>
      </c>
      <c r="P1151" s="21" t="s">
        <v>6767</v>
      </c>
      <c r="Q1151" s="21" t="s">
        <v>6768</v>
      </c>
      <c r="S1151" s="21" t="s">
        <v>2850</v>
      </c>
      <c r="T1151" s="20" t="s">
        <v>62</v>
      </c>
      <c r="U1151" s="20" t="s">
        <v>3724</v>
      </c>
      <c r="V1151" s="20" t="s">
        <v>20</v>
      </c>
      <c r="W1151" s="20">
        <v>0</v>
      </c>
      <c r="X1151" s="21" t="s">
        <v>6769</v>
      </c>
      <c r="Z1151" s="21" t="s">
        <v>5620</v>
      </c>
      <c r="AA1151" s="20" t="s">
        <v>3727</v>
      </c>
      <c r="AB1151" s="20" t="s">
        <v>20</v>
      </c>
      <c r="AC1151" s="20">
        <v>66195042</v>
      </c>
      <c r="AD1151" s="20" t="s">
        <v>6770</v>
      </c>
      <c r="AF1151" s="20">
        <v>20091020</v>
      </c>
      <c r="AH1151" s="20">
        <v>140110130</v>
      </c>
      <c r="AI1151" s="20" t="s">
        <v>24</v>
      </c>
      <c r="AJ1151" s="20" t="b">
        <v>1</v>
      </c>
      <c r="AK1151" s="21" t="s">
        <v>120</v>
      </c>
      <c r="AL1151" s="20" t="s">
        <v>121</v>
      </c>
    </row>
    <row r="1152" spans="1:38" x14ac:dyDescent="0.25">
      <c r="A1152" s="20">
        <v>1151</v>
      </c>
      <c r="B1152" s="20" t="s">
        <v>7614</v>
      </c>
      <c r="C1152" s="23">
        <v>189220316</v>
      </c>
      <c r="D1152" s="23" t="str" cm="1">
        <f t="array" ref="D1152">INDEX(Table2[Bracket Label], SUMPRODUCT(( 'Non-Lodger'!$C1152 &gt;= Table2[Min Value]) * ( 'Non-Lodger'!$C1152 &lt;= Table2[Max Value]) * ROW(Table2[Min Value]) ) - MIN(ROW(Table2[Min Value])) + 1)</f>
        <v>150-199M</v>
      </c>
      <c r="E1152" s="23" t="str">
        <f t="shared" si="17"/>
        <v>MED</v>
      </c>
      <c r="F1152" s="21" t="s">
        <v>7615</v>
      </c>
      <c r="G1152" s="20" t="s">
        <v>12</v>
      </c>
      <c r="H1152" s="20" t="str">
        <f>IF(ISNUMBER(MATCH($F1152,'ASX_Listed_Companies_26-08-2025'!B:B, 0)), "Yes", "No")</f>
        <v>No</v>
      </c>
      <c r="I1152" s="20" t="str">
        <f>IF(ISNUMBER(MATCH($F1152,'ASX300'!C:C, 0)), "Yes", "No")</f>
        <v>No</v>
      </c>
      <c r="J1152" s="20" t="s">
        <v>653</v>
      </c>
      <c r="K1152" s="21" t="s">
        <v>654</v>
      </c>
      <c r="L1152" s="20">
        <v>888317</v>
      </c>
      <c r="M1152" s="20" t="s">
        <v>15</v>
      </c>
      <c r="N1152" s="20">
        <v>20000125</v>
      </c>
      <c r="P1152" s="21" t="s">
        <v>7616</v>
      </c>
      <c r="Q1152" s="21" t="s">
        <v>7617</v>
      </c>
      <c r="S1152" s="21" t="s">
        <v>7618</v>
      </c>
      <c r="T1152" s="20" t="s">
        <v>12</v>
      </c>
      <c r="U1152" s="20" t="s">
        <v>19</v>
      </c>
      <c r="V1152" s="20" t="s">
        <v>20</v>
      </c>
      <c r="W1152" s="20">
        <v>48250612</v>
      </c>
      <c r="X1152" s="21" t="s">
        <v>7619</v>
      </c>
      <c r="Z1152" s="21" t="s">
        <v>7618</v>
      </c>
      <c r="AA1152" s="20" t="s">
        <v>19</v>
      </c>
      <c r="AB1152" s="20" t="s">
        <v>20</v>
      </c>
      <c r="AC1152" s="20">
        <v>48250612</v>
      </c>
      <c r="AD1152" s="20" t="s">
        <v>7620</v>
      </c>
      <c r="AF1152" s="20">
        <v>20000701</v>
      </c>
      <c r="AH1152" s="20">
        <v>2900736</v>
      </c>
      <c r="AI1152" s="20" t="s">
        <v>24</v>
      </c>
      <c r="AJ1152" s="20" t="b">
        <v>1</v>
      </c>
      <c r="AK1152" s="21" t="s">
        <v>47</v>
      </c>
      <c r="AL1152" s="20" t="s">
        <v>48</v>
      </c>
    </row>
    <row r="1153" spans="1:38" x14ac:dyDescent="0.25">
      <c r="A1153" s="20">
        <v>1152</v>
      </c>
      <c r="B1153" s="20" t="s">
        <v>5816</v>
      </c>
      <c r="C1153" s="23">
        <v>157399871</v>
      </c>
      <c r="D1153" s="23" t="str" cm="1">
        <f t="array" ref="D1153">INDEX(Table2[Bracket Label], SUMPRODUCT(( 'Non-Lodger'!$C1153 &gt;= Table2[Min Value]) * ( 'Non-Lodger'!$C1153 &lt;= Table2[Max Value]) * ROW(Table2[Min Value]) ) - MIN(ROW(Table2[Min Value])) + 1)</f>
        <v>150-199M</v>
      </c>
      <c r="E1153" s="23" t="str">
        <f t="shared" si="17"/>
        <v>MED</v>
      </c>
      <c r="F1153" s="21" t="s">
        <v>5817</v>
      </c>
      <c r="G1153" s="20" t="s">
        <v>77</v>
      </c>
      <c r="H1153" s="20" t="str">
        <f>IF(ISNUMBER(MATCH($F1153,'ASX_Listed_Companies_26-08-2025'!B:B, 0)), "Yes", "No")</f>
        <v>No</v>
      </c>
      <c r="I1153" s="20" t="str">
        <f>IF(ISNUMBER(MATCH($F1153,'ASX300'!C:C, 0)), "Yes", "No")</f>
        <v>No</v>
      </c>
      <c r="J1153" s="20" t="s">
        <v>78</v>
      </c>
      <c r="K1153" s="21" t="s">
        <v>79</v>
      </c>
      <c r="L1153" s="20">
        <v>63299846</v>
      </c>
      <c r="M1153" s="20" t="s">
        <v>15</v>
      </c>
      <c r="N1153" s="20">
        <v>20170518</v>
      </c>
      <c r="Q1153" s="21" t="s">
        <v>5818</v>
      </c>
      <c r="S1153" s="21" t="s">
        <v>82</v>
      </c>
      <c r="T1153" s="20" t="s">
        <v>77</v>
      </c>
      <c r="U1153" s="20" t="s">
        <v>83</v>
      </c>
      <c r="V1153" s="20" t="s">
        <v>20</v>
      </c>
      <c r="W1153" s="20">
        <v>68445694</v>
      </c>
      <c r="X1153" s="21" t="s">
        <v>5819</v>
      </c>
      <c r="Z1153" s="21" t="s">
        <v>1289</v>
      </c>
      <c r="AA1153" s="20" t="s">
        <v>564</v>
      </c>
      <c r="AB1153" s="20" t="s">
        <v>20</v>
      </c>
      <c r="AC1153" s="20">
        <v>80328268</v>
      </c>
      <c r="AD1153" s="20" t="s">
        <v>5820</v>
      </c>
      <c r="AF1153" s="20">
        <v>20170808</v>
      </c>
      <c r="AH1153" s="20">
        <v>617861677</v>
      </c>
      <c r="AI1153" s="20" t="s">
        <v>24</v>
      </c>
      <c r="AJ1153" s="20" t="b">
        <v>1</v>
      </c>
      <c r="AK1153" s="21" t="s">
        <v>88</v>
      </c>
      <c r="AL1153" s="20" t="s">
        <v>89</v>
      </c>
    </row>
    <row r="1154" spans="1:38" x14ac:dyDescent="0.25">
      <c r="A1154" s="20">
        <v>1153</v>
      </c>
      <c r="B1154" s="20" t="s">
        <v>6554</v>
      </c>
      <c r="C1154" s="23">
        <v>132065708</v>
      </c>
      <c r="D1154" s="23" t="str" cm="1">
        <f t="array" ref="D1154">INDEX(Table2[Bracket Label], SUMPRODUCT(( 'Non-Lodger'!$C1154 &gt;= Table2[Min Value]) * ( 'Non-Lodger'!$C1154 &lt;= Table2[Max Value]) * ROW(Table2[Min Value]) ) - MIN(ROW(Table2[Min Value])) + 1)</f>
        <v>100-149M</v>
      </c>
      <c r="E1154" s="23" t="str">
        <f t="shared" si="17"/>
        <v>MED</v>
      </c>
      <c r="F1154" s="21" t="s">
        <v>6555</v>
      </c>
      <c r="G1154" s="20" t="s">
        <v>12</v>
      </c>
      <c r="H1154" s="20" t="str">
        <f>IF(ISNUMBER(MATCH($F1154,'ASX_Listed_Companies_26-08-2025'!B:B, 0)), "Yes", "No")</f>
        <v>No</v>
      </c>
      <c r="I1154" s="20" t="str">
        <f>IF(ISNUMBER(MATCH($F1154,'ASX300'!C:C, 0)), "Yes", "No")</f>
        <v>No</v>
      </c>
      <c r="J1154" s="20" t="s">
        <v>78</v>
      </c>
      <c r="K1154" s="21" t="s">
        <v>79</v>
      </c>
      <c r="L1154" s="20">
        <v>74036825</v>
      </c>
      <c r="M1154" s="20" t="s">
        <v>15</v>
      </c>
      <c r="N1154" s="20">
        <v>20220101</v>
      </c>
      <c r="Q1154" s="21" t="s">
        <v>6556</v>
      </c>
      <c r="S1154" s="21" t="s">
        <v>505</v>
      </c>
      <c r="T1154" s="20" t="s">
        <v>12</v>
      </c>
      <c r="U1154" s="20" t="s">
        <v>3682</v>
      </c>
      <c r="V1154" s="20" t="s">
        <v>20</v>
      </c>
      <c r="W1154" s="20">
        <v>73664761</v>
      </c>
      <c r="X1154" s="21" t="s">
        <v>6557</v>
      </c>
      <c r="Z1154" s="21" t="s">
        <v>6558</v>
      </c>
      <c r="AA1154" s="20" t="s">
        <v>1150</v>
      </c>
      <c r="AB1154" s="20" t="s">
        <v>20</v>
      </c>
      <c r="AC1154" s="20">
        <v>33465916</v>
      </c>
      <c r="AD1154" s="20" t="s">
        <v>6559</v>
      </c>
      <c r="AH1154" s="20">
        <v>640855545</v>
      </c>
      <c r="AI1154" s="20" t="s">
        <v>24</v>
      </c>
      <c r="AJ1154" s="20" t="b">
        <v>1</v>
      </c>
      <c r="AK1154" s="21" t="s">
        <v>88</v>
      </c>
      <c r="AL1154" s="20" t="s">
        <v>89</v>
      </c>
    </row>
    <row r="1155" spans="1:38" x14ac:dyDescent="0.25">
      <c r="A1155" s="20">
        <v>1154</v>
      </c>
      <c r="B1155" s="20" t="s">
        <v>6927</v>
      </c>
      <c r="C1155" s="23">
        <v>300163830</v>
      </c>
      <c r="D1155" s="23" t="str" cm="1">
        <f t="array" ref="D1155">INDEX(Table2[Bracket Label], SUMPRODUCT(( 'Non-Lodger'!$C1155 &gt;= Table2[Min Value]) * ( 'Non-Lodger'!$C1155 &lt;= Table2[Max Value]) * ROW(Table2[Min Value]) ) - MIN(ROW(Table2[Min Value])) + 1)</f>
        <v>300-349M</v>
      </c>
      <c r="E1155" s="23" t="str">
        <f t="shared" ref="E1155:E1218" si="18">IF($C1155&gt;250000000, "LGE", "MED")</f>
        <v>LGE</v>
      </c>
      <c r="F1155" s="21" t="s">
        <v>6928</v>
      </c>
      <c r="G1155" s="20" t="s">
        <v>29</v>
      </c>
      <c r="H1155" s="20" t="str">
        <f>IF(ISNUMBER(MATCH($F1155,'ASX_Listed_Companies_26-08-2025'!B:B, 0)), "Yes", "No")</f>
        <v>No</v>
      </c>
      <c r="I1155" s="20" t="str">
        <f>IF(ISNUMBER(MATCH($F1155,'ASX300'!C:C, 0)), "Yes", "No")</f>
        <v>No</v>
      </c>
      <c r="J1155" s="20" t="s">
        <v>253</v>
      </c>
      <c r="K1155" s="21" t="s">
        <v>254</v>
      </c>
      <c r="L1155" s="20">
        <v>50281550</v>
      </c>
      <c r="M1155" s="20" t="s">
        <v>15</v>
      </c>
      <c r="N1155" s="20">
        <v>20120101</v>
      </c>
      <c r="Q1155" s="21" t="s">
        <v>6929</v>
      </c>
      <c r="S1155" s="21" t="s">
        <v>6642</v>
      </c>
      <c r="T1155" s="20" t="s">
        <v>29</v>
      </c>
      <c r="U1155" s="20" t="s">
        <v>1107</v>
      </c>
      <c r="V1155" s="20" t="s">
        <v>20</v>
      </c>
      <c r="W1155" s="20">
        <v>92263260</v>
      </c>
      <c r="X1155" s="21" t="s">
        <v>6929</v>
      </c>
      <c r="Z1155" s="21" t="s">
        <v>6642</v>
      </c>
      <c r="AA1155" s="20" t="s">
        <v>1107</v>
      </c>
      <c r="AB1155" s="20" t="s">
        <v>20</v>
      </c>
      <c r="AC1155" s="20">
        <v>92263260</v>
      </c>
      <c r="AD1155" s="20" t="s">
        <v>6930</v>
      </c>
      <c r="AF1155" s="20">
        <v>20120101</v>
      </c>
      <c r="AH1155" s="20">
        <v>154671244</v>
      </c>
      <c r="AI1155" s="20" t="s">
        <v>24</v>
      </c>
      <c r="AJ1155" s="20" t="b">
        <v>1</v>
      </c>
      <c r="AK1155" s="21" t="s">
        <v>36</v>
      </c>
      <c r="AL1155" s="20" t="s">
        <v>37</v>
      </c>
    </row>
    <row r="1156" spans="1:38" x14ac:dyDescent="0.25">
      <c r="A1156" s="20">
        <v>1155</v>
      </c>
      <c r="B1156" s="20" t="s">
        <v>5375</v>
      </c>
      <c r="C1156" s="23">
        <v>104683586</v>
      </c>
      <c r="D1156" s="23" t="str" cm="1">
        <f t="array" ref="D1156">INDEX(Table2[Bracket Label], SUMPRODUCT(( 'Non-Lodger'!$C1156 &gt;= Table2[Min Value]) * ( 'Non-Lodger'!$C1156 &lt;= Table2[Max Value]) * ROW(Table2[Min Value]) ) - MIN(ROW(Table2[Min Value])) + 1)</f>
        <v>100-149M</v>
      </c>
      <c r="E1156" s="23" t="str">
        <f t="shared" si="18"/>
        <v>MED</v>
      </c>
      <c r="F1156" s="21" t="s">
        <v>5376</v>
      </c>
      <c r="G1156" s="20" t="s">
        <v>12</v>
      </c>
      <c r="H1156" s="20" t="str">
        <f>IF(ISNUMBER(MATCH($F1156,'ASX_Listed_Companies_26-08-2025'!B:B, 0)), "Yes", "No")</f>
        <v>No</v>
      </c>
      <c r="I1156" s="20" t="str">
        <f>IF(ISNUMBER(MATCH($F1156,'ASX300'!C:C, 0)), "Yes", "No")</f>
        <v>No</v>
      </c>
      <c r="J1156" s="20" t="s">
        <v>2147</v>
      </c>
      <c r="K1156" s="21" t="s">
        <v>2148</v>
      </c>
      <c r="L1156" s="20">
        <v>51877900</v>
      </c>
      <c r="M1156" s="20" t="s">
        <v>15</v>
      </c>
      <c r="N1156" s="20">
        <v>20120706</v>
      </c>
      <c r="Q1156" s="21" t="s">
        <v>5377</v>
      </c>
      <c r="S1156" s="21" t="s">
        <v>5378</v>
      </c>
      <c r="T1156" s="20" t="s">
        <v>29</v>
      </c>
      <c r="U1156" s="20" t="s">
        <v>5379</v>
      </c>
      <c r="V1156" s="20" t="s">
        <v>20</v>
      </c>
      <c r="W1156" s="20">
        <v>92963564</v>
      </c>
      <c r="X1156" s="21" t="s">
        <v>5380</v>
      </c>
      <c r="Z1156" s="21" t="s">
        <v>126</v>
      </c>
      <c r="AA1156" s="20" t="s">
        <v>214</v>
      </c>
      <c r="AB1156" s="20" t="s">
        <v>20</v>
      </c>
      <c r="AC1156" s="20">
        <v>79275359</v>
      </c>
      <c r="AD1156" s="20" t="s">
        <v>5381</v>
      </c>
      <c r="AF1156" s="20">
        <v>20120706</v>
      </c>
      <c r="AH1156" s="20">
        <v>158871035</v>
      </c>
      <c r="AI1156" s="20" t="s">
        <v>24</v>
      </c>
      <c r="AJ1156" s="20" t="b">
        <v>1</v>
      </c>
      <c r="AK1156" s="21" t="s">
        <v>718</v>
      </c>
      <c r="AL1156" s="20" t="s">
        <v>719</v>
      </c>
    </row>
    <row r="1157" spans="1:38" x14ac:dyDescent="0.25">
      <c r="A1157" s="20">
        <v>1156</v>
      </c>
      <c r="B1157" s="20" t="s">
        <v>528</v>
      </c>
      <c r="C1157" s="23">
        <v>284693135</v>
      </c>
      <c r="D1157" s="23" t="str" cm="1">
        <f t="array" ref="D1157">INDEX(Table2[Bracket Label], SUMPRODUCT(( 'Non-Lodger'!$C1157 &gt;= Table2[Min Value]) * ( 'Non-Lodger'!$C1157 &lt;= Table2[Max Value]) * ROW(Table2[Min Value]) ) - MIN(ROW(Table2[Min Value])) + 1)</f>
        <v>250-299M</v>
      </c>
      <c r="E1157" s="23" t="str">
        <f t="shared" si="18"/>
        <v>LGE</v>
      </c>
      <c r="F1157" s="21" t="s">
        <v>529</v>
      </c>
      <c r="G1157" s="20" t="s">
        <v>62</v>
      </c>
      <c r="H1157" s="20" t="str">
        <f>IF(ISNUMBER(MATCH($F1157,'ASX_Listed_Companies_26-08-2025'!B:B, 0)), "Yes", "No")</f>
        <v>No</v>
      </c>
      <c r="I1157" s="20" t="str">
        <f>IF(ISNUMBER(MATCH($F1157,'ASX300'!C:C, 0)), "Yes", "No")</f>
        <v>No</v>
      </c>
      <c r="J1157" s="20" t="s">
        <v>78</v>
      </c>
      <c r="K1157" s="21" t="s">
        <v>79</v>
      </c>
      <c r="L1157" s="20">
        <v>2552303</v>
      </c>
      <c r="M1157" s="20" t="s">
        <v>15</v>
      </c>
      <c r="N1157" s="20">
        <v>20000701</v>
      </c>
      <c r="Q1157" s="21" t="s">
        <v>530</v>
      </c>
      <c r="S1157" s="21" t="s">
        <v>531</v>
      </c>
      <c r="T1157" s="20" t="s">
        <v>62</v>
      </c>
      <c r="U1157" s="20" t="s">
        <v>532</v>
      </c>
      <c r="V1157" s="20" t="s">
        <v>20</v>
      </c>
      <c r="W1157" s="20">
        <v>76025406</v>
      </c>
      <c r="X1157" s="21" t="s">
        <v>533</v>
      </c>
      <c r="Z1157" s="21" t="s">
        <v>219</v>
      </c>
      <c r="AA1157" s="20" t="s">
        <v>220</v>
      </c>
      <c r="AB1157" s="20" t="s">
        <v>20</v>
      </c>
      <c r="AC1157" s="20">
        <v>39439855</v>
      </c>
      <c r="AH1157" s="20">
        <v>9427418</v>
      </c>
      <c r="AI1157" s="20" t="s">
        <v>24</v>
      </c>
      <c r="AJ1157" s="20" t="b">
        <v>1</v>
      </c>
      <c r="AK1157" s="21" t="s">
        <v>88</v>
      </c>
      <c r="AL1157" s="20" t="s">
        <v>89</v>
      </c>
    </row>
    <row r="1158" spans="1:38" x14ac:dyDescent="0.25">
      <c r="A1158" s="20">
        <v>1157</v>
      </c>
      <c r="B1158" s="20" t="s">
        <v>7673</v>
      </c>
      <c r="C1158" s="23">
        <v>271919977</v>
      </c>
      <c r="D1158" s="23" t="str" cm="1">
        <f t="array" ref="D1158">INDEX(Table2[Bracket Label], SUMPRODUCT(( 'Non-Lodger'!$C1158 &gt;= Table2[Min Value]) * ( 'Non-Lodger'!$C1158 &lt;= Table2[Max Value]) * ROW(Table2[Min Value]) ) - MIN(ROW(Table2[Min Value])) + 1)</f>
        <v>250-299M</v>
      </c>
      <c r="E1158" s="23" t="str">
        <f t="shared" si="18"/>
        <v>LGE</v>
      </c>
      <c r="F1158" s="21" t="s">
        <v>7674</v>
      </c>
      <c r="G1158" s="20" t="s">
        <v>29</v>
      </c>
      <c r="H1158" s="20" t="str">
        <f>IF(ISNUMBER(MATCH($F1158,'ASX_Listed_Companies_26-08-2025'!B:B, 0)), "Yes", "No")</f>
        <v>Yes</v>
      </c>
      <c r="I1158" s="20" t="str">
        <f>IF(ISNUMBER(MATCH($F1158,'ASX300'!C:C, 0)), "Yes", "No")</f>
        <v>No</v>
      </c>
      <c r="J1158" s="20" t="s">
        <v>78</v>
      </c>
      <c r="K1158" s="21" t="s">
        <v>79</v>
      </c>
      <c r="L1158" s="20">
        <v>55703053</v>
      </c>
      <c r="M1158" s="20" t="s">
        <v>65</v>
      </c>
      <c r="N1158" s="20">
        <v>20140529</v>
      </c>
      <c r="Q1158" s="21" t="s">
        <v>7675</v>
      </c>
      <c r="R1158" s="21" t="s">
        <v>940</v>
      </c>
      <c r="S1158" s="21" t="s">
        <v>162</v>
      </c>
      <c r="T1158" s="20" t="s">
        <v>29</v>
      </c>
      <c r="U1158" s="20" t="s">
        <v>263</v>
      </c>
      <c r="V1158" s="20" t="s">
        <v>20</v>
      </c>
      <c r="W1158" s="20">
        <v>73698298</v>
      </c>
      <c r="X1158" s="21" t="s">
        <v>3937</v>
      </c>
      <c r="Y1158" s="21" t="s">
        <v>7676</v>
      </c>
      <c r="Z1158" s="21" t="s">
        <v>162</v>
      </c>
      <c r="AA1158" s="20" t="s">
        <v>163</v>
      </c>
      <c r="AB1158" s="20" t="s">
        <v>20</v>
      </c>
      <c r="AC1158" s="20">
        <v>99211233</v>
      </c>
      <c r="AF1158" s="20">
        <v>20140529</v>
      </c>
      <c r="AH1158" s="20">
        <v>168653521</v>
      </c>
      <c r="AI1158" s="20" t="s">
        <v>24</v>
      </c>
      <c r="AJ1158" s="20" t="b">
        <v>1</v>
      </c>
      <c r="AK1158" s="21" t="s">
        <v>88</v>
      </c>
      <c r="AL1158" s="20" t="s">
        <v>89</v>
      </c>
    </row>
    <row r="1159" spans="1:38" x14ac:dyDescent="0.25">
      <c r="A1159" s="20">
        <v>1158</v>
      </c>
      <c r="B1159" s="20" t="s">
        <v>6633</v>
      </c>
      <c r="C1159" s="23">
        <v>264155464</v>
      </c>
      <c r="D1159" s="23" t="str" cm="1">
        <f t="array" ref="D1159">INDEX(Table2[Bracket Label], SUMPRODUCT(( 'Non-Lodger'!$C1159 &gt;= Table2[Min Value]) * ( 'Non-Lodger'!$C1159 &lt;= Table2[Max Value]) * ROW(Table2[Min Value]) ) - MIN(ROW(Table2[Min Value])) + 1)</f>
        <v>250-299M</v>
      </c>
      <c r="E1159" s="23" t="str">
        <f t="shared" si="18"/>
        <v>LGE</v>
      </c>
      <c r="F1159" s="21" t="s">
        <v>6634</v>
      </c>
      <c r="G1159" s="20" t="s">
        <v>12</v>
      </c>
      <c r="H1159" s="20" t="str">
        <f>IF(ISNUMBER(MATCH($F1159,'ASX_Listed_Companies_26-08-2025'!B:B, 0)), "Yes", "No")</f>
        <v>No</v>
      </c>
      <c r="I1159" s="20" t="str">
        <f>IF(ISNUMBER(MATCH($F1159,'ASX300'!C:C, 0)), "Yes", "No")</f>
        <v>No</v>
      </c>
      <c r="J1159" s="20" t="s">
        <v>297</v>
      </c>
      <c r="K1159" s="21" t="s">
        <v>298</v>
      </c>
      <c r="L1159" s="20">
        <v>51079362</v>
      </c>
      <c r="M1159" s="20" t="s">
        <v>15</v>
      </c>
      <c r="N1159" s="20">
        <v>20120403</v>
      </c>
      <c r="Q1159" s="21" t="s">
        <v>6635</v>
      </c>
      <c r="S1159" s="21" t="s">
        <v>6636</v>
      </c>
      <c r="T1159" s="20" t="s">
        <v>12</v>
      </c>
      <c r="U1159" s="20" t="s">
        <v>19</v>
      </c>
      <c r="V1159" s="20" t="s">
        <v>20</v>
      </c>
      <c r="W1159" s="20">
        <v>0</v>
      </c>
      <c r="X1159" s="21" t="s">
        <v>6637</v>
      </c>
      <c r="Y1159" s="21" t="s">
        <v>6635</v>
      </c>
      <c r="Z1159" s="21" t="s">
        <v>6636</v>
      </c>
      <c r="AA1159" s="20" t="s">
        <v>19</v>
      </c>
      <c r="AB1159" s="20" t="s">
        <v>20</v>
      </c>
      <c r="AD1159" s="20" t="s">
        <v>6638</v>
      </c>
      <c r="AF1159" s="20">
        <v>20120403</v>
      </c>
      <c r="AH1159" s="20">
        <v>156644834</v>
      </c>
      <c r="AI1159" s="20" t="s">
        <v>24</v>
      </c>
      <c r="AJ1159" s="20" t="b">
        <v>1</v>
      </c>
      <c r="AK1159" s="21" t="s">
        <v>36</v>
      </c>
      <c r="AL1159" s="20" t="s">
        <v>37</v>
      </c>
    </row>
    <row r="1160" spans="1:38" x14ac:dyDescent="0.25">
      <c r="A1160" s="20">
        <v>1159</v>
      </c>
      <c r="B1160" s="20" t="s">
        <v>1165</v>
      </c>
      <c r="C1160" s="23">
        <v>119044098</v>
      </c>
      <c r="D1160" s="23" t="str" cm="1">
        <f t="array" ref="D1160">INDEX(Table2[Bracket Label], SUMPRODUCT(( 'Non-Lodger'!$C1160 &gt;= Table2[Min Value]) * ( 'Non-Lodger'!$C1160 &lt;= Table2[Max Value]) * ROW(Table2[Min Value]) ) - MIN(ROW(Table2[Min Value])) + 1)</f>
        <v>100-149M</v>
      </c>
      <c r="E1160" s="23" t="str">
        <f t="shared" si="18"/>
        <v>MED</v>
      </c>
      <c r="F1160" s="21" t="s">
        <v>1166</v>
      </c>
      <c r="G1160" s="20" t="s">
        <v>12</v>
      </c>
      <c r="H1160" s="20" t="str">
        <f>IF(ISNUMBER(MATCH($F1160,'ASX_Listed_Companies_26-08-2025'!B:B, 0)), "Yes", "No")</f>
        <v>No</v>
      </c>
      <c r="I1160" s="20" t="str">
        <f>IF(ISNUMBER(MATCH($F1160,'ASX300'!C:C, 0)), "Yes", "No")</f>
        <v>No</v>
      </c>
      <c r="J1160" s="20" t="s">
        <v>1167</v>
      </c>
      <c r="K1160" s="21" t="s">
        <v>1168</v>
      </c>
      <c r="L1160" s="20">
        <v>2934795</v>
      </c>
      <c r="M1160" s="20" t="s">
        <v>15</v>
      </c>
      <c r="N1160" s="20">
        <v>19991101</v>
      </c>
      <c r="Q1160" s="21" t="s">
        <v>1169</v>
      </c>
      <c r="S1160" s="21" t="s">
        <v>603</v>
      </c>
      <c r="T1160" s="20" t="s">
        <v>12</v>
      </c>
      <c r="U1160" s="20" t="s">
        <v>604</v>
      </c>
      <c r="V1160" s="20" t="s">
        <v>20</v>
      </c>
      <c r="W1160" s="20">
        <v>86151295</v>
      </c>
      <c r="X1160" s="21" t="s">
        <v>1169</v>
      </c>
      <c r="Z1160" s="21" t="s">
        <v>603</v>
      </c>
      <c r="AA1160" s="20" t="s">
        <v>604</v>
      </c>
      <c r="AB1160" s="20" t="s">
        <v>20</v>
      </c>
      <c r="AC1160" s="20">
        <v>86151295</v>
      </c>
      <c r="AD1160" s="20" t="s">
        <v>1170</v>
      </c>
      <c r="AF1160" s="20">
        <v>20000701</v>
      </c>
      <c r="AH1160" s="20">
        <v>871330</v>
      </c>
      <c r="AI1160" s="20" t="s">
        <v>24</v>
      </c>
      <c r="AJ1160" s="20" t="b">
        <v>1</v>
      </c>
      <c r="AK1160" s="21" t="s">
        <v>195</v>
      </c>
      <c r="AL1160" s="20" t="s">
        <v>196</v>
      </c>
    </row>
    <row r="1161" spans="1:38" x14ac:dyDescent="0.25">
      <c r="A1161" s="20">
        <v>1160</v>
      </c>
      <c r="B1161" s="20" t="s">
        <v>5014</v>
      </c>
      <c r="C1161" s="23">
        <v>165867981</v>
      </c>
      <c r="D1161" s="23" t="str" cm="1">
        <f t="array" ref="D1161">INDEX(Table2[Bracket Label], SUMPRODUCT(( 'Non-Lodger'!$C1161 &gt;= Table2[Min Value]) * ( 'Non-Lodger'!$C1161 &lt;= Table2[Max Value]) * ROW(Table2[Min Value]) ) - MIN(ROW(Table2[Min Value])) + 1)</f>
        <v>150-199M</v>
      </c>
      <c r="E1161" s="23" t="str">
        <f t="shared" si="18"/>
        <v>MED</v>
      </c>
      <c r="F1161" s="21" t="s">
        <v>5015</v>
      </c>
      <c r="G1161" s="20" t="s">
        <v>29</v>
      </c>
      <c r="H1161" s="20" t="str">
        <f>IF(ISNUMBER(MATCH($F1161,'ASX_Listed_Companies_26-08-2025'!B:B, 0)), "Yes", "No")</f>
        <v>No</v>
      </c>
      <c r="I1161" s="20" t="str">
        <f>IF(ISNUMBER(MATCH($F1161,'ASX300'!C:C, 0)), "Yes", "No")</f>
        <v>No</v>
      </c>
      <c r="J1161" s="20" t="s">
        <v>78</v>
      </c>
      <c r="K1161" s="21" t="s">
        <v>79</v>
      </c>
      <c r="L1161" s="20">
        <v>62779798</v>
      </c>
      <c r="M1161" s="20" t="s">
        <v>15</v>
      </c>
      <c r="N1161" s="20">
        <v>20170615</v>
      </c>
      <c r="Q1161" s="21" t="s">
        <v>1924</v>
      </c>
      <c r="S1161" s="21" t="s">
        <v>162</v>
      </c>
      <c r="T1161" s="20" t="s">
        <v>29</v>
      </c>
      <c r="U1161" s="20" t="s">
        <v>263</v>
      </c>
      <c r="V1161" s="20" t="s">
        <v>20</v>
      </c>
      <c r="W1161" s="20">
        <v>36396866</v>
      </c>
      <c r="X1161" s="21" t="s">
        <v>5016</v>
      </c>
      <c r="Z1161" s="21" t="s">
        <v>162</v>
      </c>
      <c r="AA1161" s="20" t="s">
        <v>163</v>
      </c>
      <c r="AB1161" s="20" t="s">
        <v>20</v>
      </c>
      <c r="AC1161" s="20">
        <v>95159773</v>
      </c>
      <c r="AD1161" s="20" t="s">
        <v>5017</v>
      </c>
      <c r="AF1161" s="20">
        <v>20200101</v>
      </c>
      <c r="AH1161" s="20">
        <v>619779734</v>
      </c>
      <c r="AI1161" s="20" t="s">
        <v>24</v>
      </c>
      <c r="AJ1161" s="20" t="b">
        <v>1</v>
      </c>
      <c r="AK1161" s="21" t="s">
        <v>88</v>
      </c>
      <c r="AL1161" s="20" t="s">
        <v>89</v>
      </c>
    </row>
    <row r="1162" spans="1:38" x14ac:dyDescent="0.25">
      <c r="A1162" s="20">
        <v>1161</v>
      </c>
      <c r="B1162" s="20" t="s">
        <v>3093</v>
      </c>
      <c r="C1162" s="23">
        <v>130805179</v>
      </c>
      <c r="D1162" s="23" t="str" cm="1">
        <f t="array" ref="D1162">INDEX(Table2[Bracket Label], SUMPRODUCT(( 'Non-Lodger'!$C1162 &gt;= Table2[Min Value]) * ( 'Non-Lodger'!$C1162 &lt;= Table2[Max Value]) * ROW(Table2[Min Value]) ) - MIN(ROW(Table2[Min Value])) + 1)</f>
        <v>100-149M</v>
      </c>
      <c r="E1162" s="23" t="str">
        <f t="shared" si="18"/>
        <v>MED</v>
      </c>
      <c r="F1162" s="21" t="s">
        <v>3094</v>
      </c>
      <c r="G1162" s="20" t="s">
        <v>62</v>
      </c>
      <c r="H1162" s="20" t="str">
        <f>IF(ISNUMBER(MATCH($F1162,'ASX_Listed_Companies_26-08-2025'!B:B, 0)), "Yes", "No")</f>
        <v>No</v>
      </c>
      <c r="I1162" s="20" t="str">
        <f>IF(ISNUMBER(MATCH($F1162,'ASX300'!C:C, 0)), "Yes", "No")</f>
        <v>No</v>
      </c>
      <c r="J1162" s="20" t="s">
        <v>743</v>
      </c>
      <c r="K1162" s="21" t="s">
        <v>744</v>
      </c>
      <c r="L1162" s="20">
        <v>65911578</v>
      </c>
      <c r="M1162" s="20" t="s">
        <v>15</v>
      </c>
      <c r="N1162" s="20">
        <v>20181219</v>
      </c>
      <c r="Q1162" s="21" t="s">
        <v>3095</v>
      </c>
      <c r="S1162" s="21" t="s">
        <v>67</v>
      </c>
      <c r="T1162" s="20" t="s">
        <v>62</v>
      </c>
      <c r="U1162" s="20" t="s">
        <v>68</v>
      </c>
      <c r="V1162" s="20" t="s">
        <v>20</v>
      </c>
      <c r="W1162" s="20">
        <v>60684248</v>
      </c>
      <c r="X1162" s="21" t="s">
        <v>3096</v>
      </c>
      <c r="Z1162" s="21" t="s">
        <v>67</v>
      </c>
      <c r="AA1162" s="20" t="s">
        <v>171</v>
      </c>
      <c r="AB1162" s="20" t="s">
        <v>20</v>
      </c>
      <c r="AC1162" s="20">
        <v>83052965</v>
      </c>
      <c r="AD1162" s="20" t="s">
        <v>3097</v>
      </c>
      <c r="AH1162" s="20">
        <v>628956945</v>
      </c>
      <c r="AI1162" s="20" t="s">
        <v>24</v>
      </c>
      <c r="AJ1162" s="20" t="b">
        <v>1</v>
      </c>
      <c r="AK1162" s="21" t="s">
        <v>617</v>
      </c>
      <c r="AL1162" s="20" t="s">
        <v>618</v>
      </c>
    </row>
    <row r="1163" spans="1:38" x14ac:dyDescent="0.25">
      <c r="A1163" s="20">
        <v>1162</v>
      </c>
      <c r="B1163" s="20" t="s">
        <v>8006</v>
      </c>
      <c r="C1163" s="23">
        <v>1391725910</v>
      </c>
      <c r="D1163" s="23" t="str" cm="1">
        <f t="array" ref="D1163">INDEX(Table2[Bracket Label], SUMPRODUCT(( 'Non-Lodger'!$C1163 &gt;= Table2[Min Value]) * ( 'Non-Lodger'!$C1163 &lt;= Table2[Max Value]) * ROW(Table2[Min Value]) ) - MIN(ROW(Table2[Min Value])) + 1)</f>
        <v>1Bn+</v>
      </c>
      <c r="E1163" s="23" t="str">
        <f t="shared" si="18"/>
        <v>LGE</v>
      </c>
      <c r="F1163" s="21" t="s">
        <v>8007</v>
      </c>
      <c r="G1163" s="20" t="s">
        <v>12</v>
      </c>
      <c r="H1163" s="20" t="str">
        <f>IF(ISNUMBER(MATCH($F1163,'ASX_Listed_Companies_26-08-2025'!B:B, 0)), "Yes", "No")</f>
        <v>No</v>
      </c>
      <c r="I1163" s="20" t="str">
        <f>IF(ISNUMBER(MATCH($F1163,'ASX300'!C:C, 0)), "Yes", "No")</f>
        <v>No</v>
      </c>
      <c r="J1163" s="20" t="s">
        <v>1593</v>
      </c>
      <c r="K1163" s="21" t="s">
        <v>1594</v>
      </c>
      <c r="L1163" s="20">
        <v>6862572</v>
      </c>
      <c r="M1163" s="20" t="s">
        <v>15</v>
      </c>
      <c r="N1163" s="20">
        <v>20000701</v>
      </c>
      <c r="P1163" s="21" t="s">
        <v>8008</v>
      </c>
      <c r="Q1163" s="21" t="s">
        <v>8009</v>
      </c>
      <c r="S1163" s="21" t="s">
        <v>2697</v>
      </c>
      <c r="T1163" s="20" t="s">
        <v>12</v>
      </c>
      <c r="U1163" s="20" t="s">
        <v>1150</v>
      </c>
      <c r="V1163" s="20" t="s">
        <v>20</v>
      </c>
      <c r="W1163" s="20">
        <v>89652760</v>
      </c>
      <c r="X1163" s="21" t="s">
        <v>8010</v>
      </c>
      <c r="Y1163" s="21" t="s">
        <v>8011</v>
      </c>
      <c r="Z1163" s="21" t="s">
        <v>2743</v>
      </c>
      <c r="AA1163" s="20" t="s">
        <v>1150</v>
      </c>
      <c r="AB1163" s="20" t="s">
        <v>20</v>
      </c>
      <c r="AC1163" s="20">
        <v>0</v>
      </c>
      <c r="AD1163" s="20" t="s">
        <v>8012</v>
      </c>
      <c r="AF1163" s="20">
        <v>20000701</v>
      </c>
      <c r="AH1163" s="20">
        <v>312792</v>
      </c>
      <c r="AI1163" s="20" t="s">
        <v>24</v>
      </c>
      <c r="AJ1163" s="20" t="b">
        <v>1</v>
      </c>
      <c r="AK1163" s="21" t="s">
        <v>36</v>
      </c>
      <c r="AL1163" s="20" t="s">
        <v>37</v>
      </c>
    </row>
    <row r="1164" spans="1:38" x14ac:dyDescent="0.25">
      <c r="A1164" s="20">
        <v>1163</v>
      </c>
      <c r="B1164" s="20" t="s">
        <v>984</v>
      </c>
      <c r="C1164" s="23">
        <v>150133022</v>
      </c>
      <c r="D1164" s="23" t="str" cm="1">
        <f t="array" ref="D1164">INDEX(Table2[Bracket Label], SUMPRODUCT(( 'Non-Lodger'!$C1164 &gt;= Table2[Min Value]) * ( 'Non-Lodger'!$C1164 &lt;= Table2[Max Value]) * ROW(Table2[Min Value]) ) - MIN(ROW(Table2[Min Value])) + 1)</f>
        <v>150-199M</v>
      </c>
      <c r="E1164" s="23" t="str">
        <f t="shared" si="18"/>
        <v>MED</v>
      </c>
      <c r="F1164" s="21" t="s">
        <v>985</v>
      </c>
      <c r="G1164" s="20" t="s">
        <v>29</v>
      </c>
      <c r="H1164" s="20" t="str">
        <f>IF(ISNUMBER(MATCH($F1164,'ASX_Listed_Companies_26-08-2025'!B:B, 0)), "Yes", "No")</f>
        <v>No</v>
      </c>
      <c r="I1164" s="20" t="str">
        <f>IF(ISNUMBER(MATCH($F1164,'ASX300'!C:C, 0)), "Yes", "No")</f>
        <v>No</v>
      </c>
      <c r="J1164" s="20" t="s">
        <v>92</v>
      </c>
      <c r="K1164" s="21" t="s">
        <v>93</v>
      </c>
      <c r="L1164" s="20">
        <v>60167849</v>
      </c>
      <c r="M1164" s="20" t="s">
        <v>15</v>
      </c>
      <c r="N1164" s="20">
        <v>20160610</v>
      </c>
      <c r="Q1164" s="21" t="s">
        <v>986</v>
      </c>
      <c r="S1164" s="21" t="s">
        <v>987</v>
      </c>
      <c r="T1164" s="20" t="s">
        <v>888</v>
      </c>
      <c r="U1164" s="20" t="s">
        <v>988</v>
      </c>
      <c r="V1164" s="20" t="s">
        <v>20</v>
      </c>
      <c r="W1164" s="20">
        <v>59722043</v>
      </c>
      <c r="X1164" s="21" t="s">
        <v>989</v>
      </c>
      <c r="Z1164" s="21" t="s">
        <v>162</v>
      </c>
      <c r="AA1164" s="20" t="s">
        <v>163</v>
      </c>
      <c r="AB1164" s="20" t="s">
        <v>20</v>
      </c>
      <c r="AC1164" s="20">
        <v>57662920</v>
      </c>
      <c r="AD1164" s="20" t="s">
        <v>990</v>
      </c>
      <c r="AF1164" s="20">
        <v>20160701</v>
      </c>
      <c r="AH1164" s="20">
        <v>612948366</v>
      </c>
      <c r="AI1164" s="20" t="s">
        <v>24</v>
      </c>
      <c r="AJ1164" s="20" t="b">
        <v>1</v>
      </c>
      <c r="AK1164" s="21" t="s">
        <v>36</v>
      </c>
      <c r="AL1164" s="20" t="s">
        <v>37</v>
      </c>
    </row>
    <row r="1165" spans="1:38" x14ac:dyDescent="0.25">
      <c r="A1165" s="20">
        <v>1164</v>
      </c>
      <c r="B1165" s="20" t="s">
        <v>1422</v>
      </c>
      <c r="C1165" s="23">
        <v>250998455</v>
      </c>
      <c r="D1165" s="23" t="str" cm="1">
        <f t="array" ref="D1165">INDEX(Table2[Bracket Label], SUMPRODUCT(( 'Non-Lodger'!$C1165 &gt;= Table2[Min Value]) * ( 'Non-Lodger'!$C1165 &lt;= Table2[Max Value]) * ROW(Table2[Min Value]) ) - MIN(ROW(Table2[Min Value])) + 1)</f>
        <v>250-299M</v>
      </c>
      <c r="E1165" s="23" t="str">
        <f t="shared" si="18"/>
        <v>LGE</v>
      </c>
      <c r="F1165" s="21" t="s">
        <v>1423</v>
      </c>
      <c r="G1165" s="20" t="s">
        <v>77</v>
      </c>
      <c r="H1165" s="20" t="str">
        <f>IF(ISNUMBER(MATCH($F1165,'ASX_Listed_Companies_26-08-2025'!B:B, 0)), "Yes", "No")</f>
        <v>No</v>
      </c>
      <c r="I1165" s="20" t="str">
        <f>IF(ISNUMBER(MATCH($F1165,'ASX300'!C:C, 0)), "Yes", "No")</f>
        <v>No</v>
      </c>
      <c r="J1165" s="20" t="s">
        <v>51</v>
      </c>
      <c r="K1165" s="21" t="s">
        <v>52</v>
      </c>
      <c r="L1165" s="20">
        <v>173841</v>
      </c>
      <c r="M1165" s="20" t="s">
        <v>15</v>
      </c>
      <c r="N1165" s="20">
        <v>20000413</v>
      </c>
      <c r="Q1165" s="21" t="s">
        <v>1424</v>
      </c>
      <c r="S1165" s="21" t="s">
        <v>1425</v>
      </c>
      <c r="T1165" s="20" t="s">
        <v>77</v>
      </c>
      <c r="U1165" s="20" t="s">
        <v>1426</v>
      </c>
      <c r="V1165" s="20" t="s">
        <v>20</v>
      </c>
      <c r="W1165" s="20">
        <v>76888436</v>
      </c>
      <c r="X1165" s="21" t="s">
        <v>1427</v>
      </c>
      <c r="Y1165" s="21" t="s">
        <v>1428</v>
      </c>
      <c r="Z1165" s="21" t="s">
        <v>1429</v>
      </c>
      <c r="AA1165" s="20" t="s">
        <v>1430</v>
      </c>
      <c r="AB1165" s="20" t="s">
        <v>20</v>
      </c>
      <c r="AC1165" s="20">
        <v>0</v>
      </c>
      <c r="AD1165" s="20" t="s">
        <v>1431</v>
      </c>
      <c r="AF1165" s="20">
        <v>20000701</v>
      </c>
      <c r="AH1165" s="20">
        <v>10722111</v>
      </c>
      <c r="AI1165" s="20" t="s">
        <v>24</v>
      </c>
      <c r="AJ1165" s="20" t="b">
        <v>1</v>
      </c>
      <c r="AK1165" s="21" t="s">
        <v>58</v>
      </c>
      <c r="AL1165" s="20" t="s">
        <v>59</v>
      </c>
    </row>
    <row r="1166" spans="1:38" x14ac:dyDescent="0.25">
      <c r="A1166" s="20">
        <v>1165</v>
      </c>
      <c r="B1166" s="20" t="s">
        <v>4907</v>
      </c>
      <c r="C1166" s="23">
        <v>155831301</v>
      </c>
      <c r="D1166" s="23" t="str" cm="1">
        <f t="array" ref="D1166">INDEX(Table2[Bracket Label], SUMPRODUCT(( 'Non-Lodger'!$C1166 &gt;= Table2[Min Value]) * ( 'Non-Lodger'!$C1166 &lt;= Table2[Max Value]) * ROW(Table2[Min Value]) ) - MIN(ROW(Table2[Min Value])) + 1)</f>
        <v>150-199M</v>
      </c>
      <c r="E1166" s="23" t="str">
        <f t="shared" si="18"/>
        <v>MED</v>
      </c>
      <c r="F1166" s="21" t="s">
        <v>4908</v>
      </c>
      <c r="G1166" s="20" t="s">
        <v>77</v>
      </c>
      <c r="H1166" s="20" t="str">
        <f>IF(ISNUMBER(MATCH($F1166,'ASX_Listed_Companies_26-08-2025'!B:B, 0)), "Yes", "No")</f>
        <v>No</v>
      </c>
      <c r="I1166" s="20" t="str">
        <f>IF(ISNUMBER(MATCH($F1166,'ASX300'!C:C, 0)), "Yes", "No")</f>
        <v>No</v>
      </c>
      <c r="J1166" s="20" t="s">
        <v>4909</v>
      </c>
      <c r="K1166" s="21" t="s">
        <v>4910</v>
      </c>
      <c r="L1166" s="20">
        <v>1397947</v>
      </c>
      <c r="M1166" s="20" t="s">
        <v>65</v>
      </c>
      <c r="N1166" s="20">
        <v>20000307</v>
      </c>
      <c r="Q1166" s="21" t="s">
        <v>3614</v>
      </c>
      <c r="S1166" s="21" t="s">
        <v>82</v>
      </c>
      <c r="T1166" s="20" t="s">
        <v>77</v>
      </c>
      <c r="U1166" s="20" t="s">
        <v>83</v>
      </c>
      <c r="V1166" s="20" t="s">
        <v>20</v>
      </c>
      <c r="W1166" s="20">
        <v>91440176</v>
      </c>
      <c r="X1166" s="21" t="s">
        <v>4911</v>
      </c>
      <c r="Z1166" s="21" t="s">
        <v>4912</v>
      </c>
      <c r="AA1166" s="20" t="s">
        <v>4913</v>
      </c>
      <c r="AB1166" s="20" t="s">
        <v>20</v>
      </c>
      <c r="AC1166" s="20">
        <v>58890240</v>
      </c>
      <c r="AD1166" s="20" t="s">
        <v>4914</v>
      </c>
      <c r="AF1166" s="20">
        <v>20000701</v>
      </c>
      <c r="AH1166" s="20">
        <v>10421879</v>
      </c>
      <c r="AI1166" s="20" t="s">
        <v>24</v>
      </c>
      <c r="AJ1166" s="20" t="b">
        <v>1</v>
      </c>
      <c r="AK1166" s="21" t="s">
        <v>174</v>
      </c>
      <c r="AL1166" s="20" t="s">
        <v>175</v>
      </c>
    </row>
    <row r="1167" spans="1:38" x14ac:dyDescent="0.25">
      <c r="A1167" s="20">
        <v>1166</v>
      </c>
      <c r="B1167" s="20" t="s">
        <v>1984</v>
      </c>
      <c r="C1167" s="23">
        <v>356211729</v>
      </c>
      <c r="D1167" s="23" t="str" cm="1">
        <f t="array" ref="D1167">INDEX(Table2[Bracket Label], SUMPRODUCT(( 'Non-Lodger'!$C1167 &gt;= Table2[Min Value]) * ( 'Non-Lodger'!$C1167 &lt;= Table2[Max Value]) * ROW(Table2[Min Value]) ) - MIN(ROW(Table2[Min Value])) + 1)</f>
        <v>350-399M</v>
      </c>
      <c r="E1167" s="23" t="str">
        <f t="shared" si="18"/>
        <v>LGE</v>
      </c>
      <c r="F1167" s="21" t="s">
        <v>1985</v>
      </c>
      <c r="G1167" s="20" t="s">
        <v>12</v>
      </c>
      <c r="H1167" s="20" t="str">
        <f>IF(ISNUMBER(MATCH($F1167,'ASX_Listed_Companies_26-08-2025'!B:B, 0)), "Yes", "No")</f>
        <v>No</v>
      </c>
      <c r="I1167" s="20" t="str">
        <f>IF(ISNUMBER(MATCH($F1167,'ASX300'!C:C, 0)), "Yes", "No")</f>
        <v>No</v>
      </c>
      <c r="J1167" s="20" t="s">
        <v>78</v>
      </c>
      <c r="K1167" s="21" t="s">
        <v>79</v>
      </c>
      <c r="L1167" s="20">
        <v>290545</v>
      </c>
      <c r="M1167" s="20" t="s">
        <v>15</v>
      </c>
      <c r="N1167" s="20">
        <v>20000401</v>
      </c>
      <c r="P1167" s="21" t="s">
        <v>1986</v>
      </c>
      <c r="Q1167" s="21" t="s">
        <v>1987</v>
      </c>
      <c r="S1167" s="21" t="s">
        <v>126</v>
      </c>
      <c r="T1167" s="20" t="s">
        <v>12</v>
      </c>
      <c r="U1167" s="20" t="s">
        <v>214</v>
      </c>
      <c r="V1167" s="20" t="s">
        <v>20</v>
      </c>
      <c r="W1167" s="20">
        <v>95171406</v>
      </c>
      <c r="X1167" s="21" t="s">
        <v>1987</v>
      </c>
      <c r="Z1167" s="21" t="s">
        <v>126</v>
      </c>
      <c r="AA1167" s="20" t="s">
        <v>214</v>
      </c>
      <c r="AB1167" s="20" t="s">
        <v>20</v>
      </c>
      <c r="AC1167" s="20">
        <v>95171406</v>
      </c>
      <c r="AD1167" s="20" t="s">
        <v>1988</v>
      </c>
      <c r="AF1167" s="20">
        <v>20000701</v>
      </c>
      <c r="AH1167" s="20">
        <v>1628780</v>
      </c>
      <c r="AI1167" s="20" t="s">
        <v>24</v>
      </c>
      <c r="AJ1167" s="20" t="b">
        <v>1</v>
      </c>
      <c r="AK1167" s="21" t="s">
        <v>88</v>
      </c>
      <c r="AL1167" s="20" t="s">
        <v>89</v>
      </c>
    </row>
    <row r="1168" spans="1:38" x14ac:dyDescent="0.25">
      <c r="A1168" s="20">
        <v>1167</v>
      </c>
      <c r="B1168" s="20" t="s">
        <v>2419</v>
      </c>
      <c r="C1168" s="23">
        <v>115033098</v>
      </c>
      <c r="D1168" s="23" t="str" cm="1">
        <f t="array" ref="D1168">INDEX(Table2[Bracket Label], SUMPRODUCT(( 'Non-Lodger'!$C1168 &gt;= Table2[Min Value]) * ( 'Non-Lodger'!$C1168 &lt;= Table2[Max Value]) * ROW(Table2[Min Value]) ) - MIN(ROW(Table2[Min Value])) + 1)</f>
        <v>100-149M</v>
      </c>
      <c r="E1168" s="23" t="str">
        <f t="shared" si="18"/>
        <v>MED</v>
      </c>
      <c r="F1168" s="21" t="s">
        <v>2420</v>
      </c>
      <c r="G1168" s="20" t="s">
        <v>77</v>
      </c>
      <c r="H1168" s="20" t="str">
        <f>IF(ISNUMBER(MATCH($F1168,'ASX_Listed_Companies_26-08-2025'!B:B, 0)), "Yes", "No")</f>
        <v>No</v>
      </c>
      <c r="I1168" s="20" t="str">
        <f>IF(ISNUMBER(MATCH($F1168,'ASX300'!C:C, 0)), "Yes", "No")</f>
        <v>No</v>
      </c>
      <c r="J1168" s="20" t="s">
        <v>2421</v>
      </c>
      <c r="K1168" s="21" t="s">
        <v>2422</v>
      </c>
      <c r="L1168" s="20">
        <v>53141817</v>
      </c>
      <c r="M1168" s="20" t="s">
        <v>15</v>
      </c>
      <c r="N1168" s="20">
        <v>20130215</v>
      </c>
      <c r="Q1168" s="21" t="s">
        <v>2423</v>
      </c>
      <c r="S1168" s="21" t="s">
        <v>1597</v>
      </c>
      <c r="T1168" s="20" t="s">
        <v>77</v>
      </c>
      <c r="U1168" s="20" t="s">
        <v>1598</v>
      </c>
      <c r="V1168" s="20" t="s">
        <v>20</v>
      </c>
      <c r="W1168" s="20">
        <v>44802662</v>
      </c>
      <c r="X1168" s="21" t="s">
        <v>2424</v>
      </c>
      <c r="Z1168" s="21" t="s">
        <v>1597</v>
      </c>
      <c r="AA1168" s="20" t="s">
        <v>1598</v>
      </c>
      <c r="AB1168" s="20" t="s">
        <v>20</v>
      </c>
      <c r="AC1168" s="20">
        <v>86222425</v>
      </c>
      <c r="AD1168" s="20" t="s">
        <v>2425</v>
      </c>
      <c r="AF1168" s="20">
        <v>20130215</v>
      </c>
      <c r="AH1168" s="20">
        <v>162247323</v>
      </c>
      <c r="AI1168" s="20" t="s">
        <v>24</v>
      </c>
      <c r="AJ1168" s="20" t="b">
        <v>1</v>
      </c>
      <c r="AK1168" s="21" t="s">
        <v>174</v>
      </c>
      <c r="AL1168" s="20" t="s">
        <v>175</v>
      </c>
    </row>
    <row r="1169" spans="1:38" x14ac:dyDescent="0.25">
      <c r="A1169" s="20">
        <v>1168</v>
      </c>
      <c r="B1169" s="20" t="s">
        <v>5541</v>
      </c>
      <c r="C1169" s="23">
        <v>114103422</v>
      </c>
      <c r="D1169" s="23" t="str" cm="1">
        <f t="array" ref="D1169">INDEX(Table2[Bracket Label], SUMPRODUCT(( 'Non-Lodger'!$C1169 &gt;= Table2[Min Value]) * ( 'Non-Lodger'!$C1169 &lt;= Table2[Max Value]) * ROW(Table2[Min Value]) ) - MIN(ROW(Table2[Min Value])) + 1)</f>
        <v>100-149M</v>
      </c>
      <c r="E1169" s="23" t="str">
        <f t="shared" si="18"/>
        <v>MED</v>
      </c>
      <c r="F1169" s="21" t="s">
        <v>5542</v>
      </c>
      <c r="G1169" s="20" t="s">
        <v>29</v>
      </c>
      <c r="H1169" s="20" t="str">
        <f>IF(ISNUMBER(MATCH($F1169,'ASX_Listed_Companies_26-08-2025'!B:B, 0)), "Yes", "No")</f>
        <v>No</v>
      </c>
      <c r="I1169" s="20" t="str">
        <f>IF(ISNUMBER(MATCH($F1169,'ASX300'!C:C, 0)), "Yes", "No")</f>
        <v>No</v>
      </c>
      <c r="J1169" s="20" t="s">
        <v>3035</v>
      </c>
      <c r="K1169" s="21" t="s">
        <v>3036</v>
      </c>
      <c r="L1169" s="20">
        <v>6858166</v>
      </c>
      <c r="M1169" s="20" t="s">
        <v>15</v>
      </c>
      <c r="N1169" s="20">
        <v>20000418</v>
      </c>
      <c r="Q1169" s="21" t="s">
        <v>5543</v>
      </c>
      <c r="S1169" s="21" t="s">
        <v>5544</v>
      </c>
      <c r="T1169" s="20" t="s">
        <v>29</v>
      </c>
      <c r="U1169" s="20" t="s">
        <v>5545</v>
      </c>
      <c r="V1169" s="20" t="s">
        <v>20</v>
      </c>
      <c r="W1169" s="20">
        <v>33347029</v>
      </c>
      <c r="X1169" s="21" t="s">
        <v>5546</v>
      </c>
      <c r="Z1169" s="21" t="s">
        <v>205</v>
      </c>
      <c r="AA1169" s="20" t="s">
        <v>206</v>
      </c>
      <c r="AB1169" s="20" t="s">
        <v>20</v>
      </c>
      <c r="AC1169" s="20">
        <v>88949728</v>
      </c>
      <c r="AD1169" s="20" t="s">
        <v>5547</v>
      </c>
      <c r="AF1169" s="20">
        <v>20000701</v>
      </c>
      <c r="AH1169" s="20">
        <v>6939322</v>
      </c>
      <c r="AI1169" s="20" t="s">
        <v>24</v>
      </c>
      <c r="AJ1169" s="20" t="b">
        <v>1</v>
      </c>
      <c r="AK1169" s="21" t="s">
        <v>58</v>
      </c>
      <c r="AL1169" s="20" t="s">
        <v>59</v>
      </c>
    </row>
    <row r="1170" spans="1:38" x14ac:dyDescent="0.25">
      <c r="A1170" s="20">
        <v>1169</v>
      </c>
      <c r="B1170" s="20" t="s">
        <v>3545</v>
      </c>
      <c r="C1170" s="23">
        <v>249648243</v>
      </c>
      <c r="D1170" s="23" t="str" cm="1">
        <f t="array" ref="D1170">INDEX(Table2[Bracket Label], SUMPRODUCT(( 'Non-Lodger'!$C1170 &gt;= Table2[Min Value]) * ( 'Non-Lodger'!$C1170 &lt;= Table2[Max Value]) * ROW(Table2[Min Value]) ) - MIN(ROW(Table2[Min Value])) + 1)</f>
        <v>200-249M</v>
      </c>
      <c r="E1170" s="23" t="str">
        <f t="shared" si="18"/>
        <v>MED</v>
      </c>
      <c r="F1170" s="21" t="s">
        <v>3546</v>
      </c>
      <c r="G1170" s="20" t="s">
        <v>12</v>
      </c>
      <c r="H1170" s="20" t="str">
        <f>IF(ISNUMBER(MATCH($F1170,'ASX_Listed_Companies_26-08-2025'!B:B, 0)), "Yes", "No")</f>
        <v>No</v>
      </c>
      <c r="I1170" s="20" t="str">
        <f>IF(ISNUMBER(MATCH($F1170,'ASX300'!C:C, 0)), "Yes", "No")</f>
        <v>No</v>
      </c>
      <c r="J1170" s="20" t="s">
        <v>687</v>
      </c>
      <c r="K1170" s="21" t="s">
        <v>688</v>
      </c>
      <c r="L1170" s="20">
        <v>61113099</v>
      </c>
      <c r="M1170" s="20" t="s">
        <v>15</v>
      </c>
      <c r="N1170" s="20">
        <v>20161201</v>
      </c>
      <c r="Q1170" s="21" t="s">
        <v>3547</v>
      </c>
      <c r="R1170" s="21" t="s">
        <v>3548</v>
      </c>
      <c r="S1170" s="21" t="s">
        <v>126</v>
      </c>
      <c r="T1170" s="20" t="s">
        <v>12</v>
      </c>
      <c r="U1170" s="20" t="s">
        <v>281</v>
      </c>
      <c r="V1170" s="20" t="s">
        <v>20</v>
      </c>
      <c r="W1170" s="20">
        <v>89374137</v>
      </c>
      <c r="X1170" s="21" t="s">
        <v>3549</v>
      </c>
      <c r="Z1170" s="21" t="s">
        <v>381</v>
      </c>
      <c r="AA1170" s="20" t="s">
        <v>382</v>
      </c>
      <c r="AB1170" s="20" t="s">
        <v>20</v>
      </c>
      <c r="AC1170" s="20">
        <v>56248355</v>
      </c>
      <c r="AD1170" s="20" t="s">
        <v>3550</v>
      </c>
      <c r="AF1170" s="20">
        <v>20161201</v>
      </c>
      <c r="AH1170" s="20">
        <v>4339922</v>
      </c>
      <c r="AI1170" s="20" t="s">
        <v>24</v>
      </c>
      <c r="AJ1170" s="20" t="b">
        <v>1</v>
      </c>
      <c r="AK1170" s="21" t="s">
        <v>36</v>
      </c>
      <c r="AL1170" s="20" t="s">
        <v>37</v>
      </c>
    </row>
    <row r="1171" spans="1:38" x14ac:dyDescent="0.25">
      <c r="A1171" s="20">
        <v>1170</v>
      </c>
      <c r="B1171" s="20" t="s">
        <v>6333</v>
      </c>
      <c r="C1171" s="23">
        <v>116158978</v>
      </c>
      <c r="D1171" s="23" t="str" cm="1">
        <f t="array" ref="D1171">INDEX(Table2[Bracket Label], SUMPRODUCT(( 'Non-Lodger'!$C1171 &gt;= Table2[Min Value]) * ( 'Non-Lodger'!$C1171 &lt;= Table2[Max Value]) * ROW(Table2[Min Value]) ) - MIN(ROW(Table2[Min Value])) + 1)</f>
        <v>100-149M</v>
      </c>
      <c r="E1171" s="23" t="str">
        <f t="shared" si="18"/>
        <v>MED</v>
      </c>
      <c r="F1171" s="21" t="s">
        <v>6334</v>
      </c>
      <c r="G1171" s="20" t="s">
        <v>62</v>
      </c>
      <c r="H1171" s="20" t="str">
        <f>IF(ISNUMBER(MATCH($F1171,'ASX_Listed_Companies_26-08-2025'!B:B, 0)), "Yes", "No")</f>
        <v>No</v>
      </c>
      <c r="I1171" s="20" t="str">
        <f>IF(ISNUMBER(MATCH($F1171,'ASX300'!C:C, 0)), "Yes", "No")</f>
        <v>No</v>
      </c>
      <c r="J1171" s="20" t="s">
        <v>352</v>
      </c>
      <c r="K1171" s="21" t="s">
        <v>353</v>
      </c>
      <c r="L1171" s="20">
        <v>65480241</v>
      </c>
      <c r="M1171" s="20" t="s">
        <v>15</v>
      </c>
      <c r="N1171" s="20">
        <v>20181005</v>
      </c>
      <c r="Q1171" s="21" t="s">
        <v>6335</v>
      </c>
      <c r="S1171" s="21" t="s">
        <v>5936</v>
      </c>
      <c r="T1171" s="20" t="s">
        <v>62</v>
      </c>
      <c r="U1171" s="20" t="s">
        <v>5937</v>
      </c>
      <c r="V1171" s="20" t="s">
        <v>20</v>
      </c>
      <c r="W1171" s="20">
        <v>64348296</v>
      </c>
      <c r="X1171" s="21" t="s">
        <v>6336</v>
      </c>
      <c r="Z1171" s="21" t="s">
        <v>2783</v>
      </c>
      <c r="AA1171" s="20" t="s">
        <v>2784</v>
      </c>
      <c r="AB1171" s="20" t="s">
        <v>20</v>
      </c>
      <c r="AC1171" s="20">
        <v>31779512</v>
      </c>
      <c r="AD1171" s="20" t="s">
        <v>6337</v>
      </c>
      <c r="AF1171" s="20">
        <v>20181005</v>
      </c>
      <c r="AH1171" s="20">
        <v>629219012</v>
      </c>
      <c r="AI1171" s="20" t="s">
        <v>24</v>
      </c>
      <c r="AJ1171" s="20" t="b">
        <v>1</v>
      </c>
      <c r="AK1171" s="21" t="s">
        <v>58</v>
      </c>
      <c r="AL1171" s="20" t="s">
        <v>59</v>
      </c>
    </row>
    <row r="1172" spans="1:38" x14ac:dyDescent="0.25">
      <c r="A1172" s="20">
        <v>1171</v>
      </c>
      <c r="B1172" s="20" t="s">
        <v>6743</v>
      </c>
      <c r="C1172" s="23">
        <v>184633618</v>
      </c>
      <c r="D1172" s="23" t="str" cm="1">
        <f t="array" ref="D1172">INDEX(Table2[Bracket Label], SUMPRODUCT(( 'Non-Lodger'!$C1172 &gt;= Table2[Min Value]) * ( 'Non-Lodger'!$C1172 &lt;= Table2[Max Value]) * ROW(Table2[Min Value]) ) - MIN(ROW(Table2[Min Value])) + 1)</f>
        <v>150-199M</v>
      </c>
      <c r="E1172" s="23" t="str">
        <f t="shared" si="18"/>
        <v>MED</v>
      </c>
      <c r="F1172" s="21" t="s">
        <v>6744</v>
      </c>
      <c r="G1172" s="20" t="s">
        <v>62</v>
      </c>
      <c r="H1172" s="20" t="str">
        <f>IF(ISNUMBER(MATCH($F1172,'ASX_Listed_Companies_26-08-2025'!B:B, 0)), "Yes", "No")</f>
        <v>No</v>
      </c>
      <c r="I1172" s="20" t="str">
        <f>IF(ISNUMBER(MATCH($F1172,'ASX300'!C:C, 0)), "Yes", "No")</f>
        <v>No</v>
      </c>
      <c r="J1172" s="20" t="s">
        <v>352</v>
      </c>
      <c r="K1172" s="21" t="s">
        <v>353</v>
      </c>
      <c r="L1172" s="20">
        <v>33842478</v>
      </c>
      <c r="M1172" s="20" t="s">
        <v>15</v>
      </c>
      <c r="N1172" s="20">
        <v>20071205</v>
      </c>
      <c r="Q1172" s="21" t="s">
        <v>6335</v>
      </c>
      <c r="S1172" s="21" t="s">
        <v>5936</v>
      </c>
      <c r="T1172" s="20" t="s">
        <v>62</v>
      </c>
      <c r="U1172" s="20" t="s">
        <v>5937</v>
      </c>
      <c r="V1172" s="20" t="s">
        <v>20</v>
      </c>
      <c r="W1172" s="20">
        <v>64348296</v>
      </c>
      <c r="X1172" s="21" t="s">
        <v>6336</v>
      </c>
      <c r="Z1172" s="21" t="s">
        <v>2783</v>
      </c>
      <c r="AA1172" s="20" t="s">
        <v>2784</v>
      </c>
      <c r="AB1172" s="20" t="s">
        <v>20</v>
      </c>
      <c r="AC1172" s="20">
        <v>31779512</v>
      </c>
      <c r="AD1172" s="20" t="s">
        <v>6337</v>
      </c>
      <c r="AF1172" s="20">
        <v>20071205</v>
      </c>
      <c r="AH1172" s="20">
        <v>128771997</v>
      </c>
      <c r="AI1172" s="20" t="s">
        <v>24</v>
      </c>
      <c r="AJ1172" s="20" t="b">
        <v>1</v>
      </c>
      <c r="AK1172" s="21" t="s">
        <v>58</v>
      </c>
      <c r="AL1172" s="20" t="s">
        <v>59</v>
      </c>
    </row>
    <row r="1173" spans="1:38" x14ac:dyDescent="0.25">
      <c r="A1173" s="20">
        <v>1172</v>
      </c>
      <c r="B1173" s="20" t="s">
        <v>785</v>
      </c>
      <c r="C1173" s="23">
        <v>390256825</v>
      </c>
      <c r="D1173" s="23" t="str" cm="1">
        <f t="array" ref="D1173">INDEX(Table2[Bracket Label], SUMPRODUCT(( 'Non-Lodger'!$C1173 &gt;= Table2[Min Value]) * ( 'Non-Lodger'!$C1173 &lt;= Table2[Max Value]) * ROW(Table2[Min Value]) ) - MIN(ROW(Table2[Min Value])) + 1)</f>
        <v>350-399M</v>
      </c>
      <c r="E1173" s="23" t="str">
        <f t="shared" si="18"/>
        <v>LGE</v>
      </c>
      <c r="F1173" s="21" t="s">
        <v>786</v>
      </c>
      <c r="G1173" s="20" t="s">
        <v>12</v>
      </c>
      <c r="H1173" s="20" t="str">
        <f>IF(ISNUMBER(MATCH($F1173,'ASX_Listed_Companies_26-08-2025'!B:B, 0)), "Yes", "No")</f>
        <v>No</v>
      </c>
      <c r="I1173" s="20" t="str">
        <f>IF(ISNUMBER(MATCH($F1173,'ASX300'!C:C, 0)), "Yes", "No")</f>
        <v>No</v>
      </c>
      <c r="J1173" s="20" t="s">
        <v>787</v>
      </c>
      <c r="K1173" s="21" t="s">
        <v>788</v>
      </c>
      <c r="L1173" s="20">
        <v>30863456</v>
      </c>
      <c r="M1173" s="20" t="s">
        <v>15</v>
      </c>
      <c r="N1173" s="20">
        <v>20060704</v>
      </c>
      <c r="Q1173" s="21" t="s">
        <v>789</v>
      </c>
      <c r="R1173" s="21" t="s">
        <v>790</v>
      </c>
      <c r="S1173" s="21" t="s">
        <v>791</v>
      </c>
      <c r="T1173" s="20" t="s">
        <v>12</v>
      </c>
      <c r="U1173" s="20" t="s">
        <v>792</v>
      </c>
      <c r="V1173" s="20" t="s">
        <v>20</v>
      </c>
      <c r="W1173" s="20">
        <v>82092804</v>
      </c>
      <c r="X1173" s="21" t="s">
        <v>793</v>
      </c>
      <c r="Y1173" s="21" t="s">
        <v>790</v>
      </c>
      <c r="Z1173" s="21" t="s">
        <v>791</v>
      </c>
      <c r="AA1173" s="20" t="s">
        <v>792</v>
      </c>
      <c r="AB1173" s="20" t="s">
        <v>20</v>
      </c>
      <c r="AC1173" s="20">
        <v>82092804</v>
      </c>
      <c r="AD1173" s="20" t="s">
        <v>794</v>
      </c>
      <c r="AF1173" s="20">
        <v>20070501</v>
      </c>
      <c r="AH1173" s="20">
        <v>120555302</v>
      </c>
      <c r="AI1173" s="20" t="s">
        <v>24</v>
      </c>
      <c r="AJ1173" s="20" t="b">
        <v>1</v>
      </c>
      <c r="AK1173" s="21" t="s">
        <v>795</v>
      </c>
      <c r="AL1173" s="20" t="s">
        <v>24</v>
      </c>
    </row>
    <row r="1174" spans="1:38" x14ac:dyDescent="0.25">
      <c r="A1174" s="20">
        <v>1173</v>
      </c>
      <c r="B1174" s="20" t="s">
        <v>1919</v>
      </c>
      <c r="C1174" s="23">
        <v>261813427</v>
      </c>
      <c r="D1174" s="23" t="str" cm="1">
        <f t="array" ref="D1174">INDEX(Table2[Bracket Label], SUMPRODUCT(( 'Non-Lodger'!$C1174 &gt;= Table2[Min Value]) * ( 'Non-Lodger'!$C1174 &lt;= Table2[Max Value]) * ROW(Table2[Min Value]) ) - MIN(ROW(Table2[Min Value])) + 1)</f>
        <v>250-299M</v>
      </c>
      <c r="E1174" s="23" t="str">
        <f t="shared" si="18"/>
        <v>LGE</v>
      </c>
      <c r="F1174" s="21" t="s">
        <v>1920</v>
      </c>
      <c r="G1174" s="20" t="s">
        <v>29</v>
      </c>
      <c r="H1174" s="20" t="str">
        <f>IF(ISNUMBER(MATCH($F1174,'ASX_Listed_Companies_26-08-2025'!B:B, 0)), "Yes", "No")</f>
        <v>No</v>
      </c>
      <c r="I1174" s="20" t="str">
        <f>IF(ISNUMBER(MATCH($F1174,'ASX300'!C:C, 0)), "Yes", "No")</f>
        <v>No</v>
      </c>
      <c r="J1174" s="20" t="s">
        <v>1921</v>
      </c>
      <c r="K1174" s="21" t="s">
        <v>1922</v>
      </c>
      <c r="L1174" s="20">
        <v>26817765</v>
      </c>
      <c r="M1174" s="20" t="s">
        <v>15</v>
      </c>
      <c r="N1174" s="20">
        <v>20040521</v>
      </c>
      <c r="Q1174" s="21" t="s">
        <v>1923</v>
      </c>
      <c r="R1174" s="21" t="s">
        <v>1924</v>
      </c>
      <c r="S1174" s="21" t="s">
        <v>162</v>
      </c>
      <c r="T1174" s="20" t="s">
        <v>29</v>
      </c>
      <c r="U1174" s="20" t="s">
        <v>263</v>
      </c>
      <c r="V1174" s="20" t="s">
        <v>20</v>
      </c>
      <c r="W1174" s="20">
        <v>36396866</v>
      </c>
      <c r="X1174" s="21" t="s">
        <v>1925</v>
      </c>
      <c r="Y1174" s="21" t="s">
        <v>1926</v>
      </c>
      <c r="Z1174" s="21" t="s">
        <v>162</v>
      </c>
      <c r="AA1174" s="20" t="s">
        <v>163</v>
      </c>
      <c r="AB1174" s="20" t="s">
        <v>20</v>
      </c>
      <c r="AC1174" s="20">
        <v>86515212</v>
      </c>
      <c r="AD1174" s="20" t="s">
        <v>1927</v>
      </c>
      <c r="AF1174" s="20">
        <v>20250401</v>
      </c>
      <c r="AH1174" s="20">
        <v>109185015</v>
      </c>
      <c r="AI1174" s="20" t="s">
        <v>24</v>
      </c>
      <c r="AJ1174" s="20" t="b">
        <v>1</v>
      </c>
      <c r="AK1174" s="21" t="s">
        <v>1928</v>
      </c>
      <c r="AL1174" s="20" t="s">
        <v>1929</v>
      </c>
    </row>
    <row r="1175" spans="1:38" x14ac:dyDescent="0.25">
      <c r="A1175" s="20">
        <v>1174</v>
      </c>
      <c r="B1175" s="20" t="s">
        <v>750</v>
      </c>
      <c r="C1175" s="23">
        <v>126715983</v>
      </c>
      <c r="D1175" s="23" t="str" cm="1">
        <f t="array" ref="D1175">INDEX(Table2[Bracket Label], SUMPRODUCT(( 'Non-Lodger'!$C1175 &gt;= Table2[Min Value]) * ( 'Non-Lodger'!$C1175 &lt;= Table2[Max Value]) * ROW(Table2[Min Value]) ) - MIN(ROW(Table2[Min Value])) + 1)</f>
        <v>100-149M</v>
      </c>
      <c r="E1175" s="23" t="str">
        <f t="shared" si="18"/>
        <v>MED</v>
      </c>
      <c r="F1175" s="21" t="s">
        <v>751</v>
      </c>
      <c r="G1175" s="20" t="s">
        <v>12</v>
      </c>
      <c r="H1175" s="20" t="str">
        <f>IF(ISNUMBER(MATCH($F1175,'ASX_Listed_Companies_26-08-2025'!B:B, 0)), "Yes", "No")</f>
        <v>No</v>
      </c>
      <c r="I1175" s="20" t="str">
        <f>IF(ISNUMBER(MATCH($F1175,'ASX300'!C:C, 0)), "Yes", "No")</f>
        <v>No</v>
      </c>
      <c r="J1175" s="20" t="s">
        <v>752</v>
      </c>
      <c r="K1175" s="21" t="s">
        <v>753</v>
      </c>
      <c r="L1175" s="20">
        <v>2474830</v>
      </c>
      <c r="M1175" s="20" t="s">
        <v>15</v>
      </c>
      <c r="N1175" s="20">
        <v>20000701</v>
      </c>
      <c r="Q1175" s="21" t="s">
        <v>233</v>
      </c>
      <c r="R1175" s="21" t="s">
        <v>754</v>
      </c>
      <c r="S1175" s="21" t="s">
        <v>755</v>
      </c>
      <c r="T1175" s="20" t="s">
        <v>12</v>
      </c>
      <c r="U1175" s="20" t="s">
        <v>756</v>
      </c>
      <c r="V1175" s="20" t="s">
        <v>20</v>
      </c>
      <c r="W1175" s="20">
        <v>84959597</v>
      </c>
      <c r="X1175" s="21" t="s">
        <v>233</v>
      </c>
      <c r="Y1175" s="21" t="s">
        <v>754</v>
      </c>
      <c r="Z1175" s="21" t="s">
        <v>755</v>
      </c>
      <c r="AA1175" s="20" t="s">
        <v>756</v>
      </c>
      <c r="AB1175" s="20" t="s">
        <v>20</v>
      </c>
      <c r="AC1175" s="20">
        <v>84959597</v>
      </c>
      <c r="AD1175" s="20" t="s">
        <v>757</v>
      </c>
      <c r="AF1175" s="20">
        <v>20000701</v>
      </c>
      <c r="AH1175" s="20">
        <v>679416</v>
      </c>
      <c r="AI1175" s="20" t="s">
        <v>24</v>
      </c>
      <c r="AJ1175" s="20" t="b">
        <v>1</v>
      </c>
      <c r="AK1175" s="21" t="s">
        <v>36</v>
      </c>
      <c r="AL1175" s="20" t="s">
        <v>37</v>
      </c>
    </row>
    <row r="1176" spans="1:38" x14ac:dyDescent="0.25">
      <c r="A1176" s="20">
        <v>1175</v>
      </c>
      <c r="B1176" s="20" t="s">
        <v>977</v>
      </c>
      <c r="C1176" s="23">
        <v>160169706</v>
      </c>
      <c r="D1176" s="23" t="str" cm="1">
        <f t="array" ref="D1176">INDEX(Table2[Bracket Label], SUMPRODUCT(( 'Non-Lodger'!$C1176 &gt;= Table2[Min Value]) * ( 'Non-Lodger'!$C1176 &lt;= Table2[Max Value]) * ROW(Table2[Min Value]) ) - MIN(ROW(Table2[Min Value])) + 1)</f>
        <v>150-199M</v>
      </c>
      <c r="E1176" s="23" t="str">
        <f t="shared" si="18"/>
        <v>MED</v>
      </c>
      <c r="F1176" s="21" t="s">
        <v>978</v>
      </c>
      <c r="G1176" s="20" t="s">
        <v>77</v>
      </c>
      <c r="H1176" s="20" t="str">
        <f>IF(ISNUMBER(MATCH($F1176,'ASX_Listed_Companies_26-08-2025'!B:B, 0)), "Yes", "No")</f>
        <v>No</v>
      </c>
      <c r="I1176" s="20" t="str">
        <f>IF(ISNUMBER(MATCH($F1176,'ASX300'!C:C, 0)), "Yes", "No")</f>
        <v>No</v>
      </c>
      <c r="J1176" s="20" t="s">
        <v>979</v>
      </c>
      <c r="K1176" s="21" t="s">
        <v>980</v>
      </c>
      <c r="L1176" s="20">
        <v>54766014</v>
      </c>
      <c r="M1176" s="20" t="s">
        <v>15</v>
      </c>
      <c r="N1176" s="20">
        <v>20131028</v>
      </c>
      <c r="Q1176" s="21" t="s">
        <v>981</v>
      </c>
      <c r="S1176" s="21" t="s">
        <v>82</v>
      </c>
      <c r="T1176" s="20" t="s">
        <v>77</v>
      </c>
      <c r="U1176" s="20" t="s">
        <v>83</v>
      </c>
      <c r="V1176" s="20" t="s">
        <v>20</v>
      </c>
      <c r="W1176" s="20">
        <v>41208792</v>
      </c>
      <c r="X1176" s="21" t="s">
        <v>982</v>
      </c>
      <c r="Z1176" s="21" t="s">
        <v>141</v>
      </c>
      <c r="AA1176" s="20" t="s">
        <v>142</v>
      </c>
      <c r="AB1176" s="20" t="s">
        <v>20</v>
      </c>
      <c r="AC1176" s="20">
        <v>69764626</v>
      </c>
      <c r="AD1176" s="20" t="s">
        <v>983</v>
      </c>
      <c r="AH1176" s="20">
        <v>166473936</v>
      </c>
      <c r="AI1176" s="20" t="s">
        <v>24</v>
      </c>
      <c r="AJ1176" s="20" t="b">
        <v>1</v>
      </c>
      <c r="AK1176" s="21" t="s">
        <v>795</v>
      </c>
      <c r="AL1176" s="20" t="s">
        <v>24</v>
      </c>
    </row>
    <row r="1177" spans="1:38" x14ac:dyDescent="0.25">
      <c r="A1177" s="20">
        <v>1176</v>
      </c>
      <c r="B1177" s="20" t="s">
        <v>4268</v>
      </c>
      <c r="C1177" s="23">
        <v>108567439</v>
      </c>
      <c r="D1177" s="23" t="str" cm="1">
        <f t="array" ref="D1177">INDEX(Table2[Bracket Label], SUMPRODUCT(( 'Non-Lodger'!$C1177 &gt;= Table2[Min Value]) * ( 'Non-Lodger'!$C1177 &lt;= Table2[Max Value]) * ROW(Table2[Min Value]) ) - MIN(ROW(Table2[Min Value])) + 1)</f>
        <v>100-149M</v>
      </c>
      <c r="E1177" s="23" t="str">
        <f t="shared" si="18"/>
        <v>MED</v>
      </c>
      <c r="F1177" s="21" t="s">
        <v>4269</v>
      </c>
      <c r="G1177" s="20" t="s">
        <v>12</v>
      </c>
      <c r="H1177" s="20" t="str">
        <f>IF(ISNUMBER(MATCH($F1177,'ASX_Listed_Companies_26-08-2025'!B:B, 0)), "Yes", "No")</f>
        <v>No</v>
      </c>
      <c r="I1177" s="20" t="str">
        <f>IF(ISNUMBER(MATCH($F1177,'ASX300'!C:C, 0)), "Yes", "No")</f>
        <v>No</v>
      </c>
      <c r="J1177" s="20" t="s">
        <v>4270</v>
      </c>
      <c r="K1177" s="21" t="s">
        <v>4271</v>
      </c>
      <c r="L1177" s="20">
        <v>6946374</v>
      </c>
      <c r="M1177" s="20" t="s">
        <v>15</v>
      </c>
      <c r="N1177" s="20">
        <v>20000329</v>
      </c>
      <c r="P1177" s="21" t="s">
        <v>4272</v>
      </c>
      <c r="Q1177" s="21" t="s">
        <v>4273</v>
      </c>
      <c r="S1177" s="21" t="s">
        <v>4274</v>
      </c>
      <c r="T1177" s="20" t="s">
        <v>12</v>
      </c>
      <c r="U1177" s="20" t="s">
        <v>4275</v>
      </c>
      <c r="V1177" s="20" t="s">
        <v>20</v>
      </c>
      <c r="W1177" s="20">
        <v>53913446</v>
      </c>
      <c r="X1177" s="21" t="s">
        <v>4273</v>
      </c>
      <c r="Z1177" s="21" t="s">
        <v>4274</v>
      </c>
      <c r="AA1177" s="20" t="s">
        <v>4275</v>
      </c>
      <c r="AB1177" s="20" t="s">
        <v>20</v>
      </c>
      <c r="AC1177" s="20">
        <v>53913446</v>
      </c>
      <c r="AD1177" s="20" t="s">
        <v>4276</v>
      </c>
      <c r="AF1177" s="20">
        <v>20000701</v>
      </c>
      <c r="AH1177" s="20">
        <v>1805830</v>
      </c>
      <c r="AI1177" s="20" t="s">
        <v>24</v>
      </c>
      <c r="AJ1177" s="20" t="b">
        <v>1</v>
      </c>
      <c r="AK1177" s="21" t="s">
        <v>617</v>
      </c>
      <c r="AL1177" s="20" t="s">
        <v>618</v>
      </c>
    </row>
    <row r="1178" spans="1:38" x14ac:dyDescent="0.25">
      <c r="A1178" s="20">
        <v>1177</v>
      </c>
      <c r="B1178" s="20" t="s">
        <v>6115</v>
      </c>
      <c r="C1178" s="23">
        <v>102620611</v>
      </c>
      <c r="D1178" s="23" t="str" cm="1">
        <f t="array" ref="D1178">INDEX(Table2[Bracket Label], SUMPRODUCT(( 'Non-Lodger'!$C1178 &gt;= Table2[Min Value]) * ( 'Non-Lodger'!$C1178 &lt;= Table2[Max Value]) * ROW(Table2[Min Value]) ) - MIN(ROW(Table2[Min Value])) + 1)</f>
        <v>100-149M</v>
      </c>
      <c r="E1178" s="23" t="str">
        <f t="shared" si="18"/>
        <v>MED</v>
      </c>
      <c r="F1178" s="21" t="s">
        <v>6116</v>
      </c>
      <c r="G1178" s="20" t="s">
        <v>29</v>
      </c>
      <c r="H1178" s="20" t="str">
        <f>IF(ISNUMBER(MATCH($F1178,'ASX_Listed_Companies_26-08-2025'!B:B, 0)), "Yes", "No")</f>
        <v>No</v>
      </c>
      <c r="I1178" s="20" t="str">
        <f>IF(ISNUMBER(MATCH($F1178,'ASX300'!C:C, 0)), "Yes", "No")</f>
        <v>No</v>
      </c>
      <c r="J1178" s="20" t="s">
        <v>861</v>
      </c>
      <c r="K1178" s="21" t="s">
        <v>862</v>
      </c>
      <c r="L1178" s="20">
        <v>64809695</v>
      </c>
      <c r="M1178" s="20" t="s">
        <v>15</v>
      </c>
      <c r="N1178" s="20">
        <v>20161010</v>
      </c>
      <c r="Q1178" s="21" t="s">
        <v>6117</v>
      </c>
      <c r="S1178" s="21" t="s">
        <v>6118</v>
      </c>
      <c r="T1178" s="20" t="s">
        <v>29</v>
      </c>
      <c r="U1178" s="20" t="s">
        <v>6119</v>
      </c>
      <c r="V1178" s="20" t="s">
        <v>20</v>
      </c>
      <c r="W1178" s="20">
        <v>30980282</v>
      </c>
      <c r="X1178" s="21" t="s">
        <v>6117</v>
      </c>
      <c r="Z1178" s="21" t="s">
        <v>6118</v>
      </c>
      <c r="AA1178" s="20" t="s">
        <v>6119</v>
      </c>
      <c r="AB1178" s="20" t="s">
        <v>20</v>
      </c>
      <c r="AC1178" s="20">
        <v>30980282</v>
      </c>
      <c r="AD1178" s="20" t="s">
        <v>6120</v>
      </c>
      <c r="AF1178" s="20">
        <v>20200401</v>
      </c>
      <c r="AH1178" s="20">
        <v>615255466</v>
      </c>
      <c r="AI1178" s="20" t="s">
        <v>24</v>
      </c>
      <c r="AJ1178" s="20" t="b">
        <v>1</v>
      </c>
      <c r="AK1178" s="21" t="s">
        <v>245</v>
      </c>
      <c r="AL1178" s="20" t="s">
        <v>246</v>
      </c>
    </row>
    <row r="1179" spans="1:38" x14ac:dyDescent="0.25">
      <c r="A1179" s="20">
        <v>1178</v>
      </c>
      <c r="B1179" s="20" t="s">
        <v>3232</v>
      </c>
      <c r="C1179" s="23">
        <v>202218555</v>
      </c>
      <c r="D1179" s="23" t="str" cm="1">
        <f t="array" ref="D1179">INDEX(Table2[Bracket Label], SUMPRODUCT(( 'Non-Lodger'!$C1179 &gt;= Table2[Min Value]) * ( 'Non-Lodger'!$C1179 &lt;= Table2[Max Value]) * ROW(Table2[Min Value]) ) - MIN(ROW(Table2[Min Value])) + 1)</f>
        <v>200-249M</v>
      </c>
      <c r="E1179" s="23" t="str">
        <f t="shared" si="18"/>
        <v>MED</v>
      </c>
      <c r="F1179" s="21" t="s">
        <v>3233</v>
      </c>
      <c r="G1179" s="20" t="s">
        <v>12</v>
      </c>
      <c r="H1179" s="20" t="str">
        <f>IF(ISNUMBER(MATCH($F1179,'ASX_Listed_Companies_26-08-2025'!B:B, 0)), "Yes", "No")</f>
        <v>No</v>
      </c>
      <c r="I1179" s="20" t="str">
        <f>IF(ISNUMBER(MATCH($F1179,'ASX300'!C:C, 0)), "Yes", "No")</f>
        <v>No</v>
      </c>
      <c r="J1179" s="20" t="s">
        <v>78</v>
      </c>
      <c r="K1179" s="21" t="s">
        <v>79</v>
      </c>
      <c r="L1179" s="20">
        <v>39337375</v>
      </c>
      <c r="M1179" s="20" t="s">
        <v>15</v>
      </c>
      <c r="N1179" s="20">
        <v>20080415</v>
      </c>
      <c r="P1179" s="21" t="s">
        <v>3234</v>
      </c>
      <c r="Q1179" s="21" t="s">
        <v>3235</v>
      </c>
      <c r="S1179" s="21" t="s">
        <v>746</v>
      </c>
      <c r="T1179" s="20" t="s">
        <v>12</v>
      </c>
      <c r="U1179" s="20" t="s">
        <v>747</v>
      </c>
      <c r="V1179" s="20" t="s">
        <v>20</v>
      </c>
      <c r="W1179" s="20">
        <v>97562492</v>
      </c>
      <c r="X1179" s="21" t="s">
        <v>3236</v>
      </c>
      <c r="Z1179" s="21" t="s">
        <v>3237</v>
      </c>
      <c r="AA1179" s="20" t="s">
        <v>2866</v>
      </c>
      <c r="AB1179" s="20" t="s">
        <v>20</v>
      </c>
      <c r="AC1179" s="20">
        <v>45083236</v>
      </c>
      <c r="AD1179" s="20" t="s">
        <v>3238</v>
      </c>
      <c r="AF1179" s="20">
        <v>20170701</v>
      </c>
      <c r="AH1179" s="20">
        <v>130626130</v>
      </c>
      <c r="AI1179" s="20" t="s">
        <v>24</v>
      </c>
      <c r="AJ1179" s="20" t="b">
        <v>1</v>
      </c>
      <c r="AK1179" s="21" t="s">
        <v>88</v>
      </c>
      <c r="AL1179" s="20" t="s">
        <v>89</v>
      </c>
    </row>
    <row r="1180" spans="1:38" x14ac:dyDescent="0.25">
      <c r="A1180" s="20">
        <v>1179</v>
      </c>
      <c r="B1180" s="20" t="s">
        <v>1103</v>
      </c>
      <c r="C1180" s="23">
        <v>202980133</v>
      </c>
      <c r="D1180" s="23" t="str" cm="1">
        <f t="array" ref="D1180">INDEX(Table2[Bracket Label], SUMPRODUCT(( 'Non-Lodger'!$C1180 &gt;= Table2[Min Value]) * ( 'Non-Lodger'!$C1180 &lt;= Table2[Max Value]) * ROW(Table2[Min Value]) ) - MIN(ROW(Table2[Min Value])) + 1)</f>
        <v>200-249M</v>
      </c>
      <c r="E1180" s="23" t="str">
        <f t="shared" si="18"/>
        <v>MED</v>
      </c>
      <c r="F1180" s="21" t="s">
        <v>1104</v>
      </c>
      <c r="G1180" s="20" t="s">
        <v>29</v>
      </c>
      <c r="H1180" s="20" t="str">
        <f>IF(ISNUMBER(MATCH($F1180,'ASX_Listed_Companies_26-08-2025'!B:B, 0)), "Yes", "No")</f>
        <v>No</v>
      </c>
      <c r="I1180" s="20" t="str">
        <f>IF(ISNUMBER(MATCH($F1180,'ASX300'!C:C, 0)), "Yes", "No")</f>
        <v>No</v>
      </c>
      <c r="J1180" s="20" t="s">
        <v>78</v>
      </c>
      <c r="K1180" s="21" t="s">
        <v>79</v>
      </c>
      <c r="L1180" s="20">
        <v>24703840</v>
      </c>
      <c r="M1180" s="20" t="s">
        <v>15</v>
      </c>
      <c r="N1180" s="20">
        <v>20051004</v>
      </c>
      <c r="Q1180" s="21" t="s">
        <v>1105</v>
      </c>
      <c r="S1180" s="21" t="s">
        <v>1106</v>
      </c>
      <c r="T1180" s="20" t="s">
        <v>29</v>
      </c>
      <c r="U1180" s="20" t="s">
        <v>1107</v>
      </c>
      <c r="V1180" s="20" t="s">
        <v>20</v>
      </c>
      <c r="W1180" s="20">
        <v>31775275</v>
      </c>
      <c r="X1180" s="21" t="s">
        <v>1108</v>
      </c>
      <c r="Z1180" s="21" t="s">
        <v>1109</v>
      </c>
      <c r="AA1180" s="20" t="s">
        <v>1110</v>
      </c>
      <c r="AB1180" s="20" t="s">
        <v>20</v>
      </c>
      <c r="AC1180" s="20">
        <v>31451366</v>
      </c>
      <c r="AF1180" s="20">
        <v>20070701</v>
      </c>
      <c r="AH1180" s="20">
        <v>116502071</v>
      </c>
      <c r="AI1180" s="20" t="s">
        <v>24</v>
      </c>
      <c r="AJ1180" s="20" t="b">
        <v>1</v>
      </c>
      <c r="AK1180" s="21" t="s">
        <v>88</v>
      </c>
      <c r="AL1180" s="20" t="s">
        <v>89</v>
      </c>
    </row>
    <row r="1181" spans="1:38" x14ac:dyDescent="0.25">
      <c r="A1181" s="20">
        <v>1180</v>
      </c>
      <c r="B1181" s="20" t="s">
        <v>3049</v>
      </c>
      <c r="C1181" s="23">
        <v>161040879</v>
      </c>
      <c r="D1181" s="23" t="str" cm="1">
        <f t="array" ref="D1181">INDEX(Table2[Bracket Label], SUMPRODUCT(( 'Non-Lodger'!$C1181 &gt;= Table2[Min Value]) * ( 'Non-Lodger'!$C1181 &lt;= Table2[Max Value]) * ROW(Table2[Min Value]) ) - MIN(ROW(Table2[Min Value])) + 1)</f>
        <v>150-199M</v>
      </c>
      <c r="E1181" s="23" t="str">
        <f t="shared" si="18"/>
        <v>MED</v>
      </c>
      <c r="F1181" s="21" t="s">
        <v>3050</v>
      </c>
      <c r="G1181" s="20" t="s">
        <v>62</v>
      </c>
      <c r="H1181" s="20" t="str">
        <f>IF(ISNUMBER(MATCH($F1181,'ASX_Listed_Companies_26-08-2025'!B:B, 0)), "Yes", "No")</f>
        <v>No</v>
      </c>
      <c r="I1181" s="20" t="str">
        <f>IF(ISNUMBER(MATCH($F1181,'ASX300'!C:C, 0)), "Yes", "No")</f>
        <v>No</v>
      </c>
      <c r="J1181" s="20" t="s">
        <v>821</v>
      </c>
      <c r="K1181" s="21" t="s">
        <v>822</v>
      </c>
      <c r="L1181" s="20">
        <v>1038144</v>
      </c>
      <c r="M1181" s="20" t="s">
        <v>15</v>
      </c>
      <c r="N1181" s="20">
        <v>20000406</v>
      </c>
      <c r="P1181" s="21" t="s">
        <v>3051</v>
      </c>
      <c r="Q1181" s="21" t="s">
        <v>3052</v>
      </c>
      <c r="S1181" s="21" t="s">
        <v>3053</v>
      </c>
      <c r="T1181" s="20" t="s">
        <v>62</v>
      </c>
      <c r="U1181" s="20" t="s">
        <v>3054</v>
      </c>
      <c r="V1181" s="20" t="s">
        <v>20</v>
      </c>
      <c r="W1181" s="20">
        <v>49298174</v>
      </c>
      <c r="X1181" s="21" t="s">
        <v>3055</v>
      </c>
      <c r="Z1181" s="21" t="s">
        <v>3056</v>
      </c>
      <c r="AA1181" s="20" t="s">
        <v>3057</v>
      </c>
      <c r="AB1181" s="20" t="s">
        <v>20</v>
      </c>
      <c r="AC1181" s="20">
        <v>32831160</v>
      </c>
      <c r="AD1181" s="20" t="s">
        <v>3058</v>
      </c>
      <c r="AF1181" s="20">
        <v>20000701</v>
      </c>
      <c r="AH1181" s="20">
        <v>64603096</v>
      </c>
      <c r="AI1181" s="20" t="s">
        <v>24</v>
      </c>
      <c r="AJ1181" s="20" t="b">
        <v>1</v>
      </c>
      <c r="AK1181" s="21" t="s">
        <v>47</v>
      </c>
      <c r="AL1181" s="20" t="s">
        <v>48</v>
      </c>
    </row>
    <row r="1182" spans="1:38" x14ac:dyDescent="0.25">
      <c r="A1182" s="20">
        <v>1181</v>
      </c>
      <c r="B1182" s="20" t="s">
        <v>3377</v>
      </c>
      <c r="C1182" s="23">
        <v>241096931</v>
      </c>
      <c r="D1182" s="23" t="str" cm="1">
        <f t="array" ref="D1182">INDEX(Table2[Bracket Label], SUMPRODUCT(( 'Non-Lodger'!$C1182 &gt;= Table2[Min Value]) * ( 'Non-Lodger'!$C1182 &lt;= Table2[Max Value]) * ROW(Table2[Min Value]) ) - MIN(ROW(Table2[Min Value])) + 1)</f>
        <v>200-249M</v>
      </c>
      <c r="E1182" s="23" t="str">
        <f t="shared" si="18"/>
        <v>MED</v>
      </c>
      <c r="F1182" s="21" t="s">
        <v>3378</v>
      </c>
      <c r="G1182" s="20" t="s">
        <v>77</v>
      </c>
      <c r="H1182" s="20" t="str">
        <f>IF(ISNUMBER(MATCH($F1182,'ASX_Listed_Companies_26-08-2025'!B:B, 0)), "Yes", "No")</f>
        <v>No</v>
      </c>
      <c r="I1182" s="20" t="str">
        <f>IF(ISNUMBER(MATCH($F1182,'ASX300'!C:C, 0)), "Yes", "No")</f>
        <v>No</v>
      </c>
      <c r="J1182" s="20" t="s">
        <v>519</v>
      </c>
      <c r="K1182" s="21" t="s">
        <v>520</v>
      </c>
      <c r="L1182" s="20">
        <v>17710091</v>
      </c>
      <c r="M1182" s="20" t="s">
        <v>15</v>
      </c>
      <c r="N1182" s="20">
        <v>20031003</v>
      </c>
      <c r="Q1182" s="21" t="s">
        <v>3379</v>
      </c>
      <c r="S1182" s="21" t="s">
        <v>3380</v>
      </c>
      <c r="T1182" s="20" t="s">
        <v>77</v>
      </c>
      <c r="U1182" s="20" t="s">
        <v>3381</v>
      </c>
      <c r="V1182" s="20" t="s">
        <v>20</v>
      </c>
      <c r="W1182" s="20">
        <v>54177223</v>
      </c>
      <c r="X1182" s="21" t="s">
        <v>3382</v>
      </c>
      <c r="Z1182" s="21" t="s">
        <v>3380</v>
      </c>
      <c r="AA1182" s="20" t="s">
        <v>3381</v>
      </c>
      <c r="AB1182" s="20" t="s">
        <v>20</v>
      </c>
      <c r="AC1182" s="20">
        <v>44486381</v>
      </c>
      <c r="AD1182" s="20" t="s">
        <v>3383</v>
      </c>
      <c r="AF1182" s="20">
        <v>20031003</v>
      </c>
      <c r="AH1182" s="20">
        <v>106564354</v>
      </c>
      <c r="AI1182" s="20" t="s">
        <v>24</v>
      </c>
      <c r="AJ1182" s="20" t="b">
        <v>1</v>
      </c>
      <c r="AK1182" s="21" t="s">
        <v>47</v>
      </c>
      <c r="AL1182" s="20" t="s">
        <v>48</v>
      </c>
    </row>
    <row r="1183" spans="1:38" x14ac:dyDescent="0.25">
      <c r="A1183" s="20">
        <v>1182</v>
      </c>
      <c r="B1183" s="20" t="s">
        <v>7797</v>
      </c>
      <c r="C1183" s="23">
        <v>178453828</v>
      </c>
      <c r="D1183" s="23" t="str" cm="1">
        <f t="array" ref="D1183">INDEX(Table2[Bracket Label], SUMPRODUCT(( 'Non-Lodger'!$C1183 &gt;= Table2[Min Value]) * ( 'Non-Lodger'!$C1183 &lt;= Table2[Max Value]) * ROW(Table2[Min Value]) ) - MIN(ROW(Table2[Min Value])) + 1)</f>
        <v>150-199M</v>
      </c>
      <c r="E1183" s="23" t="str">
        <f t="shared" si="18"/>
        <v>MED</v>
      </c>
      <c r="F1183" s="21" t="s">
        <v>7798</v>
      </c>
      <c r="G1183" s="20" t="s">
        <v>12</v>
      </c>
      <c r="H1183" s="20" t="str">
        <f>IF(ISNUMBER(MATCH($F1183,'ASX_Listed_Companies_26-08-2025'!B:B, 0)), "Yes", "No")</f>
        <v>No</v>
      </c>
      <c r="I1183" s="20" t="str">
        <f>IF(ISNUMBER(MATCH($F1183,'ASX300'!C:C, 0)), "Yes", "No")</f>
        <v>No</v>
      </c>
      <c r="J1183" s="20" t="s">
        <v>78</v>
      </c>
      <c r="K1183" s="21" t="s">
        <v>79</v>
      </c>
      <c r="L1183" s="20">
        <v>315634</v>
      </c>
      <c r="M1183" s="20" t="s">
        <v>15</v>
      </c>
      <c r="N1183" s="20">
        <v>20000322</v>
      </c>
      <c r="Q1183" s="21" t="s">
        <v>7799</v>
      </c>
      <c r="S1183" s="21" t="s">
        <v>541</v>
      </c>
      <c r="T1183" s="20" t="s">
        <v>12</v>
      </c>
      <c r="U1183" s="20" t="s">
        <v>542</v>
      </c>
      <c r="V1183" s="20" t="s">
        <v>20</v>
      </c>
      <c r="W1183" s="20">
        <v>61473148</v>
      </c>
      <c r="X1183" s="21" t="s">
        <v>7800</v>
      </c>
      <c r="Z1183" s="21" t="s">
        <v>541</v>
      </c>
      <c r="AA1183" s="20" t="s">
        <v>542</v>
      </c>
      <c r="AB1183" s="20" t="s">
        <v>20</v>
      </c>
      <c r="AC1183" s="20">
        <v>30522176</v>
      </c>
      <c r="AD1183" s="20" t="s">
        <v>7801</v>
      </c>
      <c r="AF1183" s="20">
        <v>20000701</v>
      </c>
      <c r="AH1183" s="20">
        <v>82966934</v>
      </c>
      <c r="AI1183" s="20" t="s">
        <v>24</v>
      </c>
      <c r="AJ1183" s="20" t="b">
        <v>1</v>
      </c>
      <c r="AK1183" s="21" t="s">
        <v>88</v>
      </c>
      <c r="AL1183" s="20" t="s">
        <v>89</v>
      </c>
    </row>
    <row r="1184" spans="1:38" x14ac:dyDescent="0.25">
      <c r="A1184" s="20">
        <v>1183</v>
      </c>
      <c r="B1184" s="20" t="s">
        <v>2791</v>
      </c>
      <c r="C1184" s="23">
        <v>184815881</v>
      </c>
      <c r="D1184" s="23" t="str" cm="1">
        <f t="array" ref="D1184">INDEX(Table2[Bracket Label], SUMPRODUCT(( 'Non-Lodger'!$C1184 &gt;= Table2[Min Value]) * ( 'Non-Lodger'!$C1184 &lt;= Table2[Max Value]) * ROW(Table2[Min Value]) ) - MIN(ROW(Table2[Min Value])) + 1)</f>
        <v>150-199M</v>
      </c>
      <c r="E1184" s="23" t="str">
        <f t="shared" si="18"/>
        <v>MED</v>
      </c>
      <c r="F1184" s="21" t="s">
        <v>2792</v>
      </c>
      <c r="G1184" s="20" t="s">
        <v>29</v>
      </c>
      <c r="H1184" s="20" t="str">
        <f>IF(ISNUMBER(MATCH($F1184,'ASX_Listed_Companies_26-08-2025'!B:B, 0)), "Yes", "No")</f>
        <v>No</v>
      </c>
      <c r="I1184" s="20" t="str">
        <f>IF(ISNUMBER(MATCH($F1184,'ASX300'!C:C, 0)), "Yes", "No")</f>
        <v>No</v>
      </c>
      <c r="J1184" s="20" t="s">
        <v>2793</v>
      </c>
      <c r="K1184" s="21" t="s">
        <v>2794</v>
      </c>
      <c r="L1184" s="20">
        <v>72958656</v>
      </c>
      <c r="M1184" s="20" t="s">
        <v>15</v>
      </c>
      <c r="N1184" s="20">
        <v>20210819</v>
      </c>
      <c r="Q1184" s="21" t="s">
        <v>2795</v>
      </c>
      <c r="S1184" s="21" t="s">
        <v>162</v>
      </c>
      <c r="T1184" s="20" t="s">
        <v>29</v>
      </c>
      <c r="U1184" s="20" t="s">
        <v>1193</v>
      </c>
      <c r="V1184" s="20" t="s">
        <v>20</v>
      </c>
      <c r="W1184" s="20">
        <v>43033312</v>
      </c>
      <c r="X1184" s="21" t="s">
        <v>2795</v>
      </c>
      <c r="Z1184" s="21" t="s">
        <v>162</v>
      </c>
      <c r="AA1184" s="20" t="s">
        <v>1193</v>
      </c>
      <c r="AB1184" s="20" t="s">
        <v>20</v>
      </c>
      <c r="AC1184" s="20">
        <v>43033312</v>
      </c>
      <c r="AD1184" s="20" t="s">
        <v>2796</v>
      </c>
      <c r="AF1184" s="20">
        <v>20210819</v>
      </c>
      <c r="AH1184" s="20">
        <v>652964442</v>
      </c>
      <c r="AI1184" s="20" t="s">
        <v>24</v>
      </c>
      <c r="AJ1184" s="20" t="b">
        <v>1</v>
      </c>
      <c r="AK1184" s="21" t="s">
        <v>120</v>
      </c>
      <c r="AL1184" s="20" t="s">
        <v>121</v>
      </c>
    </row>
    <row r="1185" spans="1:38" x14ac:dyDescent="0.25">
      <c r="A1185" s="20">
        <v>1184</v>
      </c>
      <c r="B1185" s="20" t="s">
        <v>1043</v>
      </c>
      <c r="C1185" s="23">
        <v>190064701</v>
      </c>
      <c r="D1185" s="23" t="str" cm="1">
        <f t="array" ref="D1185">INDEX(Table2[Bracket Label], SUMPRODUCT(( 'Non-Lodger'!$C1185 &gt;= Table2[Min Value]) * ( 'Non-Lodger'!$C1185 &lt;= Table2[Max Value]) * ROW(Table2[Min Value]) ) - MIN(ROW(Table2[Min Value])) + 1)</f>
        <v>150-199M</v>
      </c>
      <c r="E1185" s="23" t="str">
        <f t="shared" si="18"/>
        <v>MED</v>
      </c>
      <c r="F1185" s="21" t="s">
        <v>1044</v>
      </c>
      <c r="G1185" s="20" t="s">
        <v>12</v>
      </c>
      <c r="H1185" s="20" t="str">
        <f>IF(ISNUMBER(MATCH($F1185,'ASX_Listed_Companies_26-08-2025'!B:B, 0)), "Yes", "No")</f>
        <v>No</v>
      </c>
      <c r="I1185" s="20" t="str">
        <f>IF(ISNUMBER(MATCH($F1185,'ASX300'!C:C, 0)), "Yes", "No")</f>
        <v>No</v>
      </c>
      <c r="J1185" s="20" t="s">
        <v>1045</v>
      </c>
      <c r="K1185" s="21" t="s">
        <v>1046</v>
      </c>
      <c r="L1185" s="20">
        <v>804153</v>
      </c>
      <c r="M1185" s="20" t="s">
        <v>15</v>
      </c>
      <c r="N1185" s="20">
        <v>20000313</v>
      </c>
      <c r="Q1185" s="21" t="s">
        <v>1047</v>
      </c>
      <c r="S1185" s="21" t="s">
        <v>1048</v>
      </c>
      <c r="T1185" s="20" t="s">
        <v>12</v>
      </c>
      <c r="U1185" s="20" t="s">
        <v>1049</v>
      </c>
      <c r="V1185" s="20" t="s">
        <v>20</v>
      </c>
      <c r="W1185" s="20">
        <v>62208710</v>
      </c>
      <c r="X1185" s="21" t="s">
        <v>1050</v>
      </c>
      <c r="Y1185" s="21" t="s">
        <v>1051</v>
      </c>
      <c r="Z1185" s="21" t="s">
        <v>1052</v>
      </c>
      <c r="AA1185" s="20" t="s">
        <v>1053</v>
      </c>
      <c r="AB1185" s="20" t="s">
        <v>20</v>
      </c>
      <c r="AC1185" s="20">
        <v>0</v>
      </c>
      <c r="AD1185" s="20" t="s">
        <v>1054</v>
      </c>
      <c r="AF1185" s="20">
        <v>20000701</v>
      </c>
      <c r="AH1185" s="20">
        <v>3044102</v>
      </c>
      <c r="AI1185" s="20" t="s">
        <v>24</v>
      </c>
      <c r="AJ1185" s="20" t="b">
        <v>1</v>
      </c>
      <c r="AK1185" s="21" t="s">
        <v>36</v>
      </c>
      <c r="AL1185" s="20" t="s">
        <v>37</v>
      </c>
    </row>
    <row r="1186" spans="1:38" x14ac:dyDescent="0.25">
      <c r="A1186" s="20">
        <v>1185</v>
      </c>
      <c r="B1186" s="20" t="s">
        <v>1655</v>
      </c>
      <c r="C1186" s="23">
        <v>131654880</v>
      </c>
      <c r="D1186" s="23" t="str" cm="1">
        <f t="array" ref="D1186">INDEX(Table2[Bracket Label], SUMPRODUCT(( 'Non-Lodger'!$C1186 &gt;= Table2[Min Value]) * ( 'Non-Lodger'!$C1186 &lt;= Table2[Max Value]) * ROW(Table2[Min Value]) ) - MIN(ROW(Table2[Min Value])) + 1)</f>
        <v>100-149M</v>
      </c>
      <c r="E1186" s="23" t="str">
        <f t="shared" si="18"/>
        <v>MED</v>
      </c>
      <c r="F1186" s="21" t="s">
        <v>1656</v>
      </c>
      <c r="G1186" s="20" t="s">
        <v>12</v>
      </c>
      <c r="H1186" s="20" t="str">
        <f>IF(ISNUMBER(MATCH($F1186,'ASX_Listed_Companies_26-08-2025'!B:B, 0)), "Yes", "No")</f>
        <v>No</v>
      </c>
      <c r="I1186" s="20" t="str">
        <f>IF(ISNUMBER(MATCH($F1186,'ASX300'!C:C, 0)), "Yes", "No")</f>
        <v>No</v>
      </c>
      <c r="J1186" s="20" t="s">
        <v>78</v>
      </c>
      <c r="K1186" s="21" t="s">
        <v>79</v>
      </c>
      <c r="L1186" s="20">
        <v>1920252</v>
      </c>
      <c r="M1186" s="20" t="s">
        <v>15</v>
      </c>
      <c r="N1186" s="20">
        <v>20000416</v>
      </c>
      <c r="Q1186" s="21" t="s">
        <v>1657</v>
      </c>
      <c r="S1186" s="21" t="s">
        <v>1658</v>
      </c>
      <c r="T1186" s="20" t="s">
        <v>12</v>
      </c>
      <c r="U1186" s="20" t="s">
        <v>1659</v>
      </c>
      <c r="V1186" s="20" t="s">
        <v>20</v>
      </c>
      <c r="W1186" s="20">
        <v>98926213</v>
      </c>
      <c r="X1186" s="21" t="s">
        <v>1660</v>
      </c>
      <c r="Z1186" s="21" t="s">
        <v>1149</v>
      </c>
      <c r="AA1186" s="20" t="s">
        <v>1150</v>
      </c>
      <c r="AB1186" s="20" t="s">
        <v>20</v>
      </c>
      <c r="AC1186" s="20">
        <v>86489449</v>
      </c>
      <c r="AF1186" s="20">
        <v>20071001</v>
      </c>
      <c r="AH1186" s="20">
        <v>8464373</v>
      </c>
      <c r="AI1186" s="20" t="s">
        <v>24</v>
      </c>
      <c r="AJ1186" s="20" t="b">
        <v>1</v>
      </c>
      <c r="AK1186" s="21" t="s">
        <v>88</v>
      </c>
      <c r="AL1186" s="20" t="s">
        <v>89</v>
      </c>
    </row>
    <row r="1187" spans="1:38" x14ac:dyDescent="0.25">
      <c r="A1187" s="20">
        <v>1186</v>
      </c>
      <c r="B1187" s="20" t="s">
        <v>4210</v>
      </c>
      <c r="C1187" s="23">
        <v>113036113</v>
      </c>
      <c r="D1187" s="23" t="str" cm="1">
        <f t="array" ref="D1187">INDEX(Table2[Bracket Label], SUMPRODUCT(( 'Non-Lodger'!$C1187 &gt;= Table2[Min Value]) * ( 'Non-Lodger'!$C1187 &lt;= Table2[Max Value]) * ROW(Table2[Min Value]) ) - MIN(ROW(Table2[Min Value])) + 1)</f>
        <v>100-149M</v>
      </c>
      <c r="E1187" s="23" t="str">
        <f t="shared" si="18"/>
        <v>MED</v>
      </c>
      <c r="F1187" s="21" t="s">
        <v>4211</v>
      </c>
      <c r="G1187" s="20" t="s">
        <v>12</v>
      </c>
      <c r="H1187" s="20" t="str">
        <f>IF(ISNUMBER(MATCH($F1187,'ASX_Listed_Companies_26-08-2025'!B:B, 0)), "Yes", "No")</f>
        <v>No</v>
      </c>
      <c r="I1187" s="20" t="str">
        <f>IF(ISNUMBER(MATCH($F1187,'ASX300'!C:C, 0)), "Yes", "No")</f>
        <v>No</v>
      </c>
      <c r="J1187" s="20" t="s">
        <v>581</v>
      </c>
      <c r="K1187" s="21" t="s">
        <v>582</v>
      </c>
      <c r="L1187" s="20">
        <v>74900793</v>
      </c>
      <c r="M1187" s="20" t="s">
        <v>15</v>
      </c>
      <c r="N1187" s="20">
        <v>20220509</v>
      </c>
      <c r="Q1187" s="21" t="s">
        <v>2496</v>
      </c>
      <c r="S1187" s="21" t="s">
        <v>4212</v>
      </c>
      <c r="T1187" s="20" t="s">
        <v>12</v>
      </c>
      <c r="U1187" s="20" t="s">
        <v>4213</v>
      </c>
      <c r="V1187" s="20" t="s">
        <v>20</v>
      </c>
      <c r="W1187" s="20">
        <v>80877659</v>
      </c>
      <c r="X1187" s="21" t="s">
        <v>4214</v>
      </c>
      <c r="Z1187" s="21" t="s">
        <v>4212</v>
      </c>
      <c r="AA1187" s="20" t="s">
        <v>4213</v>
      </c>
      <c r="AB1187" s="20" t="s">
        <v>20</v>
      </c>
      <c r="AC1187" s="20">
        <v>82356606</v>
      </c>
      <c r="AD1187" s="20" t="s">
        <v>4215</v>
      </c>
      <c r="AF1187" s="20">
        <v>20220509</v>
      </c>
      <c r="AH1187" s="20">
        <v>168862780</v>
      </c>
      <c r="AI1187" s="20" t="s">
        <v>24</v>
      </c>
      <c r="AJ1187" s="20" t="b">
        <v>1</v>
      </c>
      <c r="AK1187" s="21" t="s">
        <v>245</v>
      </c>
      <c r="AL1187" s="20" t="s">
        <v>246</v>
      </c>
    </row>
    <row r="1188" spans="1:38" x14ac:dyDescent="0.25">
      <c r="A1188" s="20">
        <v>1187</v>
      </c>
      <c r="B1188" s="20" t="s">
        <v>5207</v>
      </c>
      <c r="C1188" s="23">
        <v>106122123</v>
      </c>
      <c r="D1188" s="23" t="str" cm="1">
        <f t="array" ref="D1188">INDEX(Table2[Bracket Label], SUMPRODUCT(( 'Non-Lodger'!$C1188 &gt;= Table2[Min Value]) * ( 'Non-Lodger'!$C1188 &lt;= Table2[Max Value]) * ROW(Table2[Min Value]) ) - MIN(ROW(Table2[Min Value])) + 1)</f>
        <v>100-149M</v>
      </c>
      <c r="E1188" s="23" t="str">
        <f t="shared" si="18"/>
        <v>MED</v>
      </c>
      <c r="F1188" s="21" t="s">
        <v>5208</v>
      </c>
      <c r="G1188" s="20" t="s">
        <v>29</v>
      </c>
      <c r="H1188" s="20" t="str">
        <f>IF(ISNUMBER(MATCH($F1188,'ASX_Listed_Companies_26-08-2025'!B:B, 0)), "Yes", "No")</f>
        <v>No</v>
      </c>
      <c r="I1188" s="20" t="str">
        <f>IF(ISNUMBER(MATCH($F1188,'ASX300'!C:C, 0)), "Yes", "No")</f>
        <v>No</v>
      </c>
      <c r="J1188" s="20" t="s">
        <v>961</v>
      </c>
      <c r="K1188" s="21" t="s">
        <v>962</v>
      </c>
      <c r="L1188" s="20">
        <v>1728411</v>
      </c>
      <c r="M1188" s="20" t="s">
        <v>15</v>
      </c>
      <c r="N1188" s="20">
        <v>20000521</v>
      </c>
      <c r="P1188" s="21" t="s">
        <v>5209</v>
      </c>
      <c r="Q1188" s="21" t="s">
        <v>2043</v>
      </c>
      <c r="R1188" s="21" t="s">
        <v>5210</v>
      </c>
      <c r="S1188" s="21" t="s">
        <v>162</v>
      </c>
      <c r="T1188" s="20" t="s">
        <v>29</v>
      </c>
      <c r="U1188" s="20" t="s">
        <v>163</v>
      </c>
      <c r="V1188" s="20" t="s">
        <v>20</v>
      </c>
      <c r="W1188" s="20">
        <v>0</v>
      </c>
      <c r="X1188" s="21" t="s">
        <v>5211</v>
      </c>
      <c r="Z1188" s="21" t="s">
        <v>3422</v>
      </c>
      <c r="AA1188" s="20" t="s">
        <v>3423</v>
      </c>
      <c r="AB1188" s="20" t="s">
        <v>20</v>
      </c>
      <c r="AC1188" s="20">
        <v>80376998</v>
      </c>
      <c r="AD1188" s="20" t="s">
        <v>5212</v>
      </c>
      <c r="AF1188" s="20">
        <v>20000701</v>
      </c>
      <c r="AH1188" s="20">
        <v>72399529</v>
      </c>
      <c r="AI1188" s="20" t="s">
        <v>24</v>
      </c>
      <c r="AJ1188" s="20" t="b">
        <v>1</v>
      </c>
      <c r="AK1188" s="21" t="s">
        <v>58</v>
      </c>
      <c r="AL1188" s="20" t="s">
        <v>59</v>
      </c>
    </row>
    <row r="1189" spans="1:38" x14ac:dyDescent="0.25">
      <c r="A1189" s="20">
        <v>1188</v>
      </c>
      <c r="B1189" s="20" t="s">
        <v>6326</v>
      </c>
      <c r="C1189" s="23">
        <v>112538000</v>
      </c>
      <c r="D1189" s="23" t="str" cm="1">
        <f t="array" ref="D1189">INDEX(Table2[Bracket Label], SUMPRODUCT(( 'Non-Lodger'!$C1189 &gt;= Table2[Min Value]) * ( 'Non-Lodger'!$C1189 &lt;= Table2[Max Value]) * ROW(Table2[Min Value]) ) - MIN(ROW(Table2[Min Value])) + 1)</f>
        <v>100-149M</v>
      </c>
      <c r="E1189" s="23" t="str">
        <f t="shared" si="18"/>
        <v>MED</v>
      </c>
      <c r="F1189" s="21" t="s">
        <v>6327</v>
      </c>
      <c r="G1189" s="20" t="s">
        <v>12</v>
      </c>
      <c r="H1189" s="20" t="str">
        <f>IF(ISNUMBER(MATCH($F1189,'ASX_Listed_Companies_26-08-2025'!B:B, 0)), "Yes", "No")</f>
        <v>Yes</v>
      </c>
      <c r="I1189" s="20" t="str">
        <f>IF(ISNUMBER(MATCH($F1189,'ASX300'!C:C, 0)), "Yes", "No")</f>
        <v>No</v>
      </c>
      <c r="J1189" s="20" t="s">
        <v>78</v>
      </c>
      <c r="K1189" s="21" t="s">
        <v>79</v>
      </c>
      <c r="L1189" s="20">
        <v>65911806</v>
      </c>
      <c r="M1189" s="20" t="s">
        <v>65</v>
      </c>
      <c r="N1189" s="20">
        <v>20181219</v>
      </c>
      <c r="Q1189" s="21" t="s">
        <v>6328</v>
      </c>
      <c r="S1189" s="21" t="s">
        <v>505</v>
      </c>
      <c r="T1189" s="20" t="s">
        <v>12</v>
      </c>
      <c r="U1189" s="20" t="s">
        <v>3682</v>
      </c>
      <c r="V1189" s="20" t="s">
        <v>20</v>
      </c>
      <c r="W1189" s="20">
        <v>86538069</v>
      </c>
      <c r="X1189" s="21" t="s">
        <v>6329</v>
      </c>
      <c r="Z1189" s="21" t="s">
        <v>6330</v>
      </c>
      <c r="AA1189" s="20" t="s">
        <v>6331</v>
      </c>
      <c r="AB1189" s="20" t="s">
        <v>20</v>
      </c>
      <c r="AC1189" s="20">
        <v>87633562</v>
      </c>
      <c r="AD1189" s="20" t="s">
        <v>6332</v>
      </c>
      <c r="AF1189" s="20">
        <v>20181219</v>
      </c>
      <c r="AH1189" s="20">
        <v>629045736</v>
      </c>
      <c r="AI1189" s="20" t="s">
        <v>24</v>
      </c>
      <c r="AJ1189" s="20" t="b">
        <v>1</v>
      </c>
      <c r="AK1189" s="21" t="s">
        <v>88</v>
      </c>
      <c r="AL1189" s="20" t="s">
        <v>89</v>
      </c>
    </row>
    <row r="1190" spans="1:38" x14ac:dyDescent="0.25">
      <c r="A1190" s="20">
        <v>1189</v>
      </c>
      <c r="B1190" s="20" t="s">
        <v>673</v>
      </c>
      <c r="C1190" s="23">
        <v>238737591</v>
      </c>
      <c r="D1190" s="23" t="str" cm="1">
        <f t="array" ref="D1190">INDEX(Table2[Bracket Label], SUMPRODUCT(( 'Non-Lodger'!$C1190 &gt;= Table2[Min Value]) * ( 'Non-Lodger'!$C1190 &lt;= Table2[Max Value]) * ROW(Table2[Min Value]) ) - MIN(ROW(Table2[Min Value])) + 1)</f>
        <v>200-249M</v>
      </c>
      <c r="E1190" s="23" t="str">
        <f t="shared" si="18"/>
        <v>MED</v>
      </c>
      <c r="F1190" s="21" t="s">
        <v>674</v>
      </c>
      <c r="G1190" s="20" t="s">
        <v>12</v>
      </c>
      <c r="H1190" s="20" t="str">
        <f>IF(ISNUMBER(MATCH($F1190,'ASX_Listed_Companies_26-08-2025'!B:B, 0)), "Yes", "No")</f>
        <v>No</v>
      </c>
      <c r="I1190" s="20" t="str">
        <f>IF(ISNUMBER(MATCH($F1190,'ASX300'!C:C, 0)), "Yes", "No")</f>
        <v>No</v>
      </c>
      <c r="J1190" s="20" t="s">
        <v>253</v>
      </c>
      <c r="K1190" s="21" t="s">
        <v>254</v>
      </c>
      <c r="L1190" s="20">
        <v>1270924</v>
      </c>
      <c r="M1190" s="20" t="s">
        <v>15</v>
      </c>
      <c r="N1190" s="20">
        <v>20000605</v>
      </c>
      <c r="Q1190" s="21" t="s">
        <v>675</v>
      </c>
      <c r="R1190" s="21" t="s">
        <v>676</v>
      </c>
      <c r="S1190" s="21" t="s">
        <v>677</v>
      </c>
      <c r="T1190" s="20" t="s">
        <v>12</v>
      </c>
      <c r="U1190" s="20" t="s">
        <v>678</v>
      </c>
      <c r="V1190" s="20" t="s">
        <v>20</v>
      </c>
      <c r="W1190" s="20">
        <v>83322218</v>
      </c>
      <c r="X1190" s="21" t="s">
        <v>676</v>
      </c>
      <c r="Z1190" s="21" t="s">
        <v>677</v>
      </c>
      <c r="AA1190" s="20" t="s">
        <v>678</v>
      </c>
      <c r="AB1190" s="20" t="s">
        <v>20</v>
      </c>
      <c r="AD1190" s="20" t="s">
        <v>679</v>
      </c>
      <c r="AF1190" s="20">
        <v>20000701</v>
      </c>
      <c r="AH1190" s="20">
        <v>90111890</v>
      </c>
      <c r="AI1190" s="20" t="s">
        <v>24</v>
      </c>
      <c r="AJ1190" s="20" t="b">
        <v>1</v>
      </c>
      <c r="AK1190" s="21" t="s">
        <v>36</v>
      </c>
      <c r="AL1190" s="20" t="s">
        <v>37</v>
      </c>
    </row>
    <row r="1191" spans="1:38" x14ac:dyDescent="0.25">
      <c r="A1191" s="20">
        <v>1190</v>
      </c>
      <c r="B1191" s="20" t="s">
        <v>3562</v>
      </c>
      <c r="C1191" s="23">
        <v>628719824</v>
      </c>
      <c r="D1191" s="23" t="str" cm="1">
        <f t="array" ref="D1191">INDEX(Table2[Bracket Label], SUMPRODUCT(( 'Non-Lodger'!$C1191 &gt;= Table2[Min Value]) * ( 'Non-Lodger'!$C1191 &lt;= Table2[Max Value]) * ROW(Table2[Min Value]) ) - MIN(ROW(Table2[Min Value])) + 1)</f>
        <v>600-649M</v>
      </c>
      <c r="E1191" s="23" t="str">
        <f t="shared" si="18"/>
        <v>LGE</v>
      </c>
      <c r="F1191" s="21" t="s">
        <v>3563</v>
      </c>
      <c r="G1191" s="20" t="s">
        <v>62</v>
      </c>
      <c r="H1191" s="20" t="str">
        <f>IF(ISNUMBER(MATCH($F1191,'ASX_Listed_Companies_26-08-2025'!B:B, 0)), "Yes", "No")</f>
        <v>No</v>
      </c>
      <c r="I1191" s="20" t="str">
        <f>IF(ISNUMBER(MATCH($F1191,'ASX300'!C:C, 0)), "Yes", "No")</f>
        <v>No</v>
      </c>
      <c r="J1191" s="20" t="s">
        <v>178</v>
      </c>
      <c r="K1191" s="21" t="s">
        <v>179</v>
      </c>
      <c r="L1191" s="20">
        <v>2915464</v>
      </c>
      <c r="M1191" s="20" t="s">
        <v>15</v>
      </c>
      <c r="N1191" s="20">
        <v>19991101</v>
      </c>
      <c r="Q1191" s="21" t="s">
        <v>2985</v>
      </c>
      <c r="S1191" s="21" t="s">
        <v>2561</v>
      </c>
      <c r="T1191" s="20" t="s">
        <v>62</v>
      </c>
      <c r="U1191" s="20" t="s">
        <v>2562</v>
      </c>
      <c r="V1191" s="20" t="s">
        <v>20</v>
      </c>
      <c r="W1191" s="20">
        <v>70824453</v>
      </c>
      <c r="X1191" s="21" t="s">
        <v>3564</v>
      </c>
      <c r="Z1191" s="21" t="s">
        <v>182</v>
      </c>
      <c r="AA1191" s="20" t="s">
        <v>183</v>
      </c>
      <c r="AB1191" s="20" t="s">
        <v>20</v>
      </c>
      <c r="AD1191" s="20" t="s">
        <v>3565</v>
      </c>
      <c r="AF1191" s="20">
        <v>20000701</v>
      </c>
      <c r="AH1191" s="20">
        <v>62878719</v>
      </c>
      <c r="AI1191" s="20" t="s">
        <v>24</v>
      </c>
      <c r="AJ1191" s="20" t="b">
        <v>1</v>
      </c>
      <c r="AK1191" s="21" t="s">
        <v>73</v>
      </c>
      <c r="AL1191" s="20" t="s">
        <v>74</v>
      </c>
    </row>
    <row r="1192" spans="1:38" x14ac:dyDescent="0.25">
      <c r="A1192" s="20">
        <v>1191</v>
      </c>
      <c r="B1192" s="20" t="s">
        <v>5849</v>
      </c>
      <c r="C1192" s="23">
        <v>544892599</v>
      </c>
      <c r="D1192" s="23" t="str" cm="1">
        <f t="array" ref="D1192">INDEX(Table2[Bracket Label], SUMPRODUCT(( 'Non-Lodger'!$C1192 &gt;= Table2[Min Value]) * ( 'Non-Lodger'!$C1192 &lt;= Table2[Max Value]) * ROW(Table2[Min Value]) ) - MIN(ROW(Table2[Min Value])) + 1)</f>
        <v>500-549M</v>
      </c>
      <c r="E1192" s="23" t="str">
        <f t="shared" si="18"/>
        <v>LGE</v>
      </c>
      <c r="F1192" s="21" t="s">
        <v>5850</v>
      </c>
      <c r="G1192" s="20" t="s">
        <v>29</v>
      </c>
      <c r="H1192" s="20" t="str">
        <f>IF(ISNUMBER(MATCH($F1192,'ASX_Listed_Companies_26-08-2025'!B:B, 0)), "Yes", "No")</f>
        <v>No</v>
      </c>
      <c r="I1192" s="20" t="str">
        <f>IF(ISNUMBER(MATCH($F1192,'ASX300'!C:C, 0)), "Yes", "No")</f>
        <v>No</v>
      </c>
      <c r="J1192" s="20" t="s">
        <v>1134</v>
      </c>
      <c r="K1192" s="21" t="s">
        <v>1135</v>
      </c>
      <c r="L1192" s="20">
        <v>2800468</v>
      </c>
      <c r="M1192" s="20" t="s">
        <v>15</v>
      </c>
      <c r="N1192" s="20">
        <v>20000409</v>
      </c>
      <c r="Q1192" s="21" t="s">
        <v>5851</v>
      </c>
      <c r="S1192" s="21" t="s">
        <v>5852</v>
      </c>
      <c r="T1192" s="20" t="s">
        <v>29</v>
      </c>
      <c r="U1192" s="20" t="s">
        <v>5853</v>
      </c>
      <c r="V1192" s="20" t="s">
        <v>20</v>
      </c>
      <c r="W1192" s="20">
        <v>92659128</v>
      </c>
      <c r="X1192" s="21" t="s">
        <v>5854</v>
      </c>
      <c r="Z1192" s="21" t="s">
        <v>273</v>
      </c>
      <c r="AA1192" s="20" t="s">
        <v>276</v>
      </c>
      <c r="AB1192" s="20" t="s">
        <v>20</v>
      </c>
      <c r="AC1192" s="20">
        <v>78681180</v>
      </c>
      <c r="AD1192" s="20" t="s">
        <v>5855</v>
      </c>
      <c r="AF1192" s="20">
        <v>20000701</v>
      </c>
      <c r="AH1192" s="20">
        <v>6145955</v>
      </c>
      <c r="AI1192" s="20" t="s">
        <v>24</v>
      </c>
      <c r="AJ1192" s="20" t="b">
        <v>1</v>
      </c>
      <c r="AK1192" s="21" t="s">
        <v>36</v>
      </c>
      <c r="AL1192" s="20" t="s">
        <v>37</v>
      </c>
    </row>
    <row r="1193" spans="1:38" x14ac:dyDescent="0.25">
      <c r="A1193" s="20">
        <v>1192</v>
      </c>
      <c r="B1193" s="20" t="s">
        <v>278</v>
      </c>
      <c r="C1193" s="23">
        <v>126059614</v>
      </c>
      <c r="D1193" s="23" t="str" cm="1">
        <f t="array" ref="D1193">INDEX(Table2[Bracket Label], SUMPRODUCT(( 'Non-Lodger'!$C1193 &gt;= Table2[Min Value]) * ( 'Non-Lodger'!$C1193 &lt;= Table2[Max Value]) * ROW(Table2[Min Value]) ) - MIN(ROW(Table2[Min Value])) + 1)</f>
        <v>100-149M</v>
      </c>
      <c r="E1193" s="23" t="str">
        <f t="shared" si="18"/>
        <v>MED</v>
      </c>
      <c r="F1193" s="21" t="s">
        <v>279</v>
      </c>
      <c r="G1193" s="20" t="s">
        <v>12</v>
      </c>
      <c r="H1193" s="20" t="str">
        <f>IF(ISNUMBER(MATCH($F1193,'ASX_Listed_Companies_26-08-2025'!B:B, 0)), "Yes", "No")</f>
        <v>No</v>
      </c>
      <c r="I1193" s="20" t="str">
        <f>IF(ISNUMBER(MATCH($F1193,'ASX300'!C:C, 0)), "Yes", "No")</f>
        <v>No</v>
      </c>
      <c r="J1193" s="20" t="s">
        <v>78</v>
      </c>
      <c r="K1193" s="21" t="s">
        <v>79</v>
      </c>
      <c r="L1193" s="20">
        <v>31176949</v>
      </c>
      <c r="M1193" s="20" t="s">
        <v>15</v>
      </c>
      <c r="N1193" s="20">
        <v>20070514</v>
      </c>
      <c r="Q1193" s="21" t="s">
        <v>280</v>
      </c>
      <c r="S1193" s="21" t="s">
        <v>126</v>
      </c>
      <c r="T1193" s="20" t="s">
        <v>12</v>
      </c>
      <c r="U1193" s="20" t="s">
        <v>281</v>
      </c>
      <c r="V1193" s="20" t="s">
        <v>20</v>
      </c>
      <c r="W1193" s="20">
        <v>60543216</v>
      </c>
      <c r="X1193" s="21" t="s">
        <v>282</v>
      </c>
      <c r="Y1193" s="21" t="s">
        <v>283</v>
      </c>
      <c r="Z1193" s="21" t="s">
        <v>284</v>
      </c>
      <c r="AA1193" s="20" t="s">
        <v>285</v>
      </c>
      <c r="AB1193" s="20" t="s">
        <v>20</v>
      </c>
      <c r="AC1193" s="20">
        <v>75437904</v>
      </c>
      <c r="AD1193" s="20" t="s">
        <v>286</v>
      </c>
      <c r="AF1193" s="20">
        <v>20070514</v>
      </c>
      <c r="AH1193" s="20">
        <v>125391880</v>
      </c>
      <c r="AI1193" s="20" t="s">
        <v>24</v>
      </c>
      <c r="AJ1193" s="20" t="b">
        <v>1</v>
      </c>
      <c r="AK1193" s="21" t="s">
        <v>88</v>
      </c>
      <c r="AL1193" s="20" t="s">
        <v>89</v>
      </c>
    </row>
    <row r="1194" spans="1:38" x14ac:dyDescent="0.25">
      <c r="A1194" s="20">
        <v>1193</v>
      </c>
      <c r="B1194" s="20" t="s">
        <v>2660</v>
      </c>
      <c r="C1194" s="23">
        <v>123613920</v>
      </c>
      <c r="D1194" s="23" t="str" cm="1">
        <f t="array" ref="D1194">INDEX(Table2[Bracket Label], SUMPRODUCT(( 'Non-Lodger'!$C1194 &gt;= Table2[Min Value]) * ( 'Non-Lodger'!$C1194 &lt;= Table2[Max Value]) * ROW(Table2[Min Value]) ) - MIN(ROW(Table2[Min Value])) + 1)</f>
        <v>100-149M</v>
      </c>
      <c r="E1194" s="23" t="str">
        <f t="shared" si="18"/>
        <v>MED</v>
      </c>
      <c r="F1194" s="21" t="s">
        <v>2661</v>
      </c>
      <c r="G1194" s="20" t="s">
        <v>29</v>
      </c>
      <c r="H1194" s="20" t="str">
        <f>IF(ISNUMBER(MATCH($F1194,'ASX_Listed_Companies_26-08-2025'!B:B, 0)), "Yes", "No")</f>
        <v>No</v>
      </c>
      <c r="I1194" s="20" t="str">
        <f>IF(ISNUMBER(MATCH($F1194,'ASX300'!C:C, 0)), "Yes", "No")</f>
        <v>No</v>
      </c>
      <c r="J1194" s="20" t="s">
        <v>2662</v>
      </c>
      <c r="K1194" s="21" t="s">
        <v>2663</v>
      </c>
      <c r="L1194" s="20">
        <v>64921168</v>
      </c>
      <c r="M1194" s="20" t="s">
        <v>15</v>
      </c>
      <c r="N1194" s="20">
        <v>20180629</v>
      </c>
      <c r="Q1194" s="21" t="s">
        <v>2664</v>
      </c>
      <c r="R1194" s="21" t="s">
        <v>2665</v>
      </c>
      <c r="S1194" s="21" t="s">
        <v>205</v>
      </c>
      <c r="T1194" s="20" t="s">
        <v>29</v>
      </c>
      <c r="U1194" s="20" t="s">
        <v>206</v>
      </c>
      <c r="V1194" s="20" t="s">
        <v>20</v>
      </c>
      <c r="W1194" s="20">
        <v>49065611</v>
      </c>
      <c r="X1194" s="21" t="s">
        <v>2666</v>
      </c>
      <c r="Z1194" s="21" t="s">
        <v>202</v>
      </c>
      <c r="AA1194" s="20" t="s">
        <v>203</v>
      </c>
      <c r="AB1194" s="20" t="s">
        <v>20</v>
      </c>
      <c r="AC1194" s="20">
        <v>0</v>
      </c>
      <c r="AD1194" s="20" t="s">
        <v>2667</v>
      </c>
      <c r="AF1194" s="20">
        <v>20180629</v>
      </c>
      <c r="AH1194" s="20">
        <v>627191404</v>
      </c>
      <c r="AI1194" s="20" t="s">
        <v>24</v>
      </c>
      <c r="AJ1194" s="20" t="b">
        <v>1</v>
      </c>
      <c r="AK1194" s="21" t="s">
        <v>174</v>
      </c>
      <c r="AL1194" s="20" t="s">
        <v>175</v>
      </c>
    </row>
    <row r="1195" spans="1:38" x14ac:dyDescent="0.25">
      <c r="A1195" s="20">
        <v>1194</v>
      </c>
      <c r="B1195" s="20" t="s">
        <v>7621</v>
      </c>
      <c r="C1195" s="23">
        <v>987952515</v>
      </c>
      <c r="D1195" s="23" t="str" cm="1">
        <f t="array" ref="D1195">INDEX(Table2[Bracket Label], SUMPRODUCT(( 'Non-Lodger'!$C1195 &gt;= Table2[Min Value]) * ( 'Non-Lodger'!$C1195 &lt;= Table2[Max Value]) * ROW(Table2[Min Value]) ) - MIN(ROW(Table2[Min Value])) + 1)</f>
        <v>950-999M</v>
      </c>
      <c r="E1195" s="23" t="str">
        <f t="shared" si="18"/>
        <v>LGE</v>
      </c>
      <c r="F1195" s="21" t="s">
        <v>7622</v>
      </c>
      <c r="G1195" s="20" t="s">
        <v>29</v>
      </c>
      <c r="H1195" s="20" t="str">
        <f>IF(ISNUMBER(MATCH($F1195,'ASX_Listed_Companies_26-08-2025'!B:B, 0)), "Yes", "No")</f>
        <v>No</v>
      </c>
      <c r="I1195" s="20" t="str">
        <f>IF(ISNUMBER(MATCH($F1195,'ASX300'!C:C, 0)), "Yes", "No")</f>
        <v>No</v>
      </c>
      <c r="J1195" s="20" t="s">
        <v>78</v>
      </c>
      <c r="K1195" s="21" t="s">
        <v>79</v>
      </c>
      <c r="L1195" s="20">
        <v>6515463</v>
      </c>
      <c r="M1195" s="20" t="s">
        <v>15</v>
      </c>
      <c r="N1195" s="20">
        <v>20000301</v>
      </c>
      <c r="P1195" s="21" t="s">
        <v>7623</v>
      </c>
      <c r="Q1195" s="21" t="s">
        <v>7624</v>
      </c>
      <c r="R1195" s="21" t="s">
        <v>7596</v>
      </c>
      <c r="S1195" s="21" t="s">
        <v>162</v>
      </c>
      <c r="T1195" s="20" t="s">
        <v>29</v>
      </c>
      <c r="U1195" s="20" t="s">
        <v>163</v>
      </c>
      <c r="V1195" s="20" t="s">
        <v>20</v>
      </c>
      <c r="W1195" s="20">
        <v>77193692</v>
      </c>
      <c r="X1195" s="21" t="s">
        <v>7624</v>
      </c>
      <c r="Y1195" s="21" t="s">
        <v>7596</v>
      </c>
      <c r="Z1195" s="21" t="s">
        <v>162</v>
      </c>
      <c r="AA1195" s="20" t="s">
        <v>163</v>
      </c>
      <c r="AB1195" s="20" t="s">
        <v>20</v>
      </c>
      <c r="AC1195" s="20">
        <v>77193692</v>
      </c>
      <c r="AD1195" s="20" t="s">
        <v>7625</v>
      </c>
      <c r="AF1195" s="20">
        <v>20000701</v>
      </c>
      <c r="AH1195" s="20">
        <v>4284664</v>
      </c>
      <c r="AI1195" s="20" t="s">
        <v>24</v>
      </c>
      <c r="AJ1195" s="20" t="b">
        <v>1</v>
      </c>
      <c r="AK1195" s="21" t="s">
        <v>88</v>
      </c>
      <c r="AL1195" s="20" t="s">
        <v>89</v>
      </c>
    </row>
    <row r="1196" spans="1:38" x14ac:dyDescent="0.25">
      <c r="A1196" s="20">
        <v>1195</v>
      </c>
      <c r="B1196" s="20" t="s">
        <v>5386</v>
      </c>
      <c r="C1196" s="23">
        <v>228381139</v>
      </c>
      <c r="D1196" s="23" t="str" cm="1">
        <f t="array" ref="D1196">INDEX(Table2[Bracket Label], SUMPRODUCT(( 'Non-Lodger'!$C1196 &gt;= Table2[Min Value]) * ( 'Non-Lodger'!$C1196 &lt;= Table2[Max Value]) * ROW(Table2[Min Value]) ) - MIN(ROW(Table2[Min Value])) + 1)</f>
        <v>200-249M</v>
      </c>
      <c r="E1196" s="23" t="str">
        <f t="shared" si="18"/>
        <v>MED</v>
      </c>
      <c r="F1196" s="21" t="s">
        <v>5387</v>
      </c>
      <c r="G1196" s="20" t="s">
        <v>12</v>
      </c>
      <c r="H1196" s="20" t="str">
        <f>IF(ISNUMBER(MATCH($F1196,'ASX_Listed_Companies_26-08-2025'!B:B, 0)), "Yes", "No")</f>
        <v>No</v>
      </c>
      <c r="I1196" s="20" t="str">
        <f>IF(ISNUMBER(MATCH($F1196,'ASX300'!C:C, 0)), "Yes", "No")</f>
        <v>No</v>
      </c>
      <c r="J1196" s="20" t="s">
        <v>78</v>
      </c>
      <c r="K1196" s="21" t="s">
        <v>79</v>
      </c>
      <c r="L1196" s="20">
        <v>58717514</v>
      </c>
      <c r="M1196" s="20" t="s">
        <v>15</v>
      </c>
      <c r="N1196" s="20">
        <v>20150817</v>
      </c>
      <c r="Q1196" s="21" t="s">
        <v>5388</v>
      </c>
      <c r="S1196" s="21" t="s">
        <v>505</v>
      </c>
      <c r="T1196" s="20" t="s">
        <v>12</v>
      </c>
      <c r="U1196" s="20" t="s">
        <v>3682</v>
      </c>
      <c r="V1196" s="20" t="s">
        <v>20</v>
      </c>
      <c r="W1196" s="20">
        <v>67258609</v>
      </c>
      <c r="X1196" s="21" t="s">
        <v>5389</v>
      </c>
      <c r="Z1196" s="21" t="s">
        <v>505</v>
      </c>
      <c r="AA1196" s="20" t="s">
        <v>506</v>
      </c>
      <c r="AB1196" s="20" t="s">
        <v>20</v>
      </c>
      <c r="AC1196" s="20">
        <v>84093571</v>
      </c>
      <c r="AD1196" s="20" t="s">
        <v>5390</v>
      </c>
      <c r="AH1196" s="20">
        <v>607698153</v>
      </c>
      <c r="AI1196" s="20" t="s">
        <v>24</v>
      </c>
      <c r="AJ1196" s="20" t="b">
        <v>1</v>
      </c>
      <c r="AK1196" s="21" t="s">
        <v>88</v>
      </c>
      <c r="AL1196" s="20" t="s">
        <v>89</v>
      </c>
    </row>
    <row r="1197" spans="1:38" x14ac:dyDescent="0.25">
      <c r="A1197" s="20">
        <v>1196</v>
      </c>
      <c r="B1197" s="20" t="s">
        <v>538</v>
      </c>
      <c r="C1197" s="23">
        <v>753047148</v>
      </c>
      <c r="D1197" s="23" t="str" cm="1">
        <f t="array" ref="D1197">INDEX(Table2[Bracket Label], SUMPRODUCT(( 'Non-Lodger'!$C1197 &gt;= Table2[Min Value]) * ( 'Non-Lodger'!$C1197 &lt;= Table2[Max Value]) * ROW(Table2[Min Value]) ) - MIN(ROW(Table2[Min Value])) + 1)</f>
        <v>750-799M</v>
      </c>
      <c r="E1197" s="23" t="str">
        <f t="shared" si="18"/>
        <v>LGE</v>
      </c>
      <c r="F1197" s="21" t="s">
        <v>539</v>
      </c>
      <c r="G1197" s="20" t="s">
        <v>12</v>
      </c>
      <c r="H1197" s="20" t="str">
        <f>IF(ISNUMBER(MATCH($F1197,'ASX_Listed_Companies_26-08-2025'!B:B, 0)), "Yes", "No")</f>
        <v>No</v>
      </c>
      <c r="I1197" s="20" t="str">
        <f>IF(ISNUMBER(MATCH($F1197,'ASX300'!C:C, 0)), "Yes", "No")</f>
        <v>No</v>
      </c>
      <c r="J1197" s="20" t="s">
        <v>78</v>
      </c>
      <c r="K1197" s="21" t="s">
        <v>79</v>
      </c>
      <c r="L1197" s="20">
        <v>2288986</v>
      </c>
      <c r="M1197" s="20" t="s">
        <v>65</v>
      </c>
      <c r="N1197" s="20">
        <v>20000126</v>
      </c>
      <c r="P1197" s="21" t="s">
        <v>539</v>
      </c>
      <c r="Q1197" s="21" t="s">
        <v>540</v>
      </c>
      <c r="S1197" s="21" t="s">
        <v>541</v>
      </c>
      <c r="T1197" s="20" t="s">
        <v>12</v>
      </c>
      <c r="U1197" s="20" t="s">
        <v>542</v>
      </c>
      <c r="V1197" s="20" t="s">
        <v>20</v>
      </c>
      <c r="W1197" s="20">
        <v>95567577</v>
      </c>
      <c r="X1197" s="21" t="s">
        <v>543</v>
      </c>
      <c r="Z1197" s="21" t="s">
        <v>541</v>
      </c>
      <c r="AA1197" s="20" t="s">
        <v>542</v>
      </c>
      <c r="AB1197" s="20" t="s">
        <v>20</v>
      </c>
      <c r="AC1197" s="20">
        <v>95567577</v>
      </c>
      <c r="AD1197" s="20" t="s">
        <v>544</v>
      </c>
      <c r="AF1197" s="20">
        <v>20000701</v>
      </c>
      <c r="AG1197" s="20">
        <v>20240201</v>
      </c>
      <c r="AH1197" s="20">
        <v>81327068</v>
      </c>
      <c r="AI1197" s="20" t="s">
        <v>24</v>
      </c>
      <c r="AJ1197" s="20" t="b">
        <v>1</v>
      </c>
      <c r="AK1197" s="21" t="s">
        <v>88</v>
      </c>
      <c r="AL1197" s="20" t="s">
        <v>89</v>
      </c>
    </row>
    <row r="1198" spans="1:38" x14ac:dyDescent="0.25">
      <c r="A1198" s="20">
        <v>1197</v>
      </c>
      <c r="B1198" s="20" t="s">
        <v>2991</v>
      </c>
      <c r="C1198" s="23">
        <v>125653678</v>
      </c>
      <c r="D1198" s="23" t="str" cm="1">
        <f t="array" ref="D1198">INDEX(Table2[Bracket Label], SUMPRODUCT(( 'Non-Lodger'!$C1198 &gt;= Table2[Min Value]) * ( 'Non-Lodger'!$C1198 &lt;= Table2[Max Value]) * ROW(Table2[Min Value]) ) - MIN(ROW(Table2[Min Value])) + 1)</f>
        <v>100-149M</v>
      </c>
      <c r="E1198" s="23" t="str">
        <f t="shared" si="18"/>
        <v>MED</v>
      </c>
      <c r="F1198" s="21" t="s">
        <v>2992</v>
      </c>
      <c r="G1198" s="20" t="s">
        <v>62</v>
      </c>
      <c r="H1198" s="20" t="str">
        <f>IF(ISNUMBER(MATCH($F1198,'ASX_Listed_Companies_26-08-2025'!B:B, 0)), "Yes", "No")</f>
        <v>No</v>
      </c>
      <c r="I1198" s="20" t="str">
        <f>IF(ISNUMBER(MATCH($F1198,'ASX300'!C:C, 0)), "Yes", "No")</f>
        <v>No</v>
      </c>
      <c r="J1198" s="20" t="s">
        <v>821</v>
      </c>
      <c r="K1198" s="21" t="s">
        <v>822</v>
      </c>
      <c r="L1198" s="20">
        <v>57983284</v>
      </c>
      <c r="M1198" s="20" t="s">
        <v>15</v>
      </c>
      <c r="N1198" s="20">
        <v>20150701</v>
      </c>
      <c r="Q1198" s="21" t="s">
        <v>271</v>
      </c>
      <c r="R1198" s="21" t="s">
        <v>2993</v>
      </c>
      <c r="S1198" s="21" t="s">
        <v>67</v>
      </c>
      <c r="T1198" s="20" t="s">
        <v>62</v>
      </c>
      <c r="U1198" s="20" t="s">
        <v>171</v>
      </c>
      <c r="V1198" s="20" t="s">
        <v>20</v>
      </c>
      <c r="W1198" s="20">
        <v>88024005</v>
      </c>
      <c r="X1198" s="21" t="s">
        <v>271</v>
      </c>
      <c r="Y1198" s="21" t="s">
        <v>2993</v>
      </c>
      <c r="Z1198" s="21" t="s">
        <v>67</v>
      </c>
      <c r="AA1198" s="20" t="s">
        <v>171</v>
      </c>
      <c r="AB1198" s="20" t="s">
        <v>20</v>
      </c>
      <c r="AC1198" s="20">
        <v>88024005</v>
      </c>
      <c r="AD1198" s="20" t="s">
        <v>2994</v>
      </c>
      <c r="AF1198" s="20">
        <v>20150701</v>
      </c>
      <c r="AH1198" s="20">
        <v>605732518</v>
      </c>
      <c r="AI1198" s="20" t="s">
        <v>24</v>
      </c>
      <c r="AJ1198" s="20" t="b">
        <v>1</v>
      </c>
      <c r="AK1198" s="21" t="s">
        <v>47</v>
      </c>
      <c r="AL1198" s="20" t="s">
        <v>48</v>
      </c>
    </row>
    <row r="1199" spans="1:38" x14ac:dyDescent="0.25">
      <c r="A1199" s="20">
        <v>1198</v>
      </c>
      <c r="B1199" s="20" t="s">
        <v>1996</v>
      </c>
      <c r="C1199" s="23">
        <v>103449027</v>
      </c>
      <c r="D1199" s="23" t="str" cm="1">
        <f t="array" ref="D1199">INDEX(Table2[Bracket Label], SUMPRODUCT(( 'Non-Lodger'!$C1199 &gt;= Table2[Min Value]) * ( 'Non-Lodger'!$C1199 &lt;= Table2[Max Value]) * ROW(Table2[Min Value]) ) - MIN(ROW(Table2[Min Value])) + 1)</f>
        <v>100-149M</v>
      </c>
      <c r="E1199" s="23" t="str">
        <f t="shared" si="18"/>
        <v>MED</v>
      </c>
      <c r="F1199" s="21" t="s">
        <v>1997</v>
      </c>
      <c r="G1199" s="20" t="s">
        <v>12</v>
      </c>
      <c r="H1199" s="20" t="str">
        <f>IF(ISNUMBER(MATCH($F1199,'ASX_Listed_Companies_26-08-2025'!B:B, 0)), "Yes", "No")</f>
        <v>No</v>
      </c>
      <c r="I1199" s="20" t="str">
        <f>IF(ISNUMBER(MATCH($F1199,'ASX300'!C:C, 0)), "Yes", "No")</f>
        <v>No</v>
      </c>
      <c r="J1199" s="20" t="s">
        <v>78</v>
      </c>
      <c r="K1199" s="21" t="s">
        <v>79</v>
      </c>
      <c r="L1199" s="20">
        <v>2200543</v>
      </c>
      <c r="M1199" s="20" t="s">
        <v>15</v>
      </c>
      <c r="N1199" s="20">
        <v>20000507</v>
      </c>
      <c r="Q1199" s="21" t="s">
        <v>1998</v>
      </c>
      <c r="R1199" s="21" t="s">
        <v>1999</v>
      </c>
      <c r="S1199" s="21" t="s">
        <v>1178</v>
      </c>
      <c r="T1199" s="20" t="s">
        <v>12</v>
      </c>
      <c r="U1199" s="20" t="s">
        <v>1179</v>
      </c>
      <c r="V1199" s="20" t="s">
        <v>20</v>
      </c>
      <c r="W1199" s="20">
        <v>90662721</v>
      </c>
      <c r="X1199" s="21" t="s">
        <v>2000</v>
      </c>
      <c r="Z1199" s="21" t="s">
        <v>284</v>
      </c>
      <c r="AA1199" s="20" t="s">
        <v>285</v>
      </c>
      <c r="AB1199" s="20" t="s">
        <v>20</v>
      </c>
      <c r="AC1199" s="20">
        <v>61396238</v>
      </c>
      <c r="AD1199" s="20" t="s">
        <v>2001</v>
      </c>
      <c r="AF1199" s="20">
        <v>20000701</v>
      </c>
      <c r="AH1199" s="20">
        <v>2742967</v>
      </c>
      <c r="AI1199" s="20" t="s">
        <v>24</v>
      </c>
      <c r="AJ1199" s="20" t="b">
        <v>1</v>
      </c>
      <c r="AK1199" s="21" t="s">
        <v>88</v>
      </c>
      <c r="AL1199" s="20" t="s">
        <v>89</v>
      </c>
    </row>
    <row r="1200" spans="1:38" x14ac:dyDescent="0.25">
      <c r="A1200" s="20">
        <v>1199</v>
      </c>
      <c r="B1200" s="20" t="s">
        <v>2920</v>
      </c>
      <c r="C1200" s="23">
        <v>961567764</v>
      </c>
      <c r="D1200" s="23" t="str" cm="1">
        <f t="array" ref="D1200">INDEX(Table2[Bracket Label], SUMPRODUCT(( 'Non-Lodger'!$C1200 &gt;= Table2[Min Value]) * ( 'Non-Lodger'!$C1200 &lt;= Table2[Max Value]) * ROW(Table2[Min Value]) ) - MIN(ROW(Table2[Min Value])) + 1)</f>
        <v>950-999M</v>
      </c>
      <c r="E1200" s="23" t="str">
        <f t="shared" si="18"/>
        <v>LGE</v>
      </c>
      <c r="F1200" s="21" t="s">
        <v>2921</v>
      </c>
      <c r="G1200" s="20" t="s">
        <v>77</v>
      </c>
      <c r="H1200" s="20" t="str">
        <f>IF(ISNUMBER(MATCH($F1200,'ASX_Listed_Companies_26-08-2025'!B:B, 0)), "Yes", "No")</f>
        <v>Yes</v>
      </c>
      <c r="I1200" s="20" t="str">
        <f>IF(ISNUMBER(MATCH($F1200,'ASX300'!C:C, 0)), "Yes", "No")</f>
        <v>No</v>
      </c>
      <c r="J1200" s="20" t="s">
        <v>183</v>
      </c>
      <c r="K1200" s="21" t="s">
        <v>576</v>
      </c>
      <c r="L1200" s="20">
        <v>43586284</v>
      </c>
      <c r="M1200" s="20" t="s">
        <v>65</v>
      </c>
      <c r="N1200" s="20">
        <v>20100507</v>
      </c>
      <c r="Q1200" s="21" t="s">
        <v>2922</v>
      </c>
      <c r="S1200" s="21" t="s">
        <v>2923</v>
      </c>
      <c r="T1200" s="20" t="s">
        <v>77</v>
      </c>
      <c r="U1200" s="20" t="s">
        <v>2924</v>
      </c>
      <c r="V1200" s="20" t="s">
        <v>20</v>
      </c>
      <c r="W1200" s="20">
        <v>86206857</v>
      </c>
      <c r="X1200" s="21" t="s">
        <v>2925</v>
      </c>
      <c r="Z1200" s="21" t="s">
        <v>2923</v>
      </c>
      <c r="AA1200" s="20" t="s">
        <v>2924</v>
      </c>
      <c r="AB1200" s="20" t="s">
        <v>20</v>
      </c>
      <c r="AC1200" s="20">
        <v>27877103</v>
      </c>
      <c r="AD1200" s="20" t="s">
        <v>2926</v>
      </c>
      <c r="AF1200" s="20">
        <v>20100507</v>
      </c>
      <c r="AH1200" s="20">
        <v>143533537</v>
      </c>
      <c r="AI1200" s="20" t="s">
        <v>24</v>
      </c>
      <c r="AJ1200" s="20" t="b">
        <v>1</v>
      </c>
      <c r="AK1200" s="21" t="s">
        <v>73</v>
      </c>
      <c r="AL1200" s="20" t="s">
        <v>74</v>
      </c>
    </row>
    <row r="1201" spans="1:38" x14ac:dyDescent="0.25">
      <c r="A1201" s="20">
        <v>1200</v>
      </c>
      <c r="B1201" s="20" t="s">
        <v>4148</v>
      </c>
      <c r="C1201" s="23">
        <v>161370930</v>
      </c>
      <c r="D1201" s="23" t="str" cm="1">
        <f t="array" ref="D1201">INDEX(Table2[Bracket Label], SUMPRODUCT(( 'Non-Lodger'!$C1201 &gt;= Table2[Min Value]) * ( 'Non-Lodger'!$C1201 &lt;= Table2[Max Value]) * ROW(Table2[Min Value]) ) - MIN(ROW(Table2[Min Value])) + 1)</f>
        <v>150-199M</v>
      </c>
      <c r="E1201" s="23" t="str">
        <f t="shared" si="18"/>
        <v>MED</v>
      </c>
      <c r="F1201" s="21" t="s">
        <v>4149</v>
      </c>
      <c r="G1201" s="20" t="s">
        <v>29</v>
      </c>
      <c r="H1201" s="20" t="str">
        <f>IF(ISNUMBER(MATCH($F1201,'ASX_Listed_Companies_26-08-2025'!B:B, 0)), "Yes", "No")</f>
        <v>No</v>
      </c>
      <c r="I1201" s="20" t="str">
        <f>IF(ISNUMBER(MATCH($F1201,'ASX300'!C:C, 0)), "Yes", "No")</f>
        <v>No</v>
      </c>
      <c r="J1201" s="20" t="s">
        <v>4150</v>
      </c>
      <c r="K1201" s="21" t="s">
        <v>4151</v>
      </c>
      <c r="L1201" s="20">
        <v>1824768</v>
      </c>
      <c r="M1201" s="20" t="s">
        <v>15</v>
      </c>
      <c r="N1201" s="20">
        <v>20000401</v>
      </c>
      <c r="P1201" s="21" t="s">
        <v>4152</v>
      </c>
      <c r="Q1201" s="21" t="s">
        <v>1955</v>
      </c>
      <c r="R1201" s="21" t="s">
        <v>4153</v>
      </c>
      <c r="S1201" s="21" t="s">
        <v>2166</v>
      </c>
      <c r="T1201" s="20" t="s">
        <v>29</v>
      </c>
      <c r="U1201" s="20" t="s">
        <v>2167</v>
      </c>
      <c r="V1201" s="20" t="s">
        <v>20</v>
      </c>
      <c r="W1201" s="20">
        <v>78808522</v>
      </c>
      <c r="X1201" s="21" t="s">
        <v>1955</v>
      </c>
      <c r="Y1201" s="21" t="s">
        <v>4153</v>
      </c>
      <c r="Z1201" s="21" t="s">
        <v>2166</v>
      </c>
      <c r="AA1201" s="20" t="s">
        <v>2167</v>
      </c>
      <c r="AB1201" s="20" t="s">
        <v>20</v>
      </c>
      <c r="AC1201" s="20">
        <v>78808522</v>
      </c>
      <c r="AD1201" s="20" t="s">
        <v>4154</v>
      </c>
      <c r="AF1201" s="20">
        <v>20000701</v>
      </c>
      <c r="AH1201" s="20">
        <v>4435901</v>
      </c>
      <c r="AI1201" s="20" t="s">
        <v>24</v>
      </c>
      <c r="AJ1201" s="20" t="b">
        <v>1</v>
      </c>
      <c r="AK1201" s="21" t="s">
        <v>174</v>
      </c>
      <c r="AL1201" s="20" t="s">
        <v>175</v>
      </c>
    </row>
    <row r="1202" spans="1:38" x14ac:dyDescent="0.25">
      <c r="A1202" s="20">
        <v>1201</v>
      </c>
      <c r="B1202" s="20" t="s">
        <v>8308</v>
      </c>
      <c r="C1202" s="23">
        <v>151934242</v>
      </c>
      <c r="D1202" s="23" t="str" cm="1">
        <f t="array" ref="D1202">INDEX(Table2[Bracket Label], SUMPRODUCT(( 'Non-Lodger'!$C1202 &gt;= Table2[Min Value]) * ( 'Non-Lodger'!$C1202 &lt;= Table2[Max Value]) * ROW(Table2[Min Value]) ) - MIN(ROW(Table2[Min Value])) + 1)</f>
        <v>150-199M</v>
      </c>
      <c r="E1202" s="23" t="str">
        <f t="shared" si="18"/>
        <v>MED</v>
      </c>
      <c r="F1202" s="21" t="s">
        <v>8309</v>
      </c>
      <c r="G1202" s="20" t="s">
        <v>12</v>
      </c>
      <c r="H1202" s="20" t="str">
        <f>IF(ISNUMBER(MATCH($F1202,'ASX_Listed_Companies_26-08-2025'!B:B, 0)), "Yes", "No")</f>
        <v>No</v>
      </c>
      <c r="I1202" s="20" t="str">
        <f>IF(ISNUMBER(MATCH($F1202,'ASX300'!C:C, 0)), "Yes", "No")</f>
        <v>No</v>
      </c>
      <c r="J1202" s="20" t="s">
        <v>78</v>
      </c>
      <c r="K1202" s="21" t="s">
        <v>79</v>
      </c>
      <c r="L1202" s="20">
        <v>6867018</v>
      </c>
      <c r="M1202" s="20" t="s">
        <v>15</v>
      </c>
      <c r="N1202" s="20">
        <v>20000607</v>
      </c>
      <c r="Q1202" s="21" t="s">
        <v>8310</v>
      </c>
      <c r="S1202" s="21" t="s">
        <v>3796</v>
      </c>
      <c r="T1202" s="20" t="s">
        <v>12</v>
      </c>
      <c r="U1202" s="20" t="s">
        <v>3797</v>
      </c>
      <c r="V1202" s="20" t="s">
        <v>20</v>
      </c>
      <c r="W1202" s="20">
        <v>99730425</v>
      </c>
      <c r="X1202" s="21" t="s">
        <v>8310</v>
      </c>
      <c r="Z1202" s="21" t="s">
        <v>3796</v>
      </c>
      <c r="AA1202" s="20" t="s">
        <v>3797</v>
      </c>
      <c r="AB1202" s="20" t="s">
        <v>20</v>
      </c>
      <c r="AC1202" s="20">
        <v>99730425</v>
      </c>
      <c r="AD1202" s="20" t="s">
        <v>8311</v>
      </c>
      <c r="AF1202" s="20">
        <v>20130701</v>
      </c>
      <c r="AH1202" s="20">
        <v>4126738</v>
      </c>
      <c r="AI1202" s="20" t="s">
        <v>24</v>
      </c>
      <c r="AJ1202" s="20" t="b">
        <v>1</v>
      </c>
      <c r="AK1202" s="21" t="s">
        <v>88</v>
      </c>
      <c r="AL1202" s="20" t="s">
        <v>89</v>
      </c>
    </row>
    <row r="1203" spans="1:38" x14ac:dyDescent="0.25">
      <c r="A1203" s="20">
        <v>1202</v>
      </c>
      <c r="B1203" s="20" t="s">
        <v>7692</v>
      </c>
      <c r="C1203" s="23">
        <v>820754814</v>
      </c>
      <c r="D1203" s="23" t="str" cm="1">
        <f t="array" ref="D1203">INDEX(Table2[Bracket Label], SUMPRODUCT(( 'Non-Lodger'!$C1203 &gt;= Table2[Min Value]) * ( 'Non-Lodger'!$C1203 &lt;= Table2[Max Value]) * ROW(Table2[Min Value]) ) - MIN(ROW(Table2[Min Value])) + 1)</f>
        <v>800-849M</v>
      </c>
      <c r="E1203" s="23" t="str">
        <f t="shared" si="18"/>
        <v>LGE</v>
      </c>
      <c r="F1203" s="21" t="s">
        <v>7693</v>
      </c>
      <c r="G1203" s="20" t="s">
        <v>12</v>
      </c>
      <c r="H1203" s="20" t="str">
        <f>IF(ISNUMBER(MATCH($F1203,'ASX_Listed_Companies_26-08-2025'!B:B, 0)), "Yes", "No")</f>
        <v>No</v>
      </c>
      <c r="I1203" s="20" t="str">
        <f>IF(ISNUMBER(MATCH($F1203,'ASX300'!C:C, 0)), "Yes", "No")</f>
        <v>No</v>
      </c>
      <c r="J1203" s="20" t="s">
        <v>3695</v>
      </c>
      <c r="K1203" s="21" t="s">
        <v>3696</v>
      </c>
      <c r="L1203" s="20">
        <v>60658945</v>
      </c>
      <c r="M1203" s="20" t="s">
        <v>15</v>
      </c>
      <c r="N1203" s="20">
        <v>20160526</v>
      </c>
      <c r="Q1203" s="21" t="s">
        <v>7694</v>
      </c>
      <c r="S1203" s="21" t="s">
        <v>256</v>
      </c>
      <c r="T1203" s="20" t="s">
        <v>12</v>
      </c>
      <c r="U1203" s="20" t="s">
        <v>257</v>
      </c>
      <c r="V1203" s="20" t="s">
        <v>20</v>
      </c>
      <c r="W1203" s="20">
        <v>0</v>
      </c>
      <c r="X1203" s="21" t="s">
        <v>7694</v>
      </c>
      <c r="Z1203" s="21" t="s">
        <v>256</v>
      </c>
      <c r="AA1203" s="20" t="s">
        <v>257</v>
      </c>
      <c r="AB1203" s="20" t="s">
        <v>20</v>
      </c>
      <c r="AC1203" s="20">
        <v>0</v>
      </c>
      <c r="AD1203" s="20" t="s">
        <v>7695</v>
      </c>
      <c r="AF1203" s="20">
        <v>20160526</v>
      </c>
      <c r="AH1203" s="20">
        <v>612634312</v>
      </c>
      <c r="AI1203" s="20" t="s">
        <v>24</v>
      </c>
      <c r="AJ1203" s="20" t="b">
        <v>1</v>
      </c>
      <c r="AK1203" s="21" t="s">
        <v>58</v>
      </c>
      <c r="AL1203" s="20" t="s">
        <v>59</v>
      </c>
    </row>
    <row r="1204" spans="1:38" x14ac:dyDescent="0.25">
      <c r="A1204" s="20">
        <v>1203</v>
      </c>
      <c r="B1204" s="20" t="s">
        <v>6128</v>
      </c>
      <c r="C1204" s="23">
        <v>242659441</v>
      </c>
      <c r="D1204" s="23" t="str" cm="1">
        <f t="array" ref="D1204">INDEX(Table2[Bracket Label], SUMPRODUCT(( 'Non-Lodger'!$C1204 &gt;= Table2[Min Value]) * ( 'Non-Lodger'!$C1204 &lt;= Table2[Max Value]) * ROW(Table2[Min Value]) ) - MIN(ROW(Table2[Min Value])) + 1)</f>
        <v>200-249M</v>
      </c>
      <c r="E1204" s="23" t="str">
        <f t="shared" si="18"/>
        <v>MED</v>
      </c>
      <c r="F1204" s="21" t="s">
        <v>6129</v>
      </c>
      <c r="G1204" s="20" t="s">
        <v>12</v>
      </c>
      <c r="H1204" s="20" t="str">
        <f>IF(ISNUMBER(MATCH($F1204,'ASX_Listed_Companies_26-08-2025'!B:B, 0)), "Yes", "No")</f>
        <v>No</v>
      </c>
      <c r="I1204" s="20" t="str">
        <f>IF(ISNUMBER(MATCH($F1204,'ASX300'!C:C, 0)), "Yes", "No")</f>
        <v>No</v>
      </c>
      <c r="J1204" s="20" t="s">
        <v>78</v>
      </c>
      <c r="K1204" s="21" t="s">
        <v>79</v>
      </c>
      <c r="L1204" s="20">
        <v>65878320</v>
      </c>
      <c r="M1204" s="20" t="s">
        <v>15</v>
      </c>
      <c r="N1204" s="20">
        <v>20181112</v>
      </c>
      <c r="Q1204" s="21" t="s">
        <v>6130</v>
      </c>
      <c r="S1204" s="21" t="s">
        <v>2193</v>
      </c>
      <c r="T1204" s="20" t="s">
        <v>12</v>
      </c>
      <c r="U1204" s="20" t="s">
        <v>2194</v>
      </c>
      <c r="V1204" s="20" t="s">
        <v>20</v>
      </c>
      <c r="W1204" s="20">
        <v>0</v>
      </c>
      <c r="X1204" s="21" t="s">
        <v>6130</v>
      </c>
      <c r="Z1204" s="21" t="s">
        <v>2193</v>
      </c>
      <c r="AA1204" s="20" t="s">
        <v>2194</v>
      </c>
      <c r="AB1204" s="20" t="s">
        <v>20</v>
      </c>
      <c r="AC1204" s="20">
        <v>0</v>
      </c>
      <c r="AD1204" s="20" t="s">
        <v>6131</v>
      </c>
      <c r="AF1204" s="20">
        <v>20181112</v>
      </c>
      <c r="AH1204" s="20">
        <v>629957884</v>
      </c>
      <c r="AI1204" s="20" t="s">
        <v>24</v>
      </c>
      <c r="AJ1204" s="20" t="b">
        <v>1</v>
      </c>
      <c r="AK1204" s="21" t="s">
        <v>88</v>
      </c>
      <c r="AL1204" s="20" t="s">
        <v>89</v>
      </c>
    </row>
    <row r="1205" spans="1:38" x14ac:dyDescent="0.25">
      <c r="A1205" s="20">
        <v>1204</v>
      </c>
      <c r="B1205" s="20" t="s">
        <v>7183</v>
      </c>
      <c r="C1205" s="23">
        <v>1664213327</v>
      </c>
      <c r="D1205" s="23" t="str" cm="1">
        <f t="array" ref="D1205">INDEX(Table2[Bracket Label], SUMPRODUCT(( 'Non-Lodger'!$C1205 &gt;= Table2[Min Value]) * ( 'Non-Lodger'!$C1205 &lt;= Table2[Max Value]) * ROW(Table2[Min Value]) ) - MIN(ROW(Table2[Min Value])) + 1)</f>
        <v>1Bn+</v>
      </c>
      <c r="E1205" s="23" t="str">
        <f t="shared" si="18"/>
        <v>LGE</v>
      </c>
      <c r="F1205" s="21" t="s">
        <v>7184</v>
      </c>
      <c r="G1205" s="20" t="s">
        <v>12</v>
      </c>
      <c r="H1205" s="20" t="str">
        <f>IF(ISNUMBER(MATCH($F1205,'ASX_Listed_Companies_26-08-2025'!B:B, 0)), "Yes", "No")</f>
        <v>No</v>
      </c>
      <c r="I1205" s="20" t="str">
        <f>IF(ISNUMBER(MATCH($F1205,'ASX300'!C:C, 0)), "Yes", "No")</f>
        <v>No</v>
      </c>
      <c r="J1205" s="20" t="s">
        <v>1032</v>
      </c>
      <c r="K1205" s="21" t="s">
        <v>1033</v>
      </c>
      <c r="L1205" s="20">
        <v>6520598</v>
      </c>
      <c r="M1205" s="20" t="s">
        <v>15</v>
      </c>
      <c r="N1205" s="20">
        <v>20000314</v>
      </c>
      <c r="P1205" s="21" t="s">
        <v>7184</v>
      </c>
      <c r="Q1205" s="21" t="s">
        <v>7185</v>
      </c>
      <c r="S1205" s="21" t="s">
        <v>1854</v>
      </c>
      <c r="T1205" s="20" t="s">
        <v>12</v>
      </c>
      <c r="U1205" s="20" t="s">
        <v>1855</v>
      </c>
      <c r="V1205" s="20" t="s">
        <v>20</v>
      </c>
      <c r="W1205" s="20">
        <v>73688079</v>
      </c>
      <c r="X1205" s="21" t="s">
        <v>329</v>
      </c>
      <c r="Y1205" s="21" t="s">
        <v>7186</v>
      </c>
      <c r="Z1205" s="21" t="s">
        <v>3081</v>
      </c>
      <c r="AA1205" s="20" t="s">
        <v>3082</v>
      </c>
      <c r="AB1205" s="20" t="s">
        <v>20</v>
      </c>
      <c r="AC1205" s="20">
        <v>93838062</v>
      </c>
      <c r="AD1205" s="20" t="s">
        <v>7187</v>
      </c>
      <c r="AF1205" s="20">
        <v>20000701</v>
      </c>
      <c r="AH1205" s="20">
        <v>58583841</v>
      </c>
      <c r="AI1205" s="20" t="s">
        <v>24</v>
      </c>
      <c r="AJ1205" s="20" t="b">
        <v>1</v>
      </c>
      <c r="AK1205" s="21" t="s">
        <v>36</v>
      </c>
      <c r="AL1205" s="20" t="s">
        <v>37</v>
      </c>
    </row>
    <row r="1206" spans="1:38" x14ac:dyDescent="0.25">
      <c r="A1206" s="20">
        <v>1205</v>
      </c>
      <c r="B1206" s="20" t="s">
        <v>8268</v>
      </c>
      <c r="C1206" s="23">
        <v>127036213</v>
      </c>
      <c r="D1206" s="23" t="str" cm="1">
        <f t="array" ref="D1206">INDEX(Table2[Bracket Label], SUMPRODUCT(( 'Non-Lodger'!$C1206 &gt;= Table2[Min Value]) * ( 'Non-Lodger'!$C1206 &lt;= Table2[Max Value]) * ROW(Table2[Min Value]) ) - MIN(ROW(Table2[Min Value])) + 1)</f>
        <v>100-149M</v>
      </c>
      <c r="E1206" s="23" t="str">
        <f t="shared" si="18"/>
        <v>MED</v>
      </c>
      <c r="F1206" s="21" t="s">
        <v>8269</v>
      </c>
      <c r="G1206" s="20" t="s">
        <v>12</v>
      </c>
      <c r="H1206" s="20" t="str">
        <f>IF(ISNUMBER(MATCH($F1206,'ASX_Listed_Companies_26-08-2025'!B:B, 0)), "Yes", "No")</f>
        <v>No</v>
      </c>
      <c r="I1206" s="20" t="str">
        <f>IF(ISNUMBER(MATCH($F1206,'ASX300'!C:C, 0)), "Yes", "No")</f>
        <v>No</v>
      </c>
      <c r="J1206" s="20" t="s">
        <v>2591</v>
      </c>
      <c r="K1206" s="21" t="s">
        <v>2592</v>
      </c>
      <c r="L1206" s="20">
        <v>56336938</v>
      </c>
      <c r="M1206" s="20" t="s">
        <v>15</v>
      </c>
      <c r="N1206" s="20">
        <v>20140915</v>
      </c>
      <c r="Q1206" s="21" t="s">
        <v>8270</v>
      </c>
      <c r="R1206" s="21" t="s">
        <v>8271</v>
      </c>
      <c r="S1206" s="21" t="s">
        <v>541</v>
      </c>
      <c r="T1206" s="20" t="s">
        <v>12</v>
      </c>
      <c r="U1206" s="20" t="s">
        <v>542</v>
      </c>
      <c r="V1206" s="20" t="s">
        <v>20</v>
      </c>
      <c r="W1206" s="20">
        <v>76978222</v>
      </c>
      <c r="X1206" s="21" t="s">
        <v>8270</v>
      </c>
      <c r="Y1206" s="21" t="s">
        <v>8271</v>
      </c>
      <c r="Z1206" s="21" t="s">
        <v>541</v>
      </c>
      <c r="AA1206" s="20" t="s">
        <v>542</v>
      </c>
      <c r="AB1206" s="20" t="s">
        <v>20</v>
      </c>
      <c r="AC1206" s="20">
        <v>76978222</v>
      </c>
      <c r="AD1206" s="20" t="s">
        <v>8272</v>
      </c>
      <c r="AF1206" s="20">
        <v>20140915</v>
      </c>
      <c r="AH1206" s="20">
        <v>601822020</v>
      </c>
      <c r="AI1206" s="20" t="s">
        <v>24</v>
      </c>
      <c r="AJ1206" s="20" t="b">
        <v>1</v>
      </c>
      <c r="AK1206" s="21" t="s">
        <v>36</v>
      </c>
      <c r="AL1206" s="20" t="s">
        <v>37</v>
      </c>
    </row>
    <row r="1207" spans="1:38" x14ac:dyDescent="0.25">
      <c r="A1207" s="20">
        <v>1206</v>
      </c>
      <c r="B1207" s="20" t="s">
        <v>6534</v>
      </c>
      <c r="C1207" s="23">
        <v>140283492</v>
      </c>
      <c r="D1207" s="23" t="str" cm="1">
        <f t="array" ref="D1207">INDEX(Table2[Bracket Label], SUMPRODUCT(( 'Non-Lodger'!$C1207 &gt;= Table2[Min Value]) * ( 'Non-Lodger'!$C1207 &lt;= Table2[Max Value]) * ROW(Table2[Min Value]) ) - MIN(ROW(Table2[Min Value])) + 1)</f>
        <v>100-149M</v>
      </c>
      <c r="E1207" s="23" t="str">
        <f t="shared" si="18"/>
        <v>MED</v>
      </c>
      <c r="F1207" s="21" t="s">
        <v>6535</v>
      </c>
      <c r="G1207" s="20" t="s">
        <v>12</v>
      </c>
      <c r="H1207" s="20" t="str">
        <f>IF(ISNUMBER(MATCH($F1207,'ASX_Listed_Companies_26-08-2025'!B:B, 0)), "Yes", "No")</f>
        <v>No</v>
      </c>
      <c r="I1207" s="20" t="str">
        <f>IF(ISNUMBER(MATCH($F1207,'ASX300'!C:C, 0)), "Yes", "No")</f>
        <v>No</v>
      </c>
      <c r="J1207" s="20" t="s">
        <v>1895</v>
      </c>
      <c r="K1207" s="21" t="s">
        <v>1896</v>
      </c>
      <c r="L1207" s="20">
        <v>52858074</v>
      </c>
      <c r="M1207" s="20" t="s">
        <v>15</v>
      </c>
      <c r="N1207" s="20">
        <v>20121207</v>
      </c>
      <c r="Q1207" s="21" t="s">
        <v>3754</v>
      </c>
      <c r="S1207" s="21" t="s">
        <v>1189</v>
      </c>
      <c r="T1207" s="20" t="s">
        <v>12</v>
      </c>
      <c r="U1207" s="20" t="s">
        <v>1190</v>
      </c>
      <c r="V1207" s="20" t="s">
        <v>20</v>
      </c>
      <c r="W1207" s="20">
        <v>78837509</v>
      </c>
      <c r="X1207" s="21" t="s">
        <v>6536</v>
      </c>
      <c r="Z1207" s="21" t="s">
        <v>6537</v>
      </c>
      <c r="AA1207" s="20" t="s">
        <v>6538</v>
      </c>
      <c r="AB1207" s="20" t="s">
        <v>20</v>
      </c>
      <c r="AC1207" s="20">
        <v>71890354</v>
      </c>
      <c r="AD1207" s="20" t="s">
        <v>6539</v>
      </c>
      <c r="AF1207" s="20">
        <v>20121207</v>
      </c>
      <c r="AH1207" s="20">
        <v>161559968</v>
      </c>
      <c r="AI1207" s="20" t="s">
        <v>24</v>
      </c>
      <c r="AJ1207" s="20" t="b">
        <v>1</v>
      </c>
      <c r="AK1207" s="21" t="s">
        <v>795</v>
      </c>
      <c r="AL1207" s="20" t="s">
        <v>24</v>
      </c>
    </row>
    <row r="1208" spans="1:38" x14ac:dyDescent="0.25">
      <c r="A1208" s="20">
        <v>1207</v>
      </c>
      <c r="B1208" s="20" t="s">
        <v>5329</v>
      </c>
      <c r="C1208" s="23">
        <v>147715505</v>
      </c>
      <c r="D1208" s="23" t="str" cm="1">
        <f t="array" ref="D1208">INDEX(Table2[Bracket Label], SUMPRODUCT(( 'Non-Lodger'!$C1208 &gt;= Table2[Min Value]) * ( 'Non-Lodger'!$C1208 &lt;= Table2[Max Value]) * ROW(Table2[Min Value]) ) - MIN(ROW(Table2[Min Value])) + 1)</f>
        <v>100-149M</v>
      </c>
      <c r="E1208" s="23" t="str">
        <f t="shared" si="18"/>
        <v>MED</v>
      </c>
      <c r="F1208" s="21" t="s">
        <v>5330</v>
      </c>
      <c r="G1208" s="20" t="s">
        <v>12</v>
      </c>
      <c r="H1208" s="20" t="str">
        <f>IF(ISNUMBER(MATCH($F1208,'ASX_Listed_Companies_26-08-2025'!B:B, 0)), "Yes", "No")</f>
        <v>No</v>
      </c>
      <c r="I1208" s="20" t="str">
        <f>IF(ISNUMBER(MATCH($F1208,'ASX300'!C:C, 0)), "Yes", "No")</f>
        <v>No</v>
      </c>
      <c r="J1208" s="20" t="s">
        <v>78</v>
      </c>
      <c r="K1208" s="21" t="s">
        <v>79</v>
      </c>
      <c r="L1208" s="20">
        <v>75768263</v>
      </c>
      <c r="M1208" s="20" t="s">
        <v>15</v>
      </c>
      <c r="N1208" s="20">
        <v>20220511</v>
      </c>
      <c r="Q1208" s="21" t="s">
        <v>5331</v>
      </c>
      <c r="S1208" s="21" t="s">
        <v>442</v>
      </c>
      <c r="T1208" s="20" t="s">
        <v>12</v>
      </c>
      <c r="U1208" s="20" t="s">
        <v>1010</v>
      </c>
      <c r="V1208" s="20" t="s">
        <v>20</v>
      </c>
      <c r="W1208" s="20">
        <v>83065850</v>
      </c>
      <c r="X1208" s="21" t="s">
        <v>5332</v>
      </c>
      <c r="Y1208" s="21" t="s">
        <v>5333</v>
      </c>
      <c r="Z1208" s="21" t="s">
        <v>2304</v>
      </c>
      <c r="AA1208" s="20" t="s">
        <v>2305</v>
      </c>
      <c r="AB1208" s="20" t="s">
        <v>20</v>
      </c>
      <c r="AC1208" s="20">
        <v>70039117</v>
      </c>
      <c r="AD1208" s="20" t="s">
        <v>5334</v>
      </c>
      <c r="AF1208" s="20">
        <v>20220511</v>
      </c>
      <c r="AH1208" s="20">
        <v>659193030</v>
      </c>
      <c r="AI1208" s="20" t="s">
        <v>24</v>
      </c>
      <c r="AJ1208" s="20" t="b">
        <v>1</v>
      </c>
      <c r="AK1208" s="21" t="s">
        <v>88</v>
      </c>
      <c r="AL1208" s="20" t="s">
        <v>89</v>
      </c>
    </row>
    <row r="1209" spans="1:38" x14ac:dyDescent="0.25">
      <c r="A1209" s="20">
        <v>1208</v>
      </c>
      <c r="B1209" s="20" t="s">
        <v>3931</v>
      </c>
      <c r="C1209" s="23">
        <v>131377098</v>
      </c>
      <c r="D1209" s="23" t="str" cm="1">
        <f t="array" ref="D1209">INDEX(Table2[Bracket Label], SUMPRODUCT(( 'Non-Lodger'!$C1209 &gt;= Table2[Min Value]) * ( 'Non-Lodger'!$C1209 &lt;= Table2[Max Value]) * ROW(Table2[Min Value]) ) - MIN(ROW(Table2[Min Value])) + 1)</f>
        <v>100-149M</v>
      </c>
      <c r="E1209" s="23" t="str">
        <f t="shared" si="18"/>
        <v>MED</v>
      </c>
      <c r="F1209" s="21" t="s">
        <v>3932</v>
      </c>
      <c r="G1209" s="20" t="s">
        <v>29</v>
      </c>
      <c r="H1209" s="20" t="str">
        <f>IF(ISNUMBER(MATCH($F1209,'ASX_Listed_Companies_26-08-2025'!B:B, 0)), "Yes", "No")</f>
        <v>No</v>
      </c>
      <c r="I1209" s="20" t="str">
        <f>IF(ISNUMBER(MATCH($F1209,'ASX300'!C:C, 0)), "Yes", "No")</f>
        <v>No</v>
      </c>
      <c r="J1209" s="20" t="s">
        <v>694</v>
      </c>
      <c r="K1209" s="21" t="s">
        <v>695</v>
      </c>
      <c r="L1209" s="20">
        <v>56641847</v>
      </c>
      <c r="M1209" s="20" t="s">
        <v>15</v>
      </c>
      <c r="N1209" s="20">
        <v>20141111</v>
      </c>
      <c r="Q1209" s="21" t="s">
        <v>3933</v>
      </c>
      <c r="R1209" s="21" t="s">
        <v>3934</v>
      </c>
      <c r="S1209" s="21" t="s">
        <v>3935</v>
      </c>
      <c r="T1209" s="20" t="s">
        <v>29</v>
      </c>
      <c r="U1209" s="20" t="s">
        <v>3936</v>
      </c>
      <c r="V1209" s="20" t="s">
        <v>20</v>
      </c>
      <c r="X1209" s="21" t="s">
        <v>3937</v>
      </c>
      <c r="Y1209" s="21" t="s">
        <v>3934</v>
      </c>
      <c r="Z1209" s="21" t="s">
        <v>3935</v>
      </c>
      <c r="AA1209" s="20" t="s">
        <v>3936</v>
      </c>
      <c r="AB1209" s="20" t="s">
        <v>20</v>
      </c>
      <c r="AC1209" s="20">
        <v>78652406</v>
      </c>
      <c r="AD1209" s="20" t="s">
        <v>3938</v>
      </c>
      <c r="AF1209" s="20">
        <v>20150114</v>
      </c>
      <c r="AH1209" s="20">
        <v>602683349</v>
      </c>
      <c r="AI1209" s="20" t="s">
        <v>24</v>
      </c>
      <c r="AJ1209" s="20" t="b">
        <v>1</v>
      </c>
      <c r="AK1209" s="21" t="s">
        <v>58</v>
      </c>
      <c r="AL1209" s="20" t="s">
        <v>59</v>
      </c>
    </row>
    <row r="1210" spans="1:38" x14ac:dyDescent="0.25">
      <c r="A1210" s="20">
        <v>1209</v>
      </c>
      <c r="B1210" s="20" t="s">
        <v>5625</v>
      </c>
      <c r="C1210" s="23">
        <v>748872032</v>
      </c>
      <c r="D1210" s="23" t="str" cm="1">
        <f t="array" ref="D1210">INDEX(Table2[Bracket Label], SUMPRODUCT(( 'Non-Lodger'!$C1210 &gt;= Table2[Min Value]) * ( 'Non-Lodger'!$C1210 &lt;= Table2[Max Value]) * ROW(Table2[Min Value]) ) - MIN(ROW(Table2[Min Value])) + 1)</f>
        <v>700-749M</v>
      </c>
      <c r="E1210" s="23" t="str">
        <f t="shared" si="18"/>
        <v>LGE</v>
      </c>
      <c r="F1210" s="21" t="s">
        <v>5626</v>
      </c>
      <c r="G1210" s="20" t="s">
        <v>77</v>
      </c>
      <c r="H1210" s="20" t="str">
        <f>IF(ISNUMBER(MATCH($F1210,'ASX_Listed_Companies_26-08-2025'!B:B, 0)), "Yes", "No")</f>
        <v>No</v>
      </c>
      <c r="I1210" s="20" t="str">
        <f>IF(ISNUMBER(MATCH($F1210,'ASX300'!C:C, 0)), "Yes", "No")</f>
        <v>No</v>
      </c>
      <c r="J1210" s="20" t="s">
        <v>1211</v>
      </c>
      <c r="K1210" s="21" t="s">
        <v>1212</v>
      </c>
      <c r="L1210" s="20">
        <v>372622</v>
      </c>
      <c r="M1210" s="20" t="s">
        <v>15</v>
      </c>
      <c r="N1210" s="20">
        <v>20000307</v>
      </c>
      <c r="P1210" s="21" t="s">
        <v>5627</v>
      </c>
      <c r="Q1210" s="21" t="s">
        <v>2593</v>
      </c>
      <c r="S1210" s="21" t="s">
        <v>5628</v>
      </c>
      <c r="T1210" s="20" t="s">
        <v>77</v>
      </c>
      <c r="U1210" s="20" t="s">
        <v>1806</v>
      </c>
      <c r="V1210" s="20" t="s">
        <v>20</v>
      </c>
      <c r="W1210" s="20">
        <v>48739021</v>
      </c>
      <c r="X1210" s="21" t="s">
        <v>5629</v>
      </c>
      <c r="Z1210" s="21" t="s">
        <v>5630</v>
      </c>
      <c r="AA1210" s="20" t="s">
        <v>5631</v>
      </c>
      <c r="AB1210" s="20" t="s">
        <v>20</v>
      </c>
      <c r="AC1210" s="20">
        <v>37302458</v>
      </c>
      <c r="AD1210" s="20" t="s">
        <v>5632</v>
      </c>
      <c r="AF1210" s="20">
        <v>20000701</v>
      </c>
      <c r="AH1210" s="20">
        <v>10732966</v>
      </c>
      <c r="AI1210" s="20" t="s">
        <v>24</v>
      </c>
      <c r="AJ1210" s="20" t="b">
        <v>1</v>
      </c>
      <c r="AK1210" s="21" t="s">
        <v>36</v>
      </c>
      <c r="AL1210" s="20" t="s">
        <v>37</v>
      </c>
    </row>
    <row r="1211" spans="1:38" x14ac:dyDescent="0.25">
      <c r="A1211" s="20">
        <v>1210</v>
      </c>
      <c r="B1211" s="20" t="s">
        <v>5432</v>
      </c>
      <c r="C1211" s="23">
        <v>219057723</v>
      </c>
      <c r="D1211" s="23" t="str" cm="1">
        <f t="array" ref="D1211">INDEX(Table2[Bracket Label], SUMPRODUCT(( 'Non-Lodger'!$C1211 &gt;= Table2[Min Value]) * ( 'Non-Lodger'!$C1211 &lt;= Table2[Max Value]) * ROW(Table2[Min Value]) ) - MIN(ROW(Table2[Min Value])) + 1)</f>
        <v>200-249M</v>
      </c>
      <c r="E1211" s="23" t="str">
        <f t="shared" si="18"/>
        <v>MED</v>
      </c>
      <c r="F1211" s="21" t="s">
        <v>5433</v>
      </c>
      <c r="G1211" s="20" t="s">
        <v>12</v>
      </c>
      <c r="H1211" s="20" t="str">
        <f>IF(ISNUMBER(MATCH($F1211,'ASX_Listed_Companies_26-08-2025'!B:B, 0)), "Yes", "No")</f>
        <v>No</v>
      </c>
      <c r="I1211" s="20" t="str">
        <f>IF(ISNUMBER(MATCH($F1211,'ASX300'!C:C, 0)), "Yes", "No")</f>
        <v>No</v>
      </c>
      <c r="J1211" s="20" t="s">
        <v>752</v>
      </c>
      <c r="K1211" s="21" t="s">
        <v>753</v>
      </c>
      <c r="L1211" s="20">
        <v>2447000</v>
      </c>
      <c r="M1211" s="20" t="s">
        <v>15</v>
      </c>
      <c r="N1211" s="20">
        <v>20000401</v>
      </c>
      <c r="P1211" s="21" t="s">
        <v>5433</v>
      </c>
      <c r="Q1211" s="21" t="s">
        <v>5434</v>
      </c>
      <c r="S1211" s="21" t="s">
        <v>126</v>
      </c>
      <c r="T1211" s="20" t="s">
        <v>12</v>
      </c>
      <c r="U1211" s="20" t="s">
        <v>214</v>
      </c>
      <c r="V1211" s="20" t="s">
        <v>20</v>
      </c>
      <c r="W1211" s="20">
        <v>35080713</v>
      </c>
      <c r="X1211" s="21" t="s">
        <v>4028</v>
      </c>
      <c r="Y1211" s="21" t="s">
        <v>5435</v>
      </c>
      <c r="Z1211" s="21" t="s">
        <v>126</v>
      </c>
      <c r="AA1211" s="20" t="s">
        <v>214</v>
      </c>
      <c r="AB1211" s="20" t="s">
        <v>20</v>
      </c>
      <c r="AC1211" s="20">
        <v>35080713</v>
      </c>
      <c r="AD1211" s="20" t="s">
        <v>5436</v>
      </c>
      <c r="AF1211" s="20">
        <v>20000701</v>
      </c>
      <c r="AH1211" s="20">
        <v>10831713</v>
      </c>
      <c r="AI1211" s="20" t="s">
        <v>24</v>
      </c>
      <c r="AJ1211" s="20" t="b">
        <v>1</v>
      </c>
      <c r="AK1211" s="21" t="s">
        <v>36</v>
      </c>
      <c r="AL1211" s="20" t="s">
        <v>37</v>
      </c>
    </row>
    <row r="1212" spans="1:38" x14ac:dyDescent="0.25">
      <c r="A1212" s="20">
        <v>1211</v>
      </c>
      <c r="B1212" s="20" t="s">
        <v>4099</v>
      </c>
      <c r="C1212" s="23">
        <v>213724972</v>
      </c>
      <c r="D1212" s="23" t="str" cm="1">
        <f t="array" ref="D1212">INDEX(Table2[Bracket Label], SUMPRODUCT(( 'Non-Lodger'!$C1212 &gt;= Table2[Min Value]) * ( 'Non-Lodger'!$C1212 &lt;= Table2[Max Value]) * ROW(Table2[Min Value]) ) - MIN(ROW(Table2[Min Value])) + 1)</f>
        <v>200-249M</v>
      </c>
      <c r="E1212" s="23" t="str">
        <f t="shared" si="18"/>
        <v>MED</v>
      </c>
      <c r="F1212" s="21" t="s">
        <v>4100</v>
      </c>
      <c r="G1212" s="20" t="s">
        <v>12</v>
      </c>
      <c r="H1212" s="20" t="str">
        <f>IF(ISNUMBER(MATCH($F1212,'ASX_Listed_Companies_26-08-2025'!B:B, 0)), "Yes", "No")</f>
        <v>No</v>
      </c>
      <c r="I1212" s="20" t="str">
        <f>IF(ISNUMBER(MATCH($F1212,'ASX300'!C:C, 0)), "Yes", "No")</f>
        <v>No</v>
      </c>
      <c r="J1212" s="20" t="s">
        <v>4101</v>
      </c>
      <c r="K1212" s="21" t="s">
        <v>4102</v>
      </c>
      <c r="L1212" s="20">
        <v>19068163</v>
      </c>
      <c r="M1212" s="20" t="s">
        <v>15</v>
      </c>
      <c r="N1212" s="20">
        <v>20040701</v>
      </c>
      <c r="Q1212" s="21" t="s">
        <v>722</v>
      </c>
      <c r="S1212" s="21" t="s">
        <v>4103</v>
      </c>
      <c r="T1212" s="20" t="s">
        <v>12</v>
      </c>
      <c r="U1212" s="20" t="s">
        <v>3782</v>
      </c>
      <c r="V1212" s="20" t="s">
        <v>20</v>
      </c>
      <c r="W1212" s="20">
        <v>34037481</v>
      </c>
      <c r="X1212" s="21" t="s">
        <v>4104</v>
      </c>
      <c r="Z1212" s="21" t="s">
        <v>4103</v>
      </c>
      <c r="AA1212" s="20" t="s">
        <v>3782</v>
      </c>
      <c r="AB1212" s="20" t="s">
        <v>20</v>
      </c>
      <c r="AC1212" s="20">
        <v>82597027</v>
      </c>
      <c r="AF1212" s="20">
        <v>20250506</v>
      </c>
      <c r="AH1212" s="20">
        <v>108790718</v>
      </c>
      <c r="AI1212" s="20" t="s">
        <v>24</v>
      </c>
      <c r="AJ1212" s="20" t="b">
        <v>1</v>
      </c>
      <c r="AK1212" s="21" t="s">
        <v>174</v>
      </c>
      <c r="AL1212" s="20" t="s">
        <v>175</v>
      </c>
    </row>
    <row r="1213" spans="1:38" x14ac:dyDescent="0.25">
      <c r="A1213" s="20">
        <v>1212</v>
      </c>
      <c r="B1213" s="20" t="s">
        <v>7035</v>
      </c>
      <c r="C1213" s="23">
        <v>172115146</v>
      </c>
      <c r="D1213" s="23" t="str" cm="1">
        <f t="array" ref="D1213">INDEX(Table2[Bracket Label], SUMPRODUCT(( 'Non-Lodger'!$C1213 &gt;= Table2[Min Value]) * ( 'Non-Lodger'!$C1213 &lt;= Table2[Max Value]) * ROW(Table2[Min Value]) ) - MIN(ROW(Table2[Min Value])) + 1)</f>
        <v>150-199M</v>
      </c>
      <c r="E1213" s="23" t="str">
        <f t="shared" si="18"/>
        <v>MED</v>
      </c>
      <c r="F1213" s="21" t="s">
        <v>7036</v>
      </c>
      <c r="G1213" s="20" t="s">
        <v>12</v>
      </c>
      <c r="H1213" s="20" t="str">
        <f>IF(ISNUMBER(MATCH($F1213,'ASX_Listed_Companies_26-08-2025'!B:B, 0)), "Yes", "No")</f>
        <v>No</v>
      </c>
      <c r="I1213" s="20" t="str">
        <f>IF(ISNUMBER(MATCH($F1213,'ASX300'!C:C, 0)), "Yes", "No")</f>
        <v>No</v>
      </c>
      <c r="J1213" s="20" t="s">
        <v>3922</v>
      </c>
      <c r="K1213" s="21" t="s">
        <v>3923</v>
      </c>
      <c r="L1213" s="20">
        <v>63002081</v>
      </c>
      <c r="M1213" s="20" t="s">
        <v>15</v>
      </c>
      <c r="N1213" s="20">
        <v>20170801</v>
      </c>
      <c r="Q1213" s="21" t="s">
        <v>7037</v>
      </c>
      <c r="R1213" s="21" t="s">
        <v>7038</v>
      </c>
      <c r="S1213" s="21" t="s">
        <v>7039</v>
      </c>
      <c r="T1213" s="20" t="s">
        <v>12</v>
      </c>
      <c r="U1213" s="20" t="s">
        <v>7040</v>
      </c>
      <c r="V1213" s="20" t="s">
        <v>20</v>
      </c>
      <c r="W1213" s="20">
        <v>38854244</v>
      </c>
      <c r="X1213" s="21" t="s">
        <v>7041</v>
      </c>
      <c r="Z1213" s="21" t="s">
        <v>4103</v>
      </c>
      <c r="AA1213" s="20" t="s">
        <v>3782</v>
      </c>
      <c r="AB1213" s="20" t="s">
        <v>20</v>
      </c>
      <c r="AC1213" s="20">
        <v>77433446</v>
      </c>
      <c r="AD1213" s="20" t="s">
        <v>7042</v>
      </c>
      <c r="AF1213" s="20">
        <v>20170801</v>
      </c>
      <c r="AH1213" s="20">
        <v>619485353</v>
      </c>
      <c r="AI1213" s="20" t="s">
        <v>24</v>
      </c>
      <c r="AJ1213" s="20" t="b">
        <v>1</v>
      </c>
      <c r="AK1213" s="21" t="s">
        <v>174</v>
      </c>
      <c r="AL1213" s="20" t="s">
        <v>175</v>
      </c>
    </row>
    <row r="1214" spans="1:38" x14ac:dyDescent="0.25">
      <c r="A1214" s="20">
        <v>1213</v>
      </c>
      <c r="B1214" s="20" t="s">
        <v>3752</v>
      </c>
      <c r="C1214" s="23">
        <v>228159915</v>
      </c>
      <c r="D1214" s="23" t="str" cm="1">
        <f t="array" ref="D1214">INDEX(Table2[Bracket Label], SUMPRODUCT(( 'Non-Lodger'!$C1214 &gt;= Table2[Min Value]) * ( 'Non-Lodger'!$C1214 &lt;= Table2[Max Value]) * ROW(Table2[Min Value]) ) - MIN(ROW(Table2[Min Value])) + 1)</f>
        <v>200-249M</v>
      </c>
      <c r="E1214" s="23" t="str">
        <f t="shared" si="18"/>
        <v>MED</v>
      </c>
      <c r="F1214" s="21" t="s">
        <v>3753</v>
      </c>
      <c r="G1214" s="20" t="s">
        <v>12</v>
      </c>
      <c r="H1214" s="20" t="str">
        <f>IF(ISNUMBER(MATCH($F1214,'ASX_Listed_Companies_26-08-2025'!B:B, 0)), "Yes", "No")</f>
        <v>No</v>
      </c>
      <c r="I1214" s="20" t="str">
        <f>IF(ISNUMBER(MATCH($F1214,'ASX300'!C:C, 0)), "Yes", "No")</f>
        <v>No</v>
      </c>
      <c r="J1214" s="20" t="s">
        <v>1687</v>
      </c>
      <c r="K1214" s="21" t="s">
        <v>1688</v>
      </c>
      <c r="L1214" s="20">
        <v>72876177</v>
      </c>
      <c r="M1214" s="20" t="s">
        <v>15</v>
      </c>
      <c r="N1214" s="20">
        <v>20210701</v>
      </c>
      <c r="Q1214" s="21" t="s">
        <v>3754</v>
      </c>
      <c r="S1214" s="21" t="s">
        <v>1189</v>
      </c>
      <c r="T1214" s="20" t="s">
        <v>12</v>
      </c>
      <c r="U1214" s="20" t="s">
        <v>1190</v>
      </c>
      <c r="V1214" s="20" t="s">
        <v>20</v>
      </c>
      <c r="W1214" s="20">
        <v>78837509</v>
      </c>
      <c r="X1214" s="21" t="s">
        <v>3755</v>
      </c>
      <c r="Z1214" s="21" t="s">
        <v>2298</v>
      </c>
      <c r="AA1214" s="20" t="s">
        <v>302</v>
      </c>
      <c r="AB1214" s="20" t="s">
        <v>20</v>
      </c>
      <c r="AC1214" s="20">
        <v>33469166</v>
      </c>
      <c r="AD1214" s="20" t="s">
        <v>3756</v>
      </c>
      <c r="AH1214" s="20">
        <v>8394876</v>
      </c>
      <c r="AI1214" s="20" t="s">
        <v>24</v>
      </c>
      <c r="AJ1214" s="20" t="b">
        <v>1</v>
      </c>
      <c r="AK1214" s="21" t="s">
        <v>245</v>
      </c>
      <c r="AL1214" s="20" t="s">
        <v>246</v>
      </c>
    </row>
    <row r="1215" spans="1:38" x14ac:dyDescent="0.25">
      <c r="A1215" s="20">
        <v>1214</v>
      </c>
      <c r="B1215" s="20" t="s">
        <v>4557</v>
      </c>
      <c r="C1215" s="23">
        <v>128017522</v>
      </c>
      <c r="D1215" s="23" t="str" cm="1">
        <f t="array" ref="D1215">INDEX(Table2[Bracket Label], SUMPRODUCT(( 'Non-Lodger'!$C1215 &gt;= Table2[Min Value]) * ( 'Non-Lodger'!$C1215 &lt;= Table2[Max Value]) * ROW(Table2[Min Value]) ) - MIN(ROW(Table2[Min Value])) + 1)</f>
        <v>100-149M</v>
      </c>
      <c r="E1215" s="23" t="str">
        <f t="shared" si="18"/>
        <v>MED</v>
      </c>
      <c r="F1215" s="21" t="s">
        <v>4558</v>
      </c>
      <c r="G1215" s="20" t="s">
        <v>103</v>
      </c>
      <c r="H1215" s="20" t="str">
        <f>IF(ISNUMBER(MATCH($F1215,'ASX_Listed_Companies_26-08-2025'!B:B, 0)), "Yes", "No")</f>
        <v>No</v>
      </c>
      <c r="I1215" s="20" t="str">
        <f>IF(ISNUMBER(MATCH($F1215,'ASX300'!C:C, 0)), "Yes", "No")</f>
        <v>No</v>
      </c>
      <c r="J1215" s="20" t="s">
        <v>78</v>
      </c>
      <c r="K1215" s="21" t="s">
        <v>79</v>
      </c>
      <c r="L1215" s="20">
        <v>6825925</v>
      </c>
      <c r="M1215" s="20" t="s">
        <v>15</v>
      </c>
      <c r="N1215" s="20">
        <v>20000324</v>
      </c>
      <c r="Q1215" s="21" t="s">
        <v>4559</v>
      </c>
      <c r="S1215" s="21" t="s">
        <v>1837</v>
      </c>
      <c r="T1215" s="20" t="s">
        <v>29</v>
      </c>
      <c r="U1215" s="20" t="s">
        <v>1838</v>
      </c>
      <c r="V1215" s="20" t="s">
        <v>20</v>
      </c>
      <c r="W1215" s="20">
        <v>54412113</v>
      </c>
      <c r="X1215" s="21" t="s">
        <v>4560</v>
      </c>
      <c r="Z1215" s="21" t="s">
        <v>4561</v>
      </c>
      <c r="AA1215" s="20" t="s">
        <v>4562</v>
      </c>
      <c r="AB1215" s="20" t="s">
        <v>20</v>
      </c>
      <c r="AC1215" s="20">
        <v>93628447</v>
      </c>
      <c r="AD1215" s="20" t="s">
        <v>4563</v>
      </c>
      <c r="AF1215" s="20">
        <v>20000701</v>
      </c>
      <c r="AH1215" s="20">
        <v>68215341</v>
      </c>
      <c r="AI1215" s="20" t="s">
        <v>24</v>
      </c>
      <c r="AJ1215" s="20" t="b">
        <v>1</v>
      </c>
      <c r="AK1215" s="21" t="s">
        <v>88</v>
      </c>
      <c r="AL1215" s="20" t="s">
        <v>89</v>
      </c>
    </row>
    <row r="1216" spans="1:38" x14ac:dyDescent="0.25">
      <c r="A1216" s="20">
        <v>1215</v>
      </c>
      <c r="B1216" s="20" t="s">
        <v>7048</v>
      </c>
      <c r="C1216" s="23">
        <v>141107479</v>
      </c>
      <c r="D1216" s="23" t="str" cm="1">
        <f t="array" ref="D1216">INDEX(Table2[Bracket Label], SUMPRODUCT(( 'Non-Lodger'!$C1216 &gt;= Table2[Min Value]) * ( 'Non-Lodger'!$C1216 &lt;= Table2[Max Value]) * ROW(Table2[Min Value]) ) - MIN(ROW(Table2[Min Value])) + 1)</f>
        <v>100-149M</v>
      </c>
      <c r="E1216" s="23" t="str">
        <f t="shared" si="18"/>
        <v>MED</v>
      </c>
      <c r="F1216" s="21" t="s">
        <v>7049</v>
      </c>
      <c r="G1216" s="20" t="s">
        <v>77</v>
      </c>
      <c r="H1216" s="20" t="str">
        <f>IF(ISNUMBER(MATCH($F1216,'ASX_Listed_Companies_26-08-2025'!B:B, 0)), "Yes", "No")</f>
        <v>No</v>
      </c>
      <c r="I1216" s="20" t="str">
        <f>IF(ISNUMBER(MATCH($F1216,'ASX300'!C:C, 0)), "Yes", "No")</f>
        <v>No</v>
      </c>
      <c r="J1216" s="20" t="s">
        <v>78</v>
      </c>
      <c r="K1216" s="21" t="s">
        <v>79</v>
      </c>
      <c r="L1216" s="20">
        <v>68089189</v>
      </c>
      <c r="M1216" s="20" t="s">
        <v>134</v>
      </c>
      <c r="N1216" s="20">
        <v>20191105</v>
      </c>
      <c r="Q1216" s="21" t="s">
        <v>2404</v>
      </c>
      <c r="S1216" s="21" t="s">
        <v>82</v>
      </c>
      <c r="T1216" s="20" t="s">
        <v>77</v>
      </c>
      <c r="U1216" s="20" t="s">
        <v>83</v>
      </c>
      <c r="V1216" s="20" t="s">
        <v>20</v>
      </c>
      <c r="W1216" s="20">
        <v>36705293</v>
      </c>
      <c r="X1216" s="21" t="s">
        <v>7050</v>
      </c>
      <c r="Y1216" s="21" t="s">
        <v>4987</v>
      </c>
      <c r="Z1216" s="21" t="s">
        <v>141</v>
      </c>
      <c r="AA1216" s="20" t="s">
        <v>142</v>
      </c>
      <c r="AB1216" s="20" t="s">
        <v>20</v>
      </c>
      <c r="AC1216" s="20">
        <v>96817208</v>
      </c>
      <c r="AD1216" s="20" t="s">
        <v>7051</v>
      </c>
      <c r="AF1216" s="20">
        <v>20191105</v>
      </c>
      <c r="AI1216" s="20" t="s">
        <v>24</v>
      </c>
      <c r="AJ1216" s="20" t="b">
        <v>1</v>
      </c>
      <c r="AK1216" s="21" t="s">
        <v>88</v>
      </c>
      <c r="AL1216" s="20" t="s">
        <v>89</v>
      </c>
    </row>
    <row r="1217" spans="1:38" x14ac:dyDescent="0.25">
      <c r="A1217" s="20">
        <v>1216</v>
      </c>
      <c r="B1217" s="20" t="s">
        <v>3336</v>
      </c>
      <c r="C1217" s="23">
        <v>234126681</v>
      </c>
      <c r="D1217" s="23" t="str" cm="1">
        <f t="array" ref="D1217">INDEX(Table2[Bracket Label], SUMPRODUCT(( 'Non-Lodger'!$C1217 &gt;= Table2[Min Value]) * ( 'Non-Lodger'!$C1217 &lt;= Table2[Max Value]) * ROW(Table2[Min Value]) ) - MIN(ROW(Table2[Min Value])) + 1)</f>
        <v>200-249M</v>
      </c>
      <c r="E1217" s="23" t="str">
        <f t="shared" si="18"/>
        <v>MED</v>
      </c>
      <c r="F1217" s="21" t="s">
        <v>3337</v>
      </c>
      <c r="G1217" s="20" t="s">
        <v>29</v>
      </c>
      <c r="H1217" s="20" t="str">
        <f>IF(ISNUMBER(MATCH($F1217,'ASX_Listed_Companies_26-08-2025'!B:B, 0)), "Yes", "No")</f>
        <v>No</v>
      </c>
      <c r="I1217" s="20" t="str">
        <f>IF(ISNUMBER(MATCH($F1217,'ASX300'!C:C, 0)), "Yes", "No")</f>
        <v>No</v>
      </c>
      <c r="J1217" s="20" t="s">
        <v>78</v>
      </c>
      <c r="K1217" s="21" t="s">
        <v>79</v>
      </c>
      <c r="L1217" s="20">
        <v>22686007</v>
      </c>
      <c r="M1217" s="20" t="s">
        <v>134</v>
      </c>
      <c r="N1217" s="20">
        <v>20031212</v>
      </c>
      <c r="P1217" s="21" t="s">
        <v>3337</v>
      </c>
      <c r="Q1217" s="21" t="s">
        <v>1293</v>
      </c>
      <c r="S1217" s="21" t="s">
        <v>162</v>
      </c>
      <c r="T1217" s="20" t="s">
        <v>29</v>
      </c>
      <c r="U1217" s="20" t="s">
        <v>163</v>
      </c>
      <c r="V1217" s="20" t="s">
        <v>20</v>
      </c>
      <c r="W1217" s="20">
        <v>84063773</v>
      </c>
      <c r="X1217" s="21" t="s">
        <v>1293</v>
      </c>
      <c r="Z1217" s="21" t="s">
        <v>162</v>
      </c>
      <c r="AA1217" s="20" t="s">
        <v>163</v>
      </c>
      <c r="AB1217" s="20" t="s">
        <v>20</v>
      </c>
      <c r="AC1217" s="20">
        <v>84063773</v>
      </c>
      <c r="AD1217" s="20" t="s">
        <v>3338</v>
      </c>
      <c r="AF1217" s="20">
        <v>20031212</v>
      </c>
      <c r="AI1217" s="20" t="s">
        <v>24</v>
      </c>
      <c r="AJ1217" s="20" t="b">
        <v>1</v>
      </c>
      <c r="AK1217" s="21" t="s">
        <v>88</v>
      </c>
      <c r="AL1217" s="20" t="s">
        <v>89</v>
      </c>
    </row>
    <row r="1218" spans="1:38" x14ac:dyDescent="0.25">
      <c r="A1218" s="20">
        <v>1217</v>
      </c>
      <c r="B1218" s="20" t="s">
        <v>132</v>
      </c>
      <c r="C1218" s="23">
        <v>173765974</v>
      </c>
      <c r="D1218" s="23" t="str" cm="1">
        <f t="array" ref="D1218">INDEX(Table2[Bracket Label], SUMPRODUCT(( 'Non-Lodger'!$C1218 &gt;= Table2[Min Value]) * ( 'Non-Lodger'!$C1218 &lt;= Table2[Max Value]) * ROW(Table2[Min Value]) ) - MIN(ROW(Table2[Min Value])) + 1)</f>
        <v>150-199M</v>
      </c>
      <c r="E1218" s="23" t="str">
        <f t="shared" si="18"/>
        <v>MED</v>
      </c>
      <c r="F1218" s="21" t="s">
        <v>133</v>
      </c>
      <c r="G1218" s="20" t="s">
        <v>77</v>
      </c>
      <c r="H1218" s="20" t="str">
        <f>IF(ISNUMBER(MATCH($F1218,'ASX_Listed_Companies_26-08-2025'!B:B, 0)), "Yes", "No")</f>
        <v>No</v>
      </c>
      <c r="I1218" s="20" t="str">
        <f>IF(ISNUMBER(MATCH($F1218,'ASX300'!C:C, 0)), "Yes", "No")</f>
        <v>No</v>
      </c>
      <c r="J1218" s="20" t="s">
        <v>78</v>
      </c>
      <c r="K1218" s="21" t="s">
        <v>79</v>
      </c>
      <c r="L1218" s="20">
        <v>69213686</v>
      </c>
      <c r="M1218" s="20" t="s">
        <v>134</v>
      </c>
      <c r="N1218" s="20">
        <v>20190701</v>
      </c>
      <c r="Q1218" s="21" t="s">
        <v>135</v>
      </c>
      <c r="S1218" s="21" t="s">
        <v>136</v>
      </c>
      <c r="T1218" s="20" t="s">
        <v>137</v>
      </c>
      <c r="U1218" s="20" t="s">
        <v>138</v>
      </c>
      <c r="V1218" s="20" t="s">
        <v>20</v>
      </c>
      <c r="W1218" s="20">
        <v>79189952</v>
      </c>
      <c r="X1218" s="21" t="s">
        <v>139</v>
      </c>
      <c r="Y1218" s="21" t="s">
        <v>140</v>
      </c>
      <c r="Z1218" s="21" t="s">
        <v>141</v>
      </c>
      <c r="AA1218" s="20" t="s">
        <v>142</v>
      </c>
      <c r="AB1218" s="20" t="s">
        <v>20</v>
      </c>
      <c r="AC1218" s="20">
        <v>69671408</v>
      </c>
      <c r="AD1218" s="20" t="s">
        <v>143</v>
      </c>
      <c r="AF1218" s="20">
        <v>20200701</v>
      </c>
      <c r="AI1218" s="20" t="s">
        <v>24</v>
      </c>
      <c r="AJ1218" s="20" t="b">
        <v>1</v>
      </c>
      <c r="AK1218" s="21" t="s">
        <v>88</v>
      </c>
      <c r="AL1218" s="20" t="s">
        <v>89</v>
      </c>
    </row>
    <row r="1219" spans="1:38" x14ac:dyDescent="0.25">
      <c r="A1219" s="20">
        <v>1218</v>
      </c>
      <c r="B1219" s="20" t="s">
        <v>5335</v>
      </c>
      <c r="C1219" s="23">
        <v>392448589</v>
      </c>
      <c r="D1219" s="23" t="str" cm="1">
        <f t="array" ref="D1219">INDEX(Table2[Bracket Label], SUMPRODUCT(( 'Non-Lodger'!$C1219 &gt;= Table2[Min Value]) * ( 'Non-Lodger'!$C1219 &lt;= Table2[Max Value]) * ROW(Table2[Min Value]) ) - MIN(ROW(Table2[Min Value])) + 1)</f>
        <v>350-399M</v>
      </c>
      <c r="E1219" s="23" t="str">
        <f t="shared" ref="E1219:E1282" si="19">IF($C1219&gt;250000000, "LGE", "MED")</f>
        <v>LGE</v>
      </c>
      <c r="F1219" s="21" t="s">
        <v>5336</v>
      </c>
      <c r="G1219" s="20" t="s">
        <v>12</v>
      </c>
      <c r="H1219" s="20" t="str">
        <f>IF(ISNUMBER(MATCH($F1219,'ASX_Listed_Companies_26-08-2025'!B:B, 0)), "Yes", "No")</f>
        <v>No</v>
      </c>
      <c r="I1219" s="20" t="str">
        <f>IF(ISNUMBER(MATCH($F1219,'ASX300'!C:C, 0)), "Yes", "No")</f>
        <v>No</v>
      </c>
      <c r="J1219" s="20" t="s">
        <v>714</v>
      </c>
      <c r="K1219" s="21" t="s">
        <v>715</v>
      </c>
      <c r="L1219" s="20">
        <v>64470651</v>
      </c>
      <c r="M1219" s="20" t="s">
        <v>134</v>
      </c>
      <c r="N1219" s="20">
        <v>20170613</v>
      </c>
      <c r="Q1219" s="21" t="s">
        <v>5337</v>
      </c>
      <c r="S1219" s="21" t="s">
        <v>541</v>
      </c>
      <c r="T1219" s="20" t="s">
        <v>12</v>
      </c>
      <c r="U1219" s="20" t="s">
        <v>542</v>
      </c>
      <c r="V1219" s="20" t="s">
        <v>20</v>
      </c>
      <c r="W1219" s="20">
        <v>80475819</v>
      </c>
      <c r="X1219" s="21" t="s">
        <v>5338</v>
      </c>
      <c r="Y1219" s="21" t="s">
        <v>5339</v>
      </c>
      <c r="Z1219" s="21" t="s">
        <v>126</v>
      </c>
      <c r="AA1219" s="20" t="s">
        <v>214</v>
      </c>
      <c r="AB1219" s="20" t="s">
        <v>20</v>
      </c>
      <c r="AD1219" s="20" t="s">
        <v>5340</v>
      </c>
      <c r="AF1219" s="20">
        <v>20170613</v>
      </c>
      <c r="AI1219" s="20" t="s">
        <v>24</v>
      </c>
      <c r="AJ1219" s="20" t="b">
        <v>1</v>
      </c>
      <c r="AK1219" s="21" t="s">
        <v>718</v>
      </c>
      <c r="AL1219" s="20" t="s">
        <v>719</v>
      </c>
    </row>
    <row r="1220" spans="1:38" x14ac:dyDescent="0.25">
      <c r="A1220" s="20">
        <v>1219</v>
      </c>
      <c r="B1220" s="20" t="s">
        <v>508</v>
      </c>
      <c r="C1220" s="23">
        <v>213399351</v>
      </c>
      <c r="D1220" s="23" t="str" cm="1">
        <f t="array" ref="D1220">INDEX(Table2[Bracket Label], SUMPRODUCT(( 'Non-Lodger'!$C1220 &gt;= Table2[Min Value]) * ( 'Non-Lodger'!$C1220 &lt;= Table2[Max Value]) * ROW(Table2[Min Value]) ) - MIN(ROW(Table2[Min Value])) + 1)</f>
        <v>200-249M</v>
      </c>
      <c r="E1220" s="23" t="str">
        <f t="shared" si="19"/>
        <v>MED</v>
      </c>
      <c r="F1220" s="21" t="s">
        <v>509</v>
      </c>
      <c r="G1220" s="20" t="s">
        <v>29</v>
      </c>
      <c r="H1220" s="20" t="str">
        <f>IF(ISNUMBER(MATCH($F1220,'ASX_Listed_Companies_26-08-2025'!B:B, 0)), "Yes", "No")</f>
        <v>No</v>
      </c>
      <c r="I1220" s="20" t="str">
        <f>IF(ISNUMBER(MATCH($F1220,'ASX300'!C:C, 0)), "Yes", "No")</f>
        <v>No</v>
      </c>
      <c r="J1220" s="20" t="s">
        <v>510</v>
      </c>
      <c r="K1220" s="21" t="s">
        <v>511</v>
      </c>
      <c r="L1220" s="20">
        <v>760050</v>
      </c>
      <c r="M1220" s="20" t="s">
        <v>15</v>
      </c>
      <c r="N1220" s="20">
        <v>20000503</v>
      </c>
      <c r="P1220" s="21" t="s">
        <v>512</v>
      </c>
      <c r="Q1220" s="21" t="s">
        <v>513</v>
      </c>
      <c r="S1220" s="21" t="s">
        <v>514</v>
      </c>
      <c r="T1220" s="20" t="s">
        <v>29</v>
      </c>
      <c r="U1220" s="20" t="s">
        <v>34</v>
      </c>
      <c r="V1220" s="20" t="s">
        <v>20</v>
      </c>
      <c r="W1220" s="20">
        <v>47994886</v>
      </c>
      <c r="X1220" s="21" t="s">
        <v>515</v>
      </c>
      <c r="Z1220" s="21" t="s">
        <v>514</v>
      </c>
      <c r="AA1220" s="20" t="s">
        <v>34</v>
      </c>
      <c r="AB1220" s="20" t="s">
        <v>20</v>
      </c>
      <c r="AC1220" s="20">
        <v>88599364</v>
      </c>
      <c r="AD1220" s="20" t="s">
        <v>516</v>
      </c>
      <c r="AF1220" s="20">
        <v>20000701</v>
      </c>
      <c r="AH1220" s="20">
        <v>4304956</v>
      </c>
      <c r="AI1220" s="20" t="s">
        <v>24</v>
      </c>
      <c r="AJ1220" s="20" t="b">
        <v>1</v>
      </c>
      <c r="AK1220" s="21" t="s">
        <v>174</v>
      </c>
      <c r="AL1220" s="20" t="s">
        <v>175</v>
      </c>
    </row>
    <row r="1221" spans="1:38" x14ac:dyDescent="0.25">
      <c r="A1221" s="20">
        <v>1220</v>
      </c>
      <c r="B1221" s="20" t="s">
        <v>2200</v>
      </c>
      <c r="C1221" s="23">
        <v>190134275</v>
      </c>
      <c r="D1221" s="23" t="str" cm="1">
        <f t="array" ref="D1221">INDEX(Table2[Bracket Label], SUMPRODUCT(( 'Non-Lodger'!$C1221 &gt;= Table2[Min Value]) * ( 'Non-Lodger'!$C1221 &lt;= Table2[Max Value]) * ROW(Table2[Min Value]) ) - MIN(ROW(Table2[Min Value])) + 1)</f>
        <v>150-199M</v>
      </c>
      <c r="E1221" s="23" t="str">
        <f t="shared" si="19"/>
        <v>MED</v>
      </c>
      <c r="F1221" s="21" t="s">
        <v>2201</v>
      </c>
      <c r="G1221" s="20" t="s">
        <v>12</v>
      </c>
      <c r="H1221" s="20" t="str">
        <f>IF(ISNUMBER(MATCH($F1221,'ASX_Listed_Companies_26-08-2025'!B:B, 0)), "Yes", "No")</f>
        <v>No</v>
      </c>
      <c r="I1221" s="20" t="str">
        <f>IF(ISNUMBER(MATCH($F1221,'ASX300'!C:C, 0)), "Yes", "No")</f>
        <v>No</v>
      </c>
      <c r="J1221" s="20" t="s">
        <v>2202</v>
      </c>
      <c r="K1221" s="21" t="s">
        <v>2203</v>
      </c>
      <c r="L1221" s="20">
        <v>1462686</v>
      </c>
      <c r="M1221" s="20" t="s">
        <v>15</v>
      </c>
      <c r="N1221" s="20">
        <v>20000413</v>
      </c>
      <c r="Q1221" s="21" t="s">
        <v>2204</v>
      </c>
      <c r="S1221" s="21" t="s">
        <v>2205</v>
      </c>
      <c r="T1221" s="20" t="s">
        <v>12</v>
      </c>
      <c r="U1221" s="20" t="s">
        <v>2206</v>
      </c>
      <c r="V1221" s="20" t="s">
        <v>20</v>
      </c>
      <c r="W1221" s="20">
        <v>90286457</v>
      </c>
      <c r="X1221" s="21" t="s">
        <v>2207</v>
      </c>
      <c r="Y1221" s="21" t="s">
        <v>2208</v>
      </c>
      <c r="Z1221" s="21" t="s">
        <v>998</v>
      </c>
      <c r="AA1221" s="20" t="s">
        <v>999</v>
      </c>
      <c r="AB1221" s="20" t="s">
        <v>20</v>
      </c>
      <c r="AC1221" s="20">
        <v>0</v>
      </c>
      <c r="AD1221" s="20" t="s">
        <v>2209</v>
      </c>
      <c r="AF1221" s="20">
        <v>20000701</v>
      </c>
      <c r="AH1221" s="20">
        <v>745004</v>
      </c>
      <c r="AI1221" s="20" t="s">
        <v>24</v>
      </c>
      <c r="AJ1221" s="20" t="b">
        <v>1</v>
      </c>
      <c r="AK1221" s="21" t="s">
        <v>2210</v>
      </c>
      <c r="AL1221" s="20" t="s">
        <v>2211</v>
      </c>
    </row>
    <row r="1222" spans="1:38" x14ac:dyDescent="0.25">
      <c r="A1222" s="20">
        <v>1221</v>
      </c>
      <c r="B1222" s="20" t="s">
        <v>3059</v>
      </c>
      <c r="C1222" s="23">
        <v>238640250</v>
      </c>
      <c r="D1222" s="23" t="str" cm="1">
        <f t="array" ref="D1222">INDEX(Table2[Bracket Label], SUMPRODUCT(( 'Non-Lodger'!$C1222 &gt;= Table2[Min Value]) * ( 'Non-Lodger'!$C1222 &lt;= Table2[Max Value]) * ROW(Table2[Min Value]) ) - MIN(ROW(Table2[Min Value])) + 1)</f>
        <v>200-249M</v>
      </c>
      <c r="E1222" s="23" t="str">
        <f t="shared" si="19"/>
        <v>MED</v>
      </c>
      <c r="F1222" s="21" t="s">
        <v>3060</v>
      </c>
      <c r="G1222" s="20" t="s">
        <v>29</v>
      </c>
      <c r="H1222" s="20" t="str">
        <f>IF(ISNUMBER(MATCH($F1222,'ASX_Listed_Companies_26-08-2025'!B:B, 0)), "Yes", "No")</f>
        <v>No</v>
      </c>
      <c r="I1222" s="20" t="str">
        <f>IF(ISNUMBER(MATCH($F1222,'ASX300'!C:C, 0)), "Yes", "No")</f>
        <v>No</v>
      </c>
      <c r="J1222" s="20" t="s">
        <v>78</v>
      </c>
      <c r="K1222" s="21" t="s">
        <v>79</v>
      </c>
      <c r="L1222" s="20">
        <v>27043956</v>
      </c>
      <c r="M1222" s="20" t="s">
        <v>15</v>
      </c>
      <c r="N1222" s="20">
        <v>20060110</v>
      </c>
      <c r="Q1222" s="21" t="s">
        <v>852</v>
      </c>
      <c r="S1222" s="21" t="s">
        <v>162</v>
      </c>
      <c r="T1222" s="20" t="s">
        <v>29</v>
      </c>
      <c r="U1222" s="20" t="s">
        <v>163</v>
      </c>
      <c r="V1222" s="20" t="s">
        <v>20</v>
      </c>
      <c r="W1222" s="20">
        <v>32470069</v>
      </c>
      <c r="X1222" s="21" t="s">
        <v>3061</v>
      </c>
      <c r="Y1222" s="21" t="s">
        <v>3062</v>
      </c>
      <c r="Z1222" s="21" t="s">
        <v>162</v>
      </c>
      <c r="AA1222" s="20" t="s">
        <v>163</v>
      </c>
      <c r="AB1222" s="20" t="s">
        <v>20</v>
      </c>
      <c r="AC1222" s="20">
        <v>32470069</v>
      </c>
      <c r="AD1222" s="20" t="s">
        <v>3063</v>
      </c>
      <c r="AF1222" s="20">
        <v>20060401</v>
      </c>
      <c r="AH1222" s="20">
        <v>117488892</v>
      </c>
      <c r="AI1222" s="20" t="s">
        <v>24</v>
      </c>
      <c r="AJ1222" s="20" t="b">
        <v>1</v>
      </c>
      <c r="AK1222" s="21" t="s">
        <v>88</v>
      </c>
      <c r="AL1222" s="20" t="s">
        <v>89</v>
      </c>
    </row>
    <row r="1223" spans="1:38" x14ac:dyDescent="0.25">
      <c r="A1223" s="20">
        <v>1222</v>
      </c>
      <c r="B1223" s="20" t="s">
        <v>7607</v>
      </c>
      <c r="C1223" s="23">
        <v>256885418</v>
      </c>
      <c r="D1223" s="23" t="str" cm="1">
        <f t="array" ref="D1223">INDEX(Table2[Bracket Label], SUMPRODUCT(( 'Non-Lodger'!$C1223 &gt;= Table2[Min Value]) * ( 'Non-Lodger'!$C1223 &lt;= Table2[Max Value]) * ROW(Table2[Min Value]) ) - MIN(ROW(Table2[Min Value])) + 1)</f>
        <v>250-299M</v>
      </c>
      <c r="E1223" s="23" t="str">
        <f t="shared" si="19"/>
        <v>LGE</v>
      </c>
      <c r="F1223" s="21" t="s">
        <v>7608</v>
      </c>
      <c r="G1223" s="20" t="s">
        <v>12</v>
      </c>
      <c r="H1223" s="20" t="str">
        <f>IF(ISNUMBER(MATCH($F1223,'ASX_Listed_Companies_26-08-2025'!B:B, 0)), "Yes", "No")</f>
        <v>No</v>
      </c>
      <c r="I1223" s="20" t="str">
        <f>IF(ISNUMBER(MATCH($F1223,'ASX300'!C:C, 0)), "Yes", "No")</f>
        <v>No</v>
      </c>
      <c r="J1223" s="20" t="s">
        <v>372</v>
      </c>
      <c r="K1223" s="21" t="s">
        <v>373</v>
      </c>
      <c r="L1223" s="20">
        <v>68810243</v>
      </c>
      <c r="M1223" s="20" t="s">
        <v>15</v>
      </c>
      <c r="N1223" s="20">
        <v>20200122</v>
      </c>
      <c r="Q1223" s="21" t="s">
        <v>7609</v>
      </c>
      <c r="R1223" s="21" t="s">
        <v>7610</v>
      </c>
      <c r="S1223" s="21" t="s">
        <v>1336</v>
      </c>
      <c r="T1223" s="20" t="s">
        <v>29</v>
      </c>
      <c r="U1223" s="20" t="s">
        <v>1337</v>
      </c>
      <c r="V1223" s="20" t="s">
        <v>20</v>
      </c>
      <c r="W1223" s="20">
        <v>59442026</v>
      </c>
      <c r="X1223" s="21" t="s">
        <v>7611</v>
      </c>
      <c r="Y1223" s="21" t="s">
        <v>7612</v>
      </c>
      <c r="Z1223" s="21" t="s">
        <v>126</v>
      </c>
      <c r="AA1223" s="20" t="s">
        <v>214</v>
      </c>
      <c r="AB1223" s="20" t="s">
        <v>20</v>
      </c>
      <c r="AC1223" s="20">
        <v>95809420</v>
      </c>
      <c r="AD1223" s="20" t="s">
        <v>7613</v>
      </c>
      <c r="AF1223" s="20">
        <v>20200122</v>
      </c>
      <c r="AH1223" s="20">
        <v>638633342</v>
      </c>
      <c r="AI1223" s="20" t="s">
        <v>24</v>
      </c>
      <c r="AJ1223" s="20" t="b">
        <v>1</v>
      </c>
      <c r="AK1223" s="21" t="s">
        <v>245</v>
      </c>
      <c r="AL1223" s="20" t="s">
        <v>246</v>
      </c>
    </row>
    <row r="1224" spans="1:38" x14ac:dyDescent="0.25">
      <c r="A1224" s="20">
        <v>1223</v>
      </c>
      <c r="B1224" s="20" t="s">
        <v>166</v>
      </c>
      <c r="C1224" s="23">
        <v>123852512</v>
      </c>
      <c r="D1224" s="23" t="str" cm="1">
        <f t="array" ref="D1224">INDEX(Table2[Bracket Label], SUMPRODUCT(( 'Non-Lodger'!$C1224 &gt;= Table2[Min Value]) * ( 'Non-Lodger'!$C1224 &lt;= Table2[Max Value]) * ROW(Table2[Min Value]) ) - MIN(ROW(Table2[Min Value])) + 1)</f>
        <v>100-149M</v>
      </c>
      <c r="E1224" s="23" t="str">
        <f t="shared" si="19"/>
        <v>MED</v>
      </c>
      <c r="F1224" s="21" t="s">
        <v>167</v>
      </c>
      <c r="G1224" s="20" t="s">
        <v>62</v>
      </c>
      <c r="H1224" s="20" t="str">
        <f>IF(ISNUMBER(MATCH($F1224,'ASX_Listed_Companies_26-08-2025'!B:B, 0)), "Yes", "No")</f>
        <v>No</v>
      </c>
      <c r="I1224" s="20" t="str">
        <f>IF(ISNUMBER(MATCH($F1224,'ASX300'!C:C, 0)), "Yes", "No")</f>
        <v>No</v>
      </c>
      <c r="J1224" s="20" t="s">
        <v>168</v>
      </c>
      <c r="K1224" s="21" t="s">
        <v>169</v>
      </c>
      <c r="L1224" s="20">
        <v>63455847</v>
      </c>
      <c r="M1224" s="20" t="s">
        <v>15</v>
      </c>
      <c r="N1224" s="20">
        <v>20171113</v>
      </c>
      <c r="Q1224" s="21" t="s">
        <v>170</v>
      </c>
      <c r="S1224" s="21" t="s">
        <v>67</v>
      </c>
      <c r="T1224" s="20" t="s">
        <v>62</v>
      </c>
      <c r="U1224" s="20" t="s">
        <v>171</v>
      </c>
      <c r="V1224" s="20" t="s">
        <v>20</v>
      </c>
      <c r="W1224" s="20">
        <v>52804312</v>
      </c>
      <c r="X1224" s="21" t="s">
        <v>172</v>
      </c>
      <c r="Z1224" s="21" t="s">
        <v>67</v>
      </c>
      <c r="AA1224" s="20" t="s">
        <v>171</v>
      </c>
      <c r="AB1224" s="20" t="s">
        <v>20</v>
      </c>
      <c r="AC1224" s="20">
        <v>71491861</v>
      </c>
      <c r="AD1224" s="20" t="s">
        <v>173</v>
      </c>
      <c r="AF1224" s="20">
        <v>20171113</v>
      </c>
      <c r="AH1224" s="20">
        <v>622763919</v>
      </c>
      <c r="AI1224" s="20" t="s">
        <v>24</v>
      </c>
      <c r="AJ1224" s="20" t="b">
        <v>1</v>
      </c>
      <c r="AK1224" s="21" t="s">
        <v>174</v>
      </c>
      <c r="AL1224" s="20" t="s">
        <v>175</v>
      </c>
    </row>
    <row r="1225" spans="1:38" x14ac:dyDescent="0.25">
      <c r="A1225" s="20">
        <v>1224</v>
      </c>
      <c r="B1225" s="20" t="s">
        <v>2558</v>
      </c>
      <c r="C1225" s="23">
        <v>358913864</v>
      </c>
      <c r="D1225" s="23" t="str" cm="1">
        <f t="array" ref="D1225">INDEX(Table2[Bracket Label], SUMPRODUCT(( 'Non-Lodger'!$C1225 &gt;= Table2[Min Value]) * ( 'Non-Lodger'!$C1225 &lt;= Table2[Max Value]) * ROW(Table2[Min Value]) ) - MIN(ROW(Table2[Min Value])) + 1)</f>
        <v>350-399M</v>
      </c>
      <c r="E1225" s="23" t="str">
        <f t="shared" si="19"/>
        <v>LGE</v>
      </c>
      <c r="F1225" s="21" t="s">
        <v>2559</v>
      </c>
      <c r="G1225" s="20" t="s">
        <v>62</v>
      </c>
      <c r="H1225" s="20" t="str">
        <f>IF(ISNUMBER(MATCH($F1225,'ASX_Listed_Companies_26-08-2025'!B:B, 0)), "Yes", "No")</f>
        <v>No</v>
      </c>
      <c r="I1225" s="20" t="str">
        <f>IF(ISNUMBER(MATCH($F1225,'ASX300'!C:C, 0)), "Yes", "No")</f>
        <v>No</v>
      </c>
      <c r="J1225" s="20" t="s">
        <v>78</v>
      </c>
      <c r="K1225" s="21" t="s">
        <v>79</v>
      </c>
      <c r="L1225" s="20">
        <v>69512071</v>
      </c>
      <c r="M1225" s="20" t="s">
        <v>15</v>
      </c>
      <c r="N1225" s="20">
        <v>20200609</v>
      </c>
      <c r="Q1225" s="21" t="s">
        <v>2560</v>
      </c>
      <c r="S1225" s="21" t="s">
        <v>2561</v>
      </c>
      <c r="T1225" s="20" t="s">
        <v>62</v>
      </c>
      <c r="U1225" s="20" t="s">
        <v>2562</v>
      </c>
      <c r="V1225" s="20" t="s">
        <v>20</v>
      </c>
      <c r="W1225" s="20">
        <v>52757378</v>
      </c>
      <c r="X1225" s="21" t="s">
        <v>2563</v>
      </c>
      <c r="Y1225" s="21" t="s">
        <v>2564</v>
      </c>
      <c r="Z1225" s="21" t="s">
        <v>182</v>
      </c>
      <c r="AA1225" s="20" t="s">
        <v>183</v>
      </c>
      <c r="AB1225" s="20" t="s">
        <v>20</v>
      </c>
      <c r="AC1225" s="20">
        <v>0</v>
      </c>
      <c r="AD1225" s="20" t="s">
        <v>2565</v>
      </c>
      <c r="AH1225" s="20">
        <v>641481478</v>
      </c>
      <c r="AI1225" s="20" t="s">
        <v>24</v>
      </c>
      <c r="AJ1225" s="20" t="b">
        <v>1</v>
      </c>
      <c r="AK1225" s="21" t="s">
        <v>88</v>
      </c>
      <c r="AL1225" s="20" t="s">
        <v>89</v>
      </c>
    </row>
    <row r="1226" spans="1:38" x14ac:dyDescent="0.25">
      <c r="A1226" s="20">
        <v>1225</v>
      </c>
      <c r="B1226" s="20" t="s">
        <v>5598</v>
      </c>
      <c r="C1226" s="23">
        <v>125735129</v>
      </c>
      <c r="D1226" s="23" t="str" cm="1">
        <f t="array" ref="D1226">INDEX(Table2[Bracket Label], SUMPRODUCT(( 'Non-Lodger'!$C1226 &gt;= Table2[Min Value]) * ( 'Non-Lodger'!$C1226 &lt;= Table2[Max Value]) * ROW(Table2[Min Value]) ) - MIN(ROW(Table2[Min Value])) + 1)</f>
        <v>100-149M</v>
      </c>
      <c r="E1226" s="23" t="str">
        <f t="shared" si="19"/>
        <v>MED</v>
      </c>
      <c r="F1226" s="21" t="s">
        <v>5599</v>
      </c>
      <c r="G1226" s="20" t="s">
        <v>12</v>
      </c>
      <c r="H1226" s="20" t="str">
        <f>IF(ISNUMBER(MATCH($F1226,'ASX_Listed_Companies_26-08-2025'!B:B, 0)), "Yes", "No")</f>
        <v>No</v>
      </c>
      <c r="I1226" s="20" t="str">
        <f>IF(ISNUMBER(MATCH($F1226,'ASX300'!C:C, 0)), "Yes", "No")</f>
        <v>No</v>
      </c>
      <c r="J1226" s="20" t="s">
        <v>4150</v>
      </c>
      <c r="K1226" s="21" t="s">
        <v>4151</v>
      </c>
      <c r="L1226" s="20">
        <v>6959165</v>
      </c>
      <c r="M1226" s="20" t="s">
        <v>65</v>
      </c>
      <c r="N1226" s="20">
        <v>20000303</v>
      </c>
      <c r="Q1226" s="21" t="s">
        <v>5600</v>
      </c>
      <c r="S1226" s="21" t="s">
        <v>2480</v>
      </c>
      <c r="T1226" s="20" t="s">
        <v>12</v>
      </c>
      <c r="U1226" s="20" t="s">
        <v>2435</v>
      </c>
      <c r="V1226" s="20" t="s">
        <v>20</v>
      </c>
      <c r="W1226" s="20">
        <v>69593711</v>
      </c>
      <c r="X1226" s="21" t="s">
        <v>5601</v>
      </c>
      <c r="Z1226" s="21" t="s">
        <v>2434</v>
      </c>
      <c r="AA1226" s="20" t="s">
        <v>2435</v>
      </c>
      <c r="AB1226" s="20" t="s">
        <v>20</v>
      </c>
      <c r="AC1226" s="20">
        <v>95854056</v>
      </c>
      <c r="AD1226" s="20" t="s">
        <v>5602</v>
      </c>
      <c r="AF1226" s="20">
        <v>20000701</v>
      </c>
      <c r="AH1226" s="20">
        <v>6627087</v>
      </c>
      <c r="AI1226" s="20" t="s">
        <v>24</v>
      </c>
      <c r="AJ1226" s="20" t="b">
        <v>1</v>
      </c>
      <c r="AK1226" s="21" t="s">
        <v>174</v>
      </c>
      <c r="AL1226" s="20" t="s">
        <v>175</v>
      </c>
    </row>
    <row r="1227" spans="1:38" x14ac:dyDescent="0.25">
      <c r="A1227" s="20">
        <v>1226</v>
      </c>
      <c r="B1227" s="20" t="s">
        <v>421</v>
      </c>
      <c r="C1227" s="23">
        <v>111194685</v>
      </c>
      <c r="D1227" s="23" t="str" cm="1">
        <f t="array" ref="D1227">INDEX(Table2[Bracket Label], SUMPRODUCT(( 'Non-Lodger'!$C1227 &gt;= Table2[Min Value]) * ( 'Non-Lodger'!$C1227 &lt;= Table2[Max Value]) * ROW(Table2[Min Value]) ) - MIN(ROW(Table2[Min Value])) + 1)</f>
        <v>100-149M</v>
      </c>
      <c r="E1227" s="23" t="str">
        <f t="shared" si="19"/>
        <v>MED</v>
      </c>
      <c r="F1227" s="21" t="s">
        <v>422</v>
      </c>
      <c r="G1227" s="20" t="s">
        <v>77</v>
      </c>
      <c r="H1227" s="20" t="str">
        <f>IF(ISNUMBER(MATCH($F1227,'ASX_Listed_Companies_26-08-2025'!B:B, 0)), "Yes", "No")</f>
        <v>No</v>
      </c>
      <c r="I1227" s="20" t="str">
        <f>IF(ISNUMBER(MATCH($F1227,'ASX300'!C:C, 0)), "Yes", "No")</f>
        <v>No</v>
      </c>
      <c r="J1227" s="20" t="s">
        <v>51</v>
      </c>
      <c r="K1227" s="21" t="s">
        <v>52</v>
      </c>
      <c r="L1227" s="20">
        <v>12641049</v>
      </c>
      <c r="M1227" s="20" t="s">
        <v>15</v>
      </c>
      <c r="N1227" s="20">
        <v>20021009</v>
      </c>
      <c r="Q1227" s="21" t="s">
        <v>423</v>
      </c>
      <c r="R1227" s="21" t="s">
        <v>424</v>
      </c>
      <c r="S1227" s="21" t="s">
        <v>425</v>
      </c>
      <c r="T1227" s="20" t="s">
        <v>77</v>
      </c>
      <c r="U1227" s="20" t="s">
        <v>426</v>
      </c>
      <c r="V1227" s="20" t="s">
        <v>20</v>
      </c>
      <c r="W1227" s="20">
        <v>0</v>
      </c>
      <c r="X1227" s="21" t="s">
        <v>427</v>
      </c>
      <c r="Z1227" s="21" t="s">
        <v>425</v>
      </c>
      <c r="AA1227" s="20" t="s">
        <v>426</v>
      </c>
      <c r="AB1227" s="20" t="s">
        <v>20</v>
      </c>
      <c r="AC1227" s="20">
        <v>39056929</v>
      </c>
      <c r="AD1227" s="20" t="s">
        <v>428</v>
      </c>
      <c r="AF1227" s="20">
        <v>20050701</v>
      </c>
      <c r="AH1227" s="20">
        <v>102449801</v>
      </c>
      <c r="AI1227" s="20" t="s">
        <v>24</v>
      </c>
      <c r="AJ1227" s="20" t="b">
        <v>1</v>
      </c>
      <c r="AK1227" s="21" t="s">
        <v>58</v>
      </c>
      <c r="AL1227" s="20" t="s">
        <v>59</v>
      </c>
    </row>
    <row r="1228" spans="1:38" x14ac:dyDescent="0.25">
      <c r="A1228" s="20">
        <v>1227</v>
      </c>
      <c r="B1228" s="20" t="s">
        <v>6524</v>
      </c>
      <c r="C1228" s="23">
        <v>113648361</v>
      </c>
      <c r="D1228" s="23" t="str" cm="1">
        <f t="array" ref="D1228">INDEX(Table2[Bracket Label], SUMPRODUCT(( 'Non-Lodger'!$C1228 &gt;= Table2[Min Value]) * ( 'Non-Lodger'!$C1228 &lt;= Table2[Max Value]) * ROW(Table2[Min Value]) ) - MIN(ROW(Table2[Min Value])) + 1)</f>
        <v>100-149M</v>
      </c>
      <c r="E1228" s="23" t="str">
        <f t="shared" si="19"/>
        <v>MED</v>
      </c>
      <c r="F1228" s="21" t="s">
        <v>6525</v>
      </c>
      <c r="G1228" s="20" t="s">
        <v>77</v>
      </c>
      <c r="H1228" s="20" t="str">
        <f>IF(ISNUMBER(MATCH($F1228,'ASX_Listed_Companies_26-08-2025'!B:B, 0)), "Yes", "No")</f>
        <v>No</v>
      </c>
      <c r="I1228" s="20" t="str">
        <f>IF(ISNUMBER(MATCH($F1228,'ASX300'!C:C, 0)), "Yes", "No")</f>
        <v>No</v>
      </c>
      <c r="J1228" s="20" t="s">
        <v>51</v>
      </c>
      <c r="K1228" s="21" t="s">
        <v>52</v>
      </c>
      <c r="L1228" s="20">
        <v>49346628</v>
      </c>
      <c r="M1228" s="20" t="s">
        <v>15</v>
      </c>
      <c r="N1228" s="20">
        <v>20111003</v>
      </c>
      <c r="Q1228" s="21" t="s">
        <v>6526</v>
      </c>
      <c r="S1228" s="21" t="s">
        <v>563</v>
      </c>
      <c r="T1228" s="20" t="s">
        <v>77</v>
      </c>
      <c r="U1228" s="20" t="s">
        <v>564</v>
      </c>
      <c r="V1228" s="20" t="s">
        <v>20</v>
      </c>
      <c r="W1228" s="20">
        <v>92003123</v>
      </c>
      <c r="X1228" s="21" t="s">
        <v>6527</v>
      </c>
      <c r="Z1228" s="21" t="s">
        <v>567</v>
      </c>
      <c r="AA1228" s="20" t="s">
        <v>564</v>
      </c>
      <c r="AB1228" s="20" t="s">
        <v>20</v>
      </c>
      <c r="AC1228" s="20">
        <v>83144875</v>
      </c>
      <c r="AD1228" s="20" t="s">
        <v>6528</v>
      </c>
      <c r="AF1228" s="20">
        <v>20111003</v>
      </c>
      <c r="AH1228" s="20">
        <v>153536406</v>
      </c>
      <c r="AI1228" s="20" t="s">
        <v>24</v>
      </c>
      <c r="AJ1228" s="20" t="b">
        <v>1</v>
      </c>
      <c r="AK1228" s="21" t="s">
        <v>58</v>
      </c>
      <c r="AL1228" s="20" t="s">
        <v>59</v>
      </c>
    </row>
    <row r="1229" spans="1:38" x14ac:dyDescent="0.25">
      <c r="A1229" s="20">
        <v>1228</v>
      </c>
      <c r="B1229" s="20" t="s">
        <v>7507</v>
      </c>
      <c r="C1229" s="23">
        <v>704140358</v>
      </c>
      <c r="D1229" s="23" t="str" cm="1">
        <f t="array" ref="D1229">INDEX(Table2[Bracket Label], SUMPRODUCT(( 'Non-Lodger'!$C1229 &gt;= Table2[Min Value]) * ( 'Non-Lodger'!$C1229 &lt;= Table2[Max Value]) * ROW(Table2[Min Value]) ) - MIN(ROW(Table2[Min Value])) + 1)</f>
        <v>700-749M</v>
      </c>
      <c r="E1229" s="23" t="str">
        <f t="shared" si="19"/>
        <v>LGE</v>
      </c>
      <c r="F1229" s="21" t="s">
        <v>7508</v>
      </c>
      <c r="G1229" s="20" t="s">
        <v>12</v>
      </c>
      <c r="H1229" s="20" t="str">
        <f>IF(ISNUMBER(MATCH($F1229,'ASX_Listed_Companies_26-08-2025'!B:B, 0)), "Yes", "No")</f>
        <v>No</v>
      </c>
      <c r="I1229" s="20" t="str">
        <f>IF(ISNUMBER(MATCH($F1229,'ASX300'!C:C, 0)), "Yes", "No")</f>
        <v>No</v>
      </c>
      <c r="J1229" s="20" t="s">
        <v>40</v>
      </c>
      <c r="K1229" s="21" t="s">
        <v>41</v>
      </c>
      <c r="L1229" s="20">
        <v>63127340</v>
      </c>
      <c r="M1229" s="20" t="s">
        <v>15</v>
      </c>
      <c r="N1229" s="20">
        <v>20170915</v>
      </c>
      <c r="Q1229" s="21" t="s">
        <v>7509</v>
      </c>
      <c r="S1229" s="21" t="s">
        <v>126</v>
      </c>
      <c r="T1229" s="20" t="s">
        <v>12</v>
      </c>
      <c r="U1229" s="20" t="s">
        <v>214</v>
      </c>
      <c r="V1229" s="20" t="s">
        <v>20</v>
      </c>
      <c r="W1229" s="20">
        <v>35713721</v>
      </c>
      <c r="X1229" s="21" t="s">
        <v>7510</v>
      </c>
      <c r="Z1229" s="21" t="s">
        <v>2193</v>
      </c>
      <c r="AA1229" s="20" t="s">
        <v>2194</v>
      </c>
      <c r="AB1229" s="20" t="s">
        <v>20</v>
      </c>
      <c r="AC1229" s="20">
        <v>0</v>
      </c>
      <c r="AD1229" s="20" t="s">
        <v>7511</v>
      </c>
      <c r="AF1229" s="20">
        <v>20170915</v>
      </c>
      <c r="AH1229" s="20">
        <v>621721757</v>
      </c>
      <c r="AI1229" s="20" t="s">
        <v>24</v>
      </c>
      <c r="AJ1229" s="20" t="b">
        <v>1</v>
      </c>
      <c r="AK1229" s="21" t="s">
        <v>47</v>
      </c>
      <c r="AL1229" s="20" t="s">
        <v>48</v>
      </c>
    </row>
    <row r="1230" spans="1:38" x14ac:dyDescent="0.25">
      <c r="A1230" s="20">
        <v>1229</v>
      </c>
      <c r="B1230" s="20" t="s">
        <v>3146</v>
      </c>
      <c r="C1230" s="23">
        <v>159174137</v>
      </c>
      <c r="D1230" s="23" t="str" cm="1">
        <f t="array" ref="D1230">INDEX(Table2[Bracket Label], SUMPRODUCT(( 'Non-Lodger'!$C1230 &gt;= Table2[Min Value]) * ( 'Non-Lodger'!$C1230 &lt;= Table2[Max Value]) * ROW(Table2[Min Value]) ) - MIN(ROW(Table2[Min Value])) + 1)</f>
        <v>150-199M</v>
      </c>
      <c r="E1230" s="23" t="str">
        <f t="shared" si="19"/>
        <v>MED</v>
      </c>
      <c r="F1230" s="21" t="s">
        <v>3147</v>
      </c>
      <c r="G1230" s="20" t="s">
        <v>137</v>
      </c>
      <c r="H1230" s="20" t="str">
        <f>IF(ISNUMBER(MATCH($F1230,'ASX_Listed_Companies_26-08-2025'!B:B, 0)), "Yes", "No")</f>
        <v>No</v>
      </c>
      <c r="I1230" s="20" t="str">
        <f>IF(ISNUMBER(MATCH($F1230,'ASX300'!C:C, 0)), "Yes", "No")</f>
        <v>No</v>
      </c>
      <c r="J1230" s="20" t="s">
        <v>78</v>
      </c>
      <c r="K1230" s="21" t="s">
        <v>79</v>
      </c>
      <c r="L1230" s="20">
        <v>38729046</v>
      </c>
      <c r="M1230" s="20" t="s">
        <v>15</v>
      </c>
      <c r="N1230" s="20">
        <v>20090331</v>
      </c>
      <c r="Q1230" s="21" t="s">
        <v>793</v>
      </c>
      <c r="R1230" s="21" t="s">
        <v>3148</v>
      </c>
      <c r="S1230" s="21" t="s">
        <v>3149</v>
      </c>
      <c r="T1230" s="20" t="s">
        <v>137</v>
      </c>
      <c r="U1230" s="20" t="s">
        <v>367</v>
      </c>
      <c r="V1230" s="20" t="s">
        <v>20</v>
      </c>
      <c r="W1230" s="20">
        <v>54233545</v>
      </c>
      <c r="X1230" s="21" t="s">
        <v>3150</v>
      </c>
      <c r="Z1230" s="21" t="s">
        <v>3149</v>
      </c>
      <c r="AA1230" s="20" t="s">
        <v>367</v>
      </c>
      <c r="AB1230" s="20" t="s">
        <v>20</v>
      </c>
      <c r="AC1230" s="20">
        <v>98486228</v>
      </c>
      <c r="AD1230" s="20" t="s">
        <v>3151</v>
      </c>
      <c r="AH1230" s="20">
        <v>136379274</v>
      </c>
      <c r="AI1230" s="20" t="s">
        <v>24</v>
      </c>
      <c r="AJ1230" s="20" t="b">
        <v>1</v>
      </c>
      <c r="AK1230" s="21" t="s">
        <v>88</v>
      </c>
      <c r="AL1230" s="20" t="s">
        <v>89</v>
      </c>
    </row>
    <row r="1231" spans="1:38" x14ac:dyDescent="0.25">
      <c r="A1231" s="20">
        <v>1230</v>
      </c>
      <c r="B1231" s="20" t="s">
        <v>3771</v>
      </c>
      <c r="C1231" s="23">
        <v>132473080</v>
      </c>
      <c r="D1231" s="23" t="str" cm="1">
        <f t="array" ref="D1231">INDEX(Table2[Bracket Label], SUMPRODUCT(( 'Non-Lodger'!$C1231 &gt;= Table2[Min Value]) * ( 'Non-Lodger'!$C1231 &lt;= Table2[Max Value]) * ROW(Table2[Min Value]) ) - MIN(ROW(Table2[Min Value])) + 1)</f>
        <v>100-149M</v>
      </c>
      <c r="E1231" s="23" t="str">
        <f t="shared" si="19"/>
        <v>MED</v>
      </c>
      <c r="F1231" s="21" t="s">
        <v>3772</v>
      </c>
      <c r="G1231" s="20" t="s">
        <v>12</v>
      </c>
      <c r="H1231" s="20" t="str">
        <f>IF(ISNUMBER(MATCH($F1231,'ASX_Listed_Companies_26-08-2025'!B:B, 0)), "Yes", "No")</f>
        <v>No</v>
      </c>
      <c r="I1231" s="20" t="str">
        <f>IF(ISNUMBER(MATCH($F1231,'ASX300'!C:C, 0)), "Yes", "No")</f>
        <v>No</v>
      </c>
      <c r="J1231" s="20" t="s">
        <v>979</v>
      </c>
      <c r="K1231" s="21" t="s">
        <v>980</v>
      </c>
      <c r="L1231" s="20">
        <v>25128624</v>
      </c>
      <c r="M1231" s="20" t="s">
        <v>15</v>
      </c>
      <c r="N1231" s="20">
        <v>20051216</v>
      </c>
      <c r="Q1231" s="21" t="s">
        <v>3773</v>
      </c>
      <c r="S1231" s="21" t="s">
        <v>746</v>
      </c>
      <c r="T1231" s="20" t="s">
        <v>12</v>
      </c>
      <c r="U1231" s="20" t="s">
        <v>747</v>
      </c>
      <c r="V1231" s="20" t="s">
        <v>20</v>
      </c>
      <c r="W1231" s="20">
        <v>37444934</v>
      </c>
      <c r="X1231" s="21" t="s">
        <v>3774</v>
      </c>
      <c r="Z1231" s="21" t="s">
        <v>1512</v>
      </c>
      <c r="AA1231" s="20" t="s">
        <v>214</v>
      </c>
      <c r="AB1231" s="20" t="s">
        <v>20</v>
      </c>
      <c r="AC1231" s="20">
        <v>48232272</v>
      </c>
      <c r="AD1231" s="20" t="s">
        <v>3775</v>
      </c>
      <c r="AF1231" s="20">
        <v>20051216</v>
      </c>
      <c r="AH1231" s="20">
        <v>116721334</v>
      </c>
      <c r="AI1231" s="20" t="s">
        <v>24</v>
      </c>
      <c r="AJ1231" s="20" t="b">
        <v>1</v>
      </c>
      <c r="AK1231" s="21" t="s">
        <v>795</v>
      </c>
      <c r="AL1231" s="20" t="s">
        <v>24</v>
      </c>
    </row>
    <row r="1232" spans="1:38" x14ac:dyDescent="0.25">
      <c r="A1232" s="20">
        <v>1231</v>
      </c>
      <c r="B1232" s="20" t="s">
        <v>7413</v>
      </c>
      <c r="C1232" s="23">
        <v>163868239</v>
      </c>
      <c r="D1232" s="23" t="str" cm="1">
        <f t="array" ref="D1232">INDEX(Table2[Bracket Label], SUMPRODUCT(( 'Non-Lodger'!$C1232 &gt;= Table2[Min Value]) * ( 'Non-Lodger'!$C1232 &lt;= Table2[Max Value]) * ROW(Table2[Min Value]) ) - MIN(ROW(Table2[Min Value])) + 1)</f>
        <v>150-199M</v>
      </c>
      <c r="E1232" s="23" t="str">
        <f t="shared" si="19"/>
        <v>MED</v>
      </c>
      <c r="F1232" s="21" t="s">
        <v>7414</v>
      </c>
      <c r="G1232" s="20" t="s">
        <v>29</v>
      </c>
      <c r="H1232" s="20" t="str">
        <f>IF(ISNUMBER(MATCH($F1232,'ASX_Listed_Companies_26-08-2025'!B:B, 0)), "Yes", "No")</f>
        <v>No</v>
      </c>
      <c r="I1232" s="20" t="str">
        <f>IF(ISNUMBER(MATCH($F1232,'ASX300'!C:C, 0)), "Yes", "No")</f>
        <v>No</v>
      </c>
      <c r="J1232" s="20" t="s">
        <v>78</v>
      </c>
      <c r="K1232" s="21" t="s">
        <v>79</v>
      </c>
      <c r="L1232" s="20">
        <v>55985727</v>
      </c>
      <c r="M1232" s="20" t="s">
        <v>15</v>
      </c>
      <c r="N1232" s="20">
        <v>20140107</v>
      </c>
      <c r="Q1232" s="21" t="s">
        <v>7415</v>
      </c>
      <c r="S1232" s="21" t="s">
        <v>162</v>
      </c>
      <c r="T1232" s="20" t="s">
        <v>29</v>
      </c>
      <c r="U1232" s="20" t="s">
        <v>163</v>
      </c>
      <c r="V1232" s="20" t="s">
        <v>20</v>
      </c>
      <c r="W1232" s="20">
        <v>59143996</v>
      </c>
      <c r="X1232" s="21" t="s">
        <v>7415</v>
      </c>
      <c r="Z1232" s="21" t="s">
        <v>162</v>
      </c>
      <c r="AA1232" s="20" t="s">
        <v>163</v>
      </c>
      <c r="AB1232" s="20" t="s">
        <v>20</v>
      </c>
      <c r="AC1232" s="20">
        <v>59143996</v>
      </c>
      <c r="AD1232" s="20" t="s">
        <v>7416</v>
      </c>
      <c r="AF1232" s="20">
        <v>20140801</v>
      </c>
      <c r="AH1232" s="20">
        <v>167432448</v>
      </c>
      <c r="AI1232" s="20" t="s">
        <v>24</v>
      </c>
      <c r="AJ1232" s="20" t="b">
        <v>1</v>
      </c>
      <c r="AK1232" s="21" t="s">
        <v>88</v>
      </c>
      <c r="AL1232" s="20" t="s">
        <v>89</v>
      </c>
    </row>
    <row r="1233" spans="1:38" x14ac:dyDescent="0.25">
      <c r="A1233" s="20">
        <v>1232</v>
      </c>
      <c r="B1233" s="20" t="s">
        <v>6893</v>
      </c>
      <c r="C1233" s="23">
        <v>1858357042</v>
      </c>
      <c r="D1233" s="23" t="str" cm="1">
        <f t="array" ref="D1233">INDEX(Table2[Bracket Label], SUMPRODUCT(( 'Non-Lodger'!$C1233 &gt;= Table2[Min Value]) * ( 'Non-Lodger'!$C1233 &lt;= Table2[Max Value]) * ROW(Table2[Min Value]) ) - MIN(ROW(Table2[Min Value])) + 1)</f>
        <v>1Bn+</v>
      </c>
      <c r="E1233" s="23" t="str">
        <f t="shared" si="19"/>
        <v>LGE</v>
      </c>
      <c r="F1233" s="21" t="s">
        <v>6894</v>
      </c>
      <c r="G1233" s="20" t="s">
        <v>29</v>
      </c>
      <c r="H1233" s="20" t="str">
        <f>IF(ISNUMBER(MATCH($F1233,'ASX_Listed_Companies_26-08-2025'!B:B, 0)), "Yes", "No")</f>
        <v>No</v>
      </c>
      <c r="I1233" s="20" t="str">
        <f>IF(ISNUMBER(MATCH($F1233,'ASX300'!C:C, 0)), "Yes", "No")</f>
        <v>No</v>
      </c>
      <c r="J1233" s="20" t="s">
        <v>372</v>
      </c>
      <c r="K1233" s="21" t="s">
        <v>373</v>
      </c>
      <c r="L1233" s="20">
        <v>6572186</v>
      </c>
      <c r="M1233" s="20" t="s">
        <v>15</v>
      </c>
      <c r="N1233" s="20">
        <v>19991217</v>
      </c>
      <c r="P1233" s="21" t="s">
        <v>6895</v>
      </c>
      <c r="Q1233" s="21" t="s">
        <v>6896</v>
      </c>
      <c r="S1233" s="21" t="s">
        <v>6897</v>
      </c>
      <c r="T1233" s="20" t="s">
        <v>29</v>
      </c>
      <c r="U1233" s="20" t="s">
        <v>2175</v>
      </c>
      <c r="V1233" s="20" t="s">
        <v>20</v>
      </c>
      <c r="X1233" s="21" t="s">
        <v>6898</v>
      </c>
      <c r="Z1233" s="21" t="s">
        <v>6897</v>
      </c>
      <c r="AA1233" s="20" t="s">
        <v>2175</v>
      </c>
      <c r="AB1233" s="20" t="s">
        <v>20</v>
      </c>
      <c r="AC1233" s="20">
        <v>41145791</v>
      </c>
      <c r="AD1233" s="20" t="s">
        <v>6899</v>
      </c>
      <c r="AF1233" s="20">
        <v>20000701</v>
      </c>
      <c r="AH1233" s="20">
        <v>8602739</v>
      </c>
      <c r="AI1233" s="20" t="s">
        <v>24</v>
      </c>
      <c r="AJ1233" s="20" t="b">
        <v>1</v>
      </c>
      <c r="AK1233" s="21" t="s">
        <v>245</v>
      </c>
      <c r="AL1233" s="20" t="s">
        <v>246</v>
      </c>
    </row>
    <row r="1234" spans="1:38" x14ac:dyDescent="0.25">
      <c r="A1234" s="20">
        <v>1233</v>
      </c>
      <c r="B1234" s="20" t="s">
        <v>6973</v>
      </c>
      <c r="C1234" s="23">
        <v>192128154</v>
      </c>
      <c r="D1234" s="23" t="str" cm="1">
        <f t="array" ref="D1234">INDEX(Table2[Bracket Label], SUMPRODUCT(( 'Non-Lodger'!$C1234 &gt;= Table2[Min Value]) * ( 'Non-Lodger'!$C1234 &lt;= Table2[Max Value]) * ROW(Table2[Min Value]) ) - MIN(ROW(Table2[Min Value])) + 1)</f>
        <v>150-199M</v>
      </c>
      <c r="E1234" s="23" t="str">
        <f t="shared" si="19"/>
        <v>MED</v>
      </c>
      <c r="F1234" s="21" t="s">
        <v>6974</v>
      </c>
      <c r="G1234" s="20" t="s">
        <v>77</v>
      </c>
      <c r="H1234" s="20" t="str">
        <f>IF(ISNUMBER(MATCH($F1234,'ASX_Listed_Companies_26-08-2025'!B:B, 0)), "Yes", "No")</f>
        <v>No</v>
      </c>
      <c r="I1234" s="20" t="str">
        <f>IF(ISNUMBER(MATCH($F1234,'ASX300'!C:C, 0)), "Yes", "No")</f>
        <v>No</v>
      </c>
      <c r="J1234" s="20" t="s">
        <v>2008</v>
      </c>
      <c r="K1234" s="21" t="s">
        <v>2009</v>
      </c>
      <c r="L1234" s="20">
        <v>2045926</v>
      </c>
      <c r="M1234" s="20" t="s">
        <v>15</v>
      </c>
      <c r="N1234" s="20">
        <v>20000214</v>
      </c>
      <c r="P1234" s="21" t="s">
        <v>6975</v>
      </c>
      <c r="Q1234" s="21" t="s">
        <v>6976</v>
      </c>
      <c r="S1234" s="21" t="s">
        <v>82</v>
      </c>
      <c r="T1234" s="20" t="s">
        <v>77</v>
      </c>
      <c r="U1234" s="20" t="s">
        <v>83</v>
      </c>
      <c r="V1234" s="20" t="s">
        <v>20</v>
      </c>
      <c r="W1234" s="20">
        <v>34958408</v>
      </c>
      <c r="X1234" s="21" t="s">
        <v>6977</v>
      </c>
      <c r="Y1234" s="21" t="s">
        <v>6978</v>
      </c>
      <c r="Z1234" s="21" t="s">
        <v>973</v>
      </c>
      <c r="AA1234" s="20" t="s">
        <v>974</v>
      </c>
      <c r="AB1234" s="20" t="s">
        <v>20</v>
      </c>
      <c r="AD1234" s="20" t="s">
        <v>6979</v>
      </c>
      <c r="AF1234" s="20">
        <v>20000701</v>
      </c>
      <c r="AH1234" s="20">
        <v>50105443</v>
      </c>
      <c r="AI1234" s="20" t="s">
        <v>24</v>
      </c>
      <c r="AJ1234" s="20" t="b">
        <v>1</v>
      </c>
      <c r="AK1234" s="21" t="s">
        <v>795</v>
      </c>
      <c r="AL1234" s="20" t="s">
        <v>24</v>
      </c>
    </row>
    <row r="1235" spans="1:38" x14ac:dyDescent="0.25">
      <c r="A1235" s="20">
        <v>1234</v>
      </c>
      <c r="B1235" s="20" t="s">
        <v>8332</v>
      </c>
      <c r="C1235" s="23">
        <v>141559604</v>
      </c>
      <c r="D1235" s="23" t="str" cm="1">
        <f t="array" ref="D1235">INDEX(Table2[Bracket Label], SUMPRODUCT(( 'Non-Lodger'!$C1235 &gt;= Table2[Min Value]) * ( 'Non-Lodger'!$C1235 &lt;= Table2[Max Value]) * ROW(Table2[Min Value]) ) - MIN(ROW(Table2[Min Value])) + 1)</f>
        <v>100-149M</v>
      </c>
      <c r="E1235" s="23" t="str">
        <f t="shared" si="19"/>
        <v>MED</v>
      </c>
      <c r="F1235" s="21" t="s">
        <v>8333</v>
      </c>
      <c r="G1235" s="20" t="s">
        <v>12</v>
      </c>
      <c r="H1235" s="20" t="str">
        <f>IF(ISNUMBER(MATCH($F1235,'ASX_Listed_Companies_26-08-2025'!B:B, 0)), "Yes", "No")</f>
        <v>Yes</v>
      </c>
      <c r="I1235" s="20" t="str">
        <f>IF(ISNUMBER(MATCH($F1235,'ASX300'!C:C, 0)), "Yes", "No")</f>
        <v>No</v>
      </c>
      <c r="J1235" s="20" t="s">
        <v>8334</v>
      </c>
      <c r="K1235" s="21" t="s">
        <v>8335</v>
      </c>
      <c r="L1235" s="20">
        <v>1741772</v>
      </c>
      <c r="M1235" s="20" t="s">
        <v>65</v>
      </c>
      <c r="N1235" s="20">
        <v>20000514</v>
      </c>
      <c r="P1235" s="21" t="s">
        <v>8336</v>
      </c>
      <c r="Q1235" s="21" t="s">
        <v>8337</v>
      </c>
      <c r="R1235" s="21" t="s">
        <v>8338</v>
      </c>
      <c r="S1235" s="21" t="s">
        <v>126</v>
      </c>
      <c r="T1235" s="20" t="s">
        <v>12</v>
      </c>
      <c r="U1235" s="20" t="s">
        <v>214</v>
      </c>
      <c r="V1235" s="20" t="s">
        <v>20</v>
      </c>
      <c r="W1235" s="20">
        <v>0</v>
      </c>
      <c r="X1235" s="21" t="s">
        <v>8339</v>
      </c>
      <c r="Z1235" s="21" t="s">
        <v>126</v>
      </c>
      <c r="AA1235" s="20" t="s">
        <v>214</v>
      </c>
      <c r="AB1235" s="20" t="s">
        <v>20</v>
      </c>
      <c r="AC1235" s="20">
        <v>57362085</v>
      </c>
      <c r="AD1235" s="20" t="s">
        <v>8340</v>
      </c>
      <c r="AF1235" s="20">
        <v>20000701</v>
      </c>
      <c r="AH1235" s="20">
        <v>73079268</v>
      </c>
      <c r="AI1235" s="20" t="s">
        <v>24</v>
      </c>
      <c r="AJ1235" s="20" t="b">
        <v>1</v>
      </c>
      <c r="AK1235" s="21" t="s">
        <v>25</v>
      </c>
      <c r="AL1235" s="20" t="s">
        <v>26</v>
      </c>
    </row>
    <row r="1236" spans="1:38" x14ac:dyDescent="0.25">
      <c r="A1236" s="20">
        <v>1235</v>
      </c>
      <c r="B1236" s="20" t="s">
        <v>2047</v>
      </c>
      <c r="C1236" s="23">
        <v>123680877</v>
      </c>
      <c r="D1236" s="23" t="str" cm="1">
        <f t="array" ref="D1236">INDEX(Table2[Bracket Label], SUMPRODUCT(( 'Non-Lodger'!$C1236 &gt;= Table2[Min Value]) * ( 'Non-Lodger'!$C1236 &lt;= Table2[Max Value]) * ROW(Table2[Min Value]) ) - MIN(ROW(Table2[Min Value])) + 1)</f>
        <v>100-149M</v>
      </c>
      <c r="E1236" s="23" t="str">
        <f t="shared" si="19"/>
        <v>MED</v>
      </c>
      <c r="F1236" s="21" t="s">
        <v>2048</v>
      </c>
      <c r="G1236" s="20" t="s">
        <v>12</v>
      </c>
      <c r="H1236" s="20" t="str">
        <f>IF(ISNUMBER(MATCH($F1236,'ASX_Listed_Companies_26-08-2025'!B:B, 0)), "Yes", "No")</f>
        <v>No</v>
      </c>
      <c r="I1236" s="20" t="str">
        <f>IF(ISNUMBER(MATCH($F1236,'ASX300'!C:C, 0)), "Yes", "No")</f>
        <v>No</v>
      </c>
      <c r="J1236" s="20" t="s">
        <v>210</v>
      </c>
      <c r="K1236" s="21" t="s">
        <v>211</v>
      </c>
      <c r="L1236" s="20">
        <v>50562092</v>
      </c>
      <c r="M1236" s="20" t="s">
        <v>15</v>
      </c>
      <c r="N1236" s="20">
        <v>20120217</v>
      </c>
      <c r="Q1236" s="21" t="s">
        <v>2049</v>
      </c>
      <c r="S1236" s="21" t="s">
        <v>2050</v>
      </c>
      <c r="T1236" s="20" t="s">
        <v>12</v>
      </c>
      <c r="U1236" s="20" t="s">
        <v>2051</v>
      </c>
      <c r="V1236" s="20" t="s">
        <v>20</v>
      </c>
      <c r="W1236" s="20">
        <v>70296531</v>
      </c>
      <c r="X1236" s="21" t="s">
        <v>2049</v>
      </c>
      <c r="Z1236" s="21" t="s">
        <v>2050</v>
      </c>
      <c r="AA1236" s="20" t="s">
        <v>2051</v>
      </c>
      <c r="AB1236" s="20" t="s">
        <v>20</v>
      </c>
      <c r="AC1236" s="20">
        <v>70296531</v>
      </c>
      <c r="AD1236" s="20" t="s">
        <v>2052</v>
      </c>
      <c r="AF1236" s="20">
        <v>20120217</v>
      </c>
      <c r="AH1236" s="20">
        <v>146745173</v>
      </c>
      <c r="AI1236" s="20" t="s">
        <v>24</v>
      </c>
      <c r="AJ1236" s="20" t="b">
        <v>1</v>
      </c>
      <c r="AK1236" s="21" t="s">
        <v>36</v>
      </c>
      <c r="AL1236" s="20" t="s">
        <v>37</v>
      </c>
    </row>
    <row r="1237" spans="1:38" x14ac:dyDescent="0.25">
      <c r="A1237" s="20">
        <v>1236</v>
      </c>
      <c r="B1237" s="20" t="s">
        <v>3209</v>
      </c>
      <c r="C1237" s="23">
        <v>267455742</v>
      </c>
      <c r="D1237" s="23" t="str" cm="1">
        <f t="array" ref="D1237">INDEX(Table2[Bracket Label], SUMPRODUCT(( 'Non-Lodger'!$C1237 &gt;= Table2[Min Value]) * ( 'Non-Lodger'!$C1237 &lt;= Table2[Max Value]) * ROW(Table2[Min Value]) ) - MIN(ROW(Table2[Min Value])) + 1)</f>
        <v>250-299M</v>
      </c>
      <c r="E1237" s="23" t="str">
        <f t="shared" si="19"/>
        <v>LGE</v>
      </c>
      <c r="F1237" s="21" t="s">
        <v>3210</v>
      </c>
      <c r="G1237" s="20" t="s">
        <v>77</v>
      </c>
      <c r="H1237" s="20" t="str">
        <f>IF(ISNUMBER(MATCH($F1237,'ASX_Listed_Companies_26-08-2025'!B:B, 0)), "Yes", "No")</f>
        <v>No</v>
      </c>
      <c r="I1237" s="20" t="str">
        <f>IF(ISNUMBER(MATCH($F1237,'ASX300'!C:C, 0)), "Yes", "No")</f>
        <v>No</v>
      </c>
      <c r="J1237" s="20" t="s">
        <v>694</v>
      </c>
      <c r="K1237" s="21" t="s">
        <v>695</v>
      </c>
      <c r="L1237" s="20">
        <v>14052529</v>
      </c>
      <c r="M1237" s="20" t="s">
        <v>15</v>
      </c>
      <c r="N1237" s="20">
        <v>20030313</v>
      </c>
      <c r="Q1237" s="21" t="s">
        <v>3211</v>
      </c>
      <c r="S1237" s="21" t="s">
        <v>3212</v>
      </c>
      <c r="T1237" s="20" t="s">
        <v>77</v>
      </c>
      <c r="U1237" s="20" t="s">
        <v>3213</v>
      </c>
      <c r="V1237" s="20" t="s">
        <v>20</v>
      </c>
      <c r="W1237" s="20">
        <v>51405487</v>
      </c>
      <c r="X1237" s="21" t="s">
        <v>3214</v>
      </c>
      <c r="Z1237" s="21" t="s">
        <v>3215</v>
      </c>
      <c r="AA1237" s="20" t="s">
        <v>3213</v>
      </c>
      <c r="AB1237" s="20" t="s">
        <v>20</v>
      </c>
      <c r="AC1237" s="20">
        <v>53965503</v>
      </c>
      <c r="AD1237" s="20" t="s">
        <v>3216</v>
      </c>
      <c r="AF1237" s="20">
        <v>20030317</v>
      </c>
      <c r="AH1237" s="20">
        <v>103815130</v>
      </c>
      <c r="AI1237" s="20" t="s">
        <v>24</v>
      </c>
      <c r="AJ1237" s="20" t="b">
        <v>1</v>
      </c>
      <c r="AK1237" s="21" t="s">
        <v>58</v>
      </c>
      <c r="AL1237" s="20" t="s">
        <v>59</v>
      </c>
    </row>
    <row r="1238" spans="1:38" x14ac:dyDescent="0.25">
      <c r="A1238" s="20">
        <v>1237</v>
      </c>
      <c r="B1238" s="20" t="s">
        <v>3384</v>
      </c>
      <c r="C1238" s="23">
        <v>135125847</v>
      </c>
      <c r="D1238" s="23" t="str" cm="1">
        <f t="array" ref="D1238">INDEX(Table2[Bracket Label], SUMPRODUCT(( 'Non-Lodger'!$C1238 &gt;= Table2[Min Value]) * ( 'Non-Lodger'!$C1238 &lt;= Table2[Max Value]) * ROW(Table2[Min Value]) ) - MIN(ROW(Table2[Min Value])) + 1)</f>
        <v>100-149M</v>
      </c>
      <c r="E1238" s="23" t="str">
        <f t="shared" si="19"/>
        <v>MED</v>
      </c>
      <c r="F1238" s="21" t="s">
        <v>3385</v>
      </c>
      <c r="G1238" s="20" t="s">
        <v>77</v>
      </c>
      <c r="H1238" s="20" t="str">
        <f>IF(ISNUMBER(MATCH($F1238,'ASX_Listed_Companies_26-08-2025'!B:B, 0)), "Yes", "No")</f>
        <v>No</v>
      </c>
      <c r="I1238" s="20" t="str">
        <f>IF(ISNUMBER(MATCH($F1238,'ASX300'!C:C, 0)), "Yes", "No")</f>
        <v>No</v>
      </c>
      <c r="J1238" s="20" t="s">
        <v>1211</v>
      </c>
      <c r="K1238" s="21" t="s">
        <v>1212</v>
      </c>
      <c r="L1238" s="20">
        <v>17210048</v>
      </c>
      <c r="M1238" s="20" t="s">
        <v>15</v>
      </c>
      <c r="N1238" s="20">
        <v>20031110</v>
      </c>
      <c r="P1238" s="21" t="s">
        <v>3386</v>
      </c>
      <c r="Q1238" s="21" t="s">
        <v>380</v>
      </c>
      <c r="S1238" s="21" t="s">
        <v>2597</v>
      </c>
      <c r="T1238" s="20" t="s">
        <v>77</v>
      </c>
      <c r="U1238" s="20" t="s">
        <v>1519</v>
      </c>
      <c r="V1238" s="20" t="s">
        <v>20</v>
      </c>
      <c r="W1238" s="20">
        <v>0</v>
      </c>
      <c r="X1238" s="21" t="s">
        <v>3387</v>
      </c>
      <c r="Z1238" s="21" t="s">
        <v>2182</v>
      </c>
      <c r="AA1238" s="20" t="s">
        <v>2183</v>
      </c>
      <c r="AB1238" s="20" t="s">
        <v>20</v>
      </c>
      <c r="AC1238" s="20">
        <v>94477910</v>
      </c>
      <c r="AD1238" s="20" t="s">
        <v>3388</v>
      </c>
      <c r="AF1238" s="20">
        <v>20031201</v>
      </c>
      <c r="AH1238" s="20">
        <v>106983199</v>
      </c>
      <c r="AI1238" s="20" t="s">
        <v>24</v>
      </c>
      <c r="AJ1238" s="20" t="b">
        <v>1</v>
      </c>
      <c r="AK1238" s="21" t="s">
        <v>36</v>
      </c>
      <c r="AL1238" s="20" t="s">
        <v>37</v>
      </c>
    </row>
    <row r="1239" spans="1:38" x14ac:dyDescent="0.25">
      <c r="A1239" s="20">
        <v>1238</v>
      </c>
      <c r="B1239" s="20" t="s">
        <v>6300</v>
      </c>
      <c r="C1239" s="23">
        <v>115564464</v>
      </c>
      <c r="D1239" s="23" t="str" cm="1">
        <f t="array" ref="D1239">INDEX(Table2[Bracket Label], SUMPRODUCT(( 'Non-Lodger'!$C1239 &gt;= Table2[Min Value]) * ( 'Non-Lodger'!$C1239 &lt;= Table2[Max Value]) * ROW(Table2[Min Value]) ) - MIN(ROW(Table2[Min Value])) + 1)</f>
        <v>100-149M</v>
      </c>
      <c r="E1239" s="23" t="str">
        <f t="shared" si="19"/>
        <v>MED</v>
      </c>
      <c r="F1239" s="21" t="s">
        <v>6301</v>
      </c>
      <c r="G1239" s="20" t="s">
        <v>12</v>
      </c>
      <c r="H1239" s="20" t="str">
        <f>IF(ISNUMBER(MATCH($F1239,'ASX_Listed_Companies_26-08-2025'!B:B, 0)), "Yes", "No")</f>
        <v>No</v>
      </c>
      <c r="I1239" s="20" t="str">
        <f>IF(ISNUMBER(MATCH($F1239,'ASX300'!C:C, 0)), "Yes", "No")</f>
        <v>No</v>
      </c>
      <c r="J1239" s="20" t="s">
        <v>1524</v>
      </c>
      <c r="K1239" s="21" t="s">
        <v>1525</v>
      </c>
      <c r="L1239" s="20">
        <v>57830807</v>
      </c>
      <c r="M1239" s="20" t="s">
        <v>15</v>
      </c>
      <c r="N1239" s="20">
        <v>20150616</v>
      </c>
      <c r="Q1239" s="21" t="s">
        <v>6302</v>
      </c>
      <c r="S1239" s="21" t="s">
        <v>6303</v>
      </c>
      <c r="T1239" s="20" t="s">
        <v>12</v>
      </c>
      <c r="U1239" s="20" t="s">
        <v>6304</v>
      </c>
      <c r="V1239" s="20" t="s">
        <v>20</v>
      </c>
      <c r="W1239" s="20">
        <v>60838017</v>
      </c>
      <c r="X1239" s="21" t="s">
        <v>6305</v>
      </c>
      <c r="Z1239" s="21" t="s">
        <v>6306</v>
      </c>
      <c r="AA1239" s="20" t="s">
        <v>2966</v>
      </c>
      <c r="AB1239" s="20" t="s">
        <v>20</v>
      </c>
      <c r="AC1239" s="20">
        <v>0</v>
      </c>
      <c r="AD1239" s="20" t="s">
        <v>6307</v>
      </c>
      <c r="AF1239" s="20">
        <v>20150701</v>
      </c>
      <c r="AH1239" s="20">
        <v>161266664</v>
      </c>
      <c r="AI1239" s="20" t="s">
        <v>24</v>
      </c>
      <c r="AJ1239" s="20" t="b">
        <v>1</v>
      </c>
      <c r="AK1239" s="21" t="s">
        <v>36</v>
      </c>
      <c r="AL1239" s="20" t="s">
        <v>37</v>
      </c>
    </row>
    <row r="1240" spans="1:38" x14ac:dyDescent="0.25">
      <c r="A1240" s="20">
        <v>1239</v>
      </c>
      <c r="B1240" s="20" t="s">
        <v>4745</v>
      </c>
      <c r="C1240" s="23">
        <v>141685619</v>
      </c>
      <c r="D1240" s="23" t="str" cm="1">
        <f t="array" ref="D1240">INDEX(Table2[Bracket Label], SUMPRODUCT(( 'Non-Lodger'!$C1240 &gt;= Table2[Min Value]) * ( 'Non-Lodger'!$C1240 &lt;= Table2[Max Value]) * ROW(Table2[Min Value]) ) - MIN(ROW(Table2[Min Value])) + 1)</f>
        <v>100-149M</v>
      </c>
      <c r="E1240" s="23" t="str">
        <f t="shared" si="19"/>
        <v>MED</v>
      </c>
      <c r="F1240" s="21" t="s">
        <v>4746</v>
      </c>
      <c r="G1240" s="20" t="s">
        <v>103</v>
      </c>
      <c r="H1240" s="20" t="str">
        <f>IF(ISNUMBER(MATCH($F1240,'ASX_Listed_Companies_26-08-2025'!B:B, 0)), "Yes", "No")</f>
        <v>No</v>
      </c>
      <c r="I1240" s="20" t="str">
        <f>IF(ISNUMBER(MATCH($F1240,'ASX300'!C:C, 0)), "Yes", "No")</f>
        <v>No</v>
      </c>
      <c r="J1240" s="20" t="s">
        <v>4747</v>
      </c>
      <c r="K1240" s="21" t="s">
        <v>4748</v>
      </c>
      <c r="L1240" s="20">
        <v>43662138</v>
      </c>
      <c r="M1240" s="20" t="s">
        <v>15</v>
      </c>
      <c r="N1240" s="20">
        <v>20100521</v>
      </c>
      <c r="P1240" s="21" t="s">
        <v>4746</v>
      </c>
      <c r="Q1240" s="21" t="s">
        <v>4749</v>
      </c>
      <c r="S1240" s="21" t="s">
        <v>4750</v>
      </c>
      <c r="T1240" s="20" t="s">
        <v>103</v>
      </c>
      <c r="U1240" s="20" t="s">
        <v>4751</v>
      </c>
      <c r="V1240" s="20" t="s">
        <v>20</v>
      </c>
      <c r="W1240" s="20">
        <v>0</v>
      </c>
      <c r="X1240" s="21" t="s">
        <v>4752</v>
      </c>
      <c r="Z1240" s="21" t="s">
        <v>4750</v>
      </c>
      <c r="AA1240" s="20" t="s">
        <v>4751</v>
      </c>
      <c r="AB1240" s="20" t="s">
        <v>20</v>
      </c>
      <c r="AD1240" s="20" t="s">
        <v>4753</v>
      </c>
      <c r="AF1240" s="20">
        <v>20100601</v>
      </c>
      <c r="AH1240" s="20">
        <v>143457998</v>
      </c>
      <c r="AI1240" s="20" t="s">
        <v>24</v>
      </c>
      <c r="AJ1240" s="20" t="b">
        <v>1</v>
      </c>
      <c r="AK1240" s="21" t="s">
        <v>36</v>
      </c>
      <c r="AL1240" s="20" t="s">
        <v>37</v>
      </c>
    </row>
    <row r="1241" spans="1:38" x14ac:dyDescent="0.25">
      <c r="A1241" s="20">
        <v>1240</v>
      </c>
      <c r="B1241" s="20" t="s">
        <v>7750</v>
      </c>
      <c r="C1241" s="23">
        <v>110533328</v>
      </c>
      <c r="D1241" s="23" t="str" cm="1">
        <f t="array" ref="D1241">INDEX(Table2[Bracket Label], SUMPRODUCT(( 'Non-Lodger'!$C1241 &gt;= Table2[Min Value]) * ( 'Non-Lodger'!$C1241 &lt;= Table2[Max Value]) * ROW(Table2[Min Value]) ) - MIN(ROW(Table2[Min Value])) + 1)</f>
        <v>100-149M</v>
      </c>
      <c r="E1241" s="23" t="str">
        <f t="shared" si="19"/>
        <v>MED</v>
      </c>
      <c r="F1241" s="21" t="s">
        <v>7751</v>
      </c>
      <c r="G1241" s="20" t="s">
        <v>77</v>
      </c>
      <c r="H1241" s="20" t="str">
        <f>IF(ISNUMBER(MATCH($F1241,'ASX_Listed_Companies_26-08-2025'!B:B, 0)), "Yes", "No")</f>
        <v>No</v>
      </c>
      <c r="I1241" s="20" t="str">
        <f>IF(ISNUMBER(MATCH($F1241,'ASX300'!C:C, 0)), "Yes", "No")</f>
        <v>No</v>
      </c>
      <c r="J1241" s="20" t="s">
        <v>40</v>
      </c>
      <c r="K1241" s="21" t="s">
        <v>41</v>
      </c>
      <c r="L1241" s="20">
        <v>34537334</v>
      </c>
      <c r="M1241" s="20" t="s">
        <v>15</v>
      </c>
      <c r="N1241" s="20">
        <v>20080228</v>
      </c>
      <c r="Q1241" s="21" t="s">
        <v>7324</v>
      </c>
      <c r="S1241" s="21" t="s">
        <v>3871</v>
      </c>
      <c r="T1241" s="20" t="s">
        <v>77</v>
      </c>
      <c r="U1241" s="20" t="s">
        <v>3872</v>
      </c>
      <c r="V1241" s="20" t="s">
        <v>20</v>
      </c>
      <c r="W1241" s="20">
        <v>70831546</v>
      </c>
      <c r="X1241" s="21" t="s">
        <v>139</v>
      </c>
      <c r="Y1241" s="21" t="s">
        <v>7752</v>
      </c>
      <c r="Z1241" s="21" t="s">
        <v>3871</v>
      </c>
      <c r="AA1241" s="20" t="s">
        <v>3872</v>
      </c>
      <c r="AB1241" s="20" t="s">
        <v>20</v>
      </c>
      <c r="AC1241" s="20">
        <v>42899605</v>
      </c>
      <c r="AD1241" s="20" t="s">
        <v>7753</v>
      </c>
      <c r="AF1241" s="20">
        <v>20080228</v>
      </c>
      <c r="AH1241" s="20">
        <v>129931022</v>
      </c>
      <c r="AI1241" s="20" t="s">
        <v>24</v>
      </c>
      <c r="AJ1241" s="20" t="b">
        <v>1</v>
      </c>
      <c r="AK1241" s="21" t="s">
        <v>47</v>
      </c>
      <c r="AL1241" s="20" t="s">
        <v>48</v>
      </c>
    </row>
    <row r="1242" spans="1:38" x14ac:dyDescent="0.25">
      <c r="A1242" s="20">
        <v>1241</v>
      </c>
      <c r="B1242" s="20" t="s">
        <v>1802</v>
      </c>
      <c r="C1242" s="23">
        <v>124038635</v>
      </c>
      <c r="D1242" s="23" t="str" cm="1">
        <f t="array" ref="D1242">INDEX(Table2[Bracket Label], SUMPRODUCT(( 'Non-Lodger'!$C1242 &gt;= Table2[Min Value]) * ( 'Non-Lodger'!$C1242 &lt;= Table2[Max Value]) * ROW(Table2[Min Value]) ) - MIN(ROW(Table2[Min Value])) + 1)</f>
        <v>100-149M</v>
      </c>
      <c r="E1242" s="23" t="str">
        <f t="shared" si="19"/>
        <v>MED</v>
      </c>
      <c r="F1242" s="21" t="s">
        <v>1803</v>
      </c>
      <c r="G1242" s="20" t="s">
        <v>77</v>
      </c>
      <c r="H1242" s="20" t="str">
        <f>IF(ISNUMBER(MATCH($F1242,'ASX_Listed_Companies_26-08-2025'!B:B, 0)), "Yes", "No")</f>
        <v>No</v>
      </c>
      <c r="I1242" s="20" t="str">
        <f>IF(ISNUMBER(MATCH($F1242,'ASX300'!C:C, 0)), "Yes", "No")</f>
        <v>No</v>
      </c>
      <c r="J1242" s="20" t="s">
        <v>78</v>
      </c>
      <c r="K1242" s="21" t="s">
        <v>79</v>
      </c>
      <c r="L1242" s="20">
        <v>59942731</v>
      </c>
      <c r="M1242" s="20" t="s">
        <v>15</v>
      </c>
      <c r="N1242" s="20">
        <v>20160420</v>
      </c>
      <c r="Q1242" s="21" t="s">
        <v>1804</v>
      </c>
      <c r="S1242" s="21" t="s">
        <v>1805</v>
      </c>
      <c r="T1242" s="20" t="s">
        <v>77</v>
      </c>
      <c r="U1242" s="20" t="s">
        <v>1806</v>
      </c>
      <c r="V1242" s="20" t="s">
        <v>20</v>
      </c>
      <c r="W1242" s="20">
        <v>72463604</v>
      </c>
      <c r="X1242" s="21" t="s">
        <v>1804</v>
      </c>
      <c r="Z1242" s="21" t="s">
        <v>1805</v>
      </c>
      <c r="AA1242" s="20" t="s">
        <v>1806</v>
      </c>
      <c r="AB1242" s="20" t="s">
        <v>20</v>
      </c>
      <c r="AC1242" s="20">
        <v>72463604</v>
      </c>
      <c r="AD1242" s="20" t="s">
        <v>1807</v>
      </c>
      <c r="AH1242" s="20">
        <v>611961374</v>
      </c>
      <c r="AI1242" s="20" t="s">
        <v>24</v>
      </c>
      <c r="AJ1242" s="20" t="b">
        <v>1</v>
      </c>
      <c r="AK1242" s="21" t="s">
        <v>88</v>
      </c>
      <c r="AL1242" s="20" t="s">
        <v>89</v>
      </c>
    </row>
    <row r="1243" spans="1:38" x14ac:dyDescent="0.25">
      <c r="A1243" s="20">
        <v>1242</v>
      </c>
      <c r="B1243" s="20" t="s">
        <v>5757</v>
      </c>
      <c r="C1243" s="23">
        <v>103250662</v>
      </c>
      <c r="D1243" s="23" t="str" cm="1">
        <f t="array" ref="D1243">INDEX(Table2[Bracket Label], SUMPRODUCT(( 'Non-Lodger'!$C1243 &gt;= Table2[Min Value]) * ( 'Non-Lodger'!$C1243 &lt;= Table2[Max Value]) * ROW(Table2[Min Value]) ) - MIN(ROW(Table2[Min Value])) + 1)</f>
        <v>100-149M</v>
      </c>
      <c r="E1243" s="23" t="str">
        <f t="shared" si="19"/>
        <v>MED</v>
      </c>
      <c r="F1243" s="21" t="s">
        <v>5758</v>
      </c>
      <c r="G1243" s="20" t="s">
        <v>77</v>
      </c>
      <c r="H1243" s="20" t="str">
        <f>IF(ISNUMBER(MATCH($F1243,'ASX_Listed_Companies_26-08-2025'!B:B, 0)), "Yes", "No")</f>
        <v>No</v>
      </c>
      <c r="I1243" s="20" t="str">
        <f>IF(ISNUMBER(MATCH($F1243,'ASX300'!C:C, 0)), "Yes", "No")</f>
        <v>No</v>
      </c>
      <c r="J1243" s="20" t="s">
        <v>51</v>
      </c>
      <c r="K1243" s="21" t="s">
        <v>52</v>
      </c>
      <c r="L1243" s="20">
        <v>1639563</v>
      </c>
      <c r="M1243" s="20" t="s">
        <v>15</v>
      </c>
      <c r="N1243" s="20">
        <v>20000304</v>
      </c>
      <c r="P1243" s="21" t="s">
        <v>5759</v>
      </c>
      <c r="Q1243" s="21" t="s">
        <v>5760</v>
      </c>
      <c r="S1243" s="21" t="s">
        <v>5761</v>
      </c>
      <c r="T1243" s="20" t="s">
        <v>77</v>
      </c>
      <c r="U1243" s="20" t="s">
        <v>3881</v>
      </c>
      <c r="V1243" s="20" t="s">
        <v>20</v>
      </c>
      <c r="W1243" s="20">
        <v>80541330</v>
      </c>
      <c r="X1243" s="21" t="s">
        <v>5762</v>
      </c>
      <c r="Y1243" s="21" t="s">
        <v>5763</v>
      </c>
      <c r="Z1243" s="21" t="s">
        <v>5764</v>
      </c>
      <c r="AA1243" s="20" t="s">
        <v>3881</v>
      </c>
      <c r="AB1243" s="20" t="s">
        <v>20</v>
      </c>
      <c r="AC1243" s="20">
        <v>64637512</v>
      </c>
      <c r="AD1243" s="20" t="s">
        <v>5765</v>
      </c>
      <c r="AF1243" s="20">
        <v>20000701</v>
      </c>
      <c r="AH1243" s="20">
        <v>60716850</v>
      </c>
      <c r="AI1243" s="20" t="s">
        <v>24</v>
      </c>
      <c r="AJ1243" s="20" t="b">
        <v>1</v>
      </c>
      <c r="AK1243" s="21" t="s">
        <v>58</v>
      </c>
      <c r="AL1243" s="20" t="s">
        <v>59</v>
      </c>
    </row>
    <row r="1244" spans="1:38" x14ac:dyDescent="0.25">
      <c r="A1244" s="20">
        <v>1243</v>
      </c>
      <c r="B1244" s="20" t="s">
        <v>1209</v>
      </c>
      <c r="C1244" s="23">
        <v>299883781</v>
      </c>
      <c r="D1244" s="23" t="str" cm="1">
        <f t="array" ref="D1244">INDEX(Table2[Bracket Label], SUMPRODUCT(( 'Non-Lodger'!$C1244 &gt;= Table2[Min Value]) * ( 'Non-Lodger'!$C1244 &lt;= Table2[Max Value]) * ROW(Table2[Min Value]) ) - MIN(ROW(Table2[Min Value])) + 1)</f>
        <v>250-299M</v>
      </c>
      <c r="E1244" s="23" t="str">
        <f t="shared" si="19"/>
        <v>LGE</v>
      </c>
      <c r="F1244" s="21" t="s">
        <v>1210</v>
      </c>
      <c r="G1244" s="20" t="s">
        <v>62</v>
      </c>
      <c r="H1244" s="20" t="str">
        <f>IF(ISNUMBER(MATCH($F1244,'ASX_Listed_Companies_26-08-2025'!B:B, 0)), "Yes", "No")</f>
        <v>No</v>
      </c>
      <c r="I1244" s="20" t="str">
        <f>IF(ISNUMBER(MATCH($F1244,'ASX300'!C:C, 0)), "Yes", "No")</f>
        <v>No</v>
      </c>
      <c r="J1244" s="20" t="s">
        <v>1211</v>
      </c>
      <c r="K1244" s="21" t="s">
        <v>1212</v>
      </c>
      <c r="L1244" s="20">
        <v>27349266</v>
      </c>
      <c r="M1244" s="20" t="s">
        <v>15</v>
      </c>
      <c r="N1244" s="20">
        <v>20060630</v>
      </c>
      <c r="Q1244" s="21" t="s">
        <v>1213</v>
      </c>
      <c r="S1244" s="21" t="s">
        <v>1214</v>
      </c>
      <c r="T1244" s="20" t="s">
        <v>62</v>
      </c>
      <c r="U1244" s="20" t="s">
        <v>1215</v>
      </c>
      <c r="V1244" s="20" t="s">
        <v>20</v>
      </c>
      <c r="W1244" s="20">
        <v>51255332</v>
      </c>
      <c r="X1244" s="21" t="s">
        <v>1216</v>
      </c>
      <c r="Z1244" s="21" t="s">
        <v>1217</v>
      </c>
      <c r="AA1244" s="20" t="s">
        <v>1218</v>
      </c>
      <c r="AB1244" s="20" t="s">
        <v>20</v>
      </c>
      <c r="AC1244" s="20">
        <v>0</v>
      </c>
      <c r="AD1244" s="20" t="s">
        <v>1219</v>
      </c>
      <c r="AF1244" s="20">
        <v>20070101</v>
      </c>
      <c r="AH1244" s="20">
        <v>120476879</v>
      </c>
      <c r="AI1244" s="20" t="s">
        <v>24</v>
      </c>
      <c r="AJ1244" s="20" t="b">
        <v>1</v>
      </c>
      <c r="AK1244" s="21" t="s">
        <v>36</v>
      </c>
      <c r="AL1244" s="20" t="s">
        <v>37</v>
      </c>
    </row>
    <row r="1245" spans="1:38" x14ac:dyDescent="0.25">
      <c r="A1245" s="20">
        <v>1244</v>
      </c>
      <c r="B1245" s="20" t="s">
        <v>4000</v>
      </c>
      <c r="C1245" s="23">
        <v>133856743</v>
      </c>
      <c r="D1245" s="23" t="str" cm="1">
        <f t="array" ref="D1245">INDEX(Table2[Bracket Label], SUMPRODUCT(( 'Non-Lodger'!$C1245 &gt;= Table2[Min Value]) * ( 'Non-Lodger'!$C1245 &lt;= Table2[Max Value]) * ROW(Table2[Min Value]) ) - MIN(ROW(Table2[Min Value])) + 1)</f>
        <v>100-149M</v>
      </c>
      <c r="E1245" s="23" t="str">
        <f t="shared" si="19"/>
        <v>MED</v>
      </c>
      <c r="F1245" s="21" t="s">
        <v>4001</v>
      </c>
      <c r="G1245" s="20" t="s">
        <v>12</v>
      </c>
      <c r="H1245" s="20" t="str">
        <f>IF(ISNUMBER(MATCH($F1245,'ASX_Listed_Companies_26-08-2025'!B:B, 0)), "Yes", "No")</f>
        <v>No</v>
      </c>
      <c r="I1245" s="20" t="str">
        <f>IF(ISNUMBER(MATCH($F1245,'ASX300'!C:C, 0)), "Yes", "No")</f>
        <v>No</v>
      </c>
      <c r="J1245" s="20" t="s">
        <v>4002</v>
      </c>
      <c r="K1245" s="21" t="s">
        <v>4003</v>
      </c>
      <c r="L1245" s="20">
        <v>19591332</v>
      </c>
      <c r="M1245" s="20" t="s">
        <v>15</v>
      </c>
      <c r="N1245" s="20">
        <v>20030101</v>
      </c>
      <c r="Q1245" s="21" t="s">
        <v>4004</v>
      </c>
      <c r="S1245" s="21" t="s">
        <v>4005</v>
      </c>
      <c r="T1245" s="20" t="s">
        <v>12</v>
      </c>
      <c r="U1245" s="20" t="s">
        <v>4006</v>
      </c>
      <c r="V1245" s="20" t="s">
        <v>20</v>
      </c>
      <c r="W1245" s="20">
        <v>73579354</v>
      </c>
      <c r="X1245" s="21" t="s">
        <v>4007</v>
      </c>
      <c r="Z1245" s="21" t="s">
        <v>4005</v>
      </c>
      <c r="AA1245" s="20" t="s">
        <v>4008</v>
      </c>
      <c r="AB1245" s="20" t="s">
        <v>20</v>
      </c>
      <c r="AC1245" s="20">
        <v>84884871</v>
      </c>
      <c r="AD1245" s="20" t="s">
        <v>4009</v>
      </c>
      <c r="AH1245" s="20">
        <v>98788062</v>
      </c>
      <c r="AI1245" s="20" t="s">
        <v>24</v>
      </c>
      <c r="AJ1245" s="20" t="b">
        <v>1</v>
      </c>
      <c r="AK1245" s="21" t="s">
        <v>195</v>
      </c>
      <c r="AL1245" s="20" t="s">
        <v>196</v>
      </c>
    </row>
    <row r="1246" spans="1:38" x14ac:dyDescent="0.25">
      <c r="A1246" s="20">
        <v>1245</v>
      </c>
      <c r="B1246" s="20" t="s">
        <v>7318</v>
      </c>
      <c r="C1246" s="23">
        <v>142858388</v>
      </c>
      <c r="D1246" s="23" t="str" cm="1">
        <f t="array" ref="D1246">INDEX(Table2[Bracket Label], SUMPRODUCT(( 'Non-Lodger'!$C1246 &gt;= Table2[Min Value]) * ( 'Non-Lodger'!$C1246 &lt;= Table2[Max Value]) * ROW(Table2[Min Value]) ) - MIN(ROW(Table2[Min Value])) + 1)</f>
        <v>100-149M</v>
      </c>
      <c r="E1246" s="23" t="str">
        <f t="shared" si="19"/>
        <v>MED</v>
      </c>
      <c r="F1246" s="21" t="s">
        <v>7319</v>
      </c>
      <c r="G1246" s="20" t="s">
        <v>29</v>
      </c>
      <c r="H1246" s="20" t="str">
        <f>IF(ISNUMBER(MATCH($F1246,'ASX_Listed_Companies_26-08-2025'!B:B, 0)), "Yes", "No")</f>
        <v>No</v>
      </c>
      <c r="I1246" s="20" t="str">
        <f>IF(ISNUMBER(MATCH($F1246,'ASX300'!C:C, 0)), "Yes", "No")</f>
        <v>No</v>
      </c>
      <c r="J1246" s="20" t="s">
        <v>78</v>
      </c>
      <c r="K1246" s="21" t="s">
        <v>79</v>
      </c>
      <c r="L1246" s="20">
        <v>72224648</v>
      </c>
      <c r="M1246" s="20" t="s">
        <v>15</v>
      </c>
      <c r="N1246" s="20">
        <v>20200910</v>
      </c>
      <c r="Q1246" s="21" t="s">
        <v>1969</v>
      </c>
      <c r="R1246" s="21" t="s">
        <v>1365</v>
      </c>
      <c r="S1246" s="21" t="s">
        <v>162</v>
      </c>
      <c r="T1246" s="20" t="s">
        <v>29</v>
      </c>
      <c r="U1246" s="20" t="s">
        <v>263</v>
      </c>
      <c r="V1246" s="20" t="s">
        <v>20</v>
      </c>
      <c r="W1246" s="20">
        <v>49379346</v>
      </c>
      <c r="X1246" s="21" t="s">
        <v>7320</v>
      </c>
      <c r="Z1246" s="21" t="s">
        <v>33</v>
      </c>
      <c r="AA1246" s="20" t="s">
        <v>34</v>
      </c>
      <c r="AB1246" s="20" t="s">
        <v>20</v>
      </c>
      <c r="AC1246" s="20">
        <v>88328187</v>
      </c>
      <c r="AD1246" s="20" t="s">
        <v>7321</v>
      </c>
      <c r="AF1246" s="20">
        <v>20200910</v>
      </c>
      <c r="AH1246" s="20">
        <v>644211772</v>
      </c>
      <c r="AI1246" s="20" t="s">
        <v>24</v>
      </c>
      <c r="AJ1246" s="20" t="b">
        <v>1</v>
      </c>
      <c r="AK1246" s="21" t="s">
        <v>88</v>
      </c>
      <c r="AL1246" s="20" t="s">
        <v>89</v>
      </c>
    </row>
    <row r="1247" spans="1:38" x14ac:dyDescent="0.25">
      <c r="A1247" s="20">
        <v>1246</v>
      </c>
      <c r="B1247" s="20" t="s">
        <v>1346</v>
      </c>
      <c r="C1247" s="23">
        <v>137585054</v>
      </c>
      <c r="D1247" s="23" t="str" cm="1">
        <f t="array" ref="D1247">INDEX(Table2[Bracket Label], SUMPRODUCT(( 'Non-Lodger'!$C1247 &gt;= Table2[Min Value]) * ( 'Non-Lodger'!$C1247 &lt;= Table2[Max Value]) * ROW(Table2[Min Value]) ) - MIN(ROW(Table2[Min Value])) + 1)</f>
        <v>100-149M</v>
      </c>
      <c r="E1247" s="23" t="str">
        <f t="shared" si="19"/>
        <v>MED</v>
      </c>
      <c r="F1247" s="21" t="s">
        <v>1347</v>
      </c>
      <c r="G1247" s="20" t="s">
        <v>137</v>
      </c>
      <c r="H1247" s="20" t="str">
        <f>IF(ISNUMBER(MATCH($F1247,'ASX_Listed_Companies_26-08-2025'!B:B, 0)), "Yes", "No")</f>
        <v>No</v>
      </c>
      <c r="I1247" s="20" t="str">
        <f>IF(ISNUMBER(MATCH($F1247,'ASX300'!C:C, 0)), "Yes", "No")</f>
        <v>No</v>
      </c>
      <c r="J1247" s="20" t="s">
        <v>1348</v>
      </c>
      <c r="K1247" s="21" t="s">
        <v>1349</v>
      </c>
      <c r="L1247" s="20">
        <v>1759264</v>
      </c>
      <c r="M1247" s="20" t="s">
        <v>15</v>
      </c>
      <c r="N1247" s="20">
        <v>20000324</v>
      </c>
      <c r="P1247" s="21" t="s">
        <v>1350</v>
      </c>
      <c r="Q1247" s="21" t="s">
        <v>1351</v>
      </c>
      <c r="R1247" s="21" t="s">
        <v>1352</v>
      </c>
      <c r="S1247" s="21" t="s">
        <v>1353</v>
      </c>
      <c r="T1247" s="20" t="s">
        <v>137</v>
      </c>
      <c r="U1247" s="20" t="s">
        <v>1354</v>
      </c>
      <c r="V1247" s="20" t="s">
        <v>20</v>
      </c>
      <c r="W1247" s="20">
        <v>66587635</v>
      </c>
      <c r="X1247" s="21" t="s">
        <v>1355</v>
      </c>
      <c r="Z1247" s="21" t="s">
        <v>1356</v>
      </c>
      <c r="AA1247" s="20" t="s">
        <v>456</v>
      </c>
      <c r="AB1247" s="20" t="s">
        <v>20</v>
      </c>
      <c r="AD1247" s="20" t="s">
        <v>1357</v>
      </c>
      <c r="AF1247" s="20">
        <v>20000701</v>
      </c>
      <c r="AH1247" s="20">
        <v>62755426</v>
      </c>
      <c r="AI1247" s="20" t="s">
        <v>24</v>
      </c>
      <c r="AJ1247" s="20" t="b">
        <v>1</v>
      </c>
      <c r="AK1247" s="21" t="s">
        <v>58</v>
      </c>
      <c r="AL1247" s="20" t="s">
        <v>59</v>
      </c>
    </row>
    <row r="1248" spans="1:38" x14ac:dyDescent="0.25">
      <c r="A1248" s="20">
        <v>1247</v>
      </c>
      <c r="B1248" s="20" t="s">
        <v>2228</v>
      </c>
      <c r="C1248" s="23">
        <v>637947217</v>
      </c>
      <c r="D1248" s="23" t="str" cm="1">
        <f t="array" ref="D1248">INDEX(Table2[Bracket Label], SUMPRODUCT(( 'Non-Lodger'!$C1248 &gt;= Table2[Min Value]) * ( 'Non-Lodger'!$C1248 &lt;= Table2[Max Value]) * ROW(Table2[Min Value]) ) - MIN(ROW(Table2[Min Value])) + 1)</f>
        <v>600-649M</v>
      </c>
      <c r="E1248" s="23" t="str">
        <f t="shared" si="19"/>
        <v>LGE</v>
      </c>
      <c r="F1248" s="21" t="s">
        <v>2229</v>
      </c>
      <c r="G1248" s="20" t="s">
        <v>29</v>
      </c>
      <c r="H1248" s="20" t="str">
        <f>IF(ISNUMBER(MATCH($F1248,'ASX_Listed_Companies_26-08-2025'!B:B, 0)), "Yes", "No")</f>
        <v>No</v>
      </c>
      <c r="I1248" s="20" t="str">
        <f>IF(ISNUMBER(MATCH($F1248,'ASX300'!C:C, 0)), "Yes", "No")</f>
        <v>No</v>
      </c>
      <c r="J1248" s="20" t="s">
        <v>1197</v>
      </c>
      <c r="K1248" s="21" t="s">
        <v>1198</v>
      </c>
      <c r="L1248" s="20">
        <v>2937383</v>
      </c>
      <c r="M1248" s="20" t="s">
        <v>15</v>
      </c>
      <c r="N1248" s="20">
        <v>20000325</v>
      </c>
      <c r="P1248" s="21" t="s">
        <v>2230</v>
      </c>
      <c r="Q1248" s="21" t="s">
        <v>2231</v>
      </c>
      <c r="S1248" s="21" t="s">
        <v>816</v>
      </c>
      <c r="T1248" s="20" t="s">
        <v>29</v>
      </c>
      <c r="U1248" s="20" t="s">
        <v>817</v>
      </c>
      <c r="V1248" s="20" t="s">
        <v>20</v>
      </c>
      <c r="W1248" s="20">
        <v>90733382</v>
      </c>
      <c r="X1248" s="21" t="s">
        <v>2231</v>
      </c>
      <c r="Z1248" s="21" t="s">
        <v>816</v>
      </c>
      <c r="AA1248" s="20" t="s">
        <v>817</v>
      </c>
      <c r="AB1248" s="20" t="s">
        <v>20</v>
      </c>
      <c r="AC1248" s="20">
        <v>90733382</v>
      </c>
      <c r="AD1248" s="20" t="s">
        <v>2232</v>
      </c>
      <c r="AF1248" s="20">
        <v>20000701</v>
      </c>
      <c r="AH1248" s="20">
        <v>57142971</v>
      </c>
      <c r="AI1248" s="20" t="s">
        <v>24</v>
      </c>
      <c r="AJ1248" s="20" t="b">
        <v>1</v>
      </c>
      <c r="AK1248" s="21" t="s">
        <v>174</v>
      </c>
      <c r="AL1248" s="20" t="s">
        <v>175</v>
      </c>
    </row>
    <row r="1249" spans="1:38" x14ac:dyDescent="0.25">
      <c r="A1249" s="20">
        <v>1248</v>
      </c>
      <c r="B1249" s="20" t="s">
        <v>3601</v>
      </c>
      <c r="C1249" s="23">
        <v>328173622</v>
      </c>
      <c r="D1249" s="23" t="str" cm="1">
        <f t="array" ref="D1249">INDEX(Table2[Bracket Label], SUMPRODUCT(( 'Non-Lodger'!$C1249 &gt;= Table2[Min Value]) * ( 'Non-Lodger'!$C1249 &lt;= Table2[Max Value]) * ROW(Table2[Min Value]) ) - MIN(ROW(Table2[Min Value])) + 1)</f>
        <v>300-349M</v>
      </c>
      <c r="E1249" s="23" t="str">
        <f t="shared" si="19"/>
        <v>LGE</v>
      </c>
      <c r="F1249" s="21" t="s">
        <v>3602</v>
      </c>
      <c r="G1249" s="20" t="s">
        <v>29</v>
      </c>
      <c r="H1249" s="20" t="str">
        <f>IF(ISNUMBER(MATCH($F1249,'ASX_Listed_Companies_26-08-2025'!B:B, 0)), "Yes", "No")</f>
        <v>No</v>
      </c>
      <c r="I1249" s="20" t="str">
        <f>IF(ISNUMBER(MATCH($F1249,'ASX300'!C:C, 0)), "Yes", "No")</f>
        <v>No</v>
      </c>
      <c r="J1249" s="20" t="s">
        <v>3603</v>
      </c>
      <c r="K1249" s="21" t="s">
        <v>3604</v>
      </c>
      <c r="L1249" s="20">
        <v>64746177</v>
      </c>
      <c r="M1249" s="20" t="s">
        <v>15</v>
      </c>
      <c r="N1249" s="20">
        <v>20180614</v>
      </c>
      <c r="Q1249" s="21" t="s">
        <v>2231</v>
      </c>
      <c r="S1249" s="21" t="s">
        <v>816</v>
      </c>
      <c r="T1249" s="20" t="s">
        <v>29</v>
      </c>
      <c r="U1249" s="20" t="s">
        <v>817</v>
      </c>
      <c r="V1249" s="20" t="s">
        <v>20</v>
      </c>
      <c r="W1249" s="20">
        <v>90733382</v>
      </c>
      <c r="X1249" s="21" t="s">
        <v>2231</v>
      </c>
      <c r="Z1249" s="21" t="s">
        <v>816</v>
      </c>
      <c r="AA1249" s="20" t="s">
        <v>817</v>
      </c>
      <c r="AB1249" s="20" t="s">
        <v>20</v>
      </c>
      <c r="AC1249" s="20">
        <v>90733382</v>
      </c>
      <c r="AD1249" s="20" t="s">
        <v>2232</v>
      </c>
      <c r="AF1249" s="20">
        <v>20180614</v>
      </c>
      <c r="AH1249" s="20">
        <v>626773126</v>
      </c>
      <c r="AI1249" s="20" t="s">
        <v>24</v>
      </c>
      <c r="AJ1249" s="20" t="b">
        <v>1</v>
      </c>
      <c r="AK1249" s="21" t="s">
        <v>617</v>
      </c>
      <c r="AL1249" s="20" t="s">
        <v>618</v>
      </c>
    </row>
    <row r="1250" spans="1:38" x14ac:dyDescent="0.25">
      <c r="A1250" s="20">
        <v>1249</v>
      </c>
      <c r="B1250" s="20" t="s">
        <v>7349</v>
      </c>
      <c r="C1250" s="23">
        <v>145987966</v>
      </c>
      <c r="D1250" s="23" t="str" cm="1">
        <f t="array" ref="D1250">INDEX(Table2[Bracket Label], SUMPRODUCT(( 'Non-Lodger'!$C1250 &gt;= Table2[Min Value]) * ( 'Non-Lodger'!$C1250 &lt;= Table2[Max Value]) * ROW(Table2[Min Value]) ) - MIN(ROW(Table2[Min Value])) + 1)</f>
        <v>100-149M</v>
      </c>
      <c r="E1250" s="23" t="str">
        <f t="shared" si="19"/>
        <v>MED</v>
      </c>
      <c r="F1250" s="21" t="s">
        <v>7350</v>
      </c>
      <c r="G1250" s="20" t="s">
        <v>29</v>
      </c>
      <c r="H1250" s="20" t="str">
        <f>IF(ISNUMBER(MATCH($F1250,'ASX_Listed_Companies_26-08-2025'!B:B, 0)), "Yes", "No")</f>
        <v>No</v>
      </c>
      <c r="I1250" s="20" t="str">
        <f>IF(ISNUMBER(MATCH($F1250,'ASX300'!C:C, 0)), "Yes", "No")</f>
        <v>No</v>
      </c>
      <c r="J1250" s="20" t="s">
        <v>78</v>
      </c>
      <c r="K1250" s="21" t="s">
        <v>79</v>
      </c>
      <c r="L1250" s="20">
        <v>59050759</v>
      </c>
      <c r="M1250" s="20" t="s">
        <v>15</v>
      </c>
      <c r="N1250" s="20">
        <v>20150715</v>
      </c>
      <c r="Q1250" s="21" t="s">
        <v>7351</v>
      </c>
      <c r="S1250" s="21" t="s">
        <v>1618</v>
      </c>
      <c r="T1250" s="20" t="s">
        <v>29</v>
      </c>
      <c r="U1250" s="20" t="s">
        <v>1619</v>
      </c>
      <c r="V1250" s="20" t="s">
        <v>20</v>
      </c>
      <c r="X1250" s="21" t="s">
        <v>7351</v>
      </c>
      <c r="Z1250" s="21" t="s">
        <v>1618</v>
      </c>
      <c r="AA1250" s="20" t="s">
        <v>1619</v>
      </c>
      <c r="AB1250" s="20" t="s">
        <v>20</v>
      </c>
      <c r="AD1250" s="20" t="s">
        <v>7352</v>
      </c>
      <c r="AH1250" s="20">
        <v>607085496</v>
      </c>
      <c r="AI1250" s="20" t="s">
        <v>24</v>
      </c>
      <c r="AJ1250" s="20" t="b">
        <v>1</v>
      </c>
      <c r="AK1250" s="21" t="s">
        <v>88</v>
      </c>
      <c r="AL1250" s="20" t="s">
        <v>89</v>
      </c>
    </row>
    <row r="1251" spans="1:38" x14ac:dyDescent="0.25">
      <c r="A1251" s="20">
        <v>1250</v>
      </c>
      <c r="B1251" s="20" t="s">
        <v>1967</v>
      </c>
      <c r="C1251" s="23">
        <v>215196921</v>
      </c>
      <c r="D1251" s="23" t="str" cm="1">
        <f t="array" ref="D1251">INDEX(Table2[Bracket Label], SUMPRODUCT(( 'Non-Lodger'!$C1251 &gt;= Table2[Min Value]) * ( 'Non-Lodger'!$C1251 &lt;= Table2[Max Value]) * ROW(Table2[Min Value]) ) - MIN(ROW(Table2[Min Value])) + 1)</f>
        <v>200-249M</v>
      </c>
      <c r="E1251" s="23" t="str">
        <f t="shared" si="19"/>
        <v>MED</v>
      </c>
      <c r="F1251" s="21" t="s">
        <v>1968</v>
      </c>
      <c r="G1251" s="20" t="s">
        <v>12</v>
      </c>
      <c r="H1251" s="20" t="str">
        <f>IF(ISNUMBER(MATCH($F1251,'ASX_Listed_Companies_26-08-2025'!B:B, 0)), "Yes", "No")</f>
        <v>No</v>
      </c>
      <c r="I1251" s="20" t="str">
        <f>IF(ISNUMBER(MATCH($F1251,'ASX300'!C:C, 0)), "Yes", "No")</f>
        <v>No</v>
      </c>
      <c r="J1251" s="20" t="s">
        <v>78</v>
      </c>
      <c r="K1251" s="21" t="s">
        <v>79</v>
      </c>
      <c r="L1251" s="20">
        <v>71220375</v>
      </c>
      <c r="M1251" s="20" t="s">
        <v>15</v>
      </c>
      <c r="N1251" s="20">
        <v>20210101</v>
      </c>
      <c r="Q1251" s="21" t="s">
        <v>1969</v>
      </c>
      <c r="R1251" s="21" t="s">
        <v>1970</v>
      </c>
      <c r="S1251" s="21" t="s">
        <v>126</v>
      </c>
      <c r="T1251" s="20" t="s">
        <v>12</v>
      </c>
      <c r="U1251" s="20" t="s">
        <v>281</v>
      </c>
      <c r="V1251" s="20" t="s">
        <v>20</v>
      </c>
      <c r="W1251" s="20">
        <v>52054494</v>
      </c>
      <c r="X1251" s="21" t="s">
        <v>1971</v>
      </c>
      <c r="Z1251" s="21" t="s">
        <v>1972</v>
      </c>
      <c r="AA1251" s="20" t="s">
        <v>1973</v>
      </c>
      <c r="AB1251" s="20" t="s">
        <v>20</v>
      </c>
      <c r="AC1251" s="20">
        <v>66556723</v>
      </c>
      <c r="AD1251" s="20" t="s">
        <v>1974</v>
      </c>
      <c r="AH1251" s="20">
        <v>645917853</v>
      </c>
      <c r="AI1251" s="20" t="s">
        <v>24</v>
      </c>
      <c r="AJ1251" s="20" t="b">
        <v>1</v>
      </c>
      <c r="AK1251" s="21" t="s">
        <v>88</v>
      </c>
      <c r="AL1251" s="20" t="s">
        <v>89</v>
      </c>
    </row>
    <row r="1252" spans="1:38" x14ac:dyDescent="0.25">
      <c r="A1252" s="20">
        <v>1251</v>
      </c>
      <c r="B1252" s="20" t="s">
        <v>626</v>
      </c>
      <c r="C1252" s="23">
        <v>315055381</v>
      </c>
      <c r="D1252" s="23" t="str" cm="1">
        <f t="array" ref="D1252">INDEX(Table2[Bracket Label], SUMPRODUCT(( 'Non-Lodger'!$C1252 &gt;= Table2[Min Value]) * ( 'Non-Lodger'!$C1252 &lt;= Table2[Max Value]) * ROW(Table2[Min Value]) ) - MIN(ROW(Table2[Min Value])) + 1)</f>
        <v>300-349M</v>
      </c>
      <c r="E1252" s="23" t="str">
        <f t="shared" si="19"/>
        <v>LGE</v>
      </c>
      <c r="F1252" s="21" t="s">
        <v>627</v>
      </c>
      <c r="G1252" s="20" t="s">
        <v>12</v>
      </c>
      <c r="H1252" s="20" t="str">
        <f>IF(ISNUMBER(MATCH($F1252,'ASX_Listed_Companies_26-08-2025'!B:B, 0)), "Yes", "No")</f>
        <v>No</v>
      </c>
      <c r="I1252" s="20" t="str">
        <f>IF(ISNUMBER(MATCH($F1252,'ASX300'!C:C, 0)), "Yes", "No")</f>
        <v>No</v>
      </c>
      <c r="J1252" s="20" t="s">
        <v>78</v>
      </c>
      <c r="K1252" s="21" t="s">
        <v>79</v>
      </c>
      <c r="L1252" s="20">
        <v>203837</v>
      </c>
      <c r="M1252" s="20" t="s">
        <v>15</v>
      </c>
      <c r="N1252" s="20">
        <v>20000608</v>
      </c>
      <c r="Q1252" s="21" t="s">
        <v>628</v>
      </c>
      <c r="S1252" s="21" t="s">
        <v>418</v>
      </c>
      <c r="T1252" s="20" t="s">
        <v>12</v>
      </c>
      <c r="U1252" s="20" t="s">
        <v>629</v>
      </c>
      <c r="V1252" s="20" t="s">
        <v>20</v>
      </c>
      <c r="W1252" s="20">
        <v>39066827</v>
      </c>
      <c r="X1252" s="21" t="s">
        <v>630</v>
      </c>
      <c r="Z1252" s="21" t="s">
        <v>631</v>
      </c>
      <c r="AA1252" s="20" t="s">
        <v>419</v>
      </c>
      <c r="AB1252" s="20" t="s">
        <v>20</v>
      </c>
      <c r="AC1252" s="20">
        <v>68033590</v>
      </c>
      <c r="AD1252" s="20" t="s">
        <v>632</v>
      </c>
      <c r="AF1252" s="20">
        <v>20000701</v>
      </c>
      <c r="AH1252" s="20">
        <v>2448446</v>
      </c>
      <c r="AI1252" s="20" t="s">
        <v>24</v>
      </c>
      <c r="AJ1252" s="20" t="b">
        <v>1</v>
      </c>
      <c r="AK1252" s="21" t="s">
        <v>88</v>
      </c>
      <c r="AL1252" s="20" t="s">
        <v>89</v>
      </c>
    </row>
    <row r="1253" spans="1:38" x14ac:dyDescent="0.25">
      <c r="A1253" s="20">
        <v>1252</v>
      </c>
      <c r="B1253" s="20" t="s">
        <v>8105</v>
      </c>
      <c r="C1253" s="23">
        <v>108360160</v>
      </c>
      <c r="D1253" s="23" t="str" cm="1">
        <f t="array" ref="D1253">INDEX(Table2[Bracket Label], SUMPRODUCT(( 'Non-Lodger'!$C1253 &gt;= Table2[Min Value]) * ( 'Non-Lodger'!$C1253 &lt;= Table2[Max Value]) * ROW(Table2[Min Value]) ) - MIN(ROW(Table2[Min Value])) + 1)</f>
        <v>100-149M</v>
      </c>
      <c r="E1253" s="23" t="str">
        <f t="shared" si="19"/>
        <v>MED</v>
      </c>
      <c r="F1253" s="21" t="s">
        <v>8106</v>
      </c>
      <c r="G1253" s="20" t="s">
        <v>12</v>
      </c>
      <c r="H1253" s="20" t="str">
        <f>IF(ISNUMBER(MATCH($F1253,'ASX_Listed_Companies_26-08-2025'!B:B, 0)), "Yes", "No")</f>
        <v>No</v>
      </c>
      <c r="I1253" s="20" t="str">
        <f>IF(ISNUMBER(MATCH($F1253,'ASX300'!C:C, 0)), "Yes", "No")</f>
        <v>No</v>
      </c>
      <c r="J1253" s="20" t="s">
        <v>78</v>
      </c>
      <c r="K1253" s="21" t="s">
        <v>79</v>
      </c>
      <c r="L1253" s="20">
        <v>75181561</v>
      </c>
      <c r="M1253" s="20" t="s">
        <v>15</v>
      </c>
      <c r="N1253" s="20">
        <v>20220207</v>
      </c>
      <c r="Q1253" s="21" t="s">
        <v>8107</v>
      </c>
      <c r="S1253" s="21" t="s">
        <v>2634</v>
      </c>
      <c r="T1253" s="20" t="s">
        <v>12</v>
      </c>
      <c r="U1253" s="20" t="s">
        <v>2635</v>
      </c>
      <c r="V1253" s="20" t="s">
        <v>20</v>
      </c>
      <c r="W1253" s="20">
        <v>54320741</v>
      </c>
      <c r="X1253" s="21" t="s">
        <v>8107</v>
      </c>
      <c r="Z1253" s="21" t="s">
        <v>2634</v>
      </c>
      <c r="AA1253" s="20" t="s">
        <v>2635</v>
      </c>
      <c r="AB1253" s="20" t="s">
        <v>20</v>
      </c>
      <c r="AC1253" s="20">
        <v>54320741</v>
      </c>
      <c r="AD1253" s="20" t="s">
        <v>8108</v>
      </c>
      <c r="AF1253" s="20">
        <v>20240401</v>
      </c>
      <c r="AH1253" s="20">
        <v>657105407</v>
      </c>
      <c r="AI1253" s="20" t="s">
        <v>24</v>
      </c>
      <c r="AJ1253" s="20" t="b">
        <v>1</v>
      </c>
      <c r="AK1253" s="21" t="s">
        <v>88</v>
      </c>
      <c r="AL1253" s="20" t="s">
        <v>89</v>
      </c>
    </row>
    <row r="1254" spans="1:38" x14ac:dyDescent="0.25">
      <c r="A1254" s="20">
        <v>1253</v>
      </c>
      <c r="B1254" s="20" t="s">
        <v>4858</v>
      </c>
      <c r="C1254" s="23">
        <v>145326008</v>
      </c>
      <c r="D1254" s="23" t="str" cm="1">
        <f t="array" ref="D1254">INDEX(Table2[Bracket Label], SUMPRODUCT(( 'Non-Lodger'!$C1254 &gt;= Table2[Min Value]) * ( 'Non-Lodger'!$C1254 &lt;= Table2[Max Value]) * ROW(Table2[Min Value]) ) - MIN(ROW(Table2[Min Value])) + 1)</f>
        <v>100-149M</v>
      </c>
      <c r="E1254" s="23" t="str">
        <f t="shared" si="19"/>
        <v>MED</v>
      </c>
      <c r="F1254" s="21" t="s">
        <v>4859</v>
      </c>
      <c r="G1254" s="20" t="s">
        <v>29</v>
      </c>
      <c r="H1254" s="20" t="str">
        <f>IF(ISNUMBER(MATCH($F1254,'ASX_Listed_Companies_26-08-2025'!B:B, 0)), "Yes", "No")</f>
        <v>No</v>
      </c>
      <c r="I1254" s="20" t="str">
        <f>IF(ISNUMBER(MATCH($F1254,'ASX300'!C:C, 0)), "Yes", "No")</f>
        <v>No</v>
      </c>
      <c r="J1254" s="20" t="s">
        <v>821</v>
      </c>
      <c r="K1254" s="21" t="s">
        <v>822</v>
      </c>
      <c r="L1254" s="20">
        <v>58351872</v>
      </c>
      <c r="M1254" s="20" t="s">
        <v>15</v>
      </c>
      <c r="N1254" s="20">
        <v>20150812</v>
      </c>
      <c r="Q1254" s="21" t="s">
        <v>4860</v>
      </c>
      <c r="S1254" s="21" t="s">
        <v>2671</v>
      </c>
      <c r="T1254" s="20" t="s">
        <v>29</v>
      </c>
      <c r="U1254" s="20" t="s">
        <v>2672</v>
      </c>
      <c r="V1254" s="20" t="s">
        <v>20</v>
      </c>
      <c r="W1254" s="20">
        <v>89019548</v>
      </c>
      <c r="X1254" s="21" t="s">
        <v>4861</v>
      </c>
      <c r="Z1254" s="21" t="s">
        <v>4862</v>
      </c>
      <c r="AA1254" s="20" t="s">
        <v>4863</v>
      </c>
      <c r="AB1254" s="20" t="s">
        <v>20</v>
      </c>
      <c r="AC1254" s="20">
        <v>32314086</v>
      </c>
      <c r="AD1254" s="20" t="s">
        <v>4864</v>
      </c>
      <c r="AF1254" s="20">
        <v>20150812</v>
      </c>
      <c r="AH1254" s="20">
        <v>607610560</v>
      </c>
      <c r="AI1254" s="20" t="s">
        <v>24</v>
      </c>
      <c r="AJ1254" s="20" t="b">
        <v>1</v>
      </c>
      <c r="AK1254" s="21" t="s">
        <v>47</v>
      </c>
      <c r="AL1254" s="20" t="s">
        <v>48</v>
      </c>
    </row>
    <row r="1255" spans="1:38" x14ac:dyDescent="0.25">
      <c r="A1255" s="20">
        <v>1254</v>
      </c>
      <c r="B1255" s="20" t="s">
        <v>7322</v>
      </c>
      <c r="C1255" s="23">
        <v>120977753</v>
      </c>
      <c r="D1255" s="23" t="str" cm="1">
        <f t="array" ref="D1255">INDEX(Table2[Bracket Label], SUMPRODUCT(( 'Non-Lodger'!$C1255 &gt;= Table2[Min Value]) * ( 'Non-Lodger'!$C1255 &lt;= Table2[Max Value]) * ROW(Table2[Min Value]) ) - MIN(ROW(Table2[Min Value])) + 1)</f>
        <v>100-149M</v>
      </c>
      <c r="E1255" s="23" t="str">
        <f t="shared" si="19"/>
        <v>MED</v>
      </c>
      <c r="F1255" s="21" t="s">
        <v>7323</v>
      </c>
      <c r="G1255" s="20" t="s">
        <v>12</v>
      </c>
      <c r="H1255" s="20" t="str">
        <f>IF(ISNUMBER(MATCH($F1255,'ASX_Listed_Companies_26-08-2025'!B:B, 0)), "Yes", "No")</f>
        <v>No</v>
      </c>
      <c r="I1255" s="20" t="str">
        <f>IF(ISNUMBER(MATCH($F1255,'ASX300'!C:C, 0)), "Yes", "No")</f>
        <v>No</v>
      </c>
      <c r="J1255" s="20" t="s">
        <v>2750</v>
      </c>
      <c r="K1255" s="21" t="s">
        <v>2751</v>
      </c>
      <c r="L1255" s="20">
        <v>2628681</v>
      </c>
      <c r="M1255" s="20" t="s">
        <v>15</v>
      </c>
      <c r="N1255" s="20">
        <v>20000324</v>
      </c>
      <c r="Q1255" s="21" t="s">
        <v>7324</v>
      </c>
      <c r="S1255" s="21" t="s">
        <v>2691</v>
      </c>
      <c r="T1255" s="20" t="s">
        <v>12</v>
      </c>
      <c r="U1255" s="20" t="s">
        <v>2692</v>
      </c>
      <c r="V1255" s="20" t="s">
        <v>20</v>
      </c>
      <c r="W1255" s="20">
        <v>55569586</v>
      </c>
      <c r="X1255" s="21" t="s">
        <v>7325</v>
      </c>
      <c r="Z1255" s="21" t="s">
        <v>2691</v>
      </c>
      <c r="AA1255" s="20" t="s">
        <v>2692</v>
      </c>
      <c r="AB1255" s="20" t="s">
        <v>20</v>
      </c>
      <c r="AC1255" s="20">
        <v>62441618</v>
      </c>
      <c r="AD1255" s="20" t="s">
        <v>7326</v>
      </c>
      <c r="AF1255" s="20">
        <v>20000701</v>
      </c>
      <c r="AH1255" s="20">
        <v>3565302</v>
      </c>
      <c r="AI1255" s="20" t="s">
        <v>24</v>
      </c>
      <c r="AJ1255" s="20" t="b">
        <v>1</v>
      </c>
      <c r="AK1255" s="21" t="s">
        <v>88</v>
      </c>
      <c r="AL1255" s="20" t="s">
        <v>89</v>
      </c>
    </row>
    <row r="1256" spans="1:38" x14ac:dyDescent="0.25">
      <c r="A1256" s="20">
        <v>1255</v>
      </c>
      <c r="B1256" s="20" t="s">
        <v>4738</v>
      </c>
      <c r="C1256" s="23">
        <v>135185254</v>
      </c>
      <c r="D1256" s="23" t="str" cm="1">
        <f t="array" ref="D1256">INDEX(Table2[Bracket Label], SUMPRODUCT(( 'Non-Lodger'!$C1256 &gt;= Table2[Min Value]) * ( 'Non-Lodger'!$C1256 &lt;= Table2[Max Value]) * ROW(Table2[Min Value]) ) - MIN(ROW(Table2[Min Value])) + 1)</f>
        <v>100-149M</v>
      </c>
      <c r="E1256" s="23" t="str">
        <f t="shared" si="19"/>
        <v>MED</v>
      </c>
      <c r="F1256" s="21" t="s">
        <v>4739</v>
      </c>
      <c r="G1256" s="20" t="s">
        <v>29</v>
      </c>
      <c r="H1256" s="20" t="str">
        <f>IF(ISNUMBER(MATCH($F1256,'ASX_Listed_Companies_26-08-2025'!B:B, 0)), "Yes", "No")</f>
        <v>No</v>
      </c>
      <c r="I1256" s="20" t="str">
        <f>IF(ISNUMBER(MATCH($F1256,'ASX300'!C:C, 0)), "Yes", "No")</f>
        <v>No</v>
      </c>
      <c r="J1256" s="20" t="s">
        <v>3412</v>
      </c>
      <c r="K1256" s="21" t="s">
        <v>3413</v>
      </c>
      <c r="L1256" s="20">
        <v>23693432</v>
      </c>
      <c r="M1256" s="20" t="s">
        <v>15</v>
      </c>
      <c r="N1256" s="20">
        <v>20050518</v>
      </c>
      <c r="Q1256" s="21" t="s">
        <v>4740</v>
      </c>
      <c r="S1256" s="21" t="s">
        <v>1618</v>
      </c>
      <c r="T1256" s="20" t="s">
        <v>29</v>
      </c>
      <c r="U1256" s="20" t="s">
        <v>1619</v>
      </c>
      <c r="V1256" s="20" t="s">
        <v>20</v>
      </c>
      <c r="W1256" s="20">
        <v>79282899</v>
      </c>
      <c r="X1256" s="21" t="s">
        <v>4740</v>
      </c>
      <c r="Z1256" s="21" t="s">
        <v>1618</v>
      </c>
      <c r="AA1256" s="20" t="s">
        <v>1619</v>
      </c>
      <c r="AB1256" s="20" t="s">
        <v>20</v>
      </c>
      <c r="AC1256" s="20">
        <v>79282899</v>
      </c>
      <c r="AD1256" s="20" t="s">
        <v>4741</v>
      </c>
      <c r="AF1256" s="20">
        <v>20050518</v>
      </c>
      <c r="AH1256" s="20">
        <v>114210794</v>
      </c>
      <c r="AI1256" s="20" t="s">
        <v>24</v>
      </c>
      <c r="AJ1256" s="20" t="b">
        <v>1</v>
      </c>
      <c r="AK1256" s="21" t="s">
        <v>174</v>
      </c>
      <c r="AL1256" s="20" t="s">
        <v>175</v>
      </c>
    </row>
    <row r="1257" spans="1:38" x14ac:dyDescent="0.25">
      <c r="A1257" s="20">
        <v>1256</v>
      </c>
      <c r="B1257" s="20" t="s">
        <v>3635</v>
      </c>
      <c r="C1257" s="23">
        <v>108434370</v>
      </c>
      <c r="D1257" s="23" t="str" cm="1">
        <f t="array" ref="D1257">INDEX(Table2[Bracket Label], SUMPRODUCT(( 'Non-Lodger'!$C1257 &gt;= Table2[Min Value]) * ( 'Non-Lodger'!$C1257 &lt;= Table2[Max Value]) * ROW(Table2[Min Value]) ) - MIN(ROW(Table2[Min Value])) + 1)</f>
        <v>100-149M</v>
      </c>
      <c r="E1257" s="23" t="str">
        <f t="shared" si="19"/>
        <v>MED</v>
      </c>
      <c r="F1257" s="21" t="s">
        <v>3636</v>
      </c>
      <c r="G1257" s="20" t="s">
        <v>29</v>
      </c>
      <c r="H1257" s="20" t="str">
        <f>IF(ISNUMBER(MATCH($F1257,'ASX_Listed_Companies_26-08-2025'!B:B, 0)), "Yes", "No")</f>
        <v>No</v>
      </c>
      <c r="I1257" s="20" t="str">
        <f>IF(ISNUMBER(MATCH($F1257,'ASX300'!C:C, 0)), "Yes", "No")</f>
        <v>No</v>
      </c>
      <c r="J1257" s="20" t="s">
        <v>78</v>
      </c>
      <c r="K1257" s="21" t="s">
        <v>79</v>
      </c>
      <c r="L1257" s="20">
        <v>55137409</v>
      </c>
      <c r="M1257" s="20" t="s">
        <v>15</v>
      </c>
      <c r="N1257" s="20">
        <v>20130701</v>
      </c>
      <c r="Q1257" s="21" t="s">
        <v>3637</v>
      </c>
      <c r="S1257" s="21" t="s">
        <v>2166</v>
      </c>
      <c r="T1257" s="20" t="s">
        <v>29</v>
      </c>
      <c r="U1257" s="20" t="s">
        <v>2167</v>
      </c>
      <c r="V1257" s="20" t="s">
        <v>20</v>
      </c>
      <c r="X1257" s="21" t="s">
        <v>3637</v>
      </c>
      <c r="Z1257" s="21" t="s">
        <v>2166</v>
      </c>
      <c r="AA1257" s="20" t="s">
        <v>2167</v>
      </c>
      <c r="AB1257" s="20" t="s">
        <v>20</v>
      </c>
      <c r="AD1257" s="20" t="s">
        <v>3638</v>
      </c>
      <c r="AF1257" s="20">
        <v>20130701</v>
      </c>
      <c r="AH1257" s="20">
        <v>164398832</v>
      </c>
      <c r="AI1257" s="20" t="s">
        <v>24</v>
      </c>
      <c r="AJ1257" s="20" t="b">
        <v>1</v>
      </c>
      <c r="AK1257" s="21" t="s">
        <v>88</v>
      </c>
      <c r="AL1257" s="20" t="s">
        <v>89</v>
      </c>
    </row>
    <row r="1258" spans="1:38" x14ac:dyDescent="0.25">
      <c r="A1258" s="20">
        <v>1257</v>
      </c>
      <c r="B1258" s="20" t="s">
        <v>3845</v>
      </c>
      <c r="C1258" s="23">
        <v>100039433</v>
      </c>
      <c r="D1258" s="23" t="str" cm="1">
        <f t="array" ref="D1258">INDEX(Table2[Bracket Label], SUMPRODUCT(( 'Non-Lodger'!$C1258 &gt;= Table2[Min Value]) * ( 'Non-Lodger'!$C1258 &lt;= Table2[Max Value]) * ROW(Table2[Min Value]) ) - MIN(ROW(Table2[Min Value])) + 1)</f>
        <v>100-149M</v>
      </c>
      <c r="E1258" s="23" t="str">
        <f t="shared" si="19"/>
        <v>MED</v>
      </c>
      <c r="F1258" s="21" t="s">
        <v>3846</v>
      </c>
      <c r="G1258" s="20" t="s">
        <v>12</v>
      </c>
      <c r="H1258" s="20" t="str">
        <f>IF(ISNUMBER(MATCH($F1258,'ASX_Listed_Companies_26-08-2025'!B:B, 0)), "Yes", "No")</f>
        <v>No</v>
      </c>
      <c r="I1258" s="20" t="str">
        <f>IF(ISNUMBER(MATCH($F1258,'ASX300'!C:C, 0)), "Yes", "No")</f>
        <v>No</v>
      </c>
      <c r="J1258" s="20" t="s">
        <v>363</v>
      </c>
      <c r="K1258" s="21" t="s">
        <v>364</v>
      </c>
      <c r="L1258" s="20">
        <v>75401657</v>
      </c>
      <c r="M1258" s="20" t="s">
        <v>1099</v>
      </c>
      <c r="N1258" s="20">
        <v>20220601</v>
      </c>
      <c r="Q1258" s="21" t="s">
        <v>3847</v>
      </c>
      <c r="R1258" s="21" t="s">
        <v>3848</v>
      </c>
      <c r="S1258" s="21" t="s">
        <v>998</v>
      </c>
      <c r="T1258" s="20" t="s">
        <v>12</v>
      </c>
      <c r="U1258" s="20" t="s">
        <v>999</v>
      </c>
      <c r="V1258" s="20" t="s">
        <v>20</v>
      </c>
      <c r="W1258" s="20">
        <v>54972296</v>
      </c>
      <c r="X1258" s="21" t="s">
        <v>3847</v>
      </c>
      <c r="Y1258" s="21" t="s">
        <v>3848</v>
      </c>
      <c r="Z1258" s="21" t="s">
        <v>998</v>
      </c>
      <c r="AA1258" s="20" t="s">
        <v>999</v>
      </c>
      <c r="AB1258" s="20" t="s">
        <v>20</v>
      </c>
      <c r="AC1258" s="20">
        <v>54972296</v>
      </c>
      <c r="AD1258" s="20" t="s">
        <v>3849</v>
      </c>
      <c r="AF1258" s="20">
        <v>20220601</v>
      </c>
      <c r="AH1258" s="20">
        <v>659851126</v>
      </c>
      <c r="AI1258" s="20" t="s">
        <v>24</v>
      </c>
      <c r="AJ1258" s="20" t="b">
        <v>1</v>
      </c>
      <c r="AK1258" s="21" t="s">
        <v>88</v>
      </c>
      <c r="AL1258" s="20" t="s">
        <v>89</v>
      </c>
    </row>
    <row r="1259" spans="1:38" x14ac:dyDescent="0.25">
      <c r="A1259" s="20">
        <v>1258</v>
      </c>
      <c r="B1259" s="20" t="s">
        <v>5224</v>
      </c>
      <c r="C1259" s="23">
        <v>219414635</v>
      </c>
      <c r="D1259" s="23" t="str" cm="1">
        <f t="array" ref="D1259">INDEX(Table2[Bracket Label], SUMPRODUCT(( 'Non-Lodger'!$C1259 &gt;= Table2[Min Value]) * ( 'Non-Lodger'!$C1259 &lt;= Table2[Max Value]) * ROW(Table2[Min Value]) ) - MIN(ROW(Table2[Min Value])) + 1)</f>
        <v>200-249M</v>
      </c>
      <c r="E1259" s="23" t="str">
        <f t="shared" si="19"/>
        <v>MED</v>
      </c>
      <c r="F1259" s="21" t="s">
        <v>5225</v>
      </c>
      <c r="G1259" s="20" t="s">
        <v>77</v>
      </c>
      <c r="H1259" s="20" t="str">
        <f>IF(ISNUMBER(MATCH($F1259,'ASX_Listed_Companies_26-08-2025'!B:B, 0)), "Yes", "No")</f>
        <v>No</v>
      </c>
      <c r="I1259" s="20" t="str">
        <f>IF(ISNUMBER(MATCH($F1259,'ASX300'!C:C, 0)), "Yes", "No")</f>
        <v>No</v>
      </c>
      <c r="J1259" s="20" t="s">
        <v>4776</v>
      </c>
      <c r="K1259" s="21" t="s">
        <v>4777</v>
      </c>
      <c r="L1259" s="20">
        <v>12348647</v>
      </c>
      <c r="M1259" s="20" t="s">
        <v>15</v>
      </c>
      <c r="N1259" s="20">
        <v>20020709</v>
      </c>
      <c r="P1259" s="21" t="s">
        <v>5226</v>
      </c>
      <c r="Q1259" s="21" t="s">
        <v>3637</v>
      </c>
      <c r="S1259" s="21" t="s">
        <v>2166</v>
      </c>
      <c r="T1259" s="20" t="s">
        <v>29</v>
      </c>
      <c r="U1259" s="20" t="s">
        <v>2167</v>
      </c>
      <c r="V1259" s="20" t="s">
        <v>20</v>
      </c>
      <c r="X1259" s="21" t="s">
        <v>5227</v>
      </c>
      <c r="Z1259" s="21" t="s">
        <v>5228</v>
      </c>
      <c r="AA1259" s="20" t="s">
        <v>2106</v>
      </c>
      <c r="AB1259" s="20" t="s">
        <v>20</v>
      </c>
      <c r="AC1259" s="20">
        <v>28016440</v>
      </c>
      <c r="AD1259" s="20" t="s">
        <v>5229</v>
      </c>
      <c r="AF1259" s="20">
        <v>20070702</v>
      </c>
      <c r="AH1259" s="20">
        <v>101299870</v>
      </c>
      <c r="AI1259" s="20" t="s">
        <v>24</v>
      </c>
      <c r="AJ1259" s="20" t="b">
        <v>1</v>
      </c>
      <c r="AK1259" s="21" t="s">
        <v>195</v>
      </c>
      <c r="AL1259" s="20" t="s">
        <v>196</v>
      </c>
    </row>
    <row r="1260" spans="1:38" x14ac:dyDescent="0.25">
      <c r="A1260" s="20">
        <v>1259</v>
      </c>
      <c r="B1260" s="20" t="s">
        <v>6751</v>
      </c>
      <c r="C1260" s="23">
        <v>197874634</v>
      </c>
      <c r="D1260" s="23" t="str" cm="1">
        <f t="array" ref="D1260">INDEX(Table2[Bracket Label], SUMPRODUCT(( 'Non-Lodger'!$C1260 &gt;= Table2[Min Value]) * ( 'Non-Lodger'!$C1260 &lt;= Table2[Max Value]) * ROW(Table2[Min Value]) ) - MIN(ROW(Table2[Min Value])) + 1)</f>
        <v>150-199M</v>
      </c>
      <c r="E1260" s="23" t="str">
        <f t="shared" si="19"/>
        <v>MED</v>
      </c>
      <c r="F1260" s="21" t="s">
        <v>6752</v>
      </c>
      <c r="G1260" s="20" t="s">
        <v>12</v>
      </c>
      <c r="H1260" s="20" t="str">
        <f>IF(ISNUMBER(MATCH($F1260,'ASX_Listed_Companies_26-08-2025'!B:B, 0)), "Yes", "No")</f>
        <v>No</v>
      </c>
      <c r="I1260" s="20" t="str">
        <f>IF(ISNUMBER(MATCH($F1260,'ASX300'!C:C, 0)), "Yes", "No")</f>
        <v>No</v>
      </c>
      <c r="J1260" s="20" t="s">
        <v>5887</v>
      </c>
      <c r="K1260" s="21" t="s">
        <v>5888</v>
      </c>
      <c r="L1260" s="20">
        <v>41499668</v>
      </c>
      <c r="M1260" s="20" t="s">
        <v>15</v>
      </c>
      <c r="N1260" s="20">
        <v>20091126</v>
      </c>
      <c r="P1260" s="21" t="s">
        <v>6753</v>
      </c>
      <c r="Q1260" s="21" t="s">
        <v>4464</v>
      </c>
      <c r="S1260" s="21" t="s">
        <v>6754</v>
      </c>
      <c r="T1260" s="20" t="s">
        <v>12</v>
      </c>
      <c r="U1260" s="20" t="s">
        <v>6755</v>
      </c>
      <c r="V1260" s="20" t="s">
        <v>20</v>
      </c>
      <c r="W1260" s="20">
        <v>36248018</v>
      </c>
      <c r="X1260" s="21" t="s">
        <v>6756</v>
      </c>
      <c r="Z1260" s="21" t="s">
        <v>6757</v>
      </c>
      <c r="AA1260" s="20" t="s">
        <v>385</v>
      </c>
      <c r="AB1260" s="20" t="s">
        <v>20</v>
      </c>
      <c r="AC1260" s="20">
        <v>0</v>
      </c>
      <c r="AD1260" s="20" t="s">
        <v>6758</v>
      </c>
      <c r="AF1260" s="20">
        <v>20091126</v>
      </c>
      <c r="AH1260" s="20">
        <v>133786259</v>
      </c>
      <c r="AI1260" s="20" t="s">
        <v>24</v>
      </c>
      <c r="AJ1260" s="20" t="b">
        <v>1</v>
      </c>
      <c r="AK1260" s="21" t="s">
        <v>36</v>
      </c>
      <c r="AL1260" s="20" t="s">
        <v>37</v>
      </c>
    </row>
    <row r="1261" spans="1:38" x14ac:dyDescent="0.25">
      <c r="A1261" s="20">
        <v>1260</v>
      </c>
      <c r="B1261" s="20" t="s">
        <v>8203</v>
      </c>
      <c r="C1261" s="23">
        <v>1130726852</v>
      </c>
      <c r="D1261" s="23" t="str" cm="1">
        <f t="array" ref="D1261">INDEX(Table2[Bracket Label], SUMPRODUCT(( 'Non-Lodger'!$C1261 &gt;= Table2[Min Value]) * ( 'Non-Lodger'!$C1261 &lt;= Table2[Max Value]) * ROW(Table2[Min Value]) ) - MIN(ROW(Table2[Min Value])) + 1)</f>
        <v>1Bn+</v>
      </c>
      <c r="E1261" s="23" t="str">
        <f t="shared" si="19"/>
        <v>LGE</v>
      </c>
      <c r="F1261" s="21" t="s">
        <v>8204</v>
      </c>
      <c r="G1261" s="20" t="s">
        <v>12</v>
      </c>
      <c r="H1261" s="20" t="str">
        <f>IF(ISNUMBER(MATCH($F1261,'ASX_Listed_Companies_26-08-2025'!B:B, 0)), "Yes", "No")</f>
        <v>No</v>
      </c>
      <c r="I1261" s="20" t="str">
        <f>IF(ISNUMBER(MATCH($F1261,'ASX300'!C:C, 0)), "Yes", "No")</f>
        <v>No</v>
      </c>
      <c r="J1261" s="20" t="s">
        <v>2631</v>
      </c>
      <c r="K1261" s="21" t="s">
        <v>2632</v>
      </c>
      <c r="L1261" s="20">
        <v>6795473</v>
      </c>
      <c r="M1261" s="20" t="s">
        <v>15</v>
      </c>
      <c r="N1261" s="20">
        <v>20000701</v>
      </c>
      <c r="Q1261" s="21" t="s">
        <v>8205</v>
      </c>
      <c r="S1261" s="21" t="s">
        <v>7008</v>
      </c>
      <c r="T1261" s="20" t="s">
        <v>103</v>
      </c>
      <c r="U1261" s="20" t="s">
        <v>7009</v>
      </c>
      <c r="V1261" s="20" t="s">
        <v>20</v>
      </c>
      <c r="W1261" s="20">
        <v>73254043</v>
      </c>
      <c r="X1261" s="21" t="s">
        <v>8206</v>
      </c>
      <c r="Z1261" s="21" t="s">
        <v>225</v>
      </c>
      <c r="AA1261" s="20" t="s">
        <v>226</v>
      </c>
      <c r="AB1261" s="20" t="s">
        <v>20</v>
      </c>
      <c r="AC1261" s="20">
        <v>80023463</v>
      </c>
      <c r="AD1261" s="20" t="s">
        <v>8207</v>
      </c>
      <c r="AF1261" s="20">
        <v>20000701</v>
      </c>
      <c r="AH1261" s="20">
        <v>78297748</v>
      </c>
      <c r="AI1261" s="20" t="s">
        <v>24</v>
      </c>
      <c r="AJ1261" s="20" t="b">
        <v>1</v>
      </c>
      <c r="AK1261" s="21" t="s">
        <v>47</v>
      </c>
      <c r="AL1261" s="20" t="s">
        <v>48</v>
      </c>
    </row>
    <row r="1262" spans="1:38" x14ac:dyDescent="0.25">
      <c r="A1262" s="20">
        <v>1261</v>
      </c>
      <c r="B1262" s="20" t="s">
        <v>4941</v>
      </c>
      <c r="C1262" s="23">
        <v>102848786</v>
      </c>
      <c r="D1262" s="23" t="str" cm="1">
        <f t="array" ref="D1262">INDEX(Table2[Bracket Label], SUMPRODUCT(( 'Non-Lodger'!$C1262 &gt;= Table2[Min Value]) * ( 'Non-Lodger'!$C1262 &lt;= Table2[Max Value]) * ROW(Table2[Min Value]) ) - MIN(ROW(Table2[Min Value])) + 1)</f>
        <v>100-149M</v>
      </c>
      <c r="E1262" s="23" t="str">
        <f t="shared" si="19"/>
        <v>MED</v>
      </c>
      <c r="F1262" s="21" t="s">
        <v>4942</v>
      </c>
      <c r="G1262" s="20" t="s">
        <v>77</v>
      </c>
      <c r="H1262" s="20" t="str">
        <f>IF(ISNUMBER(MATCH($F1262,'ASX_Listed_Companies_26-08-2025'!B:B, 0)), "Yes", "No")</f>
        <v>No</v>
      </c>
      <c r="I1262" s="20" t="str">
        <f>IF(ISNUMBER(MATCH($F1262,'ASX300'!C:C, 0)), "Yes", "No")</f>
        <v>No</v>
      </c>
      <c r="J1262" s="20" t="s">
        <v>372</v>
      </c>
      <c r="K1262" s="21" t="s">
        <v>373</v>
      </c>
      <c r="L1262" s="20">
        <v>3781732</v>
      </c>
      <c r="M1262" s="20" t="s">
        <v>15</v>
      </c>
      <c r="N1262" s="20">
        <v>20010410</v>
      </c>
      <c r="Q1262" s="21" t="s">
        <v>4061</v>
      </c>
      <c r="S1262" s="21" t="s">
        <v>126</v>
      </c>
      <c r="T1262" s="20" t="s">
        <v>12</v>
      </c>
      <c r="U1262" s="20" t="s">
        <v>214</v>
      </c>
      <c r="V1262" s="20" t="s">
        <v>20</v>
      </c>
      <c r="W1262" s="20">
        <v>56750697</v>
      </c>
      <c r="X1262" s="21" t="s">
        <v>4943</v>
      </c>
      <c r="Z1262" s="21" t="s">
        <v>4944</v>
      </c>
      <c r="AA1262" s="20" t="s">
        <v>4945</v>
      </c>
      <c r="AB1262" s="20" t="s">
        <v>20</v>
      </c>
      <c r="AC1262" s="20">
        <v>74928573</v>
      </c>
      <c r="AF1262" s="20">
        <v>20010410</v>
      </c>
      <c r="AH1262" s="20">
        <v>95741227</v>
      </c>
      <c r="AI1262" s="20" t="s">
        <v>24</v>
      </c>
      <c r="AJ1262" s="20" t="b">
        <v>1</v>
      </c>
      <c r="AK1262" s="21" t="s">
        <v>245</v>
      </c>
      <c r="AL1262" s="20" t="s">
        <v>246</v>
      </c>
    </row>
    <row r="1263" spans="1:38" x14ac:dyDescent="0.25">
      <c r="A1263" s="20">
        <v>1262</v>
      </c>
      <c r="B1263" s="20" t="s">
        <v>6935</v>
      </c>
      <c r="C1263" s="23">
        <v>118945056</v>
      </c>
      <c r="D1263" s="23" t="str" cm="1">
        <f t="array" ref="D1263">INDEX(Table2[Bracket Label], SUMPRODUCT(( 'Non-Lodger'!$C1263 &gt;= Table2[Min Value]) * ( 'Non-Lodger'!$C1263 &lt;= Table2[Max Value]) * ROW(Table2[Min Value]) ) - MIN(ROW(Table2[Min Value])) + 1)</f>
        <v>100-149M</v>
      </c>
      <c r="E1263" s="23" t="str">
        <f t="shared" si="19"/>
        <v>MED</v>
      </c>
      <c r="F1263" s="21" t="s">
        <v>6936</v>
      </c>
      <c r="G1263" s="20" t="s">
        <v>29</v>
      </c>
      <c r="H1263" s="20" t="str">
        <f>IF(ISNUMBER(MATCH($F1263,'ASX_Listed_Companies_26-08-2025'!B:B, 0)), "Yes", "No")</f>
        <v>No</v>
      </c>
      <c r="I1263" s="20" t="str">
        <f>IF(ISNUMBER(MATCH($F1263,'ASX300'!C:C, 0)), "Yes", "No")</f>
        <v>No</v>
      </c>
      <c r="J1263" s="20" t="s">
        <v>78</v>
      </c>
      <c r="K1263" s="21" t="s">
        <v>79</v>
      </c>
      <c r="L1263" s="20">
        <v>67194476</v>
      </c>
      <c r="M1263" s="20" t="s">
        <v>15</v>
      </c>
      <c r="N1263" s="20">
        <v>20190628</v>
      </c>
      <c r="Q1263" s="21" t="s">
        <v>6937</v>
      </c>
      <c r="S1263" s="21" t="s">
        <v>4960</v>
      </c>
      <c r="T1263" s="20" t="s">
        <v>29</v>
      </c>
      <c r="U1263" s="20" t="s">
        <v>2335</v>
      </c>
      <c r="V1263" s="20" t="s">
        <v>20</v>
      </c>
      <c r="W1263" s="20">
        <v>88886022</v>
      </c>
      <c r="X1263" s="21" t="s">
        <v>6937</v>
      </c>
      <c r="Z1263" s="21" t="s">
        <v>4960</v>
      </c>
      <c r="AA1263" s="20" t="s">
        <v>2335</v>
      </c>
      <c r="AB1263" s="20" t="s">
        <v>20</v>
      </c>
      <c r="AC1263" s="20">
        <v>88886022</v>
      </c>
      <c r="AD1263" s="20" t="s">
        <v>6938</v>
      </c>
      <c r="AF1263" s="20">
        <v>20240301</v>
      </c>
      <c r="AH1263" s="20">
        <v>634500664</v>
      </c>
      <c r="AI1263" s="20" t="s">
        <v>24</v>
      </c>
      <c r="AJ1263" s="20" t="b">
        <v>1</v>
      </c>
      <c r="AK1263" s="21" t="s">
        <v>88</v>
      </c>
      <c r="AL1263" s="20" t="s">
        <v>89</v>
      </c>
    </row>
    <row r="1264" spans="1:38" x14ac:dyDescent="0.25">
      <c r="A1264" s="20">
        <v>1263</v>
      </c>
      <c r="B1264" s="20" t="s">
        <v>6203</v>
      </c>
      <c r="C1264" s="23">
        <v>432969079</v>
      </c>
      <c r="D1264" s="23" t="str" cm="1">
        <f t="array" ref="D1264">INDEX(Table2[Bracket Label], SUMPRODUCT(( 'Non-Lodger'!$C1264 &gt;= Table2[Min Value]) * ( 'Non-Lodger'!$C1264 &lt;= Table2[Max Value]) * ROW(Table2[Min Value]) ) - MIN(ROW(Table2[Min Value])) + 1)</f>
        <v>400-449M</v>
      </c>
      <c r="E1264" s="23" t="str">
        <f t="shared" si="19"/>
        <v>LGE</v>
      </c>
      <c r="F1264" s="21" t="s">
        <v>6204</v>
      </c>
      <c r="G1264" s="20" t="s">
        <v>12</v>
      </c>
      <c r="H1264" s="20" t="str">
        <f>IF(ISNUMBER(MATCH($F1264,'ASX_Listed_Companies_26-08-2025'!B:B, 0)), "Yes", "No")</f>
        <v>No</v>
      </c>
      <c r="I1264" s="20" t="str">
        <f>IF(ISNUMBER(MATCH($F1264,'ASX300'!C:C, 0)), "Yes", "No")</f>
        <v>No</v>
      </c>
      <c r="J1264" s="20" t="s">
        <v>5057</v>
      </c>
      <c r="K1264" s="21" t="s">
        <v>5058</v>
      </c>
      <c r="L1264" s="20">
        <v>43011259</v>
      </c>
      <c r="M1264" s="20" t="s">
        <v>15</v>
      </c>
      <c r="N1264" s="20">
        <v>20100222</v>
      </c>
      <c r="P1264" s="21" t="s">
        <v>6204</v>
      </c>
      <c r="Q1264" s="21" t="s">
        <v>3847</v>
      </c>
      <c r="R1264" s="21" t="s">
        <v>6205</v>
      </c>
      <c r="S1264" s="21" t="s">
        <v>677</v>
      </c>
      <c r="T1264" s="20" t="s">
        <v>12</v>
      </c>
      <c r="U1264" s="20" t="s">
        <v>678</v>
      </c>
      <c r="V1264" s="20" t="s">
        <v>20</v>
      </c>
      <c r="W1264" s="20">
        <v>75928821</v>
      </c>
      <c r="X1264" s="21" t="s">
        <v>6206</v>
      </c>
      <c r="Z1264" s="21" t="s">
        <v>677</v>
      </c>
      <c r="AA1264" s="20" t="s">
        <v>678</v>
      </c>
      <c r="AB1264" s="20" t="s">
        <v>20</v>
      </c>
      <c r="AC1264" s="20">
        <v>74793580</v>
      </c>
      <c r="AD1264" s="20" t="s">
        <v>6207</v>
      </c>
      <c r="AH1264" s="20">
        <v>142183800</v>
      </c>
      <c r="AI1264" s="20" t="s">
        <v>24</v>
      </c>
      <c r="AJ1264" s="20" t="b">
        <v>1</v>
      </c>
      <c r="AK1264" s="21" t="s">
        <v>174</v>
      </c>
      <c r="AL1264" s="20" t="s">
        <v>175</v>
      </c>
    </row>
    <row r="1265" spans="1:38" x14ac:dyDescent="0.25">
      <c r="A1265" s="20">
        <v>1264</v>
      </c>
      <c r="B1265" s="20" t="s">
        <v>6429</v>
      </c>
      <c r="C1265" s="23">
        <v>160307740</v>
      </c>
      <c r="D1265" s="23" t="str" cm="1">
        <f t="array" ref="D1265">INDEX(Table2[Bracket Label], SUMPRODUCT(( 'Non-Lodger'!$C1265 &gt;= Table2[Min Value]) * ( 'Non-Lodger'!$C1265 &lt;= Table2[Max Value]) * ROW(Table2[Min Value]) ) - MIN(ROW(Table2[Min Value])) + 1)</f>
        <v>150-199M</v>
      </c>
      <c r="E1265" s="23" t="str">
        <f t="shared" si="19"/>
        <v>MED</v>
      </c>
      <c r="F1265" s="21" t="s">
        <v>6430</v>
      </c>
      <c r="G1265" s="20" t="s">
        <v>888</v>
      </c>
      <c r="H1265" s="20" t="str">
        <f>IF(ISNUMBER(MATCH($F1265,'ASX_Listed_Companies_26-08-2025'!B:B, 0)), "Yes", "No")</f>
        <v>No</v>
      </c>
      <c r="I1265" s="20" t="str">
        <f>IF(ISNUMBER(MATCH($F1265,'ASX300'!C:C, 0)), "Yes", "No")</f>
        <v>No</v>
      </c>
      <c r="J1265" s="20" t="s">
        <v>6431</v>
      </c>
      <c r="K1265" s="21" t="s">
        <v>6432</v>
      </c>
      <c r="L1265" s="20">
        <v>59633715</v>
      </c>
      <c r="M1265" s="20" t="s">
        <v>65</v>
      </c>
      <c r="N1265" s="20">
        <v>20151030</v>
      </c>
      <c r="Q1265" s="21" t="s">
        <v>6433</v>
      </c>
      <c r="S1265" s="21" t="s">
        <v>6434</v>
      </c>
      <c r="T1265" s="20" t="s">
        <v>888</v>
      </c>
      <c r="U1265" s="20" t="s">
        <v>6435</v>
      </c>
      <c r="V1265" s="20" t="s">
        <v>20</v>
      </c>
      <c r="W1265" s="20">
        <v>79292418</v>
      </c>
      <c r="X1265" s="21" t="s">
        <v>6433</v>
      </c>
      <c r="Z1265" s="21" t="s">
        <v>6434</v>
      </c>
      <c r="AA1265" s="20" t="s">
        <v>6435</v>
      </c>
      <c r="AB1265" s="20" t="s">
        <v>20</v>
      </c>
      <c r="AC1265" s="20">
        <v>79292418</v>
      </c>
      <c r="AD1265" s="20" t="s">
        <v>6436</v>
      </c>
      <c r="AF1265" s="20">
        <v>20160330</v>
      </c>
      <c r="AH1265" s="20">
        <v>609049265</v>
      </c>
      <c r="AI1265" s="20" t="s">
        <v>24</v>
      </c>
      <c r="AJ1265" s="20" t="b">
        <v>1</v>
      </c>
      <c r="AK1265" s="21" t="s">
        <v>617</v>
      </c>
      <c r="AL1265" s="20" t="s">
        <v>618</v>
      </c>
    </row>
    <row r="1266" spans="1:38" x14ac:dyDescent="0.25">
      <c r="A1266" s="20">
        <v>1265</v>
      </c>
      <c r="B1266" s="20" t="s">
        <v>5863</v>
      </c>
      <c r="C1266" s="23">
        <v>1615200614</v>
      </c>
      <c r="D1266" s="23" t="str" cm="1">
        <f t="array" ref="D1266">INDEX(Table2[Bracket Label], SUMPRODUCT(( 'Non-Lodger'!$C1266 &gt;= Table2[Min Value]) * ( 'Non-Lodger'!$C1266 &lt;= Table2[Max Value]) * ROW(Table2[Min Value]) ) - MIN(ROW(Table2[Min Value])) + 1)</f>
        <v>1Bn+</v>
      </c>
      <c r="E1266" s="23" t="str">
        <f t="shared" si="19"/>
        <v>LGE</v>
      </c>
      <c r="F1266" s="21" t="s">
        <v>5864</v>
      </c>
      <c r="G1266" s="20" t="s">
        <v>12</v>
      </c>
      <c r="H1266" s="20" t="str">
        <f>IF(ISNUMBER(MATCH($F1266,'ASX_Listed_Companies_26-08-2025'!B:B, 0)), "Yes", "No")</f>
        <v>No</v>
      </c>
      <c r="I1266" s="20" t="str">
        <f>IF(ISNUMBER(MATCH($F1266,'ASX300'!C:C, 0)), "Yes", "No")</f>
        <v>No</v>
      </c>
      <c r="J1266" s="20" t="s">
        <v>78</v>
      </c>
      <c r="K1266" s="21" t="s">
        <v>79</v>
      </c>
      <c r="L1266" s="20">
        <v>66701898</v>
      </c>
      <c r="M1266" s="20" t="s">
        <v>15</v>
      </c>
      <c r="N1266" s="20">
        <v>20190502</v>
      </c>
      <c r="Q1266" s="21" t="s">
        <v>5865</v>
      </c>
      <c r="S1266" s="21" t="s">
        <v>1299</v>
      </c>
      <c r="T1266" s="20" t="s">
        <v>12</v>
      </c>
      <c r="U1266" s="20" t="s">
        <v>678</v>
      </c>
      <c r="V1266" s="20" t="s">
        <v>20</v>
      </c>
      <c r="W1266" s="20">
        <v>75876912</v>
      </c>
      <c r="X1266" s="21" t="s">
        <v>5865</v>
      </c>
      <c r="Z1266" s="21" t="s">
        <v>1299</v>
      </c>
      <c r="AA1266" s="20" t="s">
        <v>678</v>
      </c>
      <c r="AB1266" s="20" t="s">
        <v>20</v>
      </c>
      <c r="AC1266" s="20">
        <v>75876912</v>
      </c>
      <c r="AD1266" s="20" t="s">
        <v>5866</v>
      </c>
      <c r="AF1266" s="20">
        <v>20190502</v>
      </c>
      <c r="AH1266" s="20">
        <v>76201619</v>
      </c>
      <c r="AI1266" s="20" t="s">
        <v>24</v>
      </c>
      <c r="AJ1266" s="20" t="b">
        <v>1</v>
      </c>
      <c r="AK1266" s="21" t="s">
        <v>88</v>
      </c>
      <c r="AL1266" s="20" t="s">
        <v>89</v>
      </c>
    </row>
    <row r="1267" spans="1:38" x14ac:dyDescent="0.25">
      <c r="A1267" s="20">
        <v>1266</v>
      </c>
      <c r="B1267" s="20" t="s">
        <v>7176</v>
      </c>
      <c r="C1267" s="23">
        <v>1117590239</v>
      </c>
      <c r="D1267" s="23" t="str" cm="1">
        <f t="array" ref="D1267">INDEX(Table2[Bracket Label], SUMPRODUCT(( 'Non-Lodger'!$C1267 &gt;= Table2[Min Value]) * ( 'Non-Lodger'!$C1267 &lt;= Table2[Max Value]) * ROW(Table2[Min Value]) ) - MIN(ROW(Table2[Min Value])) + 1)</f>
        <v>1Bn+</v>
      </c>
      <c r="E1267" s="23" t="str">
        <f t="shared" si="19"/>
        <v>LGE</v>
      </c>
      <c r="F1267" s="21" t="s">
        <v>7177</v>
      </c>
      <c r="G1267" s="20" t="s">
        <v>29</v>
      </c>
      <c r="H1267" s="20" t="str">
        <f>IF(ISNUMBER(MATCH($F1267,'ASX_Listed_Companies_26-08-2025'!B:B, 0)), "Yes", "No")</f>
        <v>No</v>
      </c>
      <c r="I1267" s="20" t="str">
        <f>IF(ISNUMBER(MATCH($F1267,'ASX300'!C:C, 0)), "Yes", "No")</f>
        <v>No</v>
      </c>
      <c r="J1267" s="20" t="s">
        <v>7178</v>
      </c>
      <c r="K1267" s="21" t="s">
        <v>7179</v>
      </c>
      <c r="L1267" s="20">
        <v>908245</v>
      </c>
      <c r="M1267" s="20" t="s">
        <v>15</v>
      </c>
      <c r="N1267" s="20">
        <v>20000125</v>
      </c>
      <c r="P1267" s="21" t="s">
        <v>7180</v>
      </c>
      <c r="Q1267" s="21" t="s">
        <v>1200</v>
      </c>
      <c r="S1267" s="21" t="s">
        <v>5786</v>
      </c>
      <c r="T1267" s="20" t="s">
        <v>29</v>
      </c>
      <c r="U1267" s="20" t="s">
        <v>2892</v>
      </c>
      <c r="V1267" s="20" t="s">
        <v>20</v>
      </c>
      <c r="W1267" s="20">
        <v>59989883</v>
      </c>
      <c r="X1267" s="21" t="s">
        <v>7181</v>
      </c>
      <c r="Z1267" s="21" t="s">
        <v>2330</v>
      </c>
      <c r="AA1267" s="20" t="s">
        <v>2331</v>
      </c>
      <c r="AB1267" s="20" t="s">
        <v>20</v>
      </c>
      <c r="AC1267" s="20">
        <v>72124361</v>
      </c>
      <c r="AD1267" s="20" t="s">
        <v>7182</v>
      </c>
      <c r="AF1267" s="20">
        <v>20101201</v>
      </c>
      <c r="AH1267" s="20">
        <v>9099736</v>
      </c>
      <c r="AI1267" s="20" t="s">
        <v>24</v>
      </c>
      <c r="AJ1267" s="20" t="b">
        <v>1</v>
      </c>
      <c r="AK1267" s="21" t="s">
        <v>174</v>
      </c>
      <c r="AL1267" s="20" t="s">
        <v>175</v>
      </c>
    </row>
    <row r="1268" spans="1:38" x14ac:dyDescent="0.25">
      <c r="A1268" s="20">
        <v>1267</v>
      </c>
      <c r="B1268" s="20" t="s">
        <v>2467</v>
      </c>
      <c r="C1268" s="23">
        <v>519827054</v>
      </c>
      <c r="D1268" s="23" t="str" cm="1">
        <f t="array" ref="D1268">INDEX(Table2[Bracket Label], SUMPRODUCT(( 'Non-Lodger'!$C1268 &gt;= Table2[Min Value]) * ( 'Non-Lodger'!$C1268 &lt;= Table2[Max Value]) * ROW(Table2[Min Value]) ) - MIN(ROW(Table2[Min Value])) + 1)</f>
        <v>500-549M</v>
      </c>
      <c r="E1268" s="23" t="str">
        <f t="shared" si="19"/>
        <v>LGE</v>
      </c>
      <c r="F1268" s="21" t="s">
        <v>2468</v>
      </c>
      <c r="G1268" s="20" t="s">
        <v>62</v>
      </c>
      <c r="H1268" s="20" t="str">
        <f>IF(ISNUMBER(MATCH($F1268,'ASX_Listed_Companies_26-08-2025'!B:B, 0)), "Yes", "No")</f>
        <v>No</v>
      </c>
      <c r="I1268" s="20" t="str">
        <f>IF(ISNUMBER(MATCH($F1268,'ASX300'!C:C, 0)), "Yes", "No")</f>
        <v>No</v>
      </c>
      <c r="J1268" s="20" t="s">
        <v>2469</v>
      </c>
      <c r="K1268" s="21" t="s">
        <v>2470</v>
      </c>
      <c r="L1268" s="20">
        <v>1776269</v>
      </c>
      <c r="M1268" s="20" t="s">
        <v>15</v>
      </c>
      <c r="N1268" s="20">
        <v>19991101</v>
      </c>
      <c r="Q1268" s="21" t="s">
        <v>2471</v>
      </c>
      <c r="S1268" s="21" t="s">
        <v>2472</v>
      </c>
      <c r="T1268" s="20" t="s">
        <v>62</v>
      </c>
      <c r="U1268" s="20" t="s">
        <v>99</v>
      </c>
      <c r="V1268" s="20" t="s">
        <v>20</v>
      </c>
      <c r="W1268" s="20">
        <v>40245113</v>
      </c>
      <c r="X1268" s="21" t="s">
        <v>2471</v>
      </c>
      <c r="Z1268" s="21" t="s">
        <v>2472</v>
      </c>
      <c r="AA1268" s="20" t="s">
        <v>99</v>
      </c>
      <c r="AB1268" s="20" t="s">
        <v>20</v>
      </c>
      <c r="AC1268" s="20">
        <v>40245113</v>
      </c>
      <c r="AD1268" s="20" t="s">
        <v>2473</v>
      </c>
      <c r="AF1268" s="20">
        <v>20000701</v>
      </c>
      <c r="AH1268" s="20">
        <v>79441044</v>
      </c>
      <c r="AI1268" s="20" t="s">
        <v>24</v>
      </c>
      <c r="AJ1268" s="20" t="b">
        <v>1</v>
      </c>
      <c r="AK1268" s="21" t="s">
        <v>58</v>
      </c>
      <c r="AL1268" s="20" t="s">
        <v>59</v>
      </c>
    </row>
    <row r="1269" spans="1:38" x14ac:dyDescent="0.25">
      <c r="A1269" s="20">
        <v>1268</v>
      </c>
      <c r="B1269" s="20" t="s">
        <v>6825</v>
      </c>
      <c r="C1269" s="23">
        <v>101769572</v>
      </c>
      <c r="D1269" s="23" t="str" cm="1">
        <f t="array" ref="D1269">INDEX(Table2[Bracket Label], SUMPRODUCT(( 'Non-Lodger'!$C1269 &gt;= Table2[Min Value]) * ( 'Non-Lodger'!$C1269 &lt;= Table2[Max Value]) * ROW(Table2[Min Value]) ) - MIN(ROW(Table2[Min Value])) + 1)</f>
        <v>100-149M</v>
      </c>
      <c r="E1269" s="23" t="str">
        <f t="shared" si="19"/>
        <v>MED</v>
      </c>
      <c r="F1269" s="21" t="s">
        <v>6826</v>
      </c>
      <c r="G1269" s="20" t="s">
        <v>62</v>
      </c>
      <c r="H1269" s="20" t="str">
        <f>IF(ISNUMBER(MATCH($F1269,'ASX_Listed_Companies_26-08-2025'!B:B, 0)), "Yes", "No")</f>
        <v>Yes</v>
      </c>
      <c r="I1269" s="20" t="str">
        <f>IF(ISNUMBER(MATCH($F1269,'ASX300'!C:C, 0)), "Yes", "No")</f>
        <v>No</v>
      </c>
      <c r="J1269" s="20" t="s">
        <v>78</v>
      </c>
      <c r="K1269" s="21" t="s">
        <v>79</v>
      </c>
      <c r="L1269" s="20">
        <v>29256409</v>
      </c>
      <c r="M1269" s="20" t="s">
        <v>65</v>
      </c>
      <c r="N1269" s="20">
        <v>20061201</v>
      </c>
      <c r="Q1269" s="21" t="s">
        <v>6827</v>
      </c>
      <c r="S1269" s="21" t="s">
        <v>4771</v>
      </c>
      <c r="T1269" s="20" t="s">
        <v>62</v>
      </c>
      <c r="U1269" s="20" t="s">
        <v>4772</v>
      </c>
      <c r="V1269" s="20" t="s">
        <v>20</v>
      </c>
      <c r="W1269" s="20">
        <v>49030410</v>
      </c>
      <c r="X1269" s="21" t="s">
        <v>6828</v>
      </c>
      <c r="Z1269" s="21" t="s">
        <v>6829</v>
      </c>
      <c r="AA1269" s="20" t="s">
        <v>6830</v>
      </c>
      <c r="AB1269" s="20" t="s">
        <v>20</v>
      </c>
      <c r="AC1269" s="20">
        <v>68916751</v>
      </c>
      <c r="AD1269" s="20" t="s">
        <v>6831</v>
      </c>
      <c r="AF1269" s="20">
        <v>20061201</v>
      </c>
      <c r="AH1269" s="20">
        <v>122958178</v>
      </c>
      <c r="AI1269" s="20" t="s">
        <v>24</v>
      </c>
      <c r="AJ1269" s="20" t="b">
        <v>1</v>
      </c>
      <c r="AK1269" s="21" t="s">
        <v>88</v>
      </c>
      <c r="AL1269" s="20" t="s">
        <v>89</v>
      </c>
    </row>
    <row r="1270" spans="1:38" ht="30" x14ac:dyDescent="0.25">
      <c r="A1270" s="20">
        <v>1269</v>
      </c>
      <c r="B1270" s="20" t="s">
        <v>7844</v>
      </c>
      <c r="C1270" s="23">
        <v>244606151</v>
      </c>
      <c r="D1270" s="23" t="str" cm="1">
        <f t="array" ref="D1270">INDEX(Table2[Bracket Label], SUMPRODUCT(( 'Non-Lodger'!$C1270 &gt;= Table2[Min Value]) * ( 'Non-Lodger'!$C1270 &lt;= Table2[Max Value]) * ROW(Table2[Min Value]) ) - MIN(ROW(Table2[Min Value])) + 1)</f>
        <v>200-249M</v>
      </c>
      <c r="E1270" s="23" t="str">
        <f t="shared" si="19"/>
        <v>MED</v>
      </c>
      <c r="F1270" s="22" t="s">
        <v>13330</v>
      </c>
      <c r="G1270" s="20" t="s">
        <v>62</v>
      </c>
      <c r="H1270" s="20" t="str">
        <f>IF(ISNUMBER(MATCH($F1270,'ASX_Listed_Companies_26-08-2025'!B:B, 0)), "Yes", "No")</f>
        <v>No</v>
      </c>
      <c r="I1270" s="20" t="str">
        <f>IF(ISNUMBER(MATCH($F1270,'ASX300'!C:C, 0)), "Yes", "No")</f>
        <v>No</v>
      </c>
      <c r="J1270" s="20" t="s">
        <v>7846</v>
      </c>
      <c r="K1270" s="21" t="s">
        <v>7847</v>
      </c>
      <c r="L1270" s="20">
        <v>22705285</v>
      </c>
      <c r="M1270" s="20" t="s">
        <v>731</v>
      </c>
      <c r="N1270" s="20">
        <v>20050218</v>
      </c>
      <c r="P1270" s="21" t="s">
        <v>7848</v>
      </c>
      <c r="Q1270" s="21" t="s">
        <v>139</v>
      </c>
      <c r="R1270" s="21" t="s">
        <v>7849</v>
      </c>
      <c r="S1270" s="21" t="s">
        <v>182</v>
      </c>
      <c r="T1270" s="20" t="s">
        <v>62</v>
      </c>
      <c r="U1270" s="20" t="s">
        <v>183</v>
      </c>
      <c r="V1270" s="20" t="s">
        <v>20</v>
      </c>
      <c r="W1270" s="20">
        <v>92322608</v>
      </c>
      <c r="X1270" s="21" t="s">
        <v>139</v>
      </c>
      <c r="Y1270" s="21" t="s">
        <v>7849</v>
      </c>
      <c r="Z1270" s="21" t="s">
        <v>182</v>
      </c>
      <c r="AA1270" s="20" t="s">
        <v>183</v>
      </c>
      <c r="AB1270" s="20" t="s">
        <v>20</v>
      </c>
      <c r="AC1270" s="20">
        <v>92322608</v>
      </c>
      <c r="AD1270" s="20" t="s">
        <v>7850</v>
      </c>
      <c r="AF1270" s="20">
        <v>20050218</v>
      </c>
      <c r="AI1270" s="20" t="s">
        <v>24</v>
      </c>
      <c r="AJ1270" s="20" t="b">
        <v>1</v>
      </c>
      <c r="AK1270" s="21" t="s">
        <v>1468</v>
      </c>
      <c r="AL1270" s="20" t="s">
        <v>1469</v>
      </c>
    </row>
    <row r="1271" spans="1:38" x14ac:dyDescent="0.25">
      <c r="A1271" s="20">
        <v>1270</v>
      </c>
      <c r="B1271" s="20" t="s">
        <v>1893</v>
      </c>
      <c r="C1271" s="23">
        <v>111790237</v>
      </c>
      <c r="D1271" s="23" t="str" cm="1">
        <f t="array" ref="D1271">INDEX(Table2[Bracket Label], SUMPRODUCT(( 'Non-Lodger'!$C1271 &gt;= Table2[Min Value]) * ( 'Non-Lodger'!$C1271 &lt;= Table2[Max Value]) * ROW(Table2[Min Value]) ) - MIN(ROW(Table2[Min Value])) + 1)</f>
        <v>100-149M</v>
      </c>
      <c r="E1271" s="23" t="str">
        <f t="shared" si="19"/>
        <v>MED</v>
      </c>
      <c r="F1271" s="21" t="s">
        <v>1894</v>
      </c>
      <c r="G1271" s="20" t="s">
        <v>12</v>
      </c>
      <c r="H1271" s="20" t="str">
        <f>IF(ISNUMBER(MATCH($F1271,'ASX_Listed_Companies_26-08-2025'!B:B, 0)), "Yes", "No")</f>
        <v>No</v>
      </c>
      <c r="I1271" s="20" t="str">
        <f>IF(ISNUMBER(MATCH($F1271,'ASX300'!C:C, 0)), "Yes", "No")</f>
        <v>No</v>
      </c>
      <c r="J1271" s="20" t="s">
        <v>1895</v>
      </c>
      <c r="K1271" s="21" t="s">
        <v>1896</v>
      </c>
      <c r="L1271" s="20">
        <v>304207</v>
      </c>
      <c r="M1271" s="20" t="s">
        <v>15</v>
      </c>
      <c r="N1271" s="20">
        <v>20000412</v>
      </c>
      <c r="P1271" s="21" t="s">
        <v>1897</v>
      </c>
      <c r="Q1271" s="21" t="s">
        <v>1898</v>
      </c>
      <c r="R1271" s="21" t="s">
        <v>1899</v>
      </c>
      <c r="S1271" s="21" t="s">
        <v>126</v>
      </c>
      <c r="T1271" s="20" t="s">
        <v>12</v>
      </c>
      <c r="U1271" s="20" t="s">
        <v>1900</v>
      </c>
      <c r="V1271" s="20" t="s">
        <v>20</v>
      </c>
      <c r="W1271" s="20">
        <v>0</v>
      </c>
      <c r="X1271" s="21" t="s">
        <v>1901</v>
      </c>
      <c r="Z1271" s="21" t="s">
        <v>476</v>
      </c>
      <c r="AA1271" s="20" t="s">
        <v>477</v>
      </c>
      <c r="AB1271" s="20" t="s">
        <v>20</v>
      </c>
      <c r="AC1271" s="20">
        <v>74071948</v>
      </c>
      <c r="AD1271" s="20" t="s">
        <v>1902</v>
      </c>
      <c r="AF1271" s="20">
        <v>20000701</v>
      </c>
      <c r="AH1271" s="20">
        <v>71510220</v>
      </c>
      <c r="AI1271" s="20" t="s">
        <v>24</v>
      </c>
      <c r="AJ1271" s="20" t="b">
        <v>1</v>
      </c>
      <c r="AK1271" s="21" t="s">
        <v>795</v>
      </c>
      <c r="AL1271" s="20" t="s">
        <v>24</v>
      </c>
    </row>
    <row r="1272" spans="1:38" x14ac:dyDescent="0.25">
      <c r="A1272" s="20">
        <v>1271</v>
      </c>
      <c r="B1272" s="20" t="s">
        <v>1862</v>
      </c>
      <c r="C1272" s="23">
        <v>112374783</v>
      </c>
      <c r="D1272" s="23" t="str" cm="1">
        <f t="array" ref="D1272">INDEX(Table2[Bracket Label], SUMPRODUCT(( 'Non-Lodger'!$C1272 &gt;= Table2[Min Value]) * ( 'Non-Lodger'!$C1272 &lt;= Table2[Max Value]) * ROW(Table2[Min Value]) ) - MIN(ROW(Table2[Min Value])) + 1)</f>
        <v>100-149M</v>
      </c>
      <c r="E1272" s="23" t="str">
        <f t="shared" si="19"/>
        <v>MED</v>
      </c>
      <c r="F1272" s="21" t="s">
        <v>1863</v>
      </c>
      <c r="G1272" s="20" t="s">
        <v>29</v>
      </c>
      <c r="H1272" s="20" t="str">
        <f>IF(ISNUMBER(MATCH($F1272,'ASX_Listed_Companies_26-08-2025'!B:B, 0)), "Yes", "No")</f>
        <v>No</v>
      </c>
      <c r="I1272" s="20" t="str">
        <f>IF(ISNUMBER(MATCH($F1272,'ASX300'!C:C, 0)), "Yes", "No")</f>
        <v>No</v>
      </c>
      <c r="J1272" s="20" t="s">
        <v>1864</v>
      </c>
      <c r="K1272" s="21" t="s">
        <v>1865</v>
      </c>
      <c r="L1272" s="20">
        <v>1274469</v>
      </c>
      <c r="M1272" s="20" t="s">
        <v>15</v>
      </c>
      <c r="N1272" s="20">
        <v>20000428</v>
      </c>
      <c r="P1272" s="21" t="s">
        <v>1866</v>
      </c>
      <c r="Q1272" s="21" t="s">
        <v>1867</v>
      </c>
      <c r="S1272" s="21" t="s">
        <v>1868</v>
      </c>
      <c r="T1272" s="20" t="s">
        <v>29</v>
      </c>
      <c r="U1272" s="20" t="s">
        <v>1869</v>
      </c>
      <c r="V1272" s="20" t="s">
        <v>20</v>
      </c>
      <c r="W1272" s="20">
        <v>91608820</v>
      </c>
      <c r="X1272" s="21" t="s">
        <v>1867</v>
      </c>
      <c r="Z1272" s="21" t="s">
        <v>1868</v>
      </c>
      <c r="AA1272" s="20" t="s">
        <v>1869</v>
      </c>
      <c r="AB1272" s="20" t="s">
        <v>20</v>
      </c>
      <c r="AC1272" s="20">
        <v>91608820</v>
      </c>
      <c r="AD1272" s="20" t="s">
        <v>1870</v>
      </c>
      <c r="AF1272" s="20">
        <v>20000701</v>
      </c>
      <c r="AH1272" s="20">
        <v>7190614</v>
      </c>
      <c r="AI1272" s="20" t="s">
        <v>24</v>
      </c>
      <c r="AJ1272" s="20" t="b">
        <v>1</v>
      </c>
      <c r="AK1272" s="21" t="s">
        <v>617</v>
      </c>
      <c r="AL1272" s="20" t="s">
        <v>618</v>
      </c>
    </row>
    <row r="1273" spans="1:38" x14ac:dyDescent="0.25">
      <c r="A1273" s="20">
        <v>1272</v>
      </c>
      <c r="B1273" s="20" t="s">
        <v>4754</v>
      </c>
      <c r="C1273" s="23">
        <v>242246002</v>
      </c>
      <c r="D1273" s="23" t="str" cm="1">
        <f t="array" ref="D1273">INDEX(Table2[Bracket Label], SUMPRODUCT(( 'Non-Lodger'!$C1273 &gt;= Table2[Min Value]) * ( 'Non-Lodger'!$C1273 &lt;= Table2[Max Value]) * ROW(Table2[Min Value]) ) - MIN(ROW(Table2[Min Value])) + 1)</f>
        <v>200-249M</v>
      </c>
      <c r="E1273" s="23" t="str">
        <f t="shared" si="19"/>
        <v>MED</v>
      </c>
      <c r="F1273" s="21" t="s">
        <v>4755</v>
      </c>
      <c r="G1273" s="20" t="s">
        <v>29</v>
      </c>
      <c r="H1273" s="20" t="str">
        <f>IF(ISNUMBER(MATCH($F1273,'ASX_Listed_Companies_26-08-2025'!B:B, 0)), "Yes", "No")</f>
        <v>No</v>
      </c>
      <c r="I1273" s="20" t="str">
        <f>IF(ISNUMBER(MATCH($F1273,'ASX300'!C:C, 0)), "Yes", "No")</f>
        <v>No</v>
      </c>
      <c r="J1273" s="20" t="s">
        <v>2033</v>
      </c>
      <c r="K1273" s="21" t="s">
        <v>2034</v>
      </c>
      <c r="L1273" s="20">
        <v>55862999</v>
      </c>
      <c r="M1273" s="20" t="s">
        <v>65</v>
      </c>
      <c r="N1273" s="20">
        <v>20140401</v>
      </c>
      <c r="Q1273" s="21" t="s">
        <v>4756</v>
      </c>
      <c r="S1273" s="21" t="s">
        <v>801</v>
      </c>
      <c r="T1273" s="20" t="s">
        <v>29</v>
      </c>
      <c r="U1273" s="20" t="s">
        <v>558</v>
      </c>
      <c r="V1273" s="20" t="s">
        <v>20</v>
      </c>
      <c r="W1273" s="20">
        <v>71562423</v>
      </c>
      <c r="X1273" s="21" t="s">
        <v>4757</v>
      </c>
      <c r="Z1273" s="21" t="s">
        <v>557</v>
      </c>
      <c r="AA1273" s="20" t="s">
        <v>558</v>
      </c>
      <c r="AB1273" s="20" t="s">
        <v>20</v>
      </c>
      <c r="AC1273" s="20">
        <v>92977044</v>
      </c>
      <c r="AD1273" s="20" t="s">
        <v>4758</v>
      </c>
      <c r="AF1273" s="20">
        <v>20140401</v>
      </c>
      <c r="AH1273" s="20">
        <v>164915655</v>
      </c>
      <c r="AI1273" s="20" t="s">
        <v>24</v>
      </c>
      <c r="AJ1273" s="20" t="b">
        <v>1</v>
      </c>
      <c r="AK1273" s="21" t="s">
        <v>195</v>
      </c>
      <c r="AL1273" s="20" t="s">
        <v>196</v>
      </c>
    </row>
    <row r="1274" spans="1:38" x14ac:dyDescent="0.25">
      <c r="A1274" s="20">
        <v>1273</v>
      </c>
      <c r="B1274" s="20" t="s">
        <v>5310</v>
      </c>
      <c r="C1274" s="23">
        <v>146100483</v>
      </c>
      <c r="D1274" s="23" t="str" cm="1">
        <f t="array" ref="D1274">INDEX(Table2[Bracket Label], SUMPRODUCT(( 'Non-Lodger'!$C1274 &gt;= Table2[Min Value]) * ( 'Non-Lodger'!$C1274 &lt;= Table2[Max Value]) * ROW(Table2[Min Value]) ) - MIN(ROW(Table2[Min Value])) + 1)</f>
        <v>100-149M</v>
      </c>
      <c r="E1274" s="23" t="str">
        <f t="shared" si="19"/>
        <v>MED</v>
      </c>
      <c r="F1274" s="21" t="s">
        <v>5311</v>
      </c>
      <c r="G1274" s="20" t="s">
        <v>77</v>
      </c>
      <c r="H1274" s="20" t="str">
        <f>IF(ISNUMBER(MATCH($F1274,'ASX_Listed_Companies_26-08-2025'!B:B, 0)), "Yes", "No")</f>
        <v>No</v>
      </c>
      <c r="I1274" s="20" t="str">
        <f>IF(ISNUMBER(MATCH($F1274,'ASX300'!C:C, 0)), "Yes", "No")</f>
        <v>No</v>
      </c>
      <c r="J1274" s="20" t="s">
        <v>1045</v>
      </c>
      <c r="K1274" s="21" t="s">
        <v>1046</v>
      </c>
      <c r="L1274" s="20">
        <v>56725061</v>
      </c>
      <c r="M1274" s="20" t="s">
        <v>15</v>
      </c>
      <c r="N1274" s="20">
        <v>20141119</v>
      </c>
      <c r="Q1274" s="21" t="s">
        <v>2055</v>
      </c>
      <c r="S1274" s="21" t="s">
        <v>82</v>
      </c>
      <c r="T1274" s="20" t="s">
        <v>77</v>
      </c>
      <c r="U1274" s="20" t="s">
        <v>83</v>
      </c>
      <c r="V1274" s="20" t="s">
        <v>20</v>
      </c>
      <c r="W1274" s="20">
        <v>70245681</v>
      </c>
      <c r="X1274" s="21" t="s">
        <v>5312</v>
      </c>
      <c r="Z1274" s="21" t="s">
        <v>4397</v>
      </c>
      <c r="AA1274" s="20" t="s">
        <v>4398</v>
      </c>
      <c r="AB1274" s="20" t="s">
        <v>20</v>
      </c>
      <c r="AC1274" s="20">
        <v>0</v>
      </c>
      <c r="AF1274" s="20">
        <v>20150109</v>
      </c>
      <c r="AH1274" s="20">
        <v>602953962</v>
      </c>
      <c r="AI1274" s="20" t="s">
        <v>24</v>
      </c>
      <c r="AJ1274" s="20" t="b">
        <v>1</v>
      </c>
      <c r="AK1274" s="21" t="s">
        <v>36</v>
      </c>
      <c r="AL1274" s="20" t="s">
        <v>37</v>
      </c>
    </row>
    <row r="1275" spans="1:38" x14ac:dyDescent="0.25">
      <c r="A1275" s="20">
        <v>1274</v>
      </c>
      <c r="B1275" s="20" t="s">
        <v>1310</v>
      </c>
      <c r="C1275" s="23">
        <v>167661223</v>
      </c>
      <c r="D1275" s="23" t="str" cm="1">
        <f t="array" ref="D1275">INDEX(Table2[Bracket Label], SUMPRODUCT(( 'Non-Lodger'!$C1275 &gt;= Table2[Min Value]) * ( 'Non-Lodger'!$C1275 &lt;= Table2[Max Value]) * ROW(Table2[Min Value]) ) - MIN(ROW(Table2[Min Value])) + 1)</f>
        <v>150-199M</v>
      </c>
      <c r="E1275" s="23" t="str">
        <f t="shared" si="19"/>
        <v>MED</v>
      </c>
      <c r="F1275" s="21" t="s">
        <v>1311</v>
      </c>
      <c r="G1275" s="20" t="s">
        <v>137</v>
      </c>
      <c r="H1275" s="20" t="str">
        <f>IF(ISNUMBER(MATCH($F1275,'ASX_Listed_Companies_26-08-2025'!B:B, 0)), "Yes", "No")</f>
        <v>No</v>
      </c>
      <c r="I1275" s="20" t="str">
        <f>IF(ISNUMBER(MATCH($F1275,'ASX300'!C:C, 0)), "Yes", "No")</f>
        <v>No</v>
      </c>
      <c r="J1275" s="20" t="s">
        <v>1312</v>
      </c>
      <c r="K1275" s="21" t="s">
        <v>1313</v>
      </c>
      <c r="L1275" s="20">
        <v>1799973</v>
      </c>
      <c r="M1275" s="20" t="s">
        <v>15</v>
      </c>
      <c r="N1275" s="20">
        <v>19991101</v>
      </c>
      <c r="P1275" s="21" t="s">
        <v>1314</v>
      </c>
      <c r="Q1275" s="21" t="s">
        <v>1315</v>
      </c>
      <c r="S1275" s="21" t="s">
        <v>476</v>
      </c>
      <c r="T1275" s="20" t="s">
        <v>12</v>
      </c>
      <c r="U1275" s="20" t="s">
        <v>477</v>
      </c>
      <c r="V1275" s="20" t="s">
        <v>20</v>
      </c>
      <c r="W1275" s="20">
        <v>82478755</v>
      </c>
      <c r="X1275" s="21" t="s">
        <v>1316</v>
      </c>
      <c r="Z1275" s="21" t="s">
        <v>1317</v>
      </c>
      <c r="AA1275" s="20" t="s">
        <v>1318</v>
      </c>
      <c r="AB1275" s="20" t="s">
        <v>20</v>
      </c>
      <c r="AC1275" s="20">
        <v>47882288</v>
      </c>
      <c r="AD1275" s="20" t="s">
        <v>1319</v>
      </c>
      <c r="AF1275" s="20">
        <v>20200204</v>
      </c>
      <c r="AH1275" s="20">
        <v>8266779</v>
      </c>
      <c r="AI1275" s="20" t="s">
        <v>24</v>
      </c>
      <c r="AJ1275" s="20" t="b">
        <v>1</v>
      </c>
      <c r="AK1275" s="21" t="s">
        <v>795</v>
      </c>
      <c r="AL1275" s="20" t="s">
        <v>24</v>
      </c>
    </row>
    <row r="1276" spans="1:38" x14ac:dyDescent="0.25">
      <c r="A1276" s="20">
        <v>1275</v>
      </c>
      <c r="B1276" s="20" t="s">
        <v>6087</v>
      </c>
      <c r="C1276" s="23">
        <v>145184117</v>
      </c>
      <c r="D1276" s="23" t="str" cm="1">
        <f t="array" ref="D1276">INDEX(Table2[Bracket Label], SUMPRODUCT(( 'Non-Lodger'!$C1276 &gt;= Table2[Min Value]) * ( 'Non-Lodger'!$C1276 &lt;= Table2[Max Value]) * ROW(Table2[Min Value]) ) - MIN(ROW(Table2[Min Value])) + 1)</f>
        <v>100-149M</v>
      </c>
      <c r="E1276" s="23" t="str">
        <f t="shared" si="19"/>
        <v>MED</v>
      </c>
      <c r="F1276" s="21" t="s">
        <v>6088</v>
      </c>
      <c r="G1276" s="20" t="s">
        <v>29</v>
      </c>
      <c r="H1276" s="20" t="str">
        <f>IF(ISNUMBER(MATCH($F1276,'ASX_Listed_Companies_26-08-2025'!B:B, 0)), "Yes", "No")</f>
        <v>No</v>
      </c>
      <c r="I1276" s="20" t="str">
        <f>IF(ISNUMBER(MATCH($F1276,'ASX300'!C:C, 0)), "Yes", "No")</f>
        <v>No</v>
      </c>
      <c r="J1276" s="20" t="s">
        <v>1935</v>
      </c>
      <c r="K1276" s="21" t="s">
        <v>1936</v>
      </c>
      <c r="L1276" s="20">
        <v>74923319</v>
      </c>
      <c r="M1276" s="20" t="s">
        <v>15</v>
      </c>
      <c r="N1276" s="20">
        <v>20220325</v>
      </c>
      <c r="Q1276" s="21" t="s">
        <v>6089</v>
      </c>
      <c r="S1276" s="21" t="s">
        <v>321</v>
      </c>
      <c r="T1276" s="20" t="s">
        <v>29</v>
      </c>
      <c r="U1276" s="20" t="s">
        <v>322</v>
      </c>
      <c r="V1276" s="20" t="s">
        <v>20</v>
      </c>
      <c r="W1276" s="20">
        <v>51885178</v>
      </c>
      <c r="X1276" s="21" t="s">
        <v>6089</v>
      </c>
      <c r="Z1276" s="21" t="s">
        <v>321</v>
      </c>
      <c r="AA1276" s="20" t="s">
        <v>322</v>
      </c>
      <c r="AB1276" s="20" t="s">
        <v>20</v>
      </c>
      <c r="AC1276" s="20">
        <v>51885178</v>
      </c>
      <c r="AD1276" s="20" t="s">
        <v>6090</v>
      </c>
      <c r="AH1276" s="20">
        <v>658315014</v>
      </c>
      <c r="AI1276" s="20" t="s">
        <v>24</v>
      </c>
      <c r="AJ1276" s="20" t="b">
        <v>1</v>
      </c>
      <c r="AK1276" s="21" t="s">
        <v>88</v>
      </c>
      <c r="AL1276" s="20" t="s">
        <v>89</v>
      </c>
    </row>
    <row r="1277" spans="1:38" x14ac:dyDescent="0.25">
      <c r="A1277" s="20">
        <v>1276</v>
      </c>
      <c r="B1277" s="20" t="s">
        <v>5112</v>
      </c>
      <c r="C1277" s="23">
        <v>117416035</v>
      </c>
      <c r="D1277" s="23" t="str" cm="1">
        <f t="array" ref="D1277">INDEX(Table2[Bracket Label], SUMPRODUCT(( 'Non-Lodger'!$C1277 &gt;= Table2[Min Value]) * ( 'Non-Lodger'!$C1277 &lt;= Table2[Max Value]) * ROW(Table2[Min Value]) ) - MIN(ROW(Table2[Min Value])) + 1)</f>
        <v>100-149M</v>
      </c>
      <c r="E1277" s="23" t="str">
        <f t="shared" si="19"/>
        <v>MED</v>
      </c>
      <c r="F1277" s="21" t="s">
        <v>5113</v>
      </c>
      <c r="G1277" s="20" t="s">
        <v>29</v>
      </c>
      <c r="H1277" s="20" t="str">
        <f>IF(ISNUMBER(MATCH($F1277,'ASX_Listed_Companies_26-08-2025'!B:B, 0)), "Yes", "No")</f>
        <v>Yes</v>
      </c>
      <c r="I1277" s="20" t="str">
        <f>IF(ISNUMBER(MATCH($F1277,'ASX300'!C:C, 0)), "Yes", "No")</f>
        <v>No</v>
      </c>
      <c r="J1277" s="20" t="s">
        <v>5114</v>
      </c>
      <c r="K1277" s="21" t="s">
        <v>5115</v>
      </c>
      <c r="L1277" s="20">
        <v>65492845</v>
      </c>
      <c r="M1277" s="20" t="s">
        <v>65</v>
      </c>
      <c r="N1277" s="20">
        <v>20180927</v>
      </c>
      <c r="Q1277" s="21" t="s">
        <v>5116</v>
      </c>
      <c r="R1277" s="21" t="s">
        <v>2296</v>
      </c>
      <c r="S1277" s="21" t="s">
        <v>162</v>
      </c>
      <c r="T1277" s="20" t="s">
        <v>29</v>
      </c>
      <c r="U1277" s="20" t="s">
        <v>263</v>
      </c>
      <c r="V1277" s="20" t="s">
        <v>20</v>
      </c>
      <c r="W1277" s="20">
        <v>75638719</v>
      </c>
      <c r="X1277" s="21" t="s">
        <v>5117</v>
      </c>
      <c r="Z1277" s="21" t="s">
        <v>1114</v>
      </c>
      <c r="AA1277" s="20" t="s">
        <v>1115</v>
      </c>
      <c r="AB1277" s="20" t="s">
        <v>20</v>
      </c>
      <c r="AC1277" s="20">
        <v>37418474</v>
      </c>
      <c r="AD1277" s="20" t="s">
        <v>5118</v>
      </c>
      <c r="AF1277" s="20">
        <v>20180927</v>
      </c>
      <c r="AH1277" s="20">
        <v>629071594</v>
      </c>
      <c r="AI1277" s="20" t="s">
        <v>24</v>
      </c>
      <c r="AJ1277" s="20" t="b">
        <v>1</v>
      </c>
      <c r="AK1277" s="21" t="s">
        <v>36</v>
      </c>
      <c r="AL1277" s="20" t="s">
        <v>37</v>
      </c>
    </row>
    <row r="1278" spans="1:38" x14ac:dyDescent="0.25">
      <c r="A1278" s="20">
        <v>1277</v>
      </c>
      <c r="B1278" s="20" t="s">
        <v>4846</v>
      </c>
      <c r="C1278" s="23">
        <v>132068163</v>
      </c>
      <c r="D1278" s="23" t="str" cm="1">
        <f t="array" ref="D1278">INDEX(Table2[Bracket Label], SUMPRODUCT(( 'Non-Lodger'!$C1278 &gt;= Table2[Min Value]) * ( 'Non-Lodger'!$C1278 &lt;= Table2[Max Value]) * ROW(Table2[Min Value]) ) - MIN(ROW(Table2[Min Value])) + 1)</f>
        <v>100-149M</v>
      </c>
      <c r="E1278" s="23" t="str">
        <f t="shared" si="19"/>
        <v>MED</v>
      </c>
      <c r="F1278" s="21" t="s">
        <v>4847</v>
      </c>
      <c r="G1278" s="20" t="s">
        <v>12</v>
      </c>
      <c r="H1278" s="20" t="str">
        <f>IF(ISNUMBER(MATCH($F1278,'ASX_Listed_Companies_26-08-2025'!B:B, 0)), "Yes", "No")</f>
        <v>No</v>
      </c>
      <c r="I1278" s="20" t="str">
        <f>IF(ISNUMBER(MATCH($F1278,'ASX300'!C:C, 0)), "Yes", "No")</f>
        <v>No</v>
      </c>
      <c r="J1278" s="20" t="s">
        <v>78</v>
      </c>
      <c r="K1278" s="21" t="s">
        <v>79</v>
      </c>
      <c r="L1278" s="20">
        <v>49421409</v>
      </c>
      <c r="M1278" s="20" t="s">
        <v>15</v>
      </c>
      <c r="N1278" s="20">
        <v>20111101</v>
      </c>
      <c r="P1278" s="21" t="s">
        <v>4847</v>
      </c>
      <c r="Q1278" s="21" t="s">
        <v>4848</v>
      </c>
      <c r="S1278" s="21" t="s">
        <v>4849</v>
      </c>
      <c r="T1278" s="20" t="s">
        <v>12</v>
      </c>
      <c r="U1278" s="20" t="s">
        <v>3797</v>
      </c>
      <c r="V1278" s="20" t="s">
        <v>20</v>
      </c>
      <c r="W1278" s="20">
        <v>58612266</v>
      </c>
      <c r="X1278" s="21" t="s">
        <v>4850</v>
      </c>
      <c r="Z1278" s="21" t="s">
        <v>4851</v>
      </c>
      <c r="AA1278" s="20" t="s">
        <v>285</v>
      </c>
      <c r="AB1278" s="20" t="s">
        <v>20</v>
      </c>
      <c r="AC1278" s="20">
        <v>84751540</v>
      </c>
      <c r="AD1278" s="20" t="s">
        <v>4852</v>
      </c>
      <c r="AH1278" s="20">
        <v>153821446</v>
      </c>
      <c r="AI1278" s="20" t="s">
        <v>24</v>
      </c>
      <c r="AJ1278" s="20" t="b">
        <v>1</v>
      </c>
      <c r="AK1278" s="21" t="s">
        <v>88</v>
      </c>
      <c r="AL1278" s="20" t="s">
        <v>89</v>
      </c>
    </row>
    <row r="1279" spans="1:38" x14ac:dyDescent="0.25">
      <c r="A1279" s="20">
        <v>1278</v>
      </c>
      <c r="B1279" s="20" t="s">
        <v>4331</v>
      </c>
      <c r="C1279" s="23">
        <v>119009983</v>
      </c>
      <c r="D1279" s="23" t="str" cm="1">
        <f t="array" ref="D1279">INDEX(Table2[Bracket Label], SUMPRODUCT(( 'Non-Lodger'!$C1279 &gt;= Table2[Min Value]) * ( 'Non-Lodger'!$C1279 &lt;= Table2[Max Value]) * ROW(Table2[Min Value]) ) - MIN(ROW(Table2[Min Value])) + 1)</f>
        <v>100-149M</v>
      </c>
      <c r="E1279" s="23" t="str">
        <f t="shared" si="19"/>
        <v>MED</v>
      </c>
      <c r="F1279" s="21" t="s">
        <v>4332</v>
      </c>
      <c r="G1279" s="20" t="s">
        <v>62</v>
      </c>
      <c r="H1279" s="20" t="str">
        <f>IF(ISNUMBER(MATCH($F1279,'ASX_Listed_Companies_26-08-2025'!B:B, 0)), "Yes", "No")</f>
        <v>No</v>
      </c>
      <c r="I1279" s="20" t="str">
        <f>IF(ISNUMBER(MATCH($F1279,'ASX300'!C:C, 0)), "Yes", "No")</f>
        <v>No</v>
      </c>
      <c r="J1279" s="20" t="s">
        <v>78</v>
      </c>
      <c r="K1279" s="21" t="s">
        <v>79</v>
      </c>
      <c r="L1279" s="20">
        <v>52174595</v>
      </c>
      <c r="M1279" s="20" t="s">
        <v>1099</v>
      </c>
      <c r="N1279" s="20">
        <v>20120816</v>
      </c>
      <c r="Q1279" s="21" t="s">
        <v>4333</v>
      </c>
      <c r="S1279" s="21" t="s">
        <v>4334</v>
      </c>
      <c r="T1279" s="20" t="s">
        <v>62</v>
      </c>
      <c r="U1279" s="20" t="s">
        <v>4335</v>
      </c>
      <c r="V1279" s="20" t="s">
        <v>20</v>
      </c>
      <c r="W1279" s="20">
        <v>47636185</v>
      </c>
      <c r="X1279" s="21" t="s">
        <v>4336</v>
      </c>
      <c r="Z1279" s="21" t="s">
        <v>2617</v>
      </c>
      <c r="AA1279" s="20" t="s">
        <v>2618</v>
      </c>
      <c r="AB1279" s="20" t="s">
        <v>20</v>
      </c>
      <c r="AC1279" s="20">
        <v>72442385</v>
      </c>
      <c r="AD1279" s="20" t="s">
        <v>4337</v>
      </c>
      <c r="AF1279" s="20">
        <v>20120822</v>
      </c>
      <c r="AH1279" s="20">
        <v>159630761</v>
      </c>
      <c r="AI1279" s="20" t="s">
        <v>24</v>
      </c>
      <c r="AJ1279" s="20" t="b">
        <v>1</v>
      </c>
      <c r="AK1279" s="21" t="s">
        <v>88</v>
      </c>
      <c r="AL1279" s="20" t="s">
        <v>89</v>
      </c>
    </row>
    <row r="1280" spans="1:38" x14ac:dyDescent="0.25">
      <c r="A1280" s="20">
        <v>1279</v>
      </c>
      <c r="B1280" s="20" t="s">
        <v>6375</v>
      </c>
      <c r="C1280" s="23">
        <v>107772686</v>
      </c>
      <c r="D1280" s="23" t="str" cm="1">
        <f t="array" ref="D1280">INDEX(Table2[Bracket Label], SUMPRODUCT(( 'Non-Lodger'!$C1280 &gt;= Table2[Min Value]) * ( 'Non-Lodger'!$C1280 &lt;= Table2[Max Value]) * ROW(Table2[Min Value]) ) - MIN(ROW(Table2[Min Value])) + 1)</f>
        <v>100-149M</v>
      </c>
      <c r="E1280" s="23" t="str">
        <f t="shared" si="19"/>
        <v>MED</v>
      </c>
      <c r="F1280" s="21" t="s">
        <v>6376</v>
      </c>
      <c r="G1280" s="20" t="s">
        <v>12</v>
      </c>
      <c r="H1280" s="20" t="str">
        <f>IF(ISNUMBER(MATCH($F1280,'ASX_Listed_Companies_26-08-2025'!B:B, 0)), "Yes", "No")</f>
        <v>No</v>
      </c>
      <c r="I1280" s="20" t="str">
        <f>IF(ISNUMBER(MATCH($F1280,'ASX300'!C:C, 0)), "Yes", "No")</f>
        <v>No</v>
      </c>
      <c r="J1280" s="20" t="s">
        <v>4776</v>
      </c>
      <c r="K1280" s="21" t="s">
        <v>4777</v>
      </c>
      <c r="L1280" s="20">
        <v>6840432</v>
      </c>
      <c r="M1280" s="20" t="s">
        <v>15</v>
      </c>
      <c r="N1280" s="20">
        <v>20000401</v>
      </c>
      <c r="Q1280" s="21" t="s">
        <v>4134</v>
      </c>
      <c r="S1280" s="21" t="s">
        <v>5505</v>
      </c>
      <c r="T1280" s="20" t="s">
        <v>12</v>
      </c>
      <c r="U1280" s="20" t="s">
        <v>810</v>
      </c>
      <c r="V1280" s="20" t="s">
        <v>20</v>
      </c>
      <c r="W1280" s="20">
        <v>81397283</v>
      </c>
      <c r="X1280" s="21" t="s">
        <v>6377</v>
      </c>
      <c r="Z1280" s="21" t="s">
        <v>3494</v>
      </c>
      <c r="AA1280" s="20" t="s">
        <v>810</v>
      </c>
      <c r="AB1280" s="20" t="s">
        <v>20</v>
      </c>
      <c r="AC1280" s="20">
        <v>36175306</v>
      </c>
      <c r="AD1280" s="20" t="s">
        <v>6378</v>
      </c>
      <c r="AF1280" s="20">
        <v>20000701</v>
      </c>
      <c r="AH1280" s="20">
        <v>65452520</v>
      </c>
      <c r="AI1280" s="20" t="s">
        <v>24</v>
      </c>
      <c r="AJ1280" s="20" t="b">
        <v>1</v>
      </c>
      <c r="AK1280" s="21" t="s">
        <v>195</v>
      </c>
      <c r="AL1280" s="20" t="s">
        <v>196</v>
      </c>
    </row>
    <row r="1281" spans="1:38" x14ac:dyDescent="0.25">
      <c r="A1281" s="20">
        <v>1280</v>
      </c>
      <c r="B1281" s="20" t="s">
        <v>2571</v>
      </c>
      <c r="C1281" s="23">
        <v>2021480814</v>
      </c>
      <c r="D1281" s="23" t="str" cm="1">
        <f t="array" ref="D1281">INDEX(Table2[Bracket Label], SUMPRODUCT(( 'Non-Lodger'!$C1281 &gt;= Table2[Min Value]) * ( 'Non-Lodger'!$C1281 &lt;= Table2[Max Value]) * ROW(Table2[Min Value]) ) - MIN(ROW(Table2[Min Value])) + 1)</f>
        <v>1Bn+</v>
      </c>
      <c r="E1281" s="23" t="str">
        <f t="shared" si="19"/>
        <v>LGE</v>
      </c>
      <c r="F1281" s="21" t="s">
        <v>2572</v>
      </c>
      <c r="G1281" s="20" t="s">
        <v>29</v>
      </c>
      <c r="H1281" s="20" t="str">
        <f>IF(ISNUMBER(MATCH($F1281,'ASX_Listed_Companies_26-08-2025'!B:B, 0)), "Yes", "No")</f>
        <v>No</v>
      </c>
      <c r="I1281" s="20" t="str">
        <f>IF(ISNUMBER(MATCH($F1281,'ASX300'!C:C, 0)), "Yes", "No")</f>
        <v>No</v>
      </c>
      <c r="J1281" s="20" t="s">
        <v>78</v>
      </c>
      <c r="K1281" s="21" t="s">
        <v>79</v>
      </c>
      <c r="L1281" s="20">
        <v>71794330</v>
      </c>
      <c r="M1281" s="20" t="s">
        <v>15</v>
      </c>
      <c r="N1281" s="20">
        <v>20210301</v>
      </c>
      <c r="Q1281" s="21" t="s">
        <v>2573</v>
      </c>
      <c r="S1281" s="21" t="s">
        <v>162</v>
      </c>
      <c r="T1281" s="20" t="s">
        <v>29</v>
      </c>
      <c r="U1281" s="20" t="s">
        <v>163</v>
      </c>
      <c r="V1281" s="20" t="s">
        <v>20</v>
      </c>
      <c r="W1281" s="20">
        <v>31603191</v>
      </c>
      <c r="X1281" s="21" t="s">
        <v>2573</v>
      </c>
      <c r="Z1281" s="21" t="s">
        <v>162</v>
      </c>
      <c r="AA1281" s="20" t="s">
        <v>163</v>
      </c>
      <c r="AB1281" s="20" t="s">
        <v>20</v>
      </c>
      <c r="AC1281" s="20">
        <v>31603191</v>
      </c>
      <c r="AD1281" s="20" t="s">
        <v>2574</v>
      </c>
      <c r="AF1281" s="20">
        <v>20210301</v>
      </c>
      <c r="AH1281" s="20">
        <v>648328803</v>
      </c>
      <c r="AI1281" s="20" t="s">
        <v>24</v>
      </c>
      <c r="AJ1281" s="20" t="b">
        <v>1</v>
      </c>
      <c r="AK1281" s="21" t="s">
        <v>88</v>
      </c>
      <c r="AL1281" s="20" t="s">
        <v>89</v>
      </c>
    </row>
    <row r="1282" spans="1:38" x14ac:dyDescent="0.25">
      <c r="A1282" s="20">
        <v>1281</v>
      </c>
      <c r="B1282" s="20" t="s">
        <v>1118</v>
      </c>
      <c r="C1282" s="23">
        <v>171673524</v>
      </c>
      <c r="D1282" s="23" t="str" cm="1">
        <f t="array" ref="D1282">INDEX(Table2[Bracket Label], SUMPRODUCT(( 'Non-Lodger'!$C1282 &gt;= Table2[Min Value]) * ( 'Non-Lodger'!$C1282 &lt;= Table2[Max Value]) * ROW(Table2[Min Value]) ) - MIN(ROW(Table2[Min Value])) + 1)</f>
        <v>150-199M</v>
      </c>
      <c r="E1282" s="23" t="str">
        <f t="shared" si="19"/>
        <v>MED</v>
      </c>
      <c r="F1282" s="21" t="s">
        <v>1119</v>
      </c>
      <c r="G1282" s="20" t="s">
        <v>29</v>
      </c>
      <c r="H1282" s="20" t="str">
        <f>IF(ISNUMBER(MATCH($F1282,'ASX_Listed_Companies_26-08-2025'!B:B, 0)), "Yes", "No")</f>
        <v>No</v>
      </c>
      <c r="I1282" s="20" t="str">
        <f>IF(ISNUMBER(MATCH($F1282,'ASX300'!C:C, 0)), "Yes", "No")</f>
        <v>No</v>
      </c>
      <c r="J1282" s="20" t="s">
        <v>653</v>
      </c>
      <c r="K1282" s="21" t="s">
        <v>654</v>
      </c>
      <c r="L1282" s="20">
        <v>41212855</v>
      </c>
      <c r="M1282" s="20" t="s">
        <v>15</v>
      </c>
      <c r="N1282" s="20">
        <v>20090520</v>
      </c>
      <c r="P1282" s="21" t="s">
        <v>1120</v>
      </c>
      <c r="Q1282" s="21" t="s">
        <v>1121</v>
      </c>
      <c r="S1282" s="21" t="s">
        <v>1122</v>
      </c>
      <c r="T1282" s="20" t="s">
        <v>29</v>
      </c>
      <c r="U1282" s="20" t="s">
        <v>276</v>
      </c>
      <c r="V1282" s="20" t="s">
        <v>20</v>
      </c>
      <c r="W1282" s="20">
        <v>43679708</v>
      </c>
      <c r="X1282" s="21" t="s">
        <v>1123</v>
      </c>
      <c r="Z1282" s="21" t="s">
        <v>1122</v>
      </c>
      <c r="AA1282" s="20" t="s">
        <v>276</v>
      </c>
      <c r="AB1282" s="20" t="s">
        <v>20</v>
      </c>
      <c r="AC1282" s="20">
        <v>43679708</v>
      </c>
      <c r="AD1282" s="20" t="s">
        <v>1124</v>
      </c>
      <c r="AF1282" s="20">
        <v>20170701</v>
      </c>
      <c r="AH1282" s="20">
        <v>136665935</v>
      </c>
      <c r="AI1282" s="20" t="s">
        <v>24</v>
      </c>
      <c r="AJ1282" s="20" t="b">
        <v>1</v>
      </c>
      <c r="AK1282" s="21" t="s">
        <v>47</v>
      </c>
      <c r="AL1282" s="20" t="s">
        <v>48</v>
      </c>
    </row>
    <row r="1283" spans="1:38" x14ac:dyDescent="0.25">
      <c r="A1283" s="20">
        <v>1282</v>
      </c>
      <c r="B1283" s="20" t="s">
        <v>1886</v>
      </c>
      <c r="C1283" s="23">
        <v>152201617</v>
      </c>
      <c r="D1283" s="23" t="str" cm="1">
        <f t="array" ref="D1283">INDEX(Table2[Bracket Label], SUMPRODUCT(( 'Non-Lodger'!$C1283 &gt;= Table2[Min Value]) * ( 'Non-Lodger'!$C1283 &lt;= Table2[Max Value]) * ROW(Table2[Min Value]) ) - MIN(ROW(Table2[Min Value])) + 1)</f>
        <v>150-199M</v>
      </c>
      <c r="E1283" s="23" t="str">
        <f t="shared" ref="E1283:E1346" si="20">IF($C1283&gt;250000000, "LGE", "MED")</f>
        <v>MED</v>
      </c>
      <c r="F1283" s="21" t="s">
        <v>1887</v>
      </c>
      <c r="G1283" s="20" t="s">
        <v>77</v>
      </c>
      <c r="H1283" s="20" t="str">
        <f>IF(ISNUMBER(MATCH($F1283,'ASX_Listed_Companies_26-08-2025'!B:B, 0)), "Yes", "No")</f>
        <v>No</v>
      </c>
      <c r="I1283" s="20" t="str">
        <f>IF(ISNUMBER(MATCH($F1283,'ASX300'!C:C, 0)), "Yes", "No")</f>
        <v>No</v>
      </c>
      <c r="J1283" s="20" t="s">
        <v>821</v>
      </c>
      <c r="K1283" s="21" t="s">
        <v>822</v>
      </c>
      <c r="L1283" s="20">
        <v>579554</v>
      </c>
      <c r="M1283" s="20" t="s">
        <v>15</v>
      </c>
      <c r="N1283" s="20">
        <v>20000308</v>
      </c>
      <c r="Q1283" s="21" t="s">
        <v>1888</v>
      </c>
      <c r="S1283" s="21" t="s">
        <v>1889</v>
      </c>
      <c r="T1283" s="20" t="s">
        <v>77</v>
      </c>
      <c r="U1283" s="20" t="s">
        <v>1890</v>
      </c>
      <c r="V1283" s="20" t="s">
        <v>20</v>
      </c>
      <c r="W1283" s="20">
        <v>81021453</v>
      </c>
      <c r="X1283" s="21" t="s">
        <v>1891</v>
      </c>
      <c r="Z1283" s="21" t="s">
        <v>1889</v>
      </c>
      <c r="AA1283" s="20" t="s">
        <v>1890</v>
      </c>
      <c r="AB1283" s="20" t="s">
        <v>20</v>
      </c>
      <c r="AC1283" s="20">
        <v>73081094</v>
      </c>
      <c r="AD1283" s="20" t="s">
        <v>1892</v>
      </c>
      <c r="AF1283" s="20">
        <v>20000701</v>
      </c>
      <c r="AH1283" s="20">
        <v>52146488</v>
      </c>
      <c r="AI1283" s="20" t="s">
        <v>24</v>
      </c>
      <c r="AJ1283" s="20" t="b">
        <v>1</v>
      </c>
      <c r="AK1283" s="21" t="s">
        <v>47</v>
      </c>
      <c r="AL1283" s="20" t="s">
        <v>48</v>
      </c>
    </row>
    <row r="1284" spans="1:38" x14ac:dyDescent="0.25">
      <c r="A1284" s="20">
        <v>1283</v>
      </c>
      <c r="B1284" s="20" t="s">
        <v>5731</v>
      </c>
      <c r="C1284" s="23">
        <v>124271981</v>
      </c>
      <c r="D1284" s="23" t="str" cm="1">
        <f t="array" ref="D1284">INDEX(Table2[Bracket Label], SUMPRODUCT(( 'Non-Lodger'!$C1284 &gt;= Table2[Min Value]) * ( 'Non-Lodger'!$C1284 &lt;= Table2[Max Value]) * ROW(Table2[Min Value]) ) - MIN(ROW(Table2[Min Value])) + 1)</f>
        <v>100-149M</v>
      </c>
      <c r="E1284" s="23" t="str">
        <f t="shared" si="20"/>
        <v>MED</v>
      </c>
      <c r="F1284" s="21" t="s">
        <v>5732</v>
      </c>
      <c r="G1284" s="20" t="s">
        <v>12</v>
      </c>
      <c r="H1284" s="20" t="str">
        <f>IF(ISNUMBER(MATCH($F1284,'ASX_Listed_Companies_26-08-2025'!B:B, 0)), "Yes", "No")</f>
        <v>No</v>
      </c>
      <c r="I1284" s="20" t="str">
        <f>IF(ISNUMBER(MATCH($F1284,'ASX300'!C:C, 0)), "Yes", "No")</f>
        <v>No</v>
      </c>
      <c r="J1284" s="20" t="s">
        <v>2326</v>
      </c>
      <c r="K1284" s="21" t="s">
        <v>2327</v>
      </c>
      <c r="L1284" s="20">
        <v>2448606</v>
      </c>
      <c r="M1284" s="20" t="s">
        <v>15</v>
      </c>
      <c r="N1284" s="20">
        <v>20000223</v>
      </c>
      <c r="P1284" s="21" t="s">
        <v>5733</v>
      </c>
      <c r="Q1284" s="21" t="s">
        <v>5734</v>
      </c>
      <c r="S1284" s="21" t="s">
        <v>5735</v>
      </c>
      <c r="T1284" s="20" t="s">
        <v>12</v>
      </c>
      <c r="U1284" s="20" t="s">
        <v>5736</v>
      </c>
      <c r="V1284" s="20" t="s">
        <v>20</v>
      </c>
      <c r="W1284" s="20">
        <v>51451514</v>
      </c>
      <c r="X1284" s="21" t="s">
        <v>5737</v>
      </c>
      <c r="Z1284" s="21" t="s">
        <v>5735</v>
      </c>
      <c r="AA1284" s="20" t="s">
        <v>5736</v>
      </c>
      <c r="AB1284" s="20" t="s">
        <v>20</v>
      </c>
      <c r="AC1284" s="20">
        <v>50382838</v>
      </c>
      <c r="AD1284" s="20" t="s">
        <v>5738</v>
      </c>
      <c r="AF1284" s="20">
        <v>20000701</v>
      </c>
      <c r="AH1284" s="20">
        <v>3118090</v>
      </c>
      <c r="AI1284" s="20" t="s">
        <v>24</v>
      </c>
      <c r="AJ1284" s="20" t="b">
        <v>1</v>
      </c>
      <c r="AK1284" s="21" t="s">
        <v>58</v>
      </c>
      <c r="AL1284" s="20" t="s">
        <v>59</v>
      </c>
    </row>
    <row r="1285" spans="1:38" x14ac:dyDescent="0.25">
      <c r="A1285" s="20">
        <v>1284</v>
      </c>
      <c r="B1285" s="20" t="s">
        <v>4975</v>
      </c>
      <c r="C1285" s="23">
        <v>252404424</v>
      </c>
      <c r="D1285" s="23" t="str" cm="1">
        <f t="array" ref="D1285">INDEX(Table2[Bracket Label], SUMPRODUCT(( 'Non-Lodger'!$C1285 &gt;= Table2[Min Value]) * ( 'Non-Lodger'!$C1285 &lt;= Table2[Max Value]) * ROW(Table2[Min Value]) ) - MIN(ROW(Table2[Min Value])) + 1)</f>
        <v>250-299M</v>
      </c>
      <c r="E1285" s="23" t="str">
        <f t="shared" si="20"/>
        <v>LGE</v>
      </c>
      <c r="F1285" s="21" t="s">
        <v>4976</v>
      </c>
      <c r="G1285" s="20" t="s">
        <v>29</v>
      </c>
      <c r="H1285" s="20" t="str">
        <f>IF(ISNUMBER(MATCH($F1285,'ASX_Listed_Companies_26-08-2025'!B:B, 0)), "Yes", "No")</f>
        <v>No</v>
      </c>
      <c r="I1285" s="20" t="str">
        <f>IF(ISNUMBER(MATCH($F1285,'ASX300'!C:C, 0)), "Yes", "No")</f>
        <v>No</v>
      </c>
      <c r="J1285" s="20" t="s">
        <v>78</v>
      </c>
      <c r="K1285" s="21" t="s">
        <v>79</v>
      </c>
      <c r="L1285" s="20">
        <v>14958</v>
      </c>
      <c r="M1285" s="20" t="s">
        <v>134</v>
      </c>
      <c r="N1285" s="20">
        <v>20000126</v>
      </c>
      <c r="Q1285" s="21" t="s">
        <v>4977</v>
      </c>
      <c r="S1285" s="21" t="s">
        <v>162</v>
      </c>
      <c r="T1285" s="20" t="s">
        <v>29</v>
      </c>
      <c r="U1285" s="20" t="s">
        <v>163</v>
      </c>
      <c r="V1285" s="20" t="s">
        <v>20</v>
      </c>
      <c r="W1285" s="20">
        <v>40681608</v>
      </c>
      <c r="X1285" s="21" t="s">
        <v>4977</v>
      </c>
      <c r="Z1285" s="21" t="s">
        <v>162</v>
      </c>
      <c r="AA1285" s="20" t="s">
        <v>163</v>
      </c>
      <c r="AB1285" s="20" t="s">
        <v>20</v>
      </c>
      <c r="AC1285" s="20">
        <v>40681608</v>
      </c>
      <c r="AD1285" s="20" t="s">
        <v>4978</v>
      </c>
      <c r="AF1285" s="20">
        <v>20000701</v>
      </c>
      <c r="AI1285" s="20" t="s">
        <v>24</v>
      </c>
      <c r="AJ1285" s="20" t="b">
        <v>1</v>
      </c>
      <c r="AK1285" s="21" t="s">
        <v>88</v>
      </c>
      <c r="AL1285" s="20" t="s">
        <v>89</v>
      </c>
    </row>
    <row r="1286" spans="1:38" x14ac:dyDescent="0.25">
      <c r="A1286" s="20">
        <v>1285</v>
      </c>
      <c r="B1286" s="20" t="s">
        <v>5400</v>
      </c>
      <c r="C1286" s="23">
        <v>140231221</v>
      </c>
      <c r="D1286" s="23" t="str" cm="1">
        <f t="array" ref="D1286">INDEX(Table2[Bracket Label], SUMPRODUCT(( 'Non-Lodger'!$C1286 &gt;= Table2[Min Value]) * ( 'Non-Lodger'!$C1286 &lt;= Table2[Max Value]) * ROW(Table2[Min Value]) ) - MIN(ROW(Table2[Min Value])) + 1)</f>
        <v>100-149M</v>
      </c>
      <c r="E1286" s="23" t="str">
        <f t="shared" si="20"/>
        <v>MED</v>
      </c>
      <c r="F1286" s="21" t="s">
        <v>5401</v>
      </c>
      <c r="G1286" s="20" t="s">
        <v>29</v>
      </c>
      <c r="H1286" s="20" t="str">
        <f>IF(ISNUMBER(MATCH($F1286,'ASX_Listed_Companies_26-08-2025'!B:B, 0)), "Yes", "No")</f>
        <v>No</v>
      </c>
      <c r="I1286" s="20" t="str">
        <f>IF(ISNUMBER(MATCH($F1286,'ASX300'!C:C, 0)), "Yes", "No")</f>
        <v>No</v>
      </c>
      <c r="J1286" s="20" t="s">
        <v>2631</v>
      </c>
      <c r="K1286" s="21" t="s">
        <v>2632</v>
      </c>
      <c r="L1286" s="20">
        <v>63130463</v>
      </c>
      <c r="M1286" s="20" t="s">
        <v>15</v>
      </c>
      <c r="N1286" s="20">
        <v>20170904</v>
      </c>
      <c r="Q1286" s="21" t="s">
        <v>5071</v>
      </c>
      <c r="S1286" s="21" t="s">
        <v>1367</v>
      </c>
      <c r="T1286" s="20" t="s">
        <v>29</v>
      </c>
      <c r="U1286" s="20" t="s">
        <v>1368</v>
      </c>
      <c r="V1286" s="20" t="s">
        <v>20</v>
      </c>
      <c r="W1286" s="20">
        <v>66009603</v>
      </c>
      <c r="X1286" s="21" t="s">
        <v>5402</v>
      </c>
      <c r="Z1286" s="21" t="s">
        <v>162</v>
      </c>
      <c r="AA1286" s="20" t="s">
        <v>163</v>
      </c>
      <c r="AB1286" s="20" t="s">
        <v>20</v>
      </c>
      <c r="AC1286" s="20">
        <v>74883230</v>
      </c>
      <c r="AD1286" s="20" t="s">
        <v>5403</v>
      </c>
      <c r="AF1286" s="20">
        <v>20181001</v>
      </c>
      <c r="AH1286" s="20">
        <v>621486324</v>
      </c>
      <c r="AI1286" s="20" t="s">
        <v>24</v>
      </c>
      <c r="AJ1286" s="20" t="b">
        <v>1</v>
      </c>
      <c r="AK1286" s="21" t="s">
        <v>47</v>
      </c>
      <c r="AL1286" s="20" t="s">
        <v>48</v>
      </c>
    </row>
    <row r="1287" spans="1:38" x14ac:dyDescent="0.25">
      <c r="A1287" s="20">
        <v>1286</v>
      </c>
      <c r="B1287" s="20" t="s">
        <v>6319</v>
      </c>
      <c r="C1287" s="23">
        <v>128515605</v>
      </c>
      <c r="D1287" s="23" t="str" cm="1">
        <f t="array" ref="D1287">INDEX(Table2[Bracket Label], SUMPRODUCT(( 'Non-Lodger'!$C1287 &gt;= Table2[Min Value]) * ( 'Non-Lodger'!$C1287 &lt;= Table2[Max Value]) * ROW(Table2[Min Value]) ) - MIN(ROW(Table2[Min Value])) + 1)</f>
        <v>100-149M</v>
      </c>
      <c r="E1287" s="23" t="str">
        <f t="shared" si="20"/>
        <v>MED</v>
      </c>
      <c r="F1287" s="21" t="s">
        <v>6320</v>
      </c>
      <c r="G1287" s="20" t="s">
        <v>62</v>
      </c>
      <c r="H1287" s="20" t="str">
        <f>IF(ISNUMBER(MATCH($F1287,'ASX_Listed_Companies_26-08-2025'!B:B, 0)), "Yes", "No")</f>
        <v>No</v>
      </c>
      <c r="I1287" s="20" t="str">
        <f>IF(ISNUMBER(MATCH($F1287,'ASX300'!C:C, 0)), "Yes", "No")</f>
        <v>No</v>
      </c>
      <c r="J1287" s="20" t="s">
        <v>178</v>
      </c>
      <c r="K1287" s="21" t="s">
        <v>179</v>
      </c>
      <c r="L1287" s="20">
        <v>61338362</v>
      </c>
      <c r="M1287" s="20" t="s">
        <v>15</v>
      </c>
      <c r="N1287" s="20">
        <v>20161201</v>
      </c>
      <c r="Q1287" s="21" t="s">
        <v>1472</v>
      </c>
      <c r="S1287" s="21" t="s">
        <v>1473</v>
      </c>
      <c r="T1287" s="20" t="s">
        <v>62</v>
      </c>
      <c r="U1287" s="20" t="s">
        <v>1474</v>
      </c>
      <c r="V1287" s="20" t="s">
        <v>20</v>
      </c>
      <c r="W1287" s="20">
        <v>47077900</v>
      </c>
      <c r="X1287" s="21" t="s">
        <v>1475</v>
      </c>
      <c r="Z1287" s="21" t="s">
        <v>67</v>
      </c>
      <c r="AA1287" s="20" t="s">
        <v>171</v>
      </c>
      <c r="AB1287" s="20" t="s">
        <v>20</v>
      </c>
      <c r="AC1287" s="20">
        <v>99549060</v>
      </c>
      <c r="AD1287" s="20" t="s">
        <v>6321</v>
      </c>
      <c r="AF1287" s="20">
        <v>20161201</v>
      </c>
      <c r="AH1287" s="20">
        <v>616230267</v>
      </c>
      <c r="AI1287" s="20" t="s">
        <v>24</v>
      </c>
      <c r="AJ1287" s="20" t="b">
        <v>1</v>
      </c>
      <c r="AK1287" s="21" t="s">
        <v>73</v>
      </c>
      <c r="AL1287" s="20" t="s">
        <v>74</v>
      </c>
    </row>
    <row r="1288" spans="1:38" x14ac:dyDescent="0.25">
      <c r="A1288" s="20">
        <v>1287</v>
      </c>
      <c r="B1288" s="20" t="s">
        <v>1470</v>
      </c>
      <c r="C1288" s="23">
        <v>132215902</v>
      </c>
      <c r="D1288" s="23" t="str" cm="1">
        <f t="array" ref="D1288">INDEX(Table2[Bracket Label], SUMPRODUCT(( 'Non-Lodger'!$C1288 &gt;= Table2[Min Value]) * ( 'Non-Lodger'!$C1288 &lt;= Table2[Max Value]) * ROW(Table2[Min Value]) ) - MIN(ROW(Table2[Min Value])) + 1)</f>
        <v>100-149M</v>
      </c>
      <c r="E1288" s="23" t="str">
        <f t="shared" si="20"/>
        <v>MED</v>
      </c>
      <c r="F1288" s="21" t="s">
        <v>1471</v>
      </c>
      <c r="G1288" s="20" t="s">
        <v>62</v>
      </c>
      <c r="H1288" s="20" t="str">
        <f>IF(ISNUMBER(MATCH($F1288,'ASX_Listed_Companies_26-08-2025'!B:B, 0)), "Yes", "No")</f>
        <v>No</v>
      </c>
      <c r="I1288" s="20" t="str">
        <f>IF(ISNUMBER(MATCH($F1288,'ASX300'!C:C, 0)), "Yes", "No")</f>
        <v>No</v>
      </c>
      <c r="J1288" s="20" t="s">
        <v>861</v>
      </c>
      <c r="K1288" s="21" t="s">
        <v>862</v>
      </c>
      <c r="L1288" s="20">
        <v>60615231</v>
      </c>
      <c r="M1288" s="20" t="s">
        <v>15</v>
      </c>
      <c r="N1288" s="20">
        <v>20160812</v>
      </c>
      <c r="Q1288" s="21" t="s">
        <v>1472</v>
      </c>
      <c r="S1288" s="21" t="s">
        <v>1473</v>
      </c>
      <c r="T1288" s="20" t="s">
        <v>62</v>
      </c>
      <c r="U1288" s="20" t="s">
        <v>1474</v>
      </c>
      <c r="V1288" s="20" t="s">
        <v>20</v>
      </c>
      <c r="W1288" s="20">
        <v>47077900</v>
      </c>
      <c r="X1288" s="21" t="s">
        <v>1475</v>
      </c>
      <c r="Z1288" s="21" t="s">
        <v>67</v>
      </c>
      <c r="AA1288" s="20" t="s">
        <v>171</v>
      </c>
      <c r="AB1288" s="20" t="s">
        <v>20</v>
      </c>
      <c r="AC1288" s="20">
        <v>99549060</v>
      </c>
      <c r="AD1288" s="20" t="s">
        <v>1476</v>
      </c>
      <c r="AF1288" s="20">
        <v>20160812</v>
      </c>
      <c r="AH1288" s="20">
        <v>614209095</v>
      </c>
      <c r="AI1288" s="20" t="s">
        <v>24</v>
      </c>
      <c r="AJ1288" s="20" t="b">
        <v>1</v>
      </c>
      <c r="AK1288" s="21" t="s">
        <v>245</v>
      </c>
      <c r="AL1288" s="20" t="s">
        <v>246</v>
      </c>
    </row>
    <row r="1289" spans="1:38" x14ac:dyDescent="0.25">
      <c r="A1289" s="20">
        <v>1288</v>
      </c>
      <c r="B1289" s="20" t="s">
        <v>3123</v>
      </c>
      <c r="C1289" s="23">
        <v>100698486</v>
      </c>
      <c r="D1289" s="23" t="str" cm="1">
        <f t="array" ref="D1289">INDEX(Table2[Bracket Label], SUMPRODUCT(( 'Non-Lodger'!$C1289 &gt;= Table2[Min Value]) * ( 'Non-Lodger'!$C1289 &lt;= Table2[Max Value]) * ROW(Table2[Min Value]) ) - MIN(ROW(Table2[Min Value])) + 1)</f>
        <v>100-149M</v>
      </c>
      <c r="E1289" s="23" t="str">
        <f t="shared" si="20"/>
        <v>MED</v>
      </c>
      <c r="F1289" s="21" t="s">
        <v>3124</v>
      </c>
      <c r="G1289" s="20" t="s">
        <v>12</v>
      </c>
      <c r="H1289" s="20" t="str">
        <f>IF(ISNUMBER(MATCH($F1289,'ASX_Listed_Companies_26-08-2025'!B:B, 0)), "Yes", "No")</f>
        <v>No</v>
      </c>
      <c r="I1289" s="20" t="str">
        <f>IF(ISNUMBER(MATCH($F1289,'ASX300'!C:C, 0)), "Yes", "No")</f>
        <v>No</v>
      </c>
      <c r="J1289" s="20" t="s">
        <v>3125</v>
      </c>
      <c r="K1289" s="21" t="s">
        <v>3126</v>
      </c>
      <c r="L1289" s="20">
        <v>1110200</v>
      </c>
      <c r="M1289" s="20" t="s">
        <v>15</v>
      </c>
      <c r="N1289" s="20">
        <v>20000229</v>
      </c>
      <c r="P1289" s="21" t="s">
        <v>3124</v>
      </c>
      <c r="Q1289" s="21" t="s">
        <v>3127</v>
      </c>
      <c r="S1289" s="21" t="s">
        <v>3128</v>
      </c>
      <c r="T1289" s="20" t="s">
        <v>12</v>
      </c>
      <c r="U1289" s="20" t="s">
        <v>1659</v>
      </c>
      <c r="V1289" s="20" t="s">
        <v>20</v>
      </c>
      <c r="W1289" s="20">
        <v>45777385</v>
      </c>
      <c r="X1289" s="21" t="s">
        <v>3127</v>
      </c>
      <c r="Z1289" s="21" t="s">
        <v>3128</v>
      </c>
      <c r="AA1289" s="20" t="s">
        <v>1659</v>
      </c>
      <c r="AB1289" s="20" t="s">
        <v>20</v>
      </c>
      <c r="AC1289" s="20">
        <v>45777385</v>
      </c>
      <c r="AD1289" s="20" t="s">
        <v>3129</v>
      </c>
      <c r="AF1289" s="20">
        <v>20000701</v>
      </c>
      <c r="AH1289" s="20">
        <v>3736892</v>
      </c>
      <c r="AI1289" s="20" t="s">
        <v>24</v>
      </c>
      <c r="AJ1289" s="20" t="b">
        <v>1</v>
      </c>
      <c r="AK1289" s="21" t="s">
        <v>36</v>
      </c>
      <c r="AL1289" s="20" t="s">
        <v>37</v>
      </c>
    </row>
    <row r="1290" spans="1:38" x14ac:dyDescent="0.25">
      <c r="A1290" s="20">
        <v>1289</v>
      </c>
      <c r="B1290" s="20" t="s">
        <v>5558</v>
      </c>
      <c r="C1290" s="23">
        <v>128543020</v>
      </c>
      <c r="D1290" s="23" t="str" cm="1">
        <f t="array" ref="D1290">INDEX(Table2[Bracket Label], SUMPRODUCT(( 'Non-Lodger'!$C1290 &gt;= Table2[Min Value]) * ( 'Non-Lodger'!$C1290 &lt;= Table2[Max Value]) * ROW(Table2[Min Value]) ) - MIN(ROW(Table2[Min Value])) + 1)</f>
        <v>100-149M</v>
      </c>
      <c r="E1290" s="23" t="str">
        <f t="shared" si="20"/>
        <v>MED</v>
      </c>
      <c r="F1290" s="21" t="s">
        <v>5559</v>
      </c>
      <c r="G1290" s="20" t="s">
        <v>77</v>
      </c>
      <c r="H1290" s="20" t="str">
        <f>IF(ISNUMBER(MATCH($F1290,'ASX_Listed_Companies_26-08-2025'!B:B, 0)), "Yes", "No")</f>
        <v>No</v>
      </c>
      <c r="I1290" s="20" t="str">
        <f>IF(ISNUMBER(MATCH($F1290,'ASX300'!C:C, 0)), "Yes", "No")</f>
        <v>No</v>
      </c>
      <c r="J1290" s="20" t="s">
        <v>183</v>
      </c>
      <c r="K1290" s="21" t="s">
        <v>576</v>
      </c>
      <c r="L1290" s="20">
        <v>25099129</v>
      </c>
      <c r="M1290" s="20" t="s">
        <v>15</v>
      </c>
      <c r="N1290" s="20">
        <v>20051110</v>
      </c>
      <c r="Q1290" s="21" t="s">
        <v>856</v>
      </c>
      <c r="S1290" s="21" t="s">
        <v>82</v>
      </c>
      <c r="T1290" s="20" t="s">
        <v>77</v>
      </c>
      <c r="U1290" s="20" t="s">
        <v>83</v>
      </c>
      <c r="V1290" s="20" t="s">
        <v>20</v>
      </c>
      <c r="W1290" s="20">
        <v>81936178</v>
      </c>
      <c r="X1290" s="21" t="s">
        <v>2910</v>
      </c>
      <c r="Y1290" s="21" t="s">
        <v>5560</v>
      </c>
      <c r="Z1290" s="21" t="s">
        <v>141</v>
      </c>
      <c r="AA1290" s="20" t="s">
        <v>142</v>
      </c>
      <c r="AB1290" s="20" t="s">
        <v>20</v>
      </c>
      <c r="AC1290" s="20">
        <v>55098331</v>
      </c>
      <c r="AD1290" s="20" t="s">
        <v>5561</v>
      </c>
      <c r="AF1290" s="20">
        <v>20061001</v>
      </c>
      <c r="AH1290" s="20">
        <v>117081928</v>
      </c>
      <c r="AI1290" s="20" t="s">
        <v>24</v>
      </c>
      <c r="AJ1290" s="20" t="b">
        <v>1</v>
      </c>
      <c r="AK1290" s="21" t="s">
        <v>73</v>
      </c>
      <c r="AL1290" s="20" t="s">
        <v>74</v>
      </c>
    </row>
    <row r="1291" spans="1:38" x14ac:dyDescent="0.25">
      <c r="A1291" s="20">
        <v>1290</v>
      </c>
      <c r="B1291" s="20" t="s">
        <v>6900</v>
      </c>
      <c r="C1291" s="23">
        <v>172731089</v>
      </c>
      <c r="D1291" s="23" t="str" cm="1">
        <f t="array" ref="D1291">INDEX(Table2[Bracket Label], SUMPRODUCT(( 'Non-Lodger'!$C1291 &gt;= Table2[Min Value]) * ( 'Non-Lodger'!$C1291 &lt;= Table2[Max Value]) * ROW(Table2[Min Value]) ) - MIN(ROW(Table2[Min Value])) + 1)</f>
        <v>150-199M</v>
      </c>
      <c r="E1291" s="23" t="str">
        <f t="shared" si="20"/>
        <v>MED</v>
      </c>
      <c r="F1291" s="21" t="s">
        <v>6901</v>
      </c>
      <c r="G1291" s="20" t="s">
        <v>29</v>
      </c>
      <c r="H1291" s="20" t="str">
        <f>IF(ISNUMBER(MATCH($F1291,'ASX_Listed_Companies_26-08-2025'!B:B, 0)), "Yes", "No")</f>
        <v>No</v>
      </c>
      <c r="I1291" s="20" t="str">
        <f>IF(ISNUMBER(MATCH($F1291,'ASX300'!C:C, 0)), "Yes", "No")</f>
        <v>No</v>
      </c>
      <c r="J1291" s="20" t="s">
        <v>6902</v>
      </c>
      <c r="K1291" s="21" t="s">
        <v>6903</v>
      </c>
      <c r="L1291" s="20">
        <v>1671152</v>
      </c>
      <c r="M1291" s="20" t="s">
        <v>15</v>
      </c>
      <c r="N1291" s="20">
        <v>20000202</v>
      </c>
      <c r="Q1291" s="21" t="s">
        <v>6904</v>
      </c>
      <c r="S1291" s="21" t="s">
        <v>162</v>
      </c>
      <c r="T1291" s="20" t="s">
        <v>29</v>
      </c>
      <c r="U1291" s="20" t="s">
        <v>163</v>
      </c>
      <c r="V1291" s="20" t="s">
        <v>20</v>
      </c>
      <c r="W1291" s="20">
        <v>47628961</v>
      </c>
      <c r="X1291" s="21" t="s">
        <v>6905</v>
      </c>
      <c r="Z1291" s="21" t="s">
        <v>162</v>
      </c>
      <c r="AA1291" s="20" t="s">
        <v>163</v>
      </c>
      <c r="AB1291" s="20" t="s">
        <v>20</v>
      </c>
      <c r="AD1291" s="20" t="s">
        <v>6906</v>
      </c>
      <c r="AF1291" s="20">
        <v>20000701</v>
      </c>
      <c r="AH1291" s="20">
        <v>62949786</v>
      </c>
      <c r="AI1291" s="20" t="s">
        <v>24</v>
      </c>
      <c r="AJ1291" s="20" t="b">
        <v>1</v>
      </c>
      <c r="AK1291" s="21" t="s">
        <v>58</v>
      </c>
      <c r="AL1291" s="20" t="s">
        <v>59</v>
      </c>
    </row>
    <row r="1292" spans="1:38" x14ac:dyDescent="0.25">
      <c r="A1292" s="20">
        <v>1291</v>
      </c>
      <c r="B1292" s="20" t="s">
        <v>854</v>
      </c>
      <c r="C1292" s="23">
        <v>650794898</v>
      </c>
      <c r="D1292" s="23" t="str" cm="1">
        <f t="array" ref="D1292">INDEX(Table2[Bracket Label], SUMPRODUCT(( 'Non-Lodger'!$C1292 &gt;= Table2[Min Value]) * ( 'Non-Lodger'!$C1292 &lt;= Table2[Max Value]) * ROW(Table2[Min Value]) ) - MIN(ROW(Table2[Min Value])) + 1)</f>
        <v>650-699M</v>
      </c>
      <c r="E1292" s="23" t="str">
        <f t="shared" si="20"/>
        <v>LGE</v>
      </c>
      <c r="F1292" s="21" t="s">
        <v>855</v>
      </c>
      <c r="G1292" s="20" t="s">
        <v>77</v>
      </c>
      <c r="H1292" s="20" t="str">
        <f>IF(ISNUMBER(MATCH($F1292,'ASX_Listed_Companies_26-08-2025'!B:B, 0)), "Yes", "No")</f>
        <v>No</v>
      </c>
      <c r="I1292" s="20" t="str">
        <f>IF(ISNUMBER(MATCH($F1292,'ASX300'!C:C, 0)), "Yes", "No")</f>
        <v>No</v>
      </c>
      <c r="J1292" s="20" t="s">
        <v>78</v>
      </c>
      <c r="K1292" s="21" t="s">
        <v>79</v>
      </c>
      <c r="L1292" s="20">
        <v>76535660</v>
      </c>
      <c r="M1292" s="20" t="s">
        <v>15</v>
      </c>
      <c r="N1292" s="20">
        <v>20221121</v>
      </c>
      <c r="Q1292" s="21" t="s">
        <v>856</v>
      </c>
      <c r="S1292" s="21" t="s">
        <v>82</v>
      </c>
      <c r="T1292" s="20" t="s">
        <v>77</v>
      </c>
      <c r="U1292" s="20" t="s">
        <v>83</v>
      </c>
      <c r="V1292" s="20" t="s">
        <v>20</v>
      </c>
      <c r="W1292" s="20">
        <v>81936178</v>
      </c>
      <c r="X1292" s="21" t="s">
        <v>857</v>
      </c>
      <c r="Z1292" s="21" t="s">
        <v>141</v>
      </c>
      <c r="AA1292" s="20" t="s">
        <v>142</v>
      </c>
      <c r="AB1292" s="20" t="s">
        <v>20</v>
      </c>
      <c r="AC1292" s="20">
        <v>44119329</v>
      </c>
      <c r="AD1292" s="20" t="s">
        <v>858</v>
      </c>
      <c r="AF1292" s="20">
        <v>20221121</v>
      </c>
      <c r="AH1292" s="20">
        <v>663966612</v>
      </c>
      <c r="AI1292" s="20" t="s">
        <v>24</v>
      </c>
      <c r="AJ1292" s="20" t="b">
        <v>1</v>
      </c>
      <c r="AK1292" s="21" t="s">
        <v>88</v>
      </c>
      <c r="AL1292" s="20" t="s">
        <v>89</v>
      </c>
    </row>
    <row r="1293" spans="1:38" x14ac:dyDescent="0.25">
      <c r="A1293" s="20">
        <v>1292</v>
      </c>
      <c r="B1293" s="20" t="s">
        <v>2344</v>
      </c>
      <c r="C1293" s="23">
        <v>130606086</v>
      </c>
      <c r="D1293" s="23" t="str" cm="1">
        <f t="array" ref="D1293">INDEX(Table2[Bracket Label], SUMPRODUCT(( 'Non-Lodger'!$C1293 &gt;= Table2[Min Value]) * ( 'Non-Lodger'!$C1293 &lt;= Table2[Max Value]) * ROW(Table2[Min Value]) ) - MIN(ROW(Table2[Min Value])) + 1)</f>
        <v>100-149M</v>
      </c>
      <c r="E1293" s="23" t="str">
        <f t="shared" si="20"/>
        <v>MED</v>
      </c>
      <c r="F1293" s="21" t="s">
        <v>2345</v>
      </c>
      <c r="G1293" s="20" t="s">
        <v>137</v>
      </c>
      <c r="H1293" s="20" t="str">
        <f>IF(ISNUMBER(MATCH($F1293,'ASX_Listed_Companies_26-08-2025'!B:B, 0)), "Yes", "No")</f>
        <v>No</v>
      </c>
      <c r="I1293" s="20" t="str">
        <f>IF(ISNUMBER(MATCH($F1293,'ASX300'!C:C, 0)), "Yes", "No")</f>
        <v>No</v>
      </c>
      <c r="J1293" s="20" t="s">
        <v>51</v>
      </c>
      <c r="K1293" s="21" t="s">
        <v>52</v>
      </c>
      <c r="L1293" s="20">
        <v>717336</v>
      </c>
      <c r="M1293" s="20" t="s">
        <v>15</v>
      </c>
      <c r="N1293" s="20">
        <v>20000321</v>
      </c>
      <c r="Q1293" s="21" t="s">
        <v>2346</v>
      </c>
      <c r="S1293" s="21" t="s">
        <v>2347</v>
      </c>
      <c r="T1293" s="20" t="s">
        <v>137</v>
      </c>
      <c r="U1293" s="20" t="s">
        <v>2348</v>
      </c>
      <c r="V1293" s="20" t="s">
        <v>20</v>
      </c>
      <c r="W1293" s="20">
        <v>47947937</v>
      </c>
      <c r="X1293" s="21" t="s">
        <v>2349</v>
      </c>
      <c r="Z1293" s="21" t="s">
        <v>2347</v>
      </c>
      <c r="AA1293" s="20" t="s">
        <v>2348</v>
      </c>
      <c r="AB1293" s="20" t="s">
        <v>20</v>
      </c>
      <c r="AC1293" s="20">
        <v>47947937</v>
      </c>
      <c r="AD1293" s="20" t="s">
        <v>2350</v>
      </c>
      <c r="AF1293" s="20">
        <v>20000701</v>
      </c>
      <c r="AH1293" s="20">
        <v>7836213</v>
      </c>
      <c r="AI1293" s="20" t="s">
        <v>24</v>
      </c>
      <c r="AJ1293" s="20" t="b">
        <v>1</v>
      </c>
      <c r="AK1293" s="21" t="s">
        <v>58</v>
      </c>
      <c r="AL1293" s="20" t="s">
        <v>59</v>
      </c>
    </row>
    <row r="1294" spans="1:38" x14ac:dyDescent="0.25">
      <c r="A1294" s="20">
        <v>1293</v>
      </c>
      <c r="B1294" s="20" t="s">
        <v>4871</v>
      </c>
      <c r="C1294" s="23">
        <v>103405483</v>
      </c>
      <c r="D1294" s="23" t="str" cm="1">
        <f t="array" ref="D1294">INDEX(Table2[Bracket Label], SUMPRODUCT(( 'Non-Lodger'!$C1294 &gt;= Table2[Min Value]) * ( 'Non-Lodger'!$C1294 &lt;= Table2[Max Value]) * ROW(Table2[Min Value]) ) - MIN(ROW(Table2[Min Value])) + 1)</f>
        <v>100-149M</v>
      </c>
      <c r="E1294" s="23" t="str">
        <f t="shared" si="20"/>
        <v>MED</v>
      </c>
      <c r="F1294" s="21" t="s">
        <v>4872</v>
      </c>
      <c r="G1294" s="20" t="s">
        <v>77</v>
      </c>
      <c r="H1294" s="20" t="str">
        <f>IF(ISNUMBER(MATCH($F1294,'ASX_Listed_Companies_26-08-2025'!B:B, 0)), "Yes", "No")</f>
        <v>No</v>
      </c>
      <c r="I1294" s="20" t="str">
        <f>IF(ISNUMBER(MATCH($F1294,'ASX300'!C:C, 0)), "Yes", "No")</f>
        <v>No</v>
      </c>
      <c r="J1294" s="20" t="s">
        <v>2147</v>
      </c>
      <c r="K1294" s="21" t="s">
        <v>2148</v>
      </c>
      <c r="L1294" s="20">
        <v>72967148</v>
      </c>
      <c r="M1294" s="20" t="s">
        <v>15</v>
      </c>
      <c r="N1294" s="20">
        <v>20210827</v>
      </c>
      <c r="Q1294" s="21" t="s">
        <v>1412</v>
      </c>
      <c r="S1294" s="21" t="s">
        <v>82</v>
      </c>
      <c r="T1294" s="20" t="s">
        <v>77</v>
      </c>
      <c r="U1294" s="20" t="s">
        <v>83</v>
      </c>
      <c r="V1294" s="20" t="s">
        <v>20</v>
      </c>
      <c r="W1294" s="20">
        <v>90209065</v>
      </c>
      <c r="X1294" s="21" t="s">
        <v>4873</v>
      </c>
      <c r="Z1294" s="21" t="s">
        <v>4874</v>
      </c>
      <c r="AA1294" s="20" t="s">
        <v>564</v>
      </c>
      <c r="AB1294" s="20" t="s">
        <v>20</v>
      </c>
      <c r="AC1294" s="20">
        <v>71482150</v>
      </c>
      <c r="AD1294" s="20" t="s">
        <v>4875</v>
      </c>
      <c r="AF1294" s="20">
        <v>20210827</v>
      </c>
      <c r="AH1294" s="20">
        <v>653191701</v>
      </c>
      <c r="AI1294" s="20" t="s">
        <v>24</v>
      </c>
      <c r="AJ1294" s="20" t="b">
        <v>1</v>
      </c>
      <c r="AK1294" s="21" t="s">
        <v>718</v>
      </c>
      <c r="AL1294" s="20" t="s">
        <v>719</v>
      </c>
    </row>
    <row r="1295" spans="1:38" x14ac:dyDescent="0.25">
      <c r="A1295" s="20">
        <v>1294</v>
      </c>
      <c r="B1295" s="20" t="s">
        <v>2797</v>
      </c>
      <c r="C1295" s="23">
        <v>334867681</v>
      </c>
      <c r="D1295" s="23" t="str" cm="1">
        <f t="array" ref="D1295">INDEX(Table2[Bracket Label], SUMPRODUCT(( 'Non-Lodger'!$C1295 &gt;= Table2[Min Value]) * ( 'Non-Lodger'!$C1295 &lt;= Table2[Max Value]) * ROW(Table2[Min Value]) ) - MIN(ROW(Table2[Min Value])) + 1)</f>
        <v>300-349M</v>
      </c>
      <c r="E1295" s="23" t="str">
        <f t="shared" si="20"/>
        <v>LGE</v>
      </c>
      <c r="F1295" s="21" t="s">
        <v>2798</v>
      </c>
      <c r="G1295" s="20" t="s">
        <v>12</v>
      </c>
      <c r="H1295" s="20" t="str">
        <f>IF(ISNUMBER(MATCH($F1295,'ASX_Listed_Companies_26-08-2025'!B:B, 0)), "Yes", "No")</f>
        <v>No</v>
      </c>
      <c r="I1295" s="20" t="str">
        <f>IF(ISNUMBER(MATCH($F1295,'ASX300'!C:C, 0)), "Yes", "No")</f>
        <v>No</v>
      </c>
      <c r="J1295" s="20" t="s">
        <v>78</v>
      </c>
      <c r="K1295" s="21" t="s">
        <v>79</v>
      </c>
      <c r="L1295" s="20">
        <v>1294536</v>
      </c>
      <c r="M1295" s="20" t="s">
        <v>15</v>
      </c>
      <c r="N1295" s="20">
        <v>20000210</v>
      </c>
      <c r="Q1295" s="21" t="s">
        <v>2799</v>
      </c>
      <c r="S1295" s="21" t="s">
        <v>1007</v>
      </c>
      <c r="T1295" s="20" t="s">
        <v>12</v>
      </c>
      <c r="U1295" s="20" t="s">
        <v>1008</v>
      </c>
      <c r="V1295" s="20" t="s">
        <v>20</v>
      </c>
      <c r="W1295" s="20">
        <v>54498628</v>
      </c>
      <c r="X1295" s="21" t="s">
        <v>2800</v>
      </c>
      <c r="Y1295" s="21" t="s">
        <v>2801</v>
      </c>
      <c r="Z1295" s="21" t="s">
        <v>1149</v>
      </c>
      <c r="AA1295" s="20" t="s">
        <v>1150</v>
      </c>
      <c r="AB1295" s="20" t="s">
        <v>20</v>
      </c>
      <c r="AC1295" s="20">
        <v>50621672</v>
      </c>
      <c r="AD1295" s="20" t="s">
        <v>2802</v>
      </c>
      <c r="AH1295" s="20">
        <v>3081061</v>
      </c>
      <c r="AI1295" s="20" t="s">
        <v>24</v>
      </c>
      <c r="AJ1295" s="20" t="b">
        <v>1</v>
      </c>
      <c r="AK1295" s="21" t="s">
        <v>88</v>
      </c>
      <c r="AL1295" s="20" t="s">
        <v>89</v>
      </c>
    </row>
    <row r="1296" spans="1:38" x14ac:dyDescent="0.25">
      <c r="A1296" s="20">
        <v>1295</v>
      </c>
      <c r="B1296" s="20" t="s">
        <v>6136</v>
      </c>
      <c r="C1296" s="23">
        <v>170872952</v>
      </c>
      <c r="D1296" s="23" t="str" cm="1">
        <f t="array" ref="D1296">INDEX(Table2[Bracket Label], SUMPRODUCT(( 'Non-Lodger'!$C1296 &gt;= Table2[Min Value]) * ( 'Non-Lodger'!$C1296 &lt;= Table2[Max Value]) * ROW(Table2[Min Value]) ) - MIN(ROW(Table2[Min Value])) + 1)</f>
        <v>150-199M</v>
      </c>
      <c r="E1296" s="23" t="str">
        <f t="shared" si="20"/>
        <v>MED</v>
      </c>
      <c r="F1296" s="21" t="s">
        <v>6137</v>
      </c>
      <c r="G1296" s="20" t="s">
        <v>29</v>
      </c>
      <c r="H1296" s="20" t="str">
        <f>IF(ISNUMBER(MATCH($F1296,'ASX_Listed_Companies_26-08-2025'!B:B, 0)), "Yes", "No")</f>
        <v>No</v>
      </c>
      <c r="I1296" s="20" t="str">
        <f>IF(ISNUMBER(MATCH($F1296,'ASX300'!C:C, 0)), "Yes", "No")</f>
        <v>No</v>
      </c>
      <c r="J1296" s="20" t="s">
        <v>78</v>
      </c>
      <c r="K1296" s="21" t="s">
        <v>79</v>
      </c>
      <c r="L1296" s="20">
        <v>71465690</v>
      </c>
      <c r="M1296" s="20" t="s">
        <v>15</v>
      </c>
      <c r="N1296" s="20">
        <v>20190809</v>
      </c>
      <c r="Q1296" s="21" t="s">
        <v>6138</v>
      </c>
      <c r="S1296" s="21" t="s">
        <v>126</v>
      </c>
      <c r="T1296" s="20" t="s">
        <v>12</v>
      </c>
      <c r="U1296" s="20" t="s">
        <v>214</v>
      </c>
      <c r="V1296" s="20" t="s">
        <v>20</v>
      </c>
      <c r="W1296" s="20">
        <v>41974390</v>
      </c>
      <c r="X1296" s="21" t="s">
        <v>1955</v>
      </c>
      <c r="Y1296" s="21" t="s">
        <v>6139</v>
      </c>
      <c r="Z1296" s="21" t="s">
        <v>5427</v>
      </c>
      <c r="AA1296" s="20" t="s">
        <v>347</v>
      </c>
      <c r="AB1296" s="20" t="s">
        <v>20</v>
      </c>
      <c r="AC1296" s="20">
        <v>73348273</v>
      </c>
      <c r="AD1296" s="20" t="s">
        <v>6140</v>
      </c>
      <c r="AH1296" s="20">
        <v>635436190</v>
      </c>
      <c r="AI1296" s="20" t="s">
        <v>24</v>
      </c>
      <c r="AJ1296" s="20" t="b">
        <v>1</v>
      </c>
      <c r="AK1296" s="21" t="s">
        <v>88</v>
      </c>
      <c r="AL1296" s="20" t="s">
        <v>89</v>
      </c>
    </row>
    <row r="1297" spans="1:38" x14ac:dyDescent="0.25">
      <c r="A1297" s="20">
        <v>1296</v>
      </c>
      <c r="B1297" s="20" t="s">
        <v>7569</v>
      </c>
      <c r="C1297" s="23">
        <v>155419293</v>
      </c>
      <c r="D1297" s="23" t="str" cm="1">
        <f t="array" ref="D1297">INDEX(Table2[Bracket Label], SUMPRODUCT(( 'Non-Lodger'!$C1297 &gt;= Table2[Min Value]) * ( 'Non-Lodger'!$C1297 &lt;= Table2[Max Value]) * ROW(Table2[Min Value]) ) - MIN(ROW(Table2[Min Value])) + 1)</f>
        <v>150-199M</v>
      </c>
      <c r="E1297" s="23" t="str">
        <f t="shared" si="20"/>
        <v>MED</v>
      </c>
      <c r="F1297" s="21" t="s">
        <v>7570</v>
      </c>
      <c r="G1297" s="20" t="s">
        <v>62</v>
      </c>
      <c r="H1297" s="20" t="str">
        <f>IF(ISNUMBER(MATCH($F1297,'ASX_Listed_Companies_26-08-2025'!B:B, 0)), "Yes", "No")</f>
        <v>No</v>
      </c>
      <c r="I1297" s="20" t="str">
        <f>IF(ISNUMBER(MATCH($F1297,'ASX300'!C:C, 0)), "Yes", "No")</f>
        <v>No</v>
      </c>
      <c r="J1297" s="20" t="s">
        <v>78</v>
      </c>
      <c r="K1297" s="21" t="s">
        <v>79</v>
      </c>
      <c r="L1297" s="20">
        <v>16247606</v>
      </c>
      <c r="M1297" s="20" t="s">
        <v>65</v>
      </c>
      <c r="N1297" s="20">
        <v>20010112</v>
      </c>
      <c r="Q1297" s="21" t="s">
        <v>7571</v>
      </c>
      <c r="S1297" s="21" t="s">
        <v>665</v>
      </c>
      <c r="T1297" s="20" t="s">
        <v>62</v>
      </c>
      <c r="U1297" s="20" t="s">
        <v>666</v>
      </c>
      <c r="V1297" s="20" t="s">
        <v>20</v>
      </c>
      <c r="W1297" s="20">
        <v>74208794</v>
      </c>
      <c r="X1297" s="21" t="s">
        <v>7572</v>
      </c>
      <c r="Z1297" s="21" t="s">
        <v>7573</v>
      </c>
      <c r="AA1297" s="20" t="s">
        <v>7574</v>
      </c>
      <c r="AB1297" s="20" t="s">
        <v>20</v>
      </c>
      <c r="AC1297" s="20">
        <v>90614670</v>
      </c>
      <c r="AD1297" s="20" t="s">
        <v>7575</v>
      </c>
      <c r="AF1297" s="20">
        <v>20010112</v>
      </c>
      <c r="AH1297" s="20">
        <v>95594826</v>
      </c>
      <c r="AI1297" s="20" t="s">
        <v>24</v>
      </c>
      <c r="AJ1297" s="20" t="b">
        <v>1</v>
      </c>
      <c r="AK1297" s="21" t="s">
        <v>88</v>
      </c>
      <c r="AL1297" s="20" t="s">
        <v>89</v>
      </c>
    </row>
    <row r="1298" spans="1:38" x14ac:dyDescent="0.25">
      <c r="A1298" s="20">
        <v>1297</v>
      </c>
      <c r="B1298" s="20" t="s">
        <v>2309</v>
      </c>
      <c r="C1298" s="23">
        <v>257340642</v>
      </c>
      <c r="D1298" s="23" t="str" cm="1">
        <f t="array" ref="D1298">INDEX(Table2[Bracket Label], SUMPRODUCT(( 'Non-Lodger'!$C1298 &gt;= Table2[Min Value]) * ( 'Non-Lodger'!$C1298 &lt;= Table2[Max Value]) * ROW(Table2[Min Value]) ) - MIN(ROW(Table2[Min Value])) + 1)</f>
        <v>250-299M</v>
      </c>
      <c r="E1298" s="23" t="str">
        <f t="shared" si="20"/>
        <v>LGE</v>
      </c>
      <c r="F1298" s="21" t="s">
        <v>2310</v>
      </c>
      <c r="G1298" s="20" t="s">
        <v>12</v>
      </c>
      <c r="H1298" s="20" t="str">
        <f>IF(ISNUMBER(MATCH($F1298,'ASX_Listed_Companies_26-08-2025'!B:B, 0)), "Yes", "No")</f>
        <v>No</v>
      </c>
      <c r="I1298" s="20" t="str">
        <f>IF(ISNUMBER(MATCH($F1298,'ASX300'!C:C, 0)), "Yes", "No")</f>
        <v>No</v>
      </c>
      <c r="J1298" s="20" t="s">
        <v>51</v>
      </c>
      <c r="K1298" s="21" t="s">
        <v>52</v>
      </c>
      <c r="L1298" s="20">
        <v>6651369</v>
      </c>
      <c r="M1298" s="20" t="s">
        <v>15</v>
      </c>
      <c r="N1298" s="20">
        <v>20000410</v>
      </c>
      <c r="P1298" s="21" t="s">
        <v>2311</v>
      </c>
      <c r="Q1298" s="21" t="s">
        <v>2312</v>
      </c>
      <c r="S1298" s="21" t="s">
        <v>2313</v>
      </c>
      <c r="T1298" s="20" t="s">
        <v>12</v>
      </c>
      <c r="U1298" s="20" t="s">
        <v>2314</v>
      </c>
      <c r="V1298" s="20" t="s">
        <v>20</v>
      </c>
      <c r="W1298" s="20">
        <v>88333275</v>
      </c>
      <c r="X1298" s="21" t="s">
        <v>2315</v>
      </c>
      <c r="Z1298" s="21" t="s">
        <v>2313</v>
      </c>
      <c r="AA1298" s="20" t="s">
        <v>2316</v>
      </c>
      <c r="AB1298" s="20" t="s">
        <v>20</v>
      </c>
      <c r="AC1298" s="20">
        <v>72009989</v>
      </c>
      <c r="AD1298" s="20" t="s">
        <v>2317</v>
      </c>
      <c r="AF1298" s="20">
        <v>20000701</v>
      </c>
      <c r="AH1298" s="20">
        <v>1988450</v>
      </c>
      <c r="AI1298" s="20" t="s">
        <v>24</v>
      </c>
      <c r="AJ1298" s="20" t="b">
        <v>1</v>
      </c>
      <c r="AK1298" s="21" t="s">
        <v>58</v>
      </c>
      <c r="AL1298" s="20" t="s">
        <v>59</v>
      </c>
    </row>
    <row r="1299" spans="1:38" x14ac:dyDescent="0.25">
      <c r="A1299" s="20">
        <v>1298</v>
      </c>
      <c r="B1299" s="20" t="s">
        <v>2604</v>
      </c>
      <c r="C1299" s="23">
        <v>250199369</v>
      </c>
      <c r="D1299" s="23" t="str" cm="1">
        <f t="array" ref="D1299">INDEX(Table2[Bracket Label], SUMPRODUCT(( 'Non-Lodger'!$C1299 &gt;= Table2[Min Value]) * ( 'Non-Lodger'!$C1299 &lt;= Table2[Max Value]) * ROW(Table2[Min Value]) ) - MIN(ROW(Table2[Min Value])) + 1)</f>
        <v>250-299M</v>
      </c>
      <c r="E1299" s="23" t="str">
        <f t="shared" si="20"/>
        <v>LGE</v>
      </c>
      <c r="F1299" s="21" t="s">
        <v>2605</v>
      </c>
      <c r="G1299" s="20" t="s">
        <v>12</v>
      </c>
      <c r="H1299" s="20" t="str">
        <f>IF(ISNUMBER(MATCH($F1299,'ASX_Listed_Companies_26-08-2025'!B:B, 0)), "Yes", "No")</f>
        <v>No</v>
      </c>
      <c r="I1299" s="20" t="str">
        <f>IF(ISNUMBER(MATCH($F1299,'ASX300'!C:C, 0)), "Yes", "No")</f>
        <v>No</v>
      </c>
      <c r="J1299" s="20" t="s">
        <v>40</v>
      </c>
      <c r="K1299" s="21" t="s">
        <v>41</v>
      </c>
      <c r="L1299" s="20">
        <v>4197835</v>
      </c>
      <c r="M1299" s="20" t="s">
        <v>15</v>
      </c>
      <c r="N1299" s="20">
        <v>20020208</v>
      </c>
      <c r="Q1299" s="21" t="s">
        <v>2606</v>
      </c>
      <c r="S1299" s="21" t="s">
        <v>998</v>
      </c>
      <c r="T1299" s="20" t="s">
        <v>12</v>
      </c>
      <c r="U1299" s="20" t="s">
        <v>999</v>
      </c>
      <c r="V1299" s="20" t="s">
        <v>20</v>
      </c>
      <c r="W1299" s="20">
        <v>78102606</v>
      </c>
      <c r="X1299" s="21" t="s">
        <v>2607</v>
      </c>
      <c r="Y1299" s="21" t="s">
        <v>2608</v>
      </c>
      <c r="Z1299" s="21" t="s">
        <v>2609</v>
      </c>
      <c r="AA1299" s="20" t="s">
        <v>2610</v>
      </c>
      <c r="AB1299" s="20" t="s">
        <v>20</v>
      </c>
      <c r="AC1299" s="20">
        <v>51400316</v>
      </c>
      <c r="AD1299" s="20" t="s">
        <v>2611</v>
      </c>
      <c r="AF1299" s="20">
        <v>20020508</v>
      </c>
      <c r="AH1299" s="20">
        <v>100473907</v>
      </c>
      <c r="AI1299" s="20" t="s">
        <v>24</v>
      </c>
      <c r="AJ1299" s="20" t="b">
        <v>1</v>
      </c>
      <c r="AK1299" s="21" t="s">
        <v>47</v>
      </c>
      <c r="AL1299" s="20" t="s">
        <v>48</v>
      </c>
    </row>
    <row r="1300" spans="1:38" x14ac:dyDescent="0.25">
      <c r="A1300" s="20">
        <v>1299</v>
      </c>
      <c r="B1300" s="20" t="s">
        <v>8326</v>
      </c>
      <c r="C1300" s="23">
        <v>101135152</v>
      </c>
      <c r="D1300" s="23" t="str" cm="1">
        <f t="array" ref="D1300">INDEX(Table2[Bracket Label], SUMPRODUCT(( 'Non-Lodger'!$C1300 &gt;= Table2[Min Value]) * ( 'Non-Lodger'!$C1300 &lt;= Table2[Max Value]) * ROW(Table2[Min Value]) ) - MIN(ROW(Table2[Min Value])) + 1)</f>
        <v>100-149M</v>
      </c>
      <c r="E1300" s="23" t="str">
        <f t="shared" si="20"/>
        <v>MED</v>
      </c>
      <c r="F1300" s="21" t="s">
        <v>8327</v>
      </c>
      <c r="G1300" s="20" t="s">
        <v>77</v>
      </c>
      <c r="H1300" s="20" t="str">
        <f>IF(ISNUMBER(MATCH($F1300,'ASX_Listed_Companies_26-08-2025'!B:B, 0)), "Yes", "No")</f>
        <v>No</v>
      </c>
      <c r="I1300" s="20" t="str">
        <f>IF(ISNUMBER(MATCH($F1300,'ASX300'!C:C, 0)), "Yes", "No")</f>
        <v>No</v>
      </c>
      <c r="J1300" s="20" t="s">
        <v>51</v>
      </c>
      <c r="K1300" s="21" t="s">
        <v>52</v>
      </c>
      <c r="L1300" s="20">
        <v>1560855</v>
      </c>
      <c r="M1300" s="20" t="s">
        <v>15</v>
      </c>
      <c r="N1300" s="20">
        <v>20000306</v>
      </c>
      <c r="P1300" s="21" t="s">
        <v>8328</v>
      </c>
      <c r="Q1300" s="21" t="s">
        <v>8329</v>
      </c>
      <c r="S1300" s="21" t="s">
        <v>7383</v>
      </c>
      <c r="T1300" s="20" t="s">
        <v>77</v>
      </c>
      <c r="U1300" s="20" t="s">
        <v>7384</v>
      </c>
      <c r="V1300" s="20" t="s">
        <v>20</v>
      </c>
      <c r="W1300" s="20">
        <v>61225425</v>
      </c>
      <c r="X1300" s="21" t="s">
        <v>8330</v>
      </c>
      <c r="Z1300" s="21" t="s">
        <v>7386</v>
      </c>
      <c r="AA1300" s="20" t="s">
        <v>7384</v>
      </c>
      <c r="AB1300" s="20" t="s">
        <v>20</v>
      </c>
      <c r="AC1300" s="20">
        <v>91529744</v>
      </c>
      <c r="AD1300" s="20" t="s">
        <v>8331</v>
      </c>
      <c r="AF1300" s="20">
        <v>20000701</v>
      </c>
      <c r="AH1300" s="20">
        <v>11009297</v>
      </c>
      <c r="AI1300" s="20" t="s">
        <v>24</v>
      </c>
      <c r="AJ1300" s="20" t="b">
        <v>1</v>
      </c>
      <c r="AK1300" s="21" t="s">
        <v>58</v>
      </c>
      <c r="AL1300" s="20" t="s">
        <v>59</v>
      </c>
    </row>
    <row r="1301" spans="1:38" x14ac:dyDescent="0.25">
      <c r="A1301" s="20">
        <v>1300</v>
      </c>
      <c r="B1301" s="20" t="s">
        <v>90</v>
      </c>
      <c r="C1301" s="23">
        <v>135498252</v>
      </c>
      <c r="D1301" s="23" t="str" cm="1">
        <f t="array" ref="D1301">INDEX(Table2[Bracket Label], SUMPRODUCT(( 'Non-Lodger'!$C1301 &gt;= Table2[Min Value]) * ( 'Non-Lodger'!$C1301 &lt;= Table2[Max Value]) * ROW(Table2[Min Value]) ) - MIN(ROW(Table2[Min Value])) + 1)</f>
        <v>100-149M</v>
      </c>
      <c r="E1301" s="23" t="str">
        <f t="shared" si="20"/>
        <v>MED</v>
      </c>
      <c r="F1301" s="21" t="s">
        <v>91</v>
      </c>
      <c r="G1301" s="20" t="s">
        <v>62</v>
      </c>
      <c r="H1301" s="20" t="str">
        <f>IF(ISNUMBER(MATCH($F1301,'ASX_Listed_Companies_26-08-2025'!B:B, 0)), "Yes", "No")</f>
        <v>No</v>
      </c>
      <c r="I1301" s="20" t="str">
        <f>IF(ISNUMBER(MATCH($F1301,'ASX300'!C:C, 0)), "Yes", "No")</f>
        <v>No</v>
      </c>
      <c r="J1301" s="20" t="s">
        <v>92</v>
      </c>
      <c r="K1301" s="21" t="s">
        <v>93</v>
      </c>
      <c r="L1301" s="20">
        <v>47914300</v>
      </c>
      <c r="M1301" s="20" t="s">
        <v>15</v>
      </c>
      <c r="N1301" s="20">
        <v>20110628</v>
      </c>
      <c r="Q1301" s="21" t="s">
        <v>94</v>
      </c>
      <c r="S1301" s="21" t="s">
        <v>95</v>
      </c>
      <c r="T1301" s="20" t="s">
        <v>62</v>
      </c>
      <c r="U1301" s="20" t="s">
        <v>96</v>
      </c>
      <c r="V1301" s="20" t="s">
        <v>20</v>
      </c>
      <c r="W1301" s="20">
        <v>48984659</v>
      </c>
      <c r="X1301" s="21" t="s">
        <v>97</v>
      </c>
      <c r="Z1301" s="21" t="s">
        <v>98</v>
      </c>
      <c r="AA1301" s="20" t="s">
        <v>99</v>
      </c>
      <c r="AB1301" s="20" t="s">
        <v>20</v>
      </c>
      <c r="AC1301" s="20">
        <v>76763073</v>
      </c>
      <c r="AD1301" s="20" t="s">
        <v>100</v>
      </c>
      <c r="AF1301" s="20">
        <v>20110628</v>
      </c>
      <c r="AH1301" s="20">
        <v>132681433</v>
      </c>
      <c r="AI1301" s="20" t="s">
        <v>24</v>
      </c>
      <c r="AJ1301" s="20" t="b">
        <v>1</v>
      </c>
      <c r="AK1301" s="21" t="s">
        <v>36</v>
      </c>
      <c r="AL1301" s="20" t="s">
        <v>37</v>
      </c>
    </row>
    <row r="1302" spans="1:38" x14ac:dyDescent="0.25">
      <c r="A1302" s="20">
        <v>1301</v>
      </c>
      <c r="B1302" s="20" t="s">
        <v>2012</v>
      </c>
      <c r="C1302" s="23">
        <v>130771034</v>
      </c>
      <c r="D1302" s="23" t="str" cm="1">
        <f t="array" ref="D1302">INDEX(Table2[Bracket Label], SUMPRODUCT(( 'Non-Lodger'!$C1302 &gt;= Table2[Min Value]) * ( 'Non-Lodger'!$C1302 &lt;= Table2[Max Value]) * ROW(Table2[Min Value]) ) - MIN(ROW(Table2[Min Value])) + 1)</f>
        <v>100-149M</v>
      </c>
      <c r="E1302" s="23" t="str">
        <f t="shared" si="20"/>
        <v>MED</v>
      </c>
      <c r="F1302" s="21" t="s">
        <v>2013</v>
      </c>
      <c r="G1302" s="20" t="s">
        <v>29</v>
      </c>
      <c r="H1302" s="20" t="str">
        <f>IF(ISNUMBER(MATCH($F1302,'ASX_Listed_Companies_26-08-2025'!B:B, 0)), "Yes", "No")</f>
        <v>No</v>
      </c>
      <c r="I1302" s="20" t="str">
        <f>IF(ISNUMBER(MATCH($F1302,'ASX300'!C:C, 0)), "Yes", "No")</f>
        <v>No</v>
      </c>
      <c r="J1302" s="20" t="s">
        <v>1864</v>
      </c>
      <c r="K1302" s="21" t="s">
        <v>1865</v>
      </c>
      <c r="L1302" s="20">
        <v>22728588</v>
      </c>
      <c r="M1302" s="20" t="s">
        <v>15</v>
      </c>
      <c r="N1302" s="20">
        <v>20050405</v>
      </c>
      <c r="P1302" s="21" t="s">
        <v>2014</v>
      </c>
      <c r="Q1302" s="21" t="s">
        <v>2015</v>
      </c>
      <c r="S1302" s="21" t="s">
        <v>2016</v>
      </c>
      <c r="T1302" s="20" t="s">
        <v>29</v>
      </c>
      <c r="U1302" s="20" t="s">
        <v>2017</v>
      </c>
      <c r="V1302" s="20" t="s">
        <v>20</v>
      </c>
      <c r="W1302" s="20">
        <v>58576485</v>
      </c>
      <c r="X1302" s="21" t="s">
        <v>2018</v>
      </c>
      <c r="Y1302" s="21" t="s">
        <v>2019</v>
      </c>
      <c r="Z1302" s="21" t="s">
        <v>2016</v>
      </c>
      <c r="AA1302" s="20" t="s">
        <v>2017</v>
      </c>
      <c r="AB1302" s="20" t="s">
        <v>20</v>
      </c>
      <c r="AC1302" s="20">
        <v>70700990</v>
      </c>
      <c r="AD1302" s="20" t="s">
        <v>2020</v>
      </c>
      <c r="AF1302" s="20">
        <v>20050405</v>
      </c>
      <c r="AH1302" s="20">
        <v>113662758</v>
      </c>
      <c r="AI1302" s="20" t="s">
        <v>24</v>
      </c>
      <c r="AJ1302" s="20" t="b">
        <v>1</v>
      </c>
      <c r="AK1302" s="21" t="s">
        <v>617</v>
      </c>
      <c r="AL1302" s="20" t="s">
        <v>618</v>
      </c>
    </row>
    <row r="1303" spans="1:38" x14ac:dyDescent="0.25">
      <c r="A1303" s="20">
        <v>1302</v>
      </c>
      <c r="B1303" s="20" t="s">
        <v>8002</v>
      </c>
      <c r="C1303" s="23">
        <v>120559077</v>
      </c>
      <c r="D1303" s="23" t="str" cm="1">
        <f t="array" ref="D1303">INDEX(Table2[Bracket Label], SUMPRODUCT(( 'Non-Lodger'!$C1303 &gt;= Table2[Min Value]) * ( 'Non-Lodger'!$C1303 &lt;= Table2[Max Value]) * ROW(Table2[Min Value]) ) - MIN(ROW(Table2[Min Value])) + 1)</f>
        <v>100-149M</v>
      </c>
      <c r="E1303" s="23" t="str">
        <f t="shared" si="20"/>
        <v>MED</v>
      </c>
      <c r="F1303" s="21" t="s">
        <v>8003</v>
      </c>
      <c r="G1303" s="20" t="s">
        <v>12</v>
      </c>
      <c r="H1303" s="20" t="str">
        <f>IF(ISNUMBER(MATCH($F1303,'ASX_Listed_Companies_26-08-2025'!B:B, 0)), "Yes", "No")</f>
        <v>No</v>
      </c>
      <c r="I1303" s="20" t="str">
        <f>IF(ISNUMBER(MATCH($F1303,'ASX300'!C:C, 0)), "Yes", "No")</f>
        <v>No</v>
      </c>
      <c r="J1303" s="20" t="s">
        <v>2279</v>
      </c>
      <c r="K1303" s="21" t="s">
        <v>2280</v>
      </c>
      <c r="L1303" s="20">
        <v>69827051</v>
      </c>
      <c r="M1303" s="20" t="s">
        <v>15</v>
      </c>
      <c r="N1303" s="20">
        <v>20200414</v>
      </c>
      <c r="Q1303" s="21" t="s">
        <v>8004</v>
      </c>
      <c r="S1303" s="21" t="s">
        <v>126</v>
      </c>
      <c r="T1303" s="20" t="s">
        <v>12</v>
      </c>
      <c r="U1303" s="20" t="s">
        <v>214</v>
      </c>
      <c r="V1303" s="20" t="s">
        <v>20</v>
      </c>
      <c r="W1303" s="20">
        <v>32280714</v>
      </c>
      <c r="X1303" s="21" t="s">
        <v>8004</v>
      </c>
      <c r="Z1303" s="21" t="s">
        <v>126</v>
      </c>
      <c r="AA1303" s="20" t="s">
        <v>214</v>
      </c>
      <c r="AB1303" s="20" t="s">
        <v>20</v>
      </c>
      <c r="AC1303" s="20">
        <v>32280714</v>
      </c>
      <c r="AD1303" s="20" t="s">
        <v>8005</v>
      </c>
      <c r="AH1303" s="20">
        <v>638652810</v>
      </c>
      <c r="AI1303" s="20" t="s">
        <v>24</v>
      </c>
      <c r="AJ1303" s="20" t="b">
        <v>1</v>
      </c>
      <c r="AK1303" s="21" t="s">
        <v>1468</v>
      </c>
      <c r="AL1303" s="20" t="s">
        <v>1469</v>
      </c>
    </row>
    <row r="1304" spans="1:38" x14ac:dyDescent="0.25">
      <c r="A1304" s="20">
        <v>1303</v>
      </c>
      <c r="B1304" s="20" t="s">
        <v>2545</v>
      </c>
      <c r="C1304" s="23">
        <v>302471906</v>
      </c>
      <c r="D1304" s="23" t="str" cm="1">
        <f t="array" ref="D1304">INDEX(Table2[Bracket Label], SUMPRODUCT(( 'Non-Lodger'!$C1304 &gt;= Table2[Min Value]) * ( 'Non-Lodger'!$C1304 &lt;= Table2[Max Value]) * ROW(Table2[Min Value]) ) - MIN(ROW(Table2[Min Value])) + 1)</f>
        <v>300-349M</v>
      </c>
      <c r="E1304" s="23" t="str">
        <f t="shared" si="20"/>
        <v>LGE</v>
      </c>
      <c r="F1304" s="21" t="s">
        <v>2546</v>
      </c>
      <c r="G1304" s="20" t="s">
        <v>77</v>
      </c>
      <c r="H1304" s="20" t="str">
        <f>IF(ISNUMBER(MATCH($F1304,'ASX_Listed_Companies_26-08-2025'!B:B, 0)), "Yes", "No")</f>
        <v>No</v>
      </c>
      <c r="I1304" s="20" t="str">
        <f>IF(ISNUMBER(MATCH($F1304,'ASX300'!C:C, 0)), "Yes", "No")</f>
        <v>No</v>
      </c>
      <c r="J1304" s="20" t="s">
        <v>1211</v>
      </c>
      <c r="K1304" s="21" t="s">
        <v>1212</v>
      </c>
      <c r="L1304" s="20">
        <v>64045385</v>
      </c>
      <c r="M1304" s="20" t="s">
        <v>15</v>
      </c>
      <c r="N1304" s="20">
        <v>20180222</v>
      </c>
      <c r="Q1304" s="21" t="s">
        <v>2547</v>
      </c>
      <c r="S1304" s="21" t="s">
        <v>563</v>
      </c>
      <c r="T1304" s="20" t="s">
        <v>77</v>
      </c>
      <c r="U1304" s="20" t="s">
        <v>564</v>
      </c>
      <c r="V1304" s="20" t="s">
        <v>20</v>
      </c>
      <c r="W1304" s="20">
        <v>43683667</v>
      </c>
      <c r="X1304" s="21" t="s">
        <v>2548</v>
      </c>
      <c r="Z1304" s="21" t="s">
        <v>1289</v>
      </c>
      <c r="AA1304" s="20" t="s">
        <v>564</v>
      </c>
      <c r="AB1304" s="20" t="s">
        <v>20</v>
      </c>
      <c r="AC1304" s="20">
        <v>34256698</v>
      </c>
      <c r="AD1304" s="20" t="s">
        <v>2549</v>
      </c>
      <c r="AF1304" s="20">
        <v>20180222</v>
      </c>
      <c r="AH1304" s="20">
        <v>624305353</v>
      </c>
      <c r="AI1304" s="20" t="s">
        <v>24</v>
      </c>
      <c r="AJ1304" s="20" t="b">
        <v>1</v>
      </c>
      <c r="AK1304" s="21" t="s">
        <v>36</v>
      </c>
      <c r="AL1304" s="20" t="s">
        <v>37</v>
      </c>
    </row>
    <row r="1305" spans="1:38" x14ac:dyDescent="0.25">
      <c r="A1305" s="20">
        <v>1304</v>
      </c>
      <c r="B1305" s="20" t="s">
        <v>2844</v>
      </c>
      <c r="C1305" s="23">
        <v>116413196</v>
      </c>
      <c r="D1305" s="23" t="str" cm="1">
        <f t="array" ref="D1305">INDEX(Table2[Bracket Label], SUMPRODUCT(( 'Non-Lodger'!$C1305 &gt;= Table2[Min Value]) * ( 'Non-Lodger'!$C1305 &lt;= Table2[Max Value]) * ROW(Table2[Min Value]) ) - MIN(ROW(Table2[Min Value])) + 1)</f>
        <v>100-149M</v>
      </c>
      <c r="E1305" s="23" t="str">
        <f t="shared" si="20"/>
        <v>MED</v>
      </c>
      <c r="F1305" s="21" t="s">
        <v>2845</v>
      </c>
      <c r="G1305" s="20" t="s">
        <v>62</v>
      </c>
      <c r="H1305" s="20" t="str">
        <f>IF(ISNUMBER(MATCH($F1305,'ASX_Listed_Companies_26-08-2025'!B:B, 0)), "Yes", "No")</f>
        <v>No</v>
      </c>
      <c r="I1305" s="20" t="str">
        <f>IF(ISNUMBER(MATCH($F1305,'ASX300'!C:C, 0)), "Yes", "No")</f>
        <v>No</v>
      </c>
      <c r="J1305" s="20" t="s">
        <v>861</v>
      </c>
      <c r="K1305" s="21" t="s">
        <v>862</v>
      </c>
      <c r="L1305" s="20">
        <v>28553211</v>
      </c>
      <c r="M1305" s="20" t="s">
        <v>15</v>
      </c>
      <c r="N1305" s="20">
        <v>20061001</v>
      </c>
      <c r="P1305" s="21" t="s">
        <v>2846</v>
      </c>
      <c r="Q1305" s="21" t="s">
        <v>2847</v>
      </c>
      <c r="S1305" s="21" t="s">
        <v>2783</v>
      </c>
      <c r="T1305" s="20" t="s">
        <v>62</v>
      </c>
      <c r="U1305" s="20" t="s">
        <v>2848</v>
      </c>
      <c r="V1305" s="20" t="s">
        <v>20</v>
      </c>
      <c r="W1305" s="20">
        <v>87290310</v>
      </c>
      <c r="X1305" s="21" t="s">
        <v>2849</v>
      </c>
      <c r="Z1305" s="21" t="s">
        <v>2850</v>
      </c>
      <c r="AA1305" s="20" t="s">
        <v>2851</v>
      </c>
      <c r="AB1305" s="20" t="s">
        <v>20</v>
      </c>
      <c r="AC1305" s="20">
        <v>37821527</v>
      </c>
      <c r="AD1305" s="20" t="s">
        <v>2852</v>
      </c>
      <c r="AF1305" s="20">
        <v>20061001</v>
      </c>
      <c r="AH1305" s="20">
        <v>121966041</v>
      </c>
      <c r="AI1305" s="20" t="s">
        <v>24</v>
      </c>
      <c r="AJ1305" s="20" t="b">
        <v>1</v>
      </c>
      <c r="AK1305" s="21" t="s">
        <v>245</v>
      </c>
      <c r="AL1305" s="20" t="s">
        <v>246</v>
      </c>
    </row>
    <row r="1306" spans="1:38" x14ac:dyDescent="0.25">
      <c r="A1306" s="20">
        <v>1305</v>
      </c>
      <c r="B1306" s="20" t="s">
        <v>5457</v>
      </c>
      <c r="C1306" s="23">
        <v>114390019</v>
      </c>
      <c r="D1306" s="23" t="str" cm="1">
        <f t="array" ref="D1306">INDEX(Table2[Bracket Label], SUMPRODUCT(( 'Non-Lodger'!$C1306 &gt;= Table2[Min Value]) * ( 'Non-Lodger'!$C1306 &lt;= Table2[Max Value]) * ROW(Table2[Min Value]) ) - MIN(ROW(Table2[Min Value])) + 1)</f>
        <v>100-149M</v>
      </c>
      <c r="E1306" s="23" t="str">
        <f t="shared" si="20"/>
        <v>MED</v>
      </c>
      <c r="F1306" s="21" t="s">
        <v>5458</v>
      </c>
      <c r="G1306" s="20" t="s">
        <v>62</v>
      </c>
      <c r="H1306" s="20" t="str">
        <f>IF(ISNUMBER(MATCH($F1306,'ASX_Listed_Companies_26-08-2025'!B:B, 0)), "Yes", "No")</f>
        <v>No</v>
      </c>
      <c r="I1306" s="20" t="str">
        <f>IF(ISNUMBER(MATCH($F1306,'ASX300'!C:C, 0)), "Yes", "No")</f>
        <v>No</v>
      </c>
      <c r="J1306" s="20" t="s">
        <v>798</v>
      </c>
      <c r="K1306" s="21" t="s">
        <v>799</v>
      </c>
      <c r="L1306" s="20">
        <v>4823706</v>
      </c>
      <c r="M1306" s="20" t="s">
        <v>15</v>
      </c>
      <c r="N1306" s="20">
        <v>20010101</v>
      </c>
      <c r="P1306" s="21" t="s">
        <v>5459</v>
      </c>
      <c r="Q1306" s="21" t="s">
        <v>5460</v>
      </c>
      <c r="S1306" s="21" t="s">
        <v>5461</v>
      </c>
      <c r="T1306" s="20" t="s">
        <v>62</v>
      </c>
      <c r="U1306" s="20" t="s">
        <v>5462</v>
      </c>
      <c r="V1306" s="20" t="s">
        <v>20</v>
      </c>
      <c r="W1306" s="20">
        <v>33683697</v>
      </c>
      <c r="X1306" s="21" t="s">
        <v>5463</v>
      </c>
      <c r="Z1306" s="21" t="s">
        <v>5464</v>
      </c>
      <c r="AA1306" s="20" t="s">
        <v>5465</v>
      </c>
      <c r="AB1306" s="20" t="s">
        <v>20</v>
      </c>
      <c r="AC1306" s="20">
        <v>61840463</v>
      </c>
      <c r="AD1306" s="20" t="s">
        <v>5466</v>
      </c>
      <c r="AF1306" s="20">
        <v>20010101</v>
      </c>
      <c r="AH1306" s="20">
        <v>95230943</v>
      </c>
      <c r="AI1306" s="20" t="s">
        <v>24</v>
      </c>
      <c r="AJ1306" s="20" t="b">
        <v>1</v>
      </c>
      <c r="AK1306" s="21" t="s">
        <v>195</v>
      </c>
      <c r="AL1306" s="20" t="s">
        <v>196</v>
      </c>
    </row>
    <row r="1307" spans="1:38" x14ac:dyDescent="0.25">
      <c r="A1307" s="20">
        <v>1306</v>
      </c>
      <c r="B1307" s="20" t="s">
        <v>7421</v>
      </c>
      <c r="C1307" s="23">
        <v>100974620</v>
      </c>
      <c r="D1307" s="23" t="str" cm="1">
        <f t="array" ref="D1307">INDEX(Table2[Bracket Label], SUMPRODUCT(( 'Non-Lodger'!$C1307 &gt;= Table2[Min Value]) * ( 'Non-Lodger'!$C1307 &lt;= Table2[Max Value]) * ROW(Table2[Min Value]) ) - MIN(ROW(Table2[Min Value])) + 1)</f>
        <v>100-149M</v>
      </c>
      <c r="E1307" s="23" t="str">
        <f t="shared" si="20"/>
        <v>MED</v>
      </c>
      <c r="F1307" s="21" t="s">
        <v>7422</v>
      </c>
      <c r="G1307" s="20" t="s">
        <v>29</v>
      </c>
      <c r="H1307" s="20" t="str">
        <f>IF(ISNUMBER(MATCH($F1307,'ASX_Listed_Companies_26-08-2025'!B:B, 0)), "Yes", "No")</f>
        <v>No</v>
      </c>
      <c r="I1307" s="20" t="str">
        <f>IF(ISNUMBER(MATCH($F1307,'ASX300'!C:C, 0)), "Yes", "No")</f>
        <v>No</v>
      </c>
      <c r="J1307" s="20" t="s">
        <v>78</v>
      </c>
      <c r="K1307" s="21" t="s">
        <v>79</v>
      </c>
      <c r="L1307" s="20">
        <v>57882371</v>
      </c>
      <c r="M1307" s="20" t="s">
        <v>15</v>
      </c>
      <c r="N1307" s="20">
        <v>20150618</v>
      </c>
      <c r="Q1307" s="21" t="s">
        <v>7423</v>
      </c>
      <c r="S1307" s="21" t="s">
        <v>7424</v>
      </c>
      <c r="T1307" s="20" t="s">
        <v>29</v>
      </c>
      <c r="U1307" s="20" t="s">
        <v>7425</v>
      </c>
      <c r="V1307" s="20" t="s">
        <v>20</v>
      </c>
      <c r="W1307" s="20">
        <v>49116426</v>
      </c>
      <c r="X1307" s="21" t="s">
        <v>7426</v>
      </c>
      <c r="Z1307" s="21" t="s">
        <v>2375</v>
      </c>
      <c r="AA1307" s="20" t="s">
        <v>2373</v>
      </c>
      <c r="AB1307" s="20" t="s">
        <v>20</v>
      </c>
      <c r="AC1307" s="20">
        <v>0</v>
      </c>
      <c r="AD1307" s="20" t="s">
        <v>7427</v>
      </c>
      <c r="AH1307" s="20">
        <v>606525348</v>
      </c>
      <c r="AI1307" s="20" t="s">
        <v>24</v>
      </c>
      <c r="AJ1307" s="20" t="b">
        <v>1</v>
      </c>
      <c r="AK1307" s="21" t="s">
        <v>88</v>
      </c>
      <c r="AL1307" s="20" t="s">
        <v>89</v>
      </c>
    </row>
    <row r="1308" spans="1:38" x14ac:dyDescent="0.25">
      <c r="A1308" s="20">
        <v>1307</v>
      </c>
      <c r="B1308" s="20" t="s">
        <v>5836</v>
      </c>
      <c r="C1308" s="23">
        <v>147864610</v>
      </c>
      <c r="D1308" s="23" t="str" cm="1">
        <f t="array" ref="D1308">INDEX(Table2[Bracket Label], SUMPRODUCT(( 'Non-Lodger'!$C1308 &gt;= Table2[Min Value]) * ( 'Non-Lodger'!$C1308 &lt;= Table2[Max Value]) * ROW(Table2[Min Value]) ) - MIN(ROW(Table2[Min Value])) + 1)</f>
        <v>100-149M</v>
      </c>
      <c r="E1308" s="23" t="str">
        <f t="shared" si="20"/>
        <v>MED</v>
      </c>
      <c r="F1308" s="21" t="s">
        <v>5837</v>
      </c>
      <c r="G1308" s="20" t="s">
        <v>29</v>
      </c>
      <c r="H1308" s="20" t="str">
        <f>IF(ISNUMBER(MATCH($F1308,'ASX_Listed_Companies_26-08-2025'!B:B, 0)), "Yes", "No")</f>
        <v>No</v>
      </c>
      <c r="I1308" s="20" t="str">
        <f>IF(ISNUMBER(MATCH($F1308,'ASX300'!C:C, 0)), "Yes", "No")</f>
        <v>No</v>
      </c>
      <c r="J1308" s="20" t="s">
        <v>297</v>
      </c>
      <c r="K1308" s="21" t="s">
        <v>298</v>
      </c>
      <c r="L1308" s="20">
        <v>1015420</v>
      </c>
      <c r="M1308" s="20" t="s">
        <v>15</v>
      </c>
      <c r="N1308" s="20">
        <v>19991101</v>
      </c>
      <c r="P1308" s="21" t="s">
        <v>5838</v>
      </c>
      <c r="Q1308" s="21" t="s">
        <v>233</v>
      </c>
      <c r="R1308" s="21" t="s">
        <v>5839</v>
      </c>
      <c r="S1308" s="21" t="s">
        <v>1367</v>
      </c>
      <c r="T1308" s="20" t="s">
        <v>29</v>
      </c>
      <c r="U1308" s="20" t="s">
        <v>1368</v>
      </c>
      <c r="V1308" s="20" t="s">
        <v>20</v>
      </c>
      <c r="W1308" s="20">
        <v>86069564</v>
      </c>
      <c r="X1308" s="21" t="s">
        <v>5840</v>
      </c>
      <c r="Z1308" s="21" t="s">
        <v>5528</v>
      </c>
      <c r="AA1308" s="20" t="s">
        <v>5529</v>
      </c>
      <c r="AB1308" s="20" t="s">
        <v>20</v>
      </c>
      <c r="AC1308" s="20">
        <v>83140469</v>
      </c>
      <c r="AD1308" s="20" t="s">
        <v>5841</v>
      </c>
      <c r="AF1308" s="20">
        <v>20000701</v>
      </c>
      <c r="AH1308" s="20">
        <v>4800097</v>
      </c>
      <c r="AI1308" s="20" t="s">
        <v>24</v>
      </c>
      <c r="AJ1308" s="20" t="b">
        <v>1</v>
      </c>
      <c r="AK1308" s="21" t="s">
        <v>36</v>
      </c>
      <c r="AL1308" s="20" t="s">
        <v>37</v>
      </c>
    </row>
    <row r="1309" spans="1:38" x14ac:dyDescent="0.25">
      <c r="A1309" s="20">
        <v>1308</v>
      </c>
      <c r="B1309" s="20" t="s">
        <v>3674</v>
      </c>
      <c r="C1309" s="23">
        <v>111691853</v>
      </c>
      <c r="D1309" s="23" t="str" cm="1">
        <f t="array" ref="D1309">INDEX(Table2[Bracket Label], SUMPRODUCT(( 'Non-Lodger'!$C1309 &gt;= Table2[Min Value]) * ( 'Non-Lodger'!$C1309 &lt;= Table2[Max Value]) * ROW(Table2[Min Value]) ) - MIN(ROW(Table2[Min Value])) + 1)</f>
        <v>100-149M</v>
      </c>
      <c r="E1309" s="23" t="str">
        <f t="shared" si="20"/>
        <v>MED</v>
      </c>
      <c r="F1309" s="21" t="s">
        <v>3675</v>
      </c>
      <c r="G1309" s="20" t="s">
        <v>12</v>
      </c>
      <c r="H1309" s="20" t="str">
        <f>IF(ISNUMBER(MATCH($F1309,'ASX_Listed_Companies_26-08-2025'!B:B, 0)), "Yes", "No")</f>
        <v>No</v>
      </c>
      <c r="I1309" s="20" t="str">
        <f>IF(ISNUMBER(MATCH($F1309,'ASX300'!C:C, 0)), "Yes", "No")</f>
        <v>No</v>
      </c>
      <c r="J1309" s="20" t="s">
        <v>2279</v>
      </c>
      <c r="K1309" s="21" t="s">
        <v>2280</v>
      </c>
      <c r="L1309" s="20">
        <v>50803764</v>
      </c>
      <c r="M1309" s="20" t="s">
        <v>15</v>
      </c>
      <c r="N1309" s="20">
        <v>20120101</v>
      </c>
      <c r="Q1309" s="21" t="s">
        <v>3676</v>
      </c>
      <c r="R1309" s="21" t="s">
        <v>3677</v>
      </c>
      <c r="S1309" s="21" t="s">
        <v>126</v>
      </c>
      <c r="T1309" s="20" t="s">
        <v>12</v>
      </c>
      <c r="U1309" s="20" t="s">
        <v>214</v>
      </c>
      <c r="V1309" s="20" t="s">
        <v>20</v>
      </c>
      <c r="W1309" s="20">
        <v>65301626</v>
      </c>
      <c r="X1309" s="21" t="s">
        <v>3676</v>
      </c>
      <c r="Y1309" s="21" t="s">
        <v>3677</v>
      </c>
      <c r="Z1309" s="21" t="s">
        <v>126</v>
      </c>
      <c r="AA1309" s="20" t="s">
        <v>214</v>
      </c>
      <c r="AB1309" s="20" t="s">
        <v>20</v>
      </c>
      <c r="AC1309" s="20">
        <v>65301626</v>
      </c>
      <c r="AD1309" s="20" t="s">
        <v>3678</v>
      </c>
      <c r="AF1309" s="20">
        <v>20120101</v>
      </c>
      <c r="AH1309" s="20">
        <v>153592173</v>
      </c>
      <c r="AI1309" s="20" t="s">
        <v>24</v>
      </c>
      <c r="AJ1309" s="20" t="b">
        <v>1</v>
      </c>
      <c r="AK1309" s="21" t="s">
        <v>1468</v>
      </c>
      <c r="AL1309" s="20" t="s">
        <v>1469</v>
      </c>
    </row>
    <row r="1310" spans="1:38" x14ac:dyDescent="0.25">
      <c r="A1310" s="20">
        <v>1309</v>
      </c>
      <c r="B1310" s="20" t="s">
        <v>7536</v>
      </c>
      <c r="C1310" s="23">
        <v>140708483</v>
      </c>
      <c r="D1310" s="23" t="str" cm="1">
        <f t="array" ref="D1310">INDEX(Table2[Bracket Label], SUMPRODUCT(( 'Non-Lodger'!$C1310 &gt;= Table2[Min Value]) * ( 'Non-Lodger'!$C1310 &lt;= Table2[Max Value]) * ROW(Table2[Min Value]) ) - MIN(ROW(Table2[Min Value])) + 1)</f>
        <v>100-149M</v>
      </c>
      <c r="E1310" s="23" t="str">
        <f t="shared" si="20"/>
        <v>MED</v>
      </c>
      <c r="F1310" s="21" t="s">
        <v>7537</v>
      </c>
      <c r="G1310" s="20" t="s">
        <v>29</v>
      </c>
      <c r="H1310" s="20" t="str">
        <f>IF(ISNUMBER(MATCH($F1310,'ASX_Listed_Companies_26-08-2025'!B:B, 0)), "Yes", "No")</f>
        <v>No</v>
      </c>
      <c r="I1310" s="20" t="str">
        <f>IF(ISNUMBER(MATCH($F1310,'ASX300'!C:C, 0)), "Yes", "No")</f>
        <v>No</v>
      </c>
      <c r="J1310" s="20" t="s">
        <v>51</v>
      </c>
      <c r="K1310" s="21" t="s">
        <v>52</v>
      </c>
      <c r="L1310" s="20">
        <v>1934778</v>
      </c>
      <c r="M1310" s="20" t="s">
        <v>15</v>
      </c>
      <c r="N1310" s="20">
        <v>20000311</v>
      </c>
      <c r="P1310" s="21" t="s">
        <v>7538</v>
      </c>
      <c r="Q1310" s="21" t="s">
        <v>6853</v>
      </c>
      <c r="S1310" s="21" t="s">
        <v>5280</v>
      </c>
      <c r="T1310" s="20" t="s">
        <v>29</v>
      </c>
      <c r="U1310" s="20" t="s">
        <v>5281</v>
      </c>
      <c r="V1310" s="20" t="s">
        <v>20</v>
      </c>
      <c r="W1310" s="20">
        <v>55534922</v>
      </c>
      <c r="X1310" s="21" t="s">
        <v>7539</v>
      </c>
      <c r="Z1310" s="21" t="s">
        <v>5280</v>
      </c>
      <c r="AA1310" s="20" t="s">
        <v>5281</v>
      </c>
      <c r="AB1310" s="20" t="s">
        <v>20</v>
      </c>
      <c r="AC1310" s="20">
        <v>97108208</v>
      </c>
      <c r="AD1310" s="20" t="s">
        <v>7540</v>
      </c>
      <c r="AF1310" s="20">
        <v>20000701</v>
      </c>
      <c r="AH1310" s="20">
        <v>5967046</v>
      </c>
      <c r="AI1310" s="20" t="s">
        <v>24</v>
      </c>
      <c r="AJ1310" s="20" t="b">
        <v>1</v>
      </c>
      <c r="AK1310" s="21" t="s">
        <v>58</v>
      </c>
      <c r="AL1310" s="20" t="s">
        <v>59</v>
      </c>
    </row>
    <row r="1311" spans="1:38" x14ac:dyDescent="0.25">
      <c r="A1311" s="20">
        <v>1310</v>
      </c>
      <c r="B1311" s="20" t="s">
        <v>5046</v>
      </c>
      <c r="C1311" s="23">
        <v>155054811</v>
      </c>
      <c r="D1311" s="23" t="str" cm="1">
        <f t="array" ref="D1311">INDEX(Table2[Bracket Label], SUMPRODUCT(( 'Non-Lodger'!$C1311 &gt;= Table2[Min Value]) * ( 'Non-Lodger'!$C1311 &lt;= Table2[Max Value]) * ROW(Table2[Min Value]) ) - MIN(ROW(Table2[Min Value])) + 1)</f>
        <v>150-199M</v>
      </c>
      <c r="E1311" s="23" t="str">
        <f t="shared" si="20"/>
        <v>MED</v>
      </c>
      <c r="F1311" s="21" t="s">
        <v>5047</v>
      </c>
      <c r="G1311" s="20" t="s">
        <v>77</v>
      </c>
      <c r="H1311" s="20" t="str">
        <f>IF(ISNUMBER(MATCH($F1311,'ASX_Listed_Companies_26-08-2025'!B:B, 0)), "Yes", "No")</f>
        <v>No</v>
      </c>
      <c r="I1311" s="20" t="str">
        <f>IF(ISNUMBER(MATCH($F1311,'ASX300'!C:C, 0)), "Yes", "No")</f>
        <v>No</v>
      </c>
      <c r="J1311" s="20" t="s">
        <v>798</v>
      </c>
      <c r="K1311" s="21" t="s">
        <v>799</v>
      </c>
      <c r="L1311" s="20">
        <v>2318868</v>
      </c>
      <c r="M1311" s="20" t="s">
        <v>15</v>
      </c>
      <c r="N1311" s="20">
        <v>20000322</v>
      </c>
      <c r="P1311" s="21" t="s">
        <v>5047</v>
      </c>
      <c r="Q1311" s="21" t="s">
        <v>5048</v>
      </c>
      <c r="S1311" s="21" t="s">
        <v>5049</v>
      </c>
      <c r="T1311" s="20" t="s">
        <v>77</v>
      </c>
      <c r="U1311" s="20" t="s">
        <v>5050</v>
      </c>
      <c r="V1311" s="20" t="s">
        <v>20</v>
      </c>
      <c r="W1311" s="20">
        <v>32795688</v>
      </c>
      <c r="X1311" s="21" t="s">
        <v>5051</v>
      </c>
      <c r="Z1311" s="21" t="s">
        <v>5052</v>
      </c>
      <c r="AA1311" s="20" t="s">
        <v>5053</v>
      </c>
      <c r="AB1311" s="20" t="s">
        <v>20</v>
      </c>
      <c r="AC1311" s="20">
        <v>70148573</v>
      </c>
      <c r="AD1311" s="20" t="s">
        <v>5054</v>
      </c>
      <c r="AF1311" s="20">
        <v>20000701</v>
      </c>
      <c r="AH1311" s="20">
        <v>62620240</v>
      </c>
      <c r="AI1311" s="20" t="s">
        <v>24</v>
      </c>
      <c r="AJ1311" s="20" t="b">
        <v>1</v>
      </c>
      <c r="AK1311" s="21" t="s">
        <v>195</v>
      </c>
      <c r="AL1311" s="20" t="s">
        <v>196</v>
      </c>
    </row>
    <row r="1312" spans="1:38" x14ac:dyDescent="0.25">
      <c r="A1312" s="20">
        <v>1311</v>
      </c>
      <c r="B1312" s="20" t="s">
        <v>4709</v>
      </c>
      <c r="C1312" s="23">
        <v>113126784</v>
      </c>
      <c r="D1312" s="23" t="str" cm="1">
        <f t="array" ref="D1312">INDEX(Table2[Bracket Label], SUMPRODUCT(( 'Non-Lodger'!$C1312 &gt;= Table2[Min Value]) * ( 'Non-Lodger'!$C1312 &lt;= Table2[Max Value]) * ROW(Table2[Min Value]) ) - MIN(ROW(Table2[Min Value])) + 1)</f>
        <v>100-149M</v>
      </c>
      <c r="E1312" s="23" t="str">
        <f t="shared" si="20"/>
        <v>MED</v>
      </c>
      <c r="F1312" s="21" t="s">
        <v>4710</v>
      </c>
      <c r="G1312" s="20" t="s">
        <v>77</v>
      </c>
      <c r="H1312" s="20" t="str">
        <f>IF(ISNUMBER(MATCH($F1312,'ASX_Listed_Companies_26-08-2025'!B:B, 0)), "Yes", "No")</f>
        <v>No</v>
      </c>
      <c r="I1312" s="20" t="str">
        <f>IF(ISNUMBER(MATCH($F1312,'ASX300'!C:C, 0)), "Yes", "No")</f>
        <v>No</v>
      </c>
      <c r="J1312" s="20" t="s">
        <v>51</v>
      </c>
      <c r="K1312" s="21" t="s">
        <v>52</v>
      </c>
      <c r="L1312" s="20">
        <v>3000547</v>
      </c>
      <c r="M1312" s="20" t="s">
        <v>15</v>
      </c>
      <c r="N1312" s="20">
        <v>20000221</v>
      </c>
      <c r="Q1312" s="21" t="s">
        <v>4711</v>
      </c>
      <c r="S1312" s="21" t="s">
        <v>4712</v>
      </c>
      <c r="T1312" s="20" t="s">
        <v>77</v>
      </c>
      <c r="U1312" s="20" t="s">
        <v>4713</v>
      </c>
      <c r="V1312" s="20" t="s">
        <v>20</v>
      </c>
      <c r="W1312" s="20">
        <v>0</v>
      </c>
      <c r="X1312" s="21" t="s">
        <v>4714</v>
      </c>
      <c r="Z1312" s="21" t="s">
        <v>4715</v>
      </c>
      <c r="AA1312" s="20" t="s">
        <v>4716</v>
      </c>
      <c r="AB1312" s="20" t="s">
        <v>20</v>
      </c>
      <c r="AC1312" s="20">
        <v>56621757</v>
      </c>
      <c r="AD1312" s="20" t="s">
        <v>4717</v>
      </c>
      <c r="AF1312" s="20">
        <v>20000701</v>
      </c>
      <c r="AH1312" s="20">
        <v>9715146</v>
      </c>
      <c r="AI1312" s="20" t="s">
        <v>24</v>
      </c>
      <c r="AJ1312" s="20" t="b">
        <v>1</v>
      </c>
      <c r="AK1312" s="21" t="s">
        <v>58</v>
      </c>
      <c r="AL1312" s="20" t="s">
        <v>59</v>
      </c>
    </row>
    <row r="1313" spans="1:38" x14ac:dyDescent="0.25">
      <c r="A1313" s="20">
        <v>1312</v>
      </c>
      <c r="B1313" s="20" t="s">
        <v>5783</v>
      </c>
      <c r="C1313" s="23">
        <v>102715065</v>
      </c>
      <c r="D1313" s="23" t="str" cm="1">
        <f t="array" ref="D1313">INDEX(Table2[Bracket Label], SUMPRODUCT(( 'Non-Lodger'!$C1313 &gt;= Table2[Min Value]) * ( 'Non-Lodger'!$C1313 &lt;= Table2[Max Value]) * ROW(Table2[Min Value]) ) - MIN(ROW(Table2[Min Value])) + 1)</f>
        <v>100-149M</v>
      </c>
      <c r="E1313" s="23" t="str">
        <f t="shared" si="20"/>
        <v>MED</v>
      </c>
      <c r="F1313" s="21" t="s">
        <v>5784</v>
      </c>
      <c r="G1313" s="20" t="s">
        <v>29</v>
      </c>
      <c r="H1313" s="20" t="str">
        <f>IF(ISNUMBER(MATCH($F1313,'ASX_Listed_Companies_26-08-2025'!B:B, 0)), "Yes", "No")</f>
        <v>No</v>
      </c>
      <c r="I1313" s="20" t="str">
        <f>IF(ISNUMBER(MATCH($F1313,'ASX300'!C:C, 0)), "Yes", "No")</f>
        <v>No</v>
      </c>
      <c r="J1313" s="20" t="s">
        <v>78</v>
      </c>
      <c r="K1313" s="21" t="s">
        <v>79</v>
      </c>
      <c r="L1313" s="20">
        <v>37427744</v>
      </c>
      <c r="M1313" s="20" t="s">
        <v>15</v>
      </c>
      <c r="N1313" s="20">
        <v>20080701</v>
      </c>
      <c r="P1313" s="21" t="s">
        <v>5785</v>
      </c>
      <c r="Q1313" s="21" t="s">
        <v>1833</v>
      </c>
      <c r="S1313" s="21" t="s">
        <v>5786</v>
      </c>
      <c r="T1313" s="20" t="s">
        <v>29</v>
      </c>
      <c r="U1313" s="20" t="s">
        <v>2892</v>
      </c>
      <c r="V1313" s="20" t="s">
        <v>20</v>
      </c>
      <c r="W1313" s="20">
        <v>91544308</v>
      </c>
      <c r="X1313" s="21" t="s">
        <v>5787</v>
      </c>
      <c r="Z1313" s="21" t="s">
        <v>5786</v>
      </c>
      <c r="AA1313" s="20" t="s">
        <v>2892</v>
      </c>
      <c r="AB1313" s="20" t="s">
        <v>20</v>
      </c>
      <c r="AC1313" s="20">
        <v>59458529</v>
      </c>
      <c r="AD1313" s="20" t="s">
        <v>5788</v>
      </c>
      <c r="AF1313" s="20">
        <v>20160101</v>
      </c>
      <c r="AH1313" s="20">
        <v>131699655</v>
      </c>
      <c r="AI1313" s="20" t="s">
        <v>24</v>
      </c>
      <c r="AJ1313" s="20" t="b">
        <v>1</v>
      </c>
      <c r="AK1313" s="21" t="s">
        <v>88</v>
      </c>
      <c r="AL1313" s="20" t="s">
        <v>89</v>
      </c>
    </row>
    <row r="1314" spans="1:38" x14ac:dyDescent="0.25">
      <c r="A1314" s="20">
        <v>1313</v>
      </c>
      <c r="B1314" s="20" t="s">
        <v>7288</v>
      </c>
      <c r="C1314" s="23">
        <v>193549624</v>
      </c>
      <c r="D1314" s="23" t="str" cm="1">
        <f t="array" ref="D1314">INDEX(Table2[Bracket Label], SUMPRODUCT(( 'Non-Lodger'!$C1314 &gt;= Table2[Min Value]) * ( 'Non-Lodger'!$C1314 &lt;= Table2[Max Value]) * ROW(Table2[Min Value]) ) - MIN(ROW(Table2[Min Value])) + 1)</f>
        <v>150-199M</v>
      </c>
      <c r="E1314" s="23" t="str">
        <f t="shared" si="20"/>
        <v>MED</v>
      </c>
      <c r="F1314" s="21" t="s">
        <v>7289</v>
      </c>
      <c r="G1314" s="20" t="s">
        <v>29</v>
      </c>
      <c r="H1314" s="20" t="str">
        <f>IF(ISNUMBER(MATCH($F1314,'ASX_Listed_Companies_26-08-2025'!B:B, 0)), "Yes", "No")</f>
        <v>No</v>
      </c>
      <c r="I1314" s="20" t="str">
        <f>IF(ISNUMBER(MATCH($F1314,'ASX300'!C:C, 0)), "Yes", "No")</f>
        <v>No</v>
      </c>
      <c r="J1314" s="20" t="s">
        <v>363</v>
      </c>
      <c r="K1314" s="21" t="s">
        <v>364</v>
      </c>
      <c r="L1314" s="20">
        <v>18606564</v>
      </c>
      <c r="M1314" s="20" t="s">
        <v>15</v>
      </c>
      <c r="N1314" s="20">
        <v>20040323</v>
      </c>
      <c r="Q1314" s="21" t="s">
        <v>1969</v>
      </c>
      <c r="R1314" s="21" t="s">
        <v>1365</v>
      </c>
      <c r="S1314" s="21" t="s">
        <v>162</v>
      </c>
      <c r="T1314" s="20" t="s">
        <v>29</v>
      </c>
      <c r="U1314" s="20" t="s">
        <v>263</v>
      </c>
      <c r="V1314" s="20" t="s">
        <v>20</v>
      </c>
      <c r="W1314" s="20">
        <v>49379346</v>
      </c>
      <c r="X1314" s="21" t="s">
        <v>7290</v>
      </c>
      <c r="Z1314" s="21" t="s">
        <v>7291</v>
      </c>
      <c r="AA1314" s="20" t="s">
        <v>4035</v>
      </c>
      <c r="AB1314" s="20" t="s">
        <v>20</v>
      </c>
      <c r="AC1314" s="20">
        <v>58709738</v>
      </c>
      <c r="AF1314" s="20">
        <v>20100701</v>
      </c>
      <c r="AH1314" s="20">
        <v>108448228</v>
      </c>
      <c r="AI1314" s="20" t="s">
        <v>24</v>
      </c>
      <c r="AJ1314" s="20" t="b">
        <v>1</v>
      </c>
      <c r="AK1314" s="21" t="s">
        <v>88</v>
      </c>
      <c r="AL1314" s="20" t="s">
        <v>89</v>
      </c>
    </row>
    <row r="1315" spans="1:38" x14ac:dyDescent="0.25">
      <c r="A1315" s="20">
        <v>1314</v>
      </c>
      <c r="B1315" s="20" t="s">
        <v>1362</v>
      </c>
      <c r="C1315" s="23">
        <v>185512752</v>
      </c>
      <c r="D1315" s="23" t="str" cm="1">
        <f t="array" ref="D1315">INDEX(Table2[Bracket Label], SUMPRODUCT(( 'Non-Lodger'!$C1315 &gt;= Table2[Min Value]) * ( 'Non-Lodger'!$C1315 &lt;= Table2[Max Value]) * ROW(Table2[Min Value]) ) - MIN(ROW(Table2[Min Value])) + 1)</f>
        <v>150-199M</v>
      </c>
      <c r="E1315" s="23" t="str">
        <f t="shared" si="20"/>
        <v>MED</v>
      </c>
      <c r="F1315" s="21" t="s">
        <v>1363</v>
      </c>
      <c r="G1315" s="20" t="s">
        <v>29</v>
      </c>
      <c r="H1315" s="20" t="str">
        <f>IF(ISNUMBER(MATCH($F1315,'ASX_Listed_Companies_26-08-2025'!B:B, 0)), "Yes", "No")</f>
        <v>No</v>
      </c>
      <c r="I1315" s="20" t="str">
        <f>IF(ISNUMBER(MATCH($F1315,'ASX300'!C:C, 0)), "Yes", "No")</f>
        <v>No</v>
      </c>
      <c r="J1315" s="20" t="s">
        <v>158</v>
      </c>
      <c r="K1315" s="21" t="s">
        <v>159</v>
      </c>
      <c r="L1315" s="20">
        <v>57803049</v>
      </c>
      <c r="M1315" s="20" t="s">
        <v>15</v>
      </c>
      <c r="N1315" s="20">
        <v>20150605</v>
      </c>
      <c r="Q1315" s="21" t="s">
        <v>1364</v>
      </c>
      <c r="R1315" s="21" t="s">
        <v>1365</v>
      </c>
      <c r="S1315" s="21" t="s">
        <v>162</v>
      </c>
      <c r="T1315" s="20" t="s">
        <v>29</v>
      </c>
      <c r="U1315" s="20" t="s">
        <v>263</v>
      </c>
      <c r="V1315" s="20" t="s">
        <v>20</v>
      </c>
      <c r="W1315" s="20">
        <v>49379346</v>
      </c>
      <c r="X1315" s="21" t="s">
        <v>1366</v>
      </c>
      <c r="Z1315" s="21" t="s">
        <v>1367</v>
      </c>
      <c r="AA1315" s="20" t="s">
        <v>1368</v>
      </c>
      <c r="AB1315" s="20" t="s">
        <v>20</v>
      </c>
      <c r="AC1315" s="20">
        <v>87559108</v>
      </c>
      <c r="AD1315" s="20" t="s">
        <v>1369</v>
      </c>
      <c r="AF1315" s="20">
        <v>20160701</v>
      </c>
      <c r="AH1315" s="20">
        <v>605472820</v>
      </c>
      <c r="AI1315" s="20" t="s">
        <v>24</v>
      </c>
      <c r="AJ1315" s="20" t="b">
        <v>1</v>
      </c>
      <c r="AK1315" s="21" t="s">
        <v>120</v>
      </c>
      <c r="AL1315" s="20" t="s">
        <v>121</v>
      </c>
    </row>
    <row r="1316" spans="1:38" x14ac:dyDescent="0.25">
      <c r="A1316" s="20">
        <v>1315</v>
      </c>
      <c r="B1316" s="20" t="s">
        <v>4957</v>
      </c>
      <c r="C1316" s="23">
        <v>281258781</v>
      </c>
      <c r="D1316" s="23" t="str" cm="1">
        <f t="array" ref="D1316">INDEX(Table2[Bracket Label], SUMPRODUCT(( 'Non-Lodger'!$C1316 &gt;= Table2[Min Value]) * ( 'Non-Lodger'!$C1316 &lt;= Table2[Max Value]) * ROW(Table2[Min Value]) ) - MIN(ROW(Table2[Min Value])) + 1)</f>
        <v>250-299M</v>
      </c>
      <c r="E1316" s="23" t="str">
        <f t="shared" si="20"/>
        <v>LGE</v>
      </c>
      <c r="F1316" s="21" t="s">
        <v>4958</v>
      </c>
      <c r="G1316" s="20" t="s">
        <v>29</v>
      </c>
      <c r="H1316" s="20" t="str">
        <f>IF(ISNUMBER(MATCH($F1316,'ASX_Listed_Companies_26-08-2025'!B:B, 0)), "Yes", "No")</f>
        <v>No</v>
      </c>
      <c r="I1316" s="20" t="str">
        <f>IF(ISNUMBER(MATCH($F1316,'ASX300'!C:C, 0)), "Yes", "No")</f>
        <v>No</v>
      </c>
      <c r="J1316" s="20" t="s">
        <v>113</v>
      </c>
      <c r="K1316" s="21" t="s">
        <v>114</v>
      </c>
      <c r="L1316" s="20">
        <v>19946715</v>
      </c>
      <c r="M1316" s="20" t="s">
        <v>15</v>
      </c>
      <c r="N1316" s="20">
        <v>20040316</v>
      </c>
      <c r="Q1316" s="21" t="s">
        <v>1945</v>
      </c>
      <c r="S1316" s="21" t="s">
        <v>162</v>
      </c>
      <c r="T1316" s="20" t="s">
        <v>29</v>
      </c>
      <c r="U1316" s="20" t="s">
        <v>263</v>
      </c>
      <c r="V1316" s="20" t="s">
        <v>20</v>
      </c>
      <c r="W1316" s="20">
        <v>60213981</v>
      </c>
      <c r="X1316" s="21" t="s">
        <v>4959</v>
      </c>
      <c r="Z1316" s="21" t="s">
        <v>4960</v>
      </c>
      <c r="AA1316" s="20" t="s">
        <v>2335</v>
      </c>
      <c r="AB1316" s="20" t="s">
        <v>20</v>
      </c>
      <c r="AC1316" s="20">
        <v>52274113</v>
      </c>
      <c r="AD1316" s="20" t="s">
        <v>4961</v>
      </c>
      <c r="AH1316" s="20">
        <v>108367997</v>
      </c>
      <c r="AI1316" s="20" t="s">
        <v>24</v>
      </c>
      <c r="AJ1316" s="20" t="b">
        <v>1</v>
      </c>
      <c r="AK1316" s="21" t="s">
        <v>120</v>
      </c>
      <c r="AL1316" s="20" t="s">
        <v>121</v>
      </c>
    </row>
    <row r="1317" spans="1:38" x14ac:dyDescent="0.25">
      <c r="A1317" s="20">
        <v>1316</v>
      </c>
      <c r="B1317" s="20" t="s">
        <v>4688</v>
      </c>
      <c r="C1317" s="23">
        <v>1035945767</v>
      </c>
      <c r="D1317" s="23" t="str" cm="1">
        <f t="array" ref="D1317">INDEX(Table2[Bracket Label], SUMPRODUCT(( 'Non-Lodger'!$C1317 &gt;= Table2[Min Value]) * ( 'Non-Lodger'!$C1317 &lt;= Table2[Max Value]) * ROW(Table2[Min Value]) ) - MIN(ROW(Table2[Min Value])) + 1)</f>
        <v>1Bn+</v>
      </c>
      <c r="E1317" s="23" t="str">
        <f t="shared" si="20"/>
        <v>LGE</v>
      </c>
      <c r="F1317" s="21" t="s">
        <v>4689</v>
      </c>
      <c r="G1317" s="20" t="s">
        <v>12</v>
      </c>
      <c r="H1317" s="20" t="str">
        <f>IF(ISNUMBER(MATCH($F1317,'ASX_Listed_Companies_26-08-2025'!B:B, 0)), "Yes", "No")</f>
        <v>No</v>
      </c>
      <c r="I1317" s="20" t="str">
        <f>IF(ISNUMBER(MATCH($F1317,'ASX300'!C:C, 0)), "Yes", "No")</f>
        <v>No</v>
      </c>
      <c r="J1317" s="20" t="s">
        <v>78</v>
      </c>
      <c r="K1317" s="21" t="s">
        <v>79</v>
      </c>
      <c r="L1317" s="20">
        <v>56687259</v>
      </c>
      <c r="M1317" s="20" t="s">
        <v>15</v>
      </c>
      <c r="N1317" s="20">
        <v>20140701</v>
      </c>
      <c r="Q1317" s="21" t="s">
        <v>4690</v>
      </c>
      <c r="R1317" s="21" t="s">
        <v>4691</v>
      </c>
      <c r="S1317" s="21" t="s">
        <v>677</v>
      </c>
      <c r="T1317" s="20" t="s">
        <v>12</v>
      </c>
      <c r="U1317" s="20" t="s">
        <v>678</v>
      </c>
      <c r="V1317" s="20" t="s">
        <v>20</v>
      </c>
      <c r="W1317" s="20">
        <v>49319943</v>
      </c>
      <c r="X1317" s="21" t="s">
        <v>4690</v>
      </c>
      <c r="Y1317" s="21" t="s">
        <v>4691</v>
      </c>
      <c r="Z1317" s="21" t="s">
        <v>677</v>
      </c>
      <c r="AA1317" s="20" t="s">
        <v>678</v>
      </c>
      <c r="AB1317" s="20" t="s">
        <v>20</v>
      </c>
      <c r="AC1317" s="20">
        <v>49319943</v>
      </c>
      <c r="AD1317" s="20" t="s">
        <v>4692</v>
      </c>
      <c r="AH1317" s="20">
        <v>600457430</v>
      </c>
      <c r="AI1317" s="20" t="s">
        <v>24</v>
      </c>
      <c r="AJ1317" s="20" t="b">
        <v>1</v>
      </c>
      <c r="AK1317" s="21" t="s">
        <v>88</v>
      </c>
      <c r="AL1317" s="20" t="s">
        <v>89</v>
      </c>
    </row>
    <row r="1318" spans="1:38" x14ac:dyDescent="0.25">
      <c r="A1318" s="20">
        <v>1317</v>
      </c>
      <c r="B1318" s="20" t="s">
        <v>1696</v>
      </c>
      <c r="C1318" s="23">
        <v>284531133</v>
      </c>
      <c r="D1318" s="23" t="str" cm="1">
        <f t="array" ref="D1318">INDEX(Table2[Bracket Label], SUMPRODUCT(( 'Non-Lodger'!$C1318 &gt;= Table2[Min Value]) * ( 'Non-Lodger'!$C1318 &lt;= Table2[Max Value]) * ROW(Table2[Min Value]) ) - MIN(ROW(Table2[Min Value])) + 1)</f>
        <v>250-299M</v>
      </c>
      <c r="E1318" s="23" t="str">
        <f t="shared" si="20"/>
        <v>LGE</v>
      </c>
      <c r="F1318" s="21" t="s">
        <v>1697</v>
      </c>
      <c r="G1318" s="20" t="s">
        <v>29</v>
      </c>
      <c r="H1318" s="20" t="str">
        <f>IF(ISNUMBER(MATCH($F1318,'ASX_Listed_Companies_26-08-2025'!B:B, 0)), "Yes", "No")</f>
        <v>No</v>
      </c>
      <c r="I1318" s="20" t="str">
        <f>IF(ISNUMBER(MATCH($F1318,'ASX300'!C:C, 0)), "Yes", "No")</f>
        <v>No</v>
      </c>
      <c r="J1318" s="20" t="s">
        <v>1698</v>
      </c>
      <c r="K1318" s="21" t="s">
        <v>1699</v>
      </c>
      <c r="L1318" s="20">
        <v>22196879</v>
      </c>
      <c r="M1318" s="20" t="s">
        <v>15</v>
      </c>
      <c r="N1318" s="20">
        <v>20040630</v>
      </c>
      <c r="P1318" s="21" t="s">
        <v>1697</v>
      </c>
      <c r="Q1318" s="21" t="s">
        <v>1700</v>
      </c>
      <c r="S1318" s="21" t="s">
        <v>1701</v>
      </c>
      <c r="T1318" s="20" t="s">
        <v>29</v>
      </c>
      <c r="U1318" s="20" t="s">
        <v>1702</v>
      </c>
      <c r="V1318" s="20" t="s">
        <v>20</v>
      </c>
      <c r="W1318" s="20">
        <v>37789623</v>
      </c>
      <c r="X1318" s="21" t="s">
        <v>1703</v>
      </c>
      <c r="Z1318" s="21" t="s">
        <v>1701</v>
      </c>
      <c r="AA1318" s="20" t="s">
        <v>1702</v>
      </c>
      <c r="AB1318" s="20" t="s">
        <v>20</v>
      </c>
      <c r="AC1318" s="20">
        <v>37789623</v>
      </c>
      <c r="AD1318" s="20" t="s">
        <v>1704</v>
      </c>
      <c r="AH1318" s="20">
        <v>109811136</v>
      </c>
      <c r="AI1318" s="20" t="s">
        <v>24</v>
      </c>
      <c r="AJ1318" s="20" t="b">
        <v>1</v>
      </c>
      <c r="AK1318" s="21" t="s">
        <v>174</v>
      </c>
      <c r="AL1318" s="20" t="s">
        <v>175</v>
      </c>
    </row>
    <row r="1319" spans="1:38" x14ac:dyDescent="0.25">
      <c r="A1319" s="20">
        <v>1318</v>
      </c>
      <c r="B1319" s="20" t="s">
        <v>3534</v>
      </c>
      <c r="C1319" s="23">
        <v>204988389</v>
      </c>
      <c r="D1319" s="23" t="str" cm="1">
        <f t="array" ref="D1319">INDEX(Table2[Bracket Label], SUMPRODUCT(( 'Non-Lodger'!$C1319 &gt;= Table2[Min Value]) * ( 'Non-Lodger'!$C1319 &lt;= Table2[Max Value]) * ROW(Table2[Min Value]) ) - MIN(ROW(Table2[Min Value])) + 1)</f>
        <v>200-249M</v>
      </c>
      <c r="E1319" s="23" t="str">
        <f t="shared" si="20"/>
        <v>MED</v>
      </c>
      <c r="F1319" s="21" t="s">
        <v>3535</v>
      </c>
      <c r="G1319" s="20" t="s">
        <v>12</v>
      </c>
      <c r="H1319" s="20" t="str">
        <f>IF(ISNUMBER(MATCH($F1319,'ASX_Listed_Companies_26-08-2025'!B:B, 0)), "Yes", "No")</f>
        <v>No</v>
      </c>
      <c r="I1319" s="20" t="str">
        <f>IF(ISNUMBER(MATCH($F1319,'ASX300'!C:C, 0)), "Yes", "No")</f>
        <v>No</v>
      </c>
      <c r="J1319" s="20" t="s">
        <v>3536</v>
      </c>
      <c r="K1319" s="21" t="s">
        <v>3537</v>
      </c>
      <c r="L1319" s="20">
        <v>6876468</v>
      </c>
      <c r="M1319" s="20" t="s">
        <v>15</v>
      </c>
      <c r="N1319" s="20">
        <v>20000229</v>
      </c>
      <c r="P1319" s="21" t="s">
        <v>3538</v>
      </c>
      <c r="Q1319" s="21" t="s">
        <v>3539</v>
      </c>
      <c r="R1319" s="21" t="s">
        <v>3540</v>
      </c>
      <c r="S1319" s="21" t="s">
        <v>505</v>
      </c>
      <c r="T1319" s="20" t="s">
        <v>12</v>
      </c>
      <c r="U1319" s="20" t="s">
        <v>506</v>
      </c>
      <c r="V1319" s="20" t="s">
        <v>20</v>
      </c>
      <c r="W1319" s="20">
        <v>88185043</v>
      </c>
      <c r="X1319" s="21" t="s">
        <v>3541</v>
      </c>
      <c r="Z1319" s="21" t="s">
        <v>3542</v>
      </c>
      <c r="AA1319" s="20" t="s">
        <v>3543</v>
      </c>
      <c r="AB1319" s="20" t="s">
        <v>20</v>
      </c>
      <c r="AC1319" s="20">
        <v>0</v>
      </c>
      <c r="AD1319" s="20" t="s">
        <v>3544</v>
      </c>
      <c r="AF1319" s="20">
        <v>20000701</v>
      </c>
      <c r="AH1319" s="20">
        <v>737404</v>
      </c>
      <c r="AI1319" s="20" t="s">
        <v>24</v>
      </c>
      <c r="AJ1319" s="20" t="b">
        <v>1</v>
      </c>
      <c r="AK1319" s="21" t="s">
        <v>25</v>
      </c>
      <c r="AL1319" s="20" t="s">
        <v>26</v>
      </c>
    </row>
    <row r="1320" spans="1:38" x14ac:dyDescent="0.25">
      <c r="A1320" s="20">
        <v>1319</v>
      </c>
      <c r="B1320" s="20" t="s">
        <v>3339</v>
      </c>
      <c r="C1320" s="23">
        <v>126662612</v>
      </c>
      <c r="D1320" s="23" t="str" cm="1">
        <f t="array" ref="D1320">INDEX(Table2[Bracket Label], SUMPRODUCT(( 'Non-Lodger'!$C1320 &gt;= Table2[Min Value]) * ( 'Non-Lodger'!$C1320 &lt;= Table2[Max Value]) * ROW(Table2[Min Value]) ) - MIN(ROW(Table2[Min Value])) + 1)</f>
        <v>100-149M</v>
      </c>
      <c r="E1320" s="23" t="str">
        <f t="shared" si="20"/>
        <v>MED</v>
      </c>
      <c r="F1320" s="21" t="s">
        <v>3340</v>
      </c>
      <c r="G1320" s="20" t="s">
        <v>12</v>
      </c>
      <c r="H1320" s="20" t="str">
        <f>IF(ISNUMBER(MATCH($F1320,'ASX_Listed_Companies_26-08-2025'!B:B, 0)), "Yes", "No")</f>
        <v>No</v>
      </c>
      <c r="I1320" s="20" t="str">
        <f>IF(ISNUMBER(MATCH($F1320,'ASX300'!C:C, 0)), "Yes", "No")</f>
        <v>No</v>
      </c>
      <c r="J1320" s="20" t="s">
        <v>78</v>
      </c>
      <c r="K1320" s="21" t="s">
        <v>79</v>
      </c>
      <c r="L1320" s="20">
        <v>75228037</v>
      </c>
      <c r="M1320" s="20" t="s">
        <v>15</v>
      </c>
      <c r="N1320" s="20">
        <v>20220617</v>
      </c>
      <c r="Q1320" s="21" t="s">
        <v>3341</v>
      </c>
      <c r="S1320" s="21" t="s">
        <v>126</v>
      </c>
      <c r="T1320" s="20" t="s">
        <v>12</v>
      </c>
      <c r="U1320" s="20" t="s">
        <v>214</v>
      </c>
      <c r="V1320" s="20" t="s">
        <v>20</v>
      </c>
      <c r="W1320" s="20">
        <v>33962458</v>
      </c>
      <c r="X1320" s="21" t="s">
        <v>3341</v>
      </c>
      <c r="Z1320" s="21" t="s">
        <v>126</v>
      </c>
      <c r="AA1320" s="20" t="s">
        <v>214</v>
      </c>
      <c r="AB1320" s="20" t="s">
        <v>20</v>
      </c>
      <c r="AC1320" s="20">
        <v>33962458</v>
      </c>
      <c r="AD1320" s="20" t="s">
        <v>3342</v>
      </c>
      <c r="AH1320" s="20">
        <v>625142118</v>
      </c>
      <c r="AI1320" s="20" t="s">
        <v>24</v>
      </c>
      <c r="AJ1320" s="20" t="b">
        <v>1</v>
      </c>
      <c r="AK1320" s="21" t="s">
        <v>88</v>
      </c>
      <c r="AL1320" s="20" t="s">
        <v>89</v>
      </c>
    </row>
    <row r="1321" spans="1:38" x14ac:dyDescent="0.25">
      <c r="A1321" s="20">
        <v>1320</v>
      </c>
      <c r="B1321" s="20" t="s">
        <v>1808</v>
      </c>
      <c r="C1321" s="23">
        <v>210882108</v>
      </c>
      <c r="D1321" s="23" t="str" cm="1">
        <f t="array" ref="D1321">INDEX(Table2[Bracket Label], SUMPRODUCT(( 'Non-Lodger'!$C1321 &gt;= Table2[Min Value]) * ( 'Non-Lodger'!$C1321 &lt;= Table2[Max Value]) * ROW(Table2[Min Value]) ) - MIN(ROW(Table2[Min Value])) + 1)</f>
        <v>200-249M</v>
      </c>
      <c r="E1321" s="23" t="str">
        <f t="shared" si="20"/>
        <v>MED</v>
      </c>
      <c r="F1321" s="21" t="s">
        <v>1809</v>
      </c>
      <c r="G1321" s="20" t="s">
        <v>12</v>
      </c>
      <c r="H1321" s="20" t="str">
        <f>IF(ISNUMBER(MATCH($F1321,'ASX_Listed_Companies_26-08-2025'!B:B, 0)), "Yes", "No")</f>
        <v>No</v>
      </c>
      <c r="I1321" s="20" t="str">
        <f>IF(ISNUMBER(MATCH($F1321,'ASX300'!C:C, 0)), "Yes", "No")</f>
        <v>No</v>
      </c>
      <c r="J1321" s="20" t="s">
        <v>821</v>
      </c>
      <c r="K1321" s="21" t="s">
        <v>822</v>
      </c>
      <c r="L1321" s="20">
        <v>65128453</v>
      </c>
      <c r="M1321" s="20" t="s">
        <v>15</v>
      </c>
      <c r="N1321" s="20">
        <v>20180731</v>
      </c>
      <c r="Q1321" s="21" t="s">
        <v>1810</v>
      </c>
      <c r="R1321" s="21" t="s">
        <v>1811</v>
      </c>
      <c r="S1321" s="21" t="s">
        <v>126</v>
      </c>
      <c r="T1321" s="20" t="s">
        <v>12</v>
      </c>
      <c r="U1321" s="20" t="s">
        <v>214</v>
      </c>
      <c r="V1321" s="20" t="s">
        <v>20</v>
      </c>
      <c r="W1321" s="20">
        <v>37016202</v>
      </c>
      <c r="X1321" s="21" t="s">
        <v>1811</v>
      </c>
      <c r="Z1321" s="21" t="s">
        <v>126</v>
      </c>
      <c r="AA1321" s="20" t="s">
        <v>214</v>
      </c>
      <c r="AB1321" s="20" t="s">
        <v>20</v>
      </c>
      <c r="AC1321" s="20">
        <v>37016202</v>
      </c>
      <c r="AD1321" s="20" t="s">
        <v>1812</v>
      </c>
      <c r="AF1321" s="20">
        <v>20181101</v>
      </c>
      <c r="AH1321" s="20">
        <v>627864126</v>
      </c>
      <c r="AI1321" s="20" t="s">
        <v>24</v>
      </c>
      <c r="AJ1321" s="20" t="b">
        <v>1</v>
      </c>
      <c r="AK1321" s="21" t="s">
        <v>47</v>
      </c>
      <c r="AL1321" s="20" t="s">
        <v>48</v>
      </c>
    </row>
    <row r="1322" spans="1:38" x14ac:dyDescent="0.25">
      <c r="A1322" s="20">
        <v>1321</v>
      </c>
      <c r="B1322" s="20" t="s">
        <v>1234</v>
      </c>
      <c r="C1322" s="23">
        <v>225831005</v>
      </c>
      <c r="D1322" s="23" t="str" cm="1">
        <f t="array" ref="D1322">INDEX(Table2[Bracket Label], SUMPRODUCT(( 'Non-Lodger'!$C1322 &gt;= Table2[Min Value]) * ( 'Non-Lodger'!$C1322 &lt;= Table2[Max Value]) * ROW(Table2[Min Value]) ) - MIN(ROW(Table2[Min Value])) + 1)</f>
        <v>200-249M</v>
      </c>
      <c r="E1322" s="23" t="str">
        <f t="shared" si="20"/>
        <v>MED</v>
      </c>
      <c r="F1322" s="21" t="s">
        <v>1235</v>
      </c>
      <c r="G1322" s="20" t="s">
        <v>12</v>
      </c>
      <c r="H1322" s="20" t="str">
        <f>IF(ISNUMBER(MATCH($F1322,'ASX_Listed_Companies_26-08-2025'!B:B, 0)), "Yes", "No")</f>
        <v>No</v>
      </c>
      <c r="I1322" s="20" t="str">
        <f>IF(ISNUMBER(MATCH($F1322,'ASX300'!C:C, 0)), "Yes", "No")</f>
        <v>No</v>
      </c>
      <c r="J1322" s="20" t="s">
        <v>78</v>
      </c>
      <c r="K1322" s="21" t="s">
        <v>79</v>
      </c>
      <c r="L1322" s="20">
        <v>57582002</v>
      </c>
      <c r="M1322" s="20" t="s">
        <v>15</v>
      </c>
      <c r="N1322" s="20">
        <v>20150506</v>
      </c>
      <c r="Q1322" s="21" t="s">
        <v>1236</v>
      </c>
      <c r="S1322" s="21" t="s">
        <v>1189</v>
      </c>
      <c r="T1322" s="20" t="s">
        <v>12</v>
      </c>
      <c r="U1322" s="20" t="s">
        <v>1190</v>
      </c>
      <c r="V1322" s="20" t="s">
        <v>20</v>
      </c>
      <c r="W1322" s="20">
        <v>52736602</v>
      </c>
      <c r="X1322" s="21" t="s">
        <v>1237</v>
      </c>
      <c r="Z1322" s="21" t="s">
        <v>1238</v>
      </c>
      <c r="AA1322" s="20" t="s">
        <v>1239</v>
      </c>
      <c r="AB1322" s="20" t="s">
        <v>20</v>
      </c>
      <c r="AC1322" s="20">
        <v>79070007</v>
      </c>
      <c r="AD1322" s="20" t="s">
        <v>1240</v>
      </c>
      <c r="AH1322" s="20">
        <v>605667221</v>
      </c>
      <c r="AI1322" s="20" t="s">
        <v>24</v>
      </c>
      <c r="AJ1322" s="20" t="b">
        <v>1</v>
      </c>
      <c r="AK1322" s="21" t="s">
        <v>88</v>
      </c>
      <c r="AL1322" s="20" t="s">
        <v>89</v>
      </c>
    </row>
    <row r="1323" spans="1:38" x14ac:dyDescent="0.25">
      <c r="A1323" s="20">
        <v>1322</v>
      </c>
      <c r="B1323" s="20" t="s">
        <v>4291</v>
      </c>
      <c r="C1323" s="23">
        <v>576913231</v>
      </c>
      <c r="D1323" s="23" t="str" cm="1">
        <f t="array" ref="D1323">INDEX(Table2[Bracket Label], SUMPRODUCT(( 'Non-Lodger'!$C1323 &gt;= Table2[Min Value]) * ( 'Non-Lodger'!$C1323 &lt;= Table2[Max Value]) * ROW(Table2[Min Value]) ) - MIN(ROW(Table2[Min Value])) + 1)</f>
        <v>550-599M</v>
      </c>
      <c r="E1323" s="23" t="str">
        <f t="shared" si="20"/>
        <v>LGE</v>
      </c>
      <c r="F1323" s="21" t="s">
        <v>4292</v>
      </c>
      <c r="G1323" s="20" t="s">
        <v>62</v>
      </c>
      <c r="H1323" s="20" t="str">
        <f>IF(ISNUMBER(MATCH($F1323,'ASX_Listed_Companies_26-08-2025'!B:B, 0)), "Yes", "No")</f>
        <v>No</v>
      </c>
      <c r="I1323" s="20" t="str">
        <f>IF(ISNUMBER(MATCH($F1323,'ASX300'!C:C, 0)), "Yes", "No")</f>
        <v>No</v>
      </c>
      <c r="J1323" s="20" t="s">
        <v>78</v>
      </c>
      <c r="K1323" s="21" t="s">
        <v>79</v>
      </c>
      <c r="L1323" s="20">
        <v>13836286</v>
      </c>
      <c r="M1323" s="20" t="s">
        <v>15</v>
      </c>
      <c r="N1323" s="20">
        <v>20020620</v>
      </c>
      <c r="Q1323" s="21" t="s">
        <v>4293</v>
      </c>
      <c r="S1323" s="21" t="s">
        <v>182</v>
      </c>
      <c r="T1323" s="20" t="s">
        <v>62</v>
      </c>
      <c r="U1323" s="20" t="s">
        <v>4294</v>
      </c>
      <c r="V1323" s="20" t="s">
        <v>20</v>
      </c>
      <c r="W1323" s="20">
        <v>38041089</v>
      </c>
      <c r="X1323" s="21" t="s">
        <v>4295</v>
      </c>
      <c r="Z1323" s="21" t="s">
        <v>182</v>
      </c>
      <c r="AA1323" s="20" t="s">
        <v>183</v>
      </c>
      <c r="AB1323" s="20" t="s">
        <v>20</v>
      </c>
      <c r="AC1323" s="20">
        <v>96826380</v>
      </c>
      <c r="AF1323" s="20">
        <v>20030101</v>
      </c>
      <c r="AH1323" s="20">
        <v>101049076</v>
      </c>
      <c r="AI1323" s="20" t="s">
        <v>24</v>
      </c>
      <c r="AJ1323" s="20" t="b">
        <v>1</v>
      </c>
      <c r="AK1323" s="21" t="s">
        <v>88</v>
      </c>
      <c r="AL1323" s="20" t="s">
        <v>89</v>
      </c>
    </row>
    <row r="1324" spans="1:38" x14ac:dyDescent="0.25">
      <c r="A1324" s="20">
        <v>1323</v>
      </c>
      <c r="B1324" s="20" t="s">
        <v>3708</v>
      </c>
      <c r="C1324" s="23">
        <v>386048768</v>
      </c>
      <c r="D1324" s="23" t="str" cm="1">
        <f t="array" ref="D1324">INDEX(Table2[Bracket Label], SUMPRODUCT(( 'Non-Lodger'!$C1324 &gt;= Table2[Min Value]) * ( 'Non-Lodger'!$C1324 &lt;= Table2[Max Value]) * ROW(Table2[Min Value]) ) - MIN(ROW(Table2[Min Value])) + 1)</f>
        <v>350-399M</v>
      </c>
      <c r="E1324" s="23" t="str">
        <f t="shared" si="20"/>
        <v>LGE</v>
      </c>
      <c r="F1324" s="21" t="s">
        <v>3709</v>
      </c>
      <c r="G1324" s="20" t="s">
        <v>12</v>
      </c>
      <c r="H1324" s="20" t="str">
        <f>IF(ISNUMBER(MATCH($F1324,'ASX_Listed_Companies_26-08-2025'!B:B, 0)), "Yes", "No")</f>
        <v>No</v>
      </c>
      <c r="I1324" s="20" t="str">
        <f>IF(ISNUMBER(MATCH($F1324,'ASX300'!C:C, 0)), "Yes", "No")</f>
        <v>No</v>
      </c>
      <c r="J1324" s="20" t="s">
        <v>1524</v>
      </c>
      <c r="K1324" s="21" t="s">
        <v>1525</v>
      </c>
      <c r="L1324" s="20">
        <v>73566708</v>
      </c>
      <c r="M1324" s="20" t="s">
        <v>15</v>
      </c>
      <c r="N1324" s="20">
        <v>20211011</v>
      </c>
      <c r="Q1324" s="21" t="s">
        <v>3710</v>
      </c>
      <c r="R1324" s="21" t="s">
        <v>3711</v>
      </c>
      <c r="S1324" s="21" t="s">
        <v>1827</v>
      </c>
      <c r="T1324" s="20" t="s">
        <v>12</v>
      </c>
      <c r="U1324" s="20" t="s">
        <v>214</v>
      </c>
      <c r="V1324" s="20" t="s">
        <v>20</v>
      </c>
      <c r="W1324" s="20">
        <v>0</v>
      </c>
      <c r="X1324" s="21" t="s">
        <v>3712</v>
      </c>
      <c r="Z1324" s="21" t="s">
        <v>3713</v>
      </c>
      <c r="AA1324" s="20" t="s">
        <v>3714</v>
      </c>
      <c r="AB1324" s="20" t="s">
        <v>20</v>
      </c>
      <c r="AC1324" s="20">
        <v>44647564</v>
      </c>
      <c r="AD1324" s="20" t="s">
        <v>3715</v>
      </c>
      <c r="AF1324" s="20">
        <v>20211011</v>
      </c>
      <c r="AH1324" s="20">
        <v>654386035</v>
      </c>
      <c r="AI1324" s="20" t="s">
        <v>24</v>
      </c>
      <c r="AJ1324" s="20" t="b">
        <v>1</v>
      </c>
      <c r="AK1324" s="21" t="s">
        <v>36</v>
      </c>
      <c r="AL1324" s="20" t="s">
        <v>37</v>
      </c>
    </row>
    <row r="1325" spans="1:38" x14ac:dyDescent="0.25">
      <c r="A1325" s="20">
        <v>1324</v>
      </c>
      <c r="B1325" s="20" t="s">
        <v>3982</v>
      </c>
      <c r="C1325" s="23">
        <v>152064064</v>
      </c>
      <c r="D1325" s="23" t="str" cm="1">
        <f t="array" ref="D1325">INDEX(Table2[Bracket Label], SUMPRODUCT(( 'Non-Lodger'!$C1325 &gt;= Table2[Min Value]) * ( 'Non-Lodger'!$C1325 &lt;= Table2[Max Value]) * ROW(Table2[Min Value]) ) - MIN(ROW(Table2[Min Value])) + 1)</f>
        <v>150-199M</v>
      </c>
      <c r="E1325" s="23" t="str">
        <f t="shared" si="20"/>
        <v>MED</v>
      </c>
      <c r="F1325" s="21" t="s">
        <v>3983</v>
      </c>
      <c r="G1325" s="20" t="s">
        <v>77</v>
      </c>
      <c r="H1325" s="20" t="str">
        <f>IF(ISNUMBER(MATCH($F1325,'ASX_Listed_Companies_26-08-2025'!B:B, 0)), "Yes", "No")</f>
        <v>No</v>
      </c>
      <c r="I1325" s="20" t="str">
        <f>IF(ISNUMBER(MATCH($F1325,'ASX300'!C:C, 0)), "Yes", "No")</f>
        <v>No</v>
      </c>
      <c r="J1325" s="20" t="s">
        <v>3603</v>
      </c>
      <c r="K1325" s="21" t="s">
        <v>3604</v>
      </c>
      <c r="L1325" s="20">
        <v>1521756</v>
      </c>
      <c r="M1325" s="20" t="s">
        <v>15</v>
      </c>
      <c r="N1325" s="20">
        <v>20000302</v>
      </c>
      <c r="P1325" s="21" t="s">
        <v>3984</v>
      </c>
      <c r="Q1325" s="21" t="s">
        <v>3985</v>
      </c>
      <c r="S1325" s="21" t="s">
        <v>1429</v>
      </c>
      <c r="T1325" s="20" t="s">
        <v>77</v>
      </c>
      <c r="U1325" s="20" t="s">
        <v>1430</v>
      </c>
      <c r="V1325" s="20" t="s">
        <v>20</v>
      </c>
      <c r="W1325" s="20">
        <v>54810411</v>
      </c>
      <c r="X1325" s="21" t="s">
        <v>3985</v>
      </c>
      <c r="Z1325" s="21" t="s">
        <v>1429</v>
      </c>
      <c r="AA1325" s="20" t="s">
        <v>1430</v>
      </c>
      <c r="AB1325" s="20" t="s">
        <v>20</v>
      </c>
      <c r="AC1325" s="20">
        <v>54810411</v>
      </c>
      <c r="AD1325" s="20" t="s">
        <v>3986</v>
      </c>
      <c r="AF1325" s="20">
        <v>20000701</v>
      </c>
      <c r="AH1325" s="20">
        <v>9759746</v>
      </c>
      <c r="AI1325" s="20" t="s">
        <v>24</v>
      </c>
      <c r="AJ1325" s="20" t="b">
        <v>1</v>
      </c>
      <c r="AK1325" s="21" t="s">
        <v>617</v>
      </c>
      <c r="AL1325" s="20" t="s">
        <v>618</v>
      </c>
    </row>
    <row r="1326" spans="1:38" x14ac:dyDescent="0.25">
      <c r="A1326" s="20">
        <v>1325</v>
      </c>
      <c r="B1326" s="20" t="s">
        <v>75</v>
      </c>
      <c r="C1326" s="23">
        <v>194253724</v>
      </c>
      <c r="D1326" s="23" t="str" cm="1">
        <f t="array" ref="D1326">INDEX(Table2[Bracket Label], SUMPRODUCT(( 'Non-Lodger'!$C1326 &gt;= Table2[Min Value]) * ( 'Non-Lodger'!$C1326 &lt;= Table2[Max Value]) * ROW(Table2[Min Value]) ) - MIN(ROW(Table2[Min Value])) + 1)</f>
        <v>150-199M</v>
      </c>
      <c r="E1326" s="23" t="str">
        <f t="shared" si="20"/>
        <v>MED</v>
      </c>
      <c r="F1326" s="21" t="s">
        <v>76</v>
      </c>
      <c r="G1326" s="20" t="s">
        <v>77</v>
      </c>
      <c r="H1326" s="20" t="str">
        <f>IF(ISNUMBER(MATCH($F1326,'ASX_Listed_Companies_26-08-2025'!B:B, 0)), "Yes", "No")</f>
        <v>No</v>
      </c>
      <c r="I1326" s="20" t="str">
        <f>IF(ISNUMBER(MATCH($F1326,'ASX300'!C:C, 0)), "Yes", "No")</f>
        <v>No</v>
      </c>
      <c r="J1326" s="20" t="s">
        <v>78</v>
      </c>
      <c r="K1326" s="21" t="s">
        <v>79</v>
      </c>
      <c r="L1326" s="20">
        <v>36006168</v>
      </c>
      <c r="M1326" s="20" t="s">
        <v>15</v>
      </c>
      <c r="N1326" s="20">
        <v>20080630</v>
      </c>
      <c r="Q1326" s="21" t="s">
        <v>80</v>
      </c>
      <c r="R1326" s="21" t="s">
        <v>81</v>
      </c>
      <c r="S1326" s="21" t="s">
        <v>82</v>
      </c>
      <c r="T1326" s="20" t="s">
        <v>77</v>
      </c>
      <c r="U1326" s="20" t="s">
        <v>83</v>
      </c>
      <c r="V1326" s="20" t="s">
        <v>20</v>
      </c>
      <c r="W1326" s="20">
        <v>67245040</v>
      </c>
      <c r="X1326" s="21" t="s">
        <v>84</v>
      </c>
      <c r="Z1326" s="21" t="s">
        <v>85</v>
      </c>
      <c r="AA1326" s="20" t="s">
        <v>86</v>
      </c>
      <c r="AB1326" s="20" t="s">
        <v>20</v>
      </c>
      <c r="AC1326" s="20">
        <v>66037183</v>
      </c>
      <c r="AD1326" s="20" t="s">
        <v>87</v>
      </c>
      <c r="AH1326" s="20">
        <v>131958551</v>
      </c>
      <c r="AI1326" s="20" t="s">
        <v>24</v>
      </c>
      <c r="AJ1326" s="20" t="b">
        <v>1</v>
      </c>
      <c r="AK1326" s="21" t="s">
        <v>88</v>
      </c>
      <c r="AL1326" s="20" t="s">
        <v>89</v>
      </c>
    </row>
    <row r="1327" spans="1:38" x14ac:dyDescent="0.25">
      <c r="A1327" s="20">
        <v>1326</v>
      </c>
      <c r="B1327" s="20" t="s">
        <v>7940</v>
      </c>
      <c r="C1327" s="23">
        <v>248891462</v>
      </c>
      <c r="D1327" s="23" t="str" cm="1">
        <f t="array" ref="D1327">INDEX(Table2[Bracket Label], SUMPRODUCT(( 'Non-Lodger'!$C1327 &gt;= Table2[Min Value]) * ( 'Non-Lodger'!$C1327 &lt;= Table2[Max Value]) * ROW(Table2[Min Value]) ) - MIN(ROW(Table2[Min Value])) + 1)</f>
        <v>200-249M</v>
      </c>
      <c r="E1327" s="23" t="str">
        <f t="shared" si="20"/>
        <v>MED</v>
      </c>
      <c r="F1327" s="21" t="s">
        <v>7941</v>
      </c>
      <c r="G1327" s="20" t="s">
        <v>29</v>
      </c>
      <c r="H1327" s="20" t="str">
        <f>IF(ISNUMBER(MATCH($F1327,'ASX_Listed_Companies_26-08-2025'!B:B, 0)), "Yes", "No")</f>
        <v>No</v>
      </c>
      <c r="I1327" s="20" t="str">
        <f>IF(ISNUMBER(MATCH($F1327,'ASX300'!C:C, 0)), "Yes", "No")</f>
        <v>No</v>
      </c>
      <c r="J1327" s="20" t="s">
        <v>297</v>
      </c>
      <c r="K1327" s="21" t="s">
        <v>298</v>
      </c>
      <c r="L1327" s="20">
        <v>63668196</v>
      </c>
      <c r="M1327" s="20" t="s">
        <v>15</v>
      </c>
      <c r="N1327" s="20">
        <v>20171218</v>
      </c>
      <c r="Q1327" s="21" t="s">
        <v>7942</v>
      </c>
      <c r="S1327" s="21" t="s">
        <v>7943</v>
      </c>
      <c r="T1327" s="20" t="s">
        <v>29</v>
      </c>
      <c r="U1327" s="20" t="s">
        <v>7944</v>
      </c>
      <c r="V1327" s="20" t="s">
        <v>20</v>
      </c>
      <c r="W1327" s="20">
        <v>50021232</v>
      </c>
      <c r="X1327" s="21" t="s">
        <v>7945</v>
      </c>
      <c r="Z1327" s="21" t="s">
        <v>7943</v>
      </c>
      <c r="AA1327" s="20" t="s">
        <v>7944</v>
      </c>
      <c r="AB1327" s="20" t="s">
        <v>20</v>
      </c>
      <c r="AC1327" s="20">
        <v>0</v>
      </c>
      <c r="AD1327" s="20" t="s">
        <v>7946</v>
      </c>
      <c r="AF1327" s="20">
        <v>20180701</v>
      </c>
      <c r="AH1327" s="20">
        <v>623470575</v>
      </c>
      <c r="AI1327" s="20" t="s">
        <v>24</v>
      </c>
      <c r="AJ1327" s="20" t="b">
        <v>1</v>
      </c>
      <c r="AK1327" s="21" t="s">
        <v>36</v>
      </c>
      <c r="AL1327" s="20" t="s">
        <v>37</v>
      </c>
    </row>
    <row r="1328" spans="1:38" x14ac:dyDescent="0.25">
      <c r="A1328" s="20">
        <v>1327</v>
      </c>
      <c r="B1328" s="20" t="s">
        <v>5452</v>
      </c>
      <c r="C1328" s="23">
        <v>101515654</v>
      </c>
      <c r="D1328" s="23" t="str" cm="1">
        <f t="array" ref="D1328">INDEX(Table2[Bracket Label], SUMPRODUCT(( 'Non-Lodger'!$C1328 &gt;= Table2[Min Value]) * ( 'Non-Lodger'!$C1328 &lt;= Table2[Max Value]) * ROW(Table2[Min Value]) ) - MIN(ROW(Table2[Min Value])) + 1)</f>
        <v>100-149M</v>
      </c>
      <c r="E1328" s="23" t="str">
        <f t="shared" si="20"/>
        <v>MED</v>
      </c>
      <c r="F1328" s="21" t="s">
        <v>5453</v>
      </c>
      <c r="G1328" s="20" t="s">
        <v>29</v>
      </c>
      <c r="H1328" s="20" t="str">
        <f>IF(ISNUMBER(MATCH($F1328,'ASX_Listed_Companies_26-08-2025'!B:B, 0)), "Yes", "No")</f>
        <v>No</v>
      </c>
      <c r="I1328" s="20" t="str">
        <f>IF(ISNUMBER(MATCH($F1328,'ASX300'!C:C, 0)), "Yes", "No")</f>
        <v>No</v>
      </c>
      <c r="J1328" s="20" t="s">
        <v>78</v>
      </c>
      <c r="K1328" s="21" t="s">
        <v>79</v>
      </c>
      <c r="L1328" s="20">
        <v>512222</v>
      </c>
      <c r="M1328" s="20" t="s">
        <v>15</v>
      </c>
      <c r="N1328" s="20">
        <v>20000605</v>
      </c>
      <c r="Q1328" s="21" t="s">
        <v>5454</v>
      </c>
      <c r="S1328" s="21" t="s">
        <v>772</v>
      </c>
      <c r="T1328" s="20" t="s">
        <v>29</v>
      </c>
      <c r="U1328" s="20" t="s">
        <v>773</v>
      </c>
      <c r="V1328" s="20" t="s">
        <v>20</v>
      </c>
      <c r="W1328" s="20">
        <v>33507504</v>
      </c>
      <c r="X1328" s="21" t="s">
        <v>5455</v>
      </c>
      <c r="Z1328" s="21" t="s">
        <v>162</v>
      </c>
      <c r="AA1328" s="20" t="s">
        <v>163</v>
      </c>
      <c r="AB1328" s="20" t="s">
        <v>20</v>
      </c>
      <c r="AC1328" s="20">
        <v>57724617</v>
      </c>
      <c r="AD1328" s="20" t="s">
        <v>5456</v>
      </c>
      <c r="AF1328" s="20">
        <v>20160701</v>
      </c>
      <c r="AH1328" s="20">
        <v>90884558</v>
      </c>
      <c r="AI1328" s="20" t="s">
        <v>24</v>
      </c>
      <c r="AJ1328" s="20" t="b">
        <v>1</v>
      </c>
      <c r="AK1328" s="21" t="s">
        <v>88</v>
      </c>
      <c r="AL1328" s="20" t="s">
        <v>89</v>
      </c>
    </row>
    <row r="1329" spans="1:38" x14ac:dyDescent="0.25">
      <c r="A1329" s="20">
        <v>1328</v>
      </c>
      <c r="B1329" s="20" t="s">
        <v>1903</v>
      </c>
      <c r="C1329" s="23">
        <v>118811565</v>
      </c>
      <c r="D1329" s="23" t="str" cm="1">
        <f t="array" ref="D1329">INDEX(Table2[Bracket Label], SUMPRODUCT(( 'Non-Lodger'!$C1329 &gt;= Table2[Min Value]) * ( 'Non-Lodger'!$C1329 &lt;= Table2[Max Value]) * ROW(Table2[Min Value]) ) - MIN(ROW(Table2[Min Value])) + 1)</f>
        <v>100-149M</v>
      </c>
      <c r="E1329" s="23" t="str">
        <f t="shared" si="20"/>
        <v>MED</v>
      </c>
      <c r="F1329" s="21" t="s">
        <v>1904</v>
      </c>
      <c r="G1329" s="20" t="s">
        <v>29</v>
      </c>
      <c r="H1329" s="20" t="str">
        <f>IF(ISNUMBER(MATCH($F1329,'ASX_Listed_Companies_26-08-2025'!B:B, 0)), "Yes", "No")</f>
        <v>No</v>
      </c>
      <c r="I1329" s="20" t="str">
        <f>IF(ISNUMBER(MATCH($F1329,'ASX300'!C:C, 0)), "Yes", "No")</f>
        <v>No</v>
      </c>
      <c r="J1329" s="20" t="s">
        <v>210</v>
      </c>
      <c r="K1329" s="21" t="s">
        <v>211</v>
      </c>
      <c r="L1329" s="20">
        <v>6837837</v>
      </c>
      <c r="M1329" s="20" t="s">
        <v>15</v>
      </c>
      <c r="N1329" s="20">
        <v>20000207</v>
      </c>
      <c r="Q1329" s="21" t="s">
        <v>1905</v>
      </c>
      <c r="S1329" s="21" t="s">
        <v>1906</v>
      </c>
      <c r="T1329" s="20" t="s">
        <v>29</v>
      </c>
      <c r="U1329" s="20" t="s">
        <v>1907</v>
      </c>
      <c r="V1329" s="20" t="s">
        <v>20</v>
      </c>
      <c r="W1329" s="20">
        <v>76518112</v>
      </c>
      <c r="X1329" s="21" t="s">
        <v>1905</v>
      </c>
      <c r="Z1329" s="21" t="s">
        <v>1906</v>
      </c>
      <c r="AA1329" s="20" t="s">
        <v>1907</v>
      </c>
      <c r="AB1329" s="20" t="s">
        <v>20</v>
      </c>
      <c r="AC1329" s="20">
        <v>76518112</v>
      </c>
      <c r="AD1329" s="20" t="s">
        <v>1908</v>
      </c>
      <c r="AF1329" s="20">
        <v>20000701</v>
      </c>
      <c r="AH1329" s="20">
        <v>79817379</v>
      </c>
      <c r="AI1329" s="20" t="s">
        <v>24</v>
      </c>
      <c r="AJ1329" s="20" t="b">
        <v>1</v>
      </c>
      <c r="AK1329" s="21" t="s">
        <v>36</v>
      </c>
      <c r="AL1329" s="20" t="s">
        <v>37</v>
      </c>
    </row>
    <row r="1330" spans="1:38" x14ac:dyDescent="0.25">
      <c r="A1330" s="20">
        <v>1329</v>
      </c>
      <c r="B1330" s="20" t="s">
        <v>2816</v>
      </c>
      <c r="C1330" s="23">
        <v>147605464</v>
      </c>
      <c r="D1330" s="23" t="str" cm="1">
        <f t="array" ref="D1330">INDEX(Table2[Bracket Label], SUMPRODUCT(( 'Non-Lodger'!$C1330 &gt;= Table2[Min Value]) * ( 'Non-Lodger'!$C1330 &lt;= Table2[Max Value]) * ROW(Table2[Min Value]) ) - MIN(ROW(Table2[Min Value])) + 1)</f>
        <v>100-149M</v>
      </c>
      <c r="E1330" s="23" t="str">
        <f t="shared" si="20"/>
        <v>MED</v>
      </c>
      <c r="F1330" s="21" t="s">
        <v>2817</v>
      </c>
      <c r="G1330" s="20" t="s">
        <v>137</v>
      </c>
      <c r="H1330" s="20" t="str">
        <f>IF(ISNUMBER(MATCH($F1330,'ASX_Listed_Companies_26-08-2025'!B:B, 0)), "Yes", "No")</f>
        <v>No</v>
      </c>
      <c r="I1330" s="20" t="str">
        <f>IF(ISNUMBER(MATCH($F1330,'ASX300'!C:C, 0)), "Yes", "No")</f>
        <v>No</v>
      </c>
      <c r="J1330" s="20" t="s">
        <v>51</v>
      </c>
      <c r="K1330" s="21" t="s">
        <v>52</v>
      </c>
      <c r="L1330" s="20">
        <v>1658257</v>
      </c>
      <c r="M1330" s="20" t="s">
        <v>15</v>
      </c>
      <c r="N1330" s="20">
        <v>20000506</v>
      </c>
      <c r="P1330" s="21" t="s">
        <v>2818</v>
      </c>
      <c r="Q1330" s="21" t="s">
        <v>2819</v>
      </c>
      <c r="S1330" s="21" t="s">
        <v>1691</v>
      </c>
      <c r="T1330" s="20" t="s">
        <v>137</v>
      </c>
      <c r="U1330" s="20" t="s">
        <v>1692</v>
      </c>
      <c r="V1330" s="20" t="s">
        <v>20</v>
      </c>
      <c r="W1330" s="20">
        <v>73408169</v>
      </c>
      <c r="X1330" s="21" t="s">
        <v>2820</v>
      </c>
      <c r="Z1330" s="21" t="s">
        <v>2821</v>
      </c>
      <c r="AA1330" s="20" t="s">
        <v>2822</v>
      </c>
      <c r="AB1330" s="20" t="s">
        <v>20</v>
      </c>
      <c r="AC1330" s="20">
        <v>95001587</v>
      </c>
      <c r="AD1330" s="20" t="s">
        <v>2823</v>
      </c>
      <c r="AF1330" s="20">
        <v>20000701</v>
      </c>
      <c r="AH1330" s="20">
        <v>8046820</v>
      </c>
      <c r="AI1330" s="20" t="s">
        <v>24</v>
      </c>
      <c r="AJ1330" s="20" t="b">
        <v>1</v>
      </c>
      <c r="AK1330" s="21" t="s">
        <v>58</v>
      </c>
      <c r="AL1330" s="20" t="s">
        <v>59</v>
      </c>
    </row>
    <row r="1331" spans="1:38" x14ac:dyDescent="0.25">
      <c r="A1331" s="20">
        <v>1330</v>
      </c>
      <c r="B1331" s="20" t="s">
        <v>2357</v>
      </c>
      <c r="C1331" s="23">
        <v>144184142</v>
      </c>
      <c r="D1331" s="23" t="str" cm="1">
        <f t="array" ref="D1331">INDEX(Table2[Bracket Label], SUMPRODUCT(( 'Non-Lodger'!$C1331 &gt;= Table2[Min Value]) * ( 'Non-Lodger'!$C1331 &lt;= Table2[Max Value]) * ROW(Table2[Min Value]) ) - MIN(ROW(Table2[Min Value])) + 1)</f>
        <v>100-149M</v>
      </c>
      <c r="E1331" s="23" t="str">
        <f t="shared" si="20"/>
        <v>MED</v>
      </c>
      <c r="F1331" s="21" t="s">
        <v>2358</v>
      </c>
      <c r="G1331" s="20" t="s">
        <v>77</v>
      </c>
      <c r="H1331" s="20" t="str">
        <f>IF(ISNUMBER(MATCH($F1331,'ASX_Listed_Companies_26-08-2025'!B:B, 0)), "Yes", "No")</f>
        <v>No</v>
      </c>
      <c r="I1331" s="20" t="str">
        <f>IF(ISNUMBER(MATCH($F1331,'ASX300'!C:C, 0)), "Yes", "No")</f>
        <v>No</v>
      </c>
      <c r="J1331" s="20" t="s">
        <v>2041</v>
      </c>
      <c r="K1331" s="21" t="s">
        <v>2042</v>
      </c>
      <c r="L1331" s="20">
        <v>2452030</v>
      </c>
      <c r="M1331" s="20" t="s">
        <v>15</v>
      </c>
      <c r="N1331" s="20">
        <v>20000331</v>
      </c>
      <c r="Q1331" s="21" t="s">
        <v>452</v>
      </c>
      <c r="R1331" s="21" t="s">
        <v>940</v>
      </c>
      <c r="S1331" s="21" t="s">
        <v>162</v>
      </c>
      <c r="T1331" s="20" t="s">
        <v>29</v>
      </c>
      <c r="U1331" s="20" t="s">
        <v>263</v>
      </c>
      <c r="V1331" s="20" t="s">
        <v>20</v>
      </c>
      <c r="W1331" s="20">
        <v>73698298</v>
      </c>
      <c r="X1331" s="21" t="s">
        <v>2359</v>
      </c>
      <c r="Z1331" s="21" t="s">
        <v>2132</v>
      </c>
      <c r="AA1331" s="20" t="s">
        <v>2133</v>
      </c>
      <c r="AB1331" s="20" t="s">
        <v>20</v>
      </c>
      <c r="AC1331" s="20">
        <v>55348271</v>
      </c>
      <c r="AD1331" s="20" t="s">
        <v>2360</v>
      </c>
      <c r="AF1331" s="20">
        <v>20000701</v>
      </c>
      <c r="AH1331" s="20">
        <v>9163419</v>
      </c>
      <c r="AI1331" s="20" t="s">
        <v>24</v>
      </c>
      <c r="AJ1331" s="20" t="b">
        <v>1</v>
      </c>
      <c r="AK1331" s="21" t="s">
        <v>174</v>
      </c>
      <c r="AL1331" s="20" t="s">
        <v>175</v>
      </c>
    </row>
    <row r="1332" spans="1:38" x14ac:dyDescent="0.25">
      <c r="A1332" s="20">
        <v>1331</v>
      </c>
      <c r="B1332" s="20" t="s">
        <v>7677</v>
      </c>
      <c r="C1332" s="23">
        <v>1541707515</v>
      </c>
      <c r="D1332" s="23" t="str" cm="1">
        <f t="array" ref="D1332">INDEX(Table2[Bracket Label], SUMPRODUCT(( 'Non-Lodger'!$C1332 &gt;= Table2[Min Value]) * ( 'Non-Lodger'!$C1332 &lt;= Table2[Max Value]) * ROW(Table2[Min Value]) ) - MIN(ROW(Table2[Min Value])) + 1)</f>
        <v>1Bn+</v>
      </c>
      <c r="E1332" s="23" t="str">
        <f t="shared" si="20"/>
        <v>LGE</v>
      </c>
      <c r="F1332" s="21" t="s">
        <v>7678</v>
      </c>
      <c r="G1332" s="20" t="s">
        <v>12</v>
      </c>
      <c r="H1332" s="20" t="str">
        <f>IF(ISNUMBER(MATCH($F1332,'ASX_Listed_Companies_26-08-2025'!B:B, 0)), "Yes", "No")</f>
        <v>No</v>
      </c>
      <c r="I1332" s="20" t="str">
        <f>IF(ISNUMBER(MATCH($F1332,'ASX300'!C:C, 0)), "Yes", "No")</f>
        <v>No</v>
      </c>
      <c r="J1332" s="20" t="s">
        <v>861</v>
      </c>
      <c r="K1332" s="21" t="s">
        <v>862</v>
      </c>
      <c r="L1332" s="20">
        <v>55809856</v>
      </c>
      <c r="M1332" s="20" t="s">
        <v>15</v>
      </c>
      <c r="N1332" s="20">
        <v>20140514</v>
      </c>
      <c r="Q1332" s="21" t="s">
        <v>7679</v>
      </c>
      <c r="S1332" s="21" t="s">
        <v>126</v>
      </c>
      <c r="T1332" s="20" t="s">
        <v>12</v>
      </c>
      <c r="U1332" s="20" t="s">
        <v>214</v>
      </c>
      <c r="V1332" s="20" t="s">
        <v>20</v>
      </c>
      <c r="W1332" s="20">
        <v>56865740</v>
      </c>
      <c r="X1332" s="21" t="s">
        <v>7679</v>
      </c>
      <c r="Z1332" s="21" t="s">
        <v>126</v>
      </c>
      <c r="AA1332" s="20" t="s">
        <v>214</v>
      </c>
      <c r="AB1332" s="20" t="s">
        <v>20</v>
      </c>
      <c r="AC1332" s="20">
        <v>56865740</v>
      </c>
      <c r="AD1332" s="20" t="s">
        <v>7680</v>
      </c>
      <c r="AH1332" s="20">
        <v>169545395</v>
      </c>
      <c r="AI1332" s="20" t="s">
        <v>24</v>
      </c>
      <c r="AJ1332" s="20" t="b">
        <v>1</v>
      </c>
      <c r="AK1332" s="21" t="s">
        <v>245</v>
      </c>
      <c r="AL1332" s="20" t="s">
        <v>246</v>
      </c>
    </row>
    <row r="1333" spans="1:38" x14ac:dyDescent="0.25">
      <c r="A1333" s="20">
        <v>1332</v>
      </c>
      <c r="B1333" s="20" t="s">
        <v>7417</v>
      </c>
      <c r="C1333" s="23">
        <v>162487500</v>
      </c>
      <c r="D1333" s="23" t="str" cm="1">
        <f t="array" ref="D1333">INDEX(Table2[Bracket Label], SUMPRODUCT(( 'Non-Lodger'!$C1333 &gt;= Table2[Min Value]) * ( 'Non-Lodger'!$C1333 &lt;= Table2[Max Value]) * ROW(Table2[Min Value]) ) - MIN(ROW(Table2[Min Value])) + 1)</f>
        <v>150-199M</v>
      </c>
      <c r="E1333" s="23" t="str">
        <f t="shared" si="20"/>
        <v>MED</v>
      </c>
      <c r="F1333" s="21" t="s">
        <v>7418</v>
      </c>
      <c r="G1333" s="20" t="s">
        <v>12</v>
      </c>
      <c r="H1333" s="20" t="str">
        <f>IF(ISNUMBER(MATCH($F1333,'ASX_Listed_Companies_26-08-2025'!B:B, 0)), "Yes", "No")</f>
        <v>Yes</v>
      </c>
      <c r="I1333" s="20" t="str">
        <f>IF(ISNUMBER(MATCH($F1333,'ASX300'!C:C, 0)), "Yes", "No")</f>
        <v>No</v>
      </c>
      <c r="J1333" s="20" t="s">
        <v>78</v>
      </c>
      <c r="K1333" s="21" t="s">
        <v>79</v>
      </c>
      <c r="L1333" s="20">
        <v>55531267</v>
      </c>
      <c r="M1333" s="20" t="s">
        <v>65</v>
      </c>
      <c r="N1333" s="20">
        <v>20140410</v>
      </c>
      <c r="Q1333" s="21" t="s">
        <v>7419</v>
      </c>
      <c r="S1333" s="21" t="s">
        <v>126</v>
      </c>
      <c r="T1333" s="20" t="s">
        <v>12</v>
      </c>
      <c r="U1333" s="20" t="s">
        <v>214</v>
      </c>
      <c r="V1333" s="20" t="s">
        <v>20</v>
      </c>
      <c r="W1333" s="20">
        <v>0</v>
      </c>
      <c r="X1333" s="21" t="s">
        <v>7419</v>
      </c>
      <c r="Z1333" s="21" t="s">
        <v>126</v>
      </c>
      <c r="AA1333" s="20" t="s">
        <v>214</v>
      </c>
      <c r="AB1333" s="20" t="s">
        <v>20</v>
      </c>
      <c r="AC1333" s="20">
        <v>0</v>
      </c>
      <c r="AD1333" s="20" t="s">
        <v>7420</v>
      </c>
      <c r="AF1333" s="20">
        <v>20140701</v>
      </c>
      <c r="AH1333" s="20">
        <v>169037058</v>
      </c>
      <c r="AI1333" s="20" t="s">
        <v>24</v>
      </c>
      <c r="AJ1333" s="20" t="b">
        <v>1</v>
      </c>
      <c r="AK1333" s="21" t="s">
        <v>88</v>
      </c>
      <c r="AL1333" s="20" t="s">
        <v>89</v>
      </c>
    </row>
    <row r="1334" spans="1:38" x14ac:dyDescent="0.25">
      <c r="A1334" s="20">
        <v>1333</v>
      </c>
      <c r="B1334" s="20" t="s">
        <v>3175</v>
      </c>
      <c r="C1334" s="23">
        <v>10986651510</v>
      </c>
      <c r="D1334" s="23" t="str" cm="1">
        <f t="array" ref="D1334">INDEX(Table2[Bracket Label], SUMPRODUCT(( 'Non-Lodger'!$C1334 &gt;= Table2[Min Value]) * ( 'Non-Lodger'!$C1334 &lt;= Table2[Max Value]) * ROW(Table2[Min Value]) ) - MIN(ROW(Table2[Min Value])) + 1)</f>
        <v>1Bn+</v>
      </c>
      <c r="E1334" s="23" t="str">
        <f t="shared" si="20"/>
        <v>LGE</v>
      </c>
      <c r="F1334" s="21" t="s">
        <v>3176</v>
      </c>
      <c r="G1334" s="20" t="s">
        <v>103</v>
      </c>
      <c r="H1334" s="20" t="str">
        <f>IF(ISNUMBER(MATCH($F1334,'ASX_Listed_Companies_26-08-2025'!B:B, 0)), "Yes", "No")</f>
        <v>No</v>
      </c>
      <c r="I1334" s="20" t="str">
        <f>IF(ISNUMBER(MATCH($F1334,'ASX300'!C:C, 0)), "Yes", "No")</f>
        <v>No</v>
      </c>
      <c r="J1334" s="20" t="s">
        <v>363</v>
      </c>
      <c r="K1334" s="21" t="s">
        <v>364</v>
      </c>
      <c r="L1334" s="20">
        <v>64068628</v>
      </c>
      <c r="M1334" s="20" t="s">
        <v>15</v>
      </c>
      <c r="N1334" s="20">
        <v>20180226</v>
      </c>
      <c r="Q1334" s="21" t="s">
        <v>3177</v>
      </c>
      <c r="R1334" s="21" t="s">
        <v>3178</v>
      </c>
      <c r="S1334" s="21" t="s">
        <v>3179</v>
      </c>
      <c r="T1334" s="20" t="s">
        <v>103</v>
      </c>
      <c r="U1334" s="20" t="s">
        <v>2064</v>
      </c>
      <c r="V1334" s="20" t="s">
        <v>20</v>
      </c>
      <c r="W1334" s="20">
        <v>86618534</v>
      </c>
      <c r="X1334" s="21" t="s">
        <v>3177</v>
      </c>
      <c r="Y1334" s="21" t="s">
        <v>3178</v>
      </c>
      <c r="Z1334" s="21" t="s">
        <v>3179</v>
      </c>
      <c r="AA1334" s="20" t="s">
        <v>2064</v>
      </c>
      <c r="AB1334" s="20" t="s">
        <v>20</v>
      </c>
      <c r="AC1334" s="20">
        <v>86618534</v>
      </c>
      <c r="AD1334" s="20" t="s">
        <v>3180</v>
      </c>
      <c r="AH1334" s="20">
        <v>624673141</v>
      </c>
      <c r="AI1334" s="20" t="s">
        <v>24</v>
      </c>
      <c r="AJ1334" s="20" t="b">
        <v>1</v>
      </c>
      <c r="AK1334" s="21" t="s">
        <v>88</v>
      </c>
      <c r="AL1334" s="20" t="s">
        <v>89</v>
      </c>
    </row>
    <row r="1335" spans="1:38" x14ac:dyDescent="0.25">
      <c r="A1335" s="20">
        <v>1334</v>
      </c>
      <c r="B1335" s="20" t="s">
        <v>6814</v>
      </c>
      <c r="C1335" s="23">
        <v>104689348</v>
      </c>
      <c r="D1335" s="23" t="str" cm="1">
        <f t="array" ref="D1335">INDEX(Table2[Bracket Label], SUMPRODUCT(( 'Non-Lodger'!$C1335 &gt;= Table2[Min Value]) * ( 'Non-Lodger'!$C1335 &lt;= Table2[Max Value]) * ROW(Table2[Min Value]) ) - MIN(ROW(Table2[Min Value])) + 1)</f>
        <v>100-149M</v>
      </c>
      <c r="E1335" s="23" t="str">
        <f t="shared" si="20"/>
        <v>MED</v>
      </c>
      <c r="F1335" s="21" t="s">
        <v>6815</v>
      </c>
      <c r="G1335" s="20" t="s">
        <v>29</v>
      </c>
      <c r="H1335" s="20" t="str">
        <f>IF(ISNUMBER(MATCH($F1335,'ASX_Listed_Companies_26-08-2025'!B:B, 0)), "Yes", "No")</f>
        <v>No</v>
      </c>
      <c r="I1335" s="20" t="str">
        <f>IF(ISNUMBER(MATCH($F1335,'ASX300'!C:C, 0)), "Yes", "No")</f>
        <v>No</v>
      </c>
      <c r="J1335" s="20" t="s">
        <v>743</v>
      </c>
      <c r="K1335" s="21" t="s">
        <v>744</v>
      </c>
      <c r="L1335" s="20">
        <v>22703459</v>
      </c>
      <c r="M1335" s="20" t="s">
        <v>15</v>
      </c>
      <c r="N1335" s="20">
        <v>20050331</v>
      </c>
      <c r="Q1335" s="21" t="s">
        <v>1455</v>
      </c>
      <c r="S1335" s="21" t="s">
        <v>6816</v>
      </c>
      <c r="T1335" s="20" t="s">
        <v>77</v>
      </c>
      <c r="U1335" s="20" t="s">
        <v>6817</v>
      </c>
      <c r="V1335" s="20" t="s">
        <v>20</v>
      </c>
      <c r="W1335" s="20">
        <v>65353157</v>
      </c>
      <c r="X1335" s="21" t="s">
        <v>6818</v>
      </c>
      <c r="Z1335" s="21" t="s">
        <v>6819</v>
      </c>
      <c r="AA1335" s="20" t="s">
        <v>4863</v>
      </c>
      <c r="AB1335" s="20" t="s">
        <v>20</v>
      </c>
      <c r="AC1335" s="20">
        <v>32779313</v>
      </c>
      <c r="AD1335" s="20" t="s">
        <v>6820</v>
      </c>
      <c r="AH1335" s="20">
        <v>113288323</v>
      </c>
      <c r="AI1335" s="20" t="s">
        <v>24</v>
      </c>
      <c r="AJ1335" s="20" t="b">
        <v>1</v>
      </c>
      <c r="AK1335" s="21" t="s">
        <v>617</v>
      </c>
      <c r="AL1335" s="20" t="s">
        <v>618</v>
      </c>
    </row>
    <row r="1336" spans="1:38" x14ac:dyDescent="0.25">
      <c r="A1336" s="20">
        <v>1335</v>
      </c>
      <c r="B1336" s="20" t="s">
        <v>7597</v>
      </c>
      <c r="C1336" s="23">
        <v>241220220</v>
      </c>
      <c r="D1336" s="23" t="str" cm="1">
        <f t="array" ref="D1336">INDEX(Table2[Bracket Label], SUMPRODUCT(( 'Non-Lodger'!$C1336 &gt;= Table2[Min Value]) * ( 'Non-Lodger'!$C1336 &lt;= Table2[Max Value]) * ROW(Table2[Min Value]) ) - MIN(ROW(Table2[Min Value])) + 1)</f>
        <v>200-249M</v>
      </c>
      <c r="E1336" s="23" t="str">
        <f t="shared" si="20"/>
        <v>MED</v>
      </c>
      <c r="F1336" s="21" t="s">
        <v>7598</v>
      </c>
      <c r="G1336" s="20" t="s">
        <v>12</v>
      </c>
      <c r="H1336" s="20" t="str">
        <f>IF(ISNUMBER(MATCH($F1336,'ASX_Listed_Companies_26-08-2025'!B:B, 0)), "Yes", "No")</f>
        <v>No</v>
      </c>
      <c r="I1336" s="20" t="str">
        <f>IF(ISNUMBER(MATCH($F1336,'ASX300'!C:C, 0)), "Yes", "No")</f>
        <v>No</v>
      </c>
      <c r="J1336" s="20" t="s">
        <v>78</v>
      </c>
      <c r="K1336" s="21" t="s">
        <v>79</v>
      </c>
      <c r="L1336" s="20">
        <v>53323792</v>
      </c>
      <c r="M1336" s="20" t="s">
        <v>15</v>
      </c>
      <c r="N1336" s="20">
        <v>20130221</v>
      </c>
      <c r="Q1336" s="21" t="s">
        <v>7599</v>
      </c>
      <c r="S1336" s="21" t="s">
        <v>1854</v>
      </c>
      <c r="T1336" s="20" t="s">
        <v>12</v>
      </c>
      <c r="U1336" s="20" t="s">
        <v>1855</v>
      </c>
      <c r="V1336" s="20" t="s">
        <v>20</v>
      </c>
      <c r="W1336" s="20">
        <v>38400826</v>
      </c>
      <c r="X1336" s="21" t="s">
        <v>7600</v>
      </c>
      <c r="Z1336" s="21" t="s">
        <v>6276</v>
      </c>
      <c r="AA1336" s="20" t="s">
        <v>6277</v>
      </c>
      <c r="AB1336" s="20" t="s">
        <v>20</v>
      </c>
      <c r="AC1336" s="20">
        <v>39700384</v>
      </c>
      <c r="AD1336" s="20" t="s">
        <v>7601</v>
      </c>
      <c r="AF1336" s="20">
        <v>20130221</v>
      </c>
      <c r="AH1336" s="20">
        <v>162495070</v>
      </c>
      <c r="AI1336" s="20" t="s">
        <v>24</v>
      </c>
      <c r="AJ1336" s="20" t="b">
        <v>1</v>
      </c>
      <c r="AK1336" s="21" t="s">
        <v>88</v>
      </c>
      <c r="AL1336" s="20" t="s">
        <v>89</v>
      </c>
    </row>
    <row r="1337" spans="1:38" x14ac:dyDescent="0.25">
      <c r="A1337" s="20">
        <v>1336</v>
      </c>
      <c r="B1337" s="20" t="s">
        <v>5592</v>
      </c>
      <c r="C1337" s="23">
        <v>224650964</v>
      </c>
      <c r="D1337" s="23" t="str" cm="1">
        <f t="array" ref="D1337">INDEX(Table2[Bracket Label], SUMPRODUCT(( 'Non-Lodger'!$C1337 &gt;= Table2[Min Value]) * ( 'Non-Lodger'!$C1337 &lt;= Table2[Max Value]) * ROW(Table2[Min Value]) ) - MIN(ROW(Table2[Min Value])) + 1)</f>
        <v>200-249M</v>
      </c>
      <c r="E1337" s="23" t="str">
        <f t="shared" si="20"/>
        <v>MED</v>
      </c>
      <c r="F1337" s="21" t="s">
        <v>5593</v>
      </c>
      <c r="G1337" s="20" t="s">
        <v>12</v>
      </c>
      <c r="H1337" s="20" t="str">
        <f>IF(ISNUMBER(MATCH($F1337,'ASX_Listed_Companies_26-08-2025'!B:B, 0)), "Yes", "No")</f>
        <v>No</v>
      </c>
      <c r="I1337" s="20" t="str">
        <f>IF(ISNUMBER(MATCH($F1337,'ASX300'!C:C, 0)), "Yes", "No")</f>
        <v>No</v>
      </c>
      <c r="J1337" s="20" t="s">
        <v>687</v>
      </c>
      <c r="K1337" s="21" t="s">
        <v>688</v>
      </c>
      <c r="L1337" s="20">
        <v>1846956</v>
      </c>
      <c r="M1337" s="20" t="s">
        <v>15</v>
      </c>
      <c r="N1337" s="20">
        <v>19991101</v>
      </c>
      <c r="Q1337" s="21" t="s">
        <v>2035</v>
      </c>
      <c r="S1337" s="21" t="s">
        <v>126</v>
      </c>
      <c r="T1337" s="20" t="s">
        <v>12</v>
      </c>
      <c r="U1337" s="20" t="s">
        <v>281</v>
      </c>
      <c r="V1337" s="20" t="s">
        <v>20</v>
      </c>
      <c r="W1337" s="20">
        <v>89261482</v>
      </c>
      <c r="X1337" s="21" t="s">
        <v>5594</v>
      </c>
      <c r="Z1337" s="21" t="s">
        <v>5595</v>
      </c>
      <c r="AA1337" s="20" t="s">
        <v>5596</v>
      </c>
      <c r="AB1337" s="20" t="s">
        <v>20</v>
      </c>
      <c r="AC1337" s="20">
        <v>75397590</v>
      </c>
      <c r="AD1337" s="20" t="s">
        <v>5597</v>
      </c>
      <c r="AF1337" s="20">
        <v>20000701</v>
      </c>
      <c r="AH1337" s="20">
        <v>1779237</v>
      </c>
      <c r="AI1337" s="20" t="s">
        <v>24</v>
      </c>
      <c r="AJ1337" s="20" t="b">
        <v>1</v>
      </c>
      <c r="AK1337" s="21" t="s">
        <v>36</v>
      </c>
      <c r="AL1337" s="20" t="s">
        <v>37</v>
      </c>
    </row>
    <row r="1338" spans="1:38" x14ac:dyDescent="0.25">
      <c r="A1338" s="20">
        <v>1337</v>
      </c>
      <c r="B1338" s="20" t="s">
        <v>5151</v>
      </c>
      <c r="C1338" s="23">
        <v>104810583</v>
      </c>
      <c r="D1338" s="23" t="str" cm="1">
        <f t="array" ref="D1338">INDEX(Table2[Bracket Label], SUMPRODUCT(( 'Non-Lodger'!$C1338 &gt;= Table2[Min Value]) * ( 'Non-Lodger'!$C1338 &lt;= Table2[Max Value]) * ROW(Table2[Min Value]) ) - MIN(ROW(Table2[Min Value])) + 1)</f>
        <v>100-149M</v>
      </c>
      <c r="E1338" s="23" t="str">
        <f t="shared" si="20"/>
        <v>MED</v>
      </c>
      <c r="F1338" s="21" t="s">
        <v>5152</v>
      </c>
      <c r="G1338" s="20" t="s">
        <v>12</v>
      </c>
      <c r="H1338" s="20" t="str">
        <f>IF(ISNUMBER(MATCH($F1338,'ASX_Listed_Companies_26-08-2025'!B:B, 0)), "Yes", "No")</f>
        <v>No</v>
      </c>
      <c r="I1338" s="20" t="str">
        <f>IF(ISNUMBER(MATCH($F1338,'ASX300'!C:C, 0)), "Yes", "No")</f>
        <v>No</v>
      </c>
      <c r="J1338" s="20" t="s">
        <v>2962</v>
      </c>
      <c r="K1338" s="21" t="s">
        <v>2963</v>
      </c>
      <c r="L1338" s="20">
        <v>1656723</v>
      </c>
      <c r="M1338" s="20" t="s">
        <v>15</v>
      </c>
      <c r="N1338" s="20">
        <v>19991101</v>
      </c>
      <c r="P1338" s="21" t="s">
        <v>5153</v>
      </c>
      <c r="Q1338" s="21" t="s">
        <v>5154</v>
      </c>
      <c r="S1338" s="21" t="s">
        <v>126</v>
      </c>
      <c r="T1338" s="20" t="s">
        <v>12</v>
      </c>
      <c r="U1338" s="20" t="s">
        <v>281</v>
      </c>
      <c r="V1338" s="20" t="s">
        <v>20</v>
      </c>
      <c r="W1338" s="20">
        <v>49020645</v>
      </c>
      <c r="X1338" s="21" t="s">
        <v>5155</v>
      </c>
      <c r="Z1338" s="21" t="s">
        <v>572</v>
      </c>
      <c r="AA1338" s="20" t="s">
        <v>477</v>
      </c>
      <c r="AB1338" s="20" t="s">
        <v>20</v>
      </c>
      <c r="AC1338" s="20">
        <v>0</v>
      </c>
      <c r="AD1338" s="20" t="s">
        <v>5156</v>
      </c>
      <c r="AF1338" s="20">
        <v>20000701</v>
      </c>
      <c r="AH1338" s="20">
        <v>89187100</v>
      </c>
      <c r="AI1338" s="20" t="s">
        <v>24</v>
      </c>
      <c r="AJ1338" s="20" t="b">
        <v>1</v>
      </c>
      <c r="AK1338" s="21" t="s">
        <v>245</v>
      </c>
      <c r="AL1338" s="20" t="s">
        <v>246</v>
      </c>
    </row>
    <row r="1339" spans="1:38" x14ac:dyDescent="0.25">
      <c r="A1339" s="20">
        <v>1338</v>
      </c>
      <c r="B1339" s="20" t="s">
        <v>7557</v>
      </c>
      <c r="C1339" s="23">
        <v>111680919</v>
      </c>
      <c r="D1339" s="23" t="str" cm="1">
        <f t="array" ref="D1339">INDEX(Table2[Bracket Label], SUMPRODUCT(( 'Non-Lodger'!$C1339 &gt;= Table2[Min Value]) * ( 'Non-Lodger'!$C1339 &lt;= Table2[Max Value]) * ROW(Table2[Min Value]) ) - MIN(ROW(Table2[Min Value])) + 1)</f>
        <v>100-149M</v>
      </c>
      <c r="E1339" s="23" t="str">
        <f t="shared" si="20"/>
        <v>MED</v>
      </c>
      <c r="F1339" s="21" t="s">
        <v>7558</v>
      </c>
      <c r="G1339" s="20" t="s">
        <v>62</v>
      </c>
      <c r="H1339" s="20" t="str">
        <f>IF(ISNUMBER(MATCH($F1339,'ASX_Listed_Companies_26-08-2025'!B:B, 0)), "Yes", "No")</f>
        <v>No</v>
      </c>
      <c r="I1339" s="20" t="str">
        <f>IF(ISNUMBER(MATCH($F1339,'ASX300'!C:C, 0)), "Yes", "No")</f>
        <v>No</v>
      </c>
      <c r="J1339" s="20" t="s">
        <v>78</v>
      </c>
      <c r="K1339" s="21" t="s">
        <v>79</v>
      </c>
      <c r="L1339" s="20">
        <v>2939907</v>
      </c>
      <c r="M1339" s="20" t="s">
        <v>15</v>
      </c>
      <c r="N1339" s="20">
        <v>20000528</v>
      </c>
      <c r="Q1339" s="21" t="s">
        <v>7559</v>
      </c>
      <c r="S1339" s="21" t="s">
        <v>67</v>
      </c>
      <c r="T1339" s="20" t="s">
        <v>62</v>
      </c>
      <c r="U1339" s="20" t="s">
        <v>68</v>
      </c>
      <c r="V1339" s="20" t="s">
        <v>20</v>
      </c>
      <c r="W1339" s="20">
        <v>38187543</v>
      </c>
      <c r="X1339" s="21" t="s">
        <v>4208</v>
      </c>
      <c r="Y1339" s="21" t="s">
        <v>7560</v>
      </c>
      <c r="Z1339" s="21" t="s">
        <v>67</v>
      </c>
      <c r="AA1339" s="20" t="s">
        <v>171</v>
      </c>
      <c r="AB1339" s="20" t="s">
        <v>20</v>
      </c>
      <c r="AC1339" s="20">
        <v>85704999</v>
      </c>
      <c r="AD1339" s="20" t="s">
        <v>7561</v>
      </c>
      <c r="AF1339" s="20">
        <v>20000701</v>
      </c>
      <c r="AH1339" s="20">
        <v>70684810</v>
      </c>
      <c r="AI1339" s="20" t="s">
        <v>24</v>
      </c>
      <c r="AJ1339" s="20" t="b">
        <v>1</v>
      </c>
      <c r="AK1339" s="21" t="s">
        <v>88</v>
      </c>
      <c r="AL1339" s="20" t="s">
        <v>89</v>
      </c>
    </row>
    <row r="1340" spans="1:38" x14ac:dyDescent="0.25">
      <c r="A1340" s="20">
        <v>1339</v>
      </c>
      <c r="B1340" s="20" t="s">
        <v>1849</v>
      </c>
      <c r="C1340" s="23">
        <v>118832546</v>
      </c>
      <c r="D1340" s="23" t="str" cm="1">
        <f t="array" ref="D1340">INDEX(Table2[Bracket Label], SUMPRODUCT(( 'Non-Lodger'!$C1340 &gt;= Table2[Min Value]) * ( 'Non-Lodger'!$C1340 &lt;= Table2[Max Value]) * ROW(Table2[Min Value]) ) - MIN(ROW(Table2[Min Value])) + 1)</f>
        <v>100-149M</v>
      </c>
      <c r="E1340" s="23" t="str">
        <f t="shared" si="20"/>
        <v>MED</v>
      </c>
      <c r="F1340" s="21" t="s">
        <v>1850</v>
      </c>
      <c r="G1340" s="20" t="s">
        <v>12</v>
      </c>
      <c r="H1340" s="20" t="str">
        <f>IF(ISNUMBER(MATCH($F1340,'ASX_Listed_Companies_26-08-2025'!B:B, 0)), "Yes", "No")</f>
        <v>No</v>
      </c>
      <c r="I1340" s="20" t="str">
        <f>IF(ISNUMBER(MATCH($F1340,'ASX300'!C:C, 0)), "Yes", "No")</f>
        <v>No</v>
      </c>
      <c r="J1340" s="20" t="s">
        <v>1851</v>
      </c>
      <c r="K1340" s="21" t="s">
        <v>1852</v>
      </c>
      <c r="L1340" s="20">
        <v>6607253</v>
      </c>
      <c r="M1340" s="20" t="s">
        <v>15</v>
      </c>
      <c r="N1340" s="20">
        <v>20000315</v>
      </c>
      <c r="Q1340" s="21" t="s">
        <v>1853</v>
      </c>
      <c r="S1340" s="21" t="s">
        <v>1854</v>
      </c>
      <c r="T1340" s="20" t="s">
        <v>12</v>
      </c>
      <c r="U1340" s="20" t="s">
        <v>1855</v>
      </c>
      <c r="V1340" s="20" t="s">
        <v>20</v>
      </c>
      <c r="W1340" s="20">
        <v>62501770</v>
      </c>
      <c r="X1340" s="21" t="s">
        <v>1856</v>
      </c>
      <c r="Z1340" s="21" t="s">
        <v>1854</v>
      </c>
      <c r="AA1340" s="20" t="s">
        <v>1855</v>
      </c>
      <c r="AB1340" s="20" t="s">
        <v>20</v>
      </c>
      <c r="AC1340" s="20">
        <v>75728536</v>
      </c>
      <c r="AD1340" s="20" t="s">
        <v>1857</v>
      </c>
      <c r="AF1340" s="20">
        <v>20000701</v>
      </c>
      <c r="AH1340" s="20">
        <v>1361459</v>
      </c>
      <c r="AI1340" s="20" t="s">
        <v>24</v>
      </c>
      <c r="AJ1340" s="20" t="b">
        <v>1</v>
      </c>
      <c r="AK1340" s="21" t="s">
        <v>36</v>
      </c>
      <c r="AL1340" s="20" t="s">
        <v>37</v>
      </c>
    </row>
    <row r="1341" spans="1:38" x14ac:dyDescent="0.25">
      <c r="A1341" s="20">
        <v>1340</v>
      </c>
      <c r="B1341" s="20" t="s">
        <v>3401</v>
      </c>
      <c r="C1341" s="23">
        <v>1282805854</v>
      </c>
      <c r="D1341" s="23" t="str" cm="1">
        <f t="array" ref="D1341">INDEX(Table2[Bracket Label], SUMPRODUCT(( 'Non-Lodger'!$C1341 &gt;= Table2[Min Value]) * ( 'Non-Lodger'!$C1341 &lt;= Table2[Max Value]) * ROW(Table2[Min Value]) ) - MIN(ROW(Table2[Min Value])) + 1)</f>
        <v>1Bn+</v>
      </c>
      <c r="E1341" s="23" t="str">
        <f t="shared" si="20"/>
        <v>LGE</v>
      </c>
      <c r="F1341" s="21" t="s">
        <v>3402</v>
      </c>
      <c r="G1341" s="20" t="s">
        <v>77</v>
      </c>
      <c r="H1341" s="20" t="str">
        <f>IF(ISNUMBER(MATCH($F1341,'ASX_Listed_Companies_26-08-2025'!B:B, 0)), "Yes", "No")</f>
        <v>No</v>
      </c>
      <c r="I1341" s="20" t="str">
        <f>IF(ISNUMBER(MATCH($F1341,'ASX300'!C:C, 0)), "Yes", "No")</f>
        <v>No</v>
      </c>
      <c r="J1341" s="20" t="s">
        <v>78</v>
      </c>
      <c r="K1341" s="21" t="s">
        <v>79</v>
      </c>
      <c r="L1341" s="20">
        <v>31762493</v>
      </c>
      <c r="M1341" s="20" t="s">
        <v>15</v>
      </c>
      <c r="N1341" s="20">
        <v>20070418</v>
      </c>
      <c r="Q1341" s="21" t="s">
        <v>3403</v>
      </c>
      <c r="S1341" s="21" t="s">
        <v>3404</v>
      </c>
      <c r="T1341" s="20" t="s">
        <v>77</v>
      </c>
      <c r="U1341" s="20" t="s">
        <v>3405</v>
      </c>
      <c r="V1341" s="20" t="s">
        <v>20</v>
      </c>
      <c r="W1341" s="20">
        <v>40384899</v>
      </c>
      <c r="X1341" s="21" t="s">
        <v>3406</v>
      </c>
      <c r="Z1341" s="21" t="s">
        <v>3407</v>
      </c>
      <c r="AA1341" s="20" t="s">
        <v>3408</v>
      </c>
      <c r="AB1341" s="20" t="s">
        <v>20</v>
      </c>
      <c r="AC1341" s="20">
        <v>72206893</v>
      </c>
      <c r="AD1341" s="20" t="s">
        <v>3409</v>
      </c>
      <c r="AF1341" s="20">
        <v>20131201</v>
      </c>
      <c r="AH1341" s="20">
        <v>124972425</v>
      </c>
      <c r="AI1341" s="20" t="s">
        <v>24</v>
      </c>
      <c r="AJ1341" s="20" t="b">
        <v>1</v>
      </c>
      <c r="AK1341" s="21" t="s">
        <v>88</v>
      </c>
      <c r="AL1341" s="20" t="s">
        <v>89</v>
      </c>
    </row>
    <row r="1342" spans="1:38" x14ac:dyDescent="0.25">
      <c r="A1342" s="20">
        <v>1341</v>
      </c>
      <c r="B1342" s="20" t="s">
        <v>804</v>
      </c>
      <c r="C1342" s="23">
        <v>257642537</v>
      </c>
      <c r="D1342" s="23" t="str" cm="1">
        <f t="array" ref="D1342">INDEX(Table2[Bracket Label], SUMPRODUCT(( 'Non-Lodger'!$C1342 &gt;= Table2[Min Value]) * ( 'Non-Lodger'!$C1342 &lt;= Table2[Max Value]) * ROW(Table2[Min Value]) ) - MIN(ROW(Table2[Min Value])) + 1)</f>
        <v>250-299M</v>
      </c>
      <c r="E1342" s="23" t="str">
        <f t="shared" si="20"/>
        <v>LGE</v>
      </c>
      <c r="F1342" s="21" t="s">
        <v>805</v>
      </c>
      <c r="G1342" s="20" t="s">
        <v>12</v>
      </c>
      <c r="H1342" s="20" t="str">
        <f>IF(ISNUMBER(MATCH($F1342,'ASX_Listed_Companies_26-08-2025'!B:B, 0)), "Yes", "No")</f>
        <v>No</v>
      </c>
      <c r="I1342" s="20" t="str">
        <f>IF(ISNUMBER(MATCH($F1342,'ASX300'!C:C, 0)), "Yes", "No")</f>
        <v>No</v>
      </c>
      <c r="J1342" s="20" t="s">
        <v>806</v>
      </c>
      <c r="K1342" s="21" t="s">
        <v>807</v>
      </c>
      <c r="L1342" s="20">
        <v>30667318</v>
      </c>
      <c r="M1342" s="20" t="s">
        <v>15</v>
      </c>
      <c r="N1342" s="20">
        <v>20070401</v>
      </c>
      <c r="Q1342" s="21" t="s">
        <v>808</v>
      </c>
      <c r="S1342" s="21" t="s">
        <v>809</v>
      </c>
      <c r="T1342" s="20" t="s">
        <v>12</v>
      </c>
      <c r="U1342" s="20" t="s">
        <v>810</v>
      </c>
      <c r="V1342" s="20" t="s">
        <v>20</v>
      </c>
      <c r="W1342" s="20">
        <v>98736170</v>
      </c>
      <c r="X1342" s="21" t="s">
        <v>808</v>
      </c>
      <c r="Z1342" s="21" t="s">
        <v>809</v>
      </c>
      <c r="AA1342" s="20" t="s">
        <v>810</v>
      </c>
      <c r="AB1342" s="20" t="s">
        <v>20</v>
      </c>
      <c r="AC1342" s="20">
        <v>98736170</v>
      </c>
      <c r="AD1342" s="20" t="s">
        <v>811</v>
      </c>
      <c r="AF1342" s="20">
        <v>20070401</v>
      </c>
      <c r="AH1342" s="20">
        <v>124402802</v>
      </c>
      <c r="AI1342" s="20" t="s">
        <v>24</v>
      </c>
      <c r="AJ1342" s="20" t="b">
        <v>1</v>
      </c>
      <c r="AK1342" s="21" t="s">
        <v>73</v>
      </c>
      <c r="AL1342" s="20" t="s">
        <v>74</v>
      </c>
    </row>
    <row r="1343" spans="1:38" x14ac:dyDescent="0.25">
      <c r="A1343" s="20">
        <v>1342</v>
      </c>
      <c r="B1343" s="20" t="s">
        <v>7256</v>
      </c>
      <c r="C1343" s="23">
        <v>123433137</v>
      </c>
      <c r="D1343" s="23" t="str" cm="1">
        <f t="array" ref="D1343">INDEX(Table2[Bracket Label], SUMPRODUCT(( 'Non-Lodger'!$C1343 &gt;= Table2[Min Value]) * ( 'Non-Lodger'!$C1343 &lt;= Table2[Max Value]) * ROW(Table2[Min Value]) ) - MIN(ROW(Table2[Min Value])) + 1)</f>
        <v>100-149M</v>
      </c>
      <c r="E1343" s="23" t="str">
        <f t="shared" si="20"/>
        <v>MED</v>
      </c>
      <c r="F1343" s="21" t="s">
        <v>7257</v>
      </c>
      <c r="G1343" s="20" t="s">
        <v>12</v>
      </c>
      <c r="H1343" s="20" t="str">
        <f>IF(ISNUMBER(MATCH($F1343,'ASX_Listed_Companies_26-08-2025'!B:B, 0)), "Yes", "No")</f>
        <v>No</v>
      </c>
      <c r="I1343" s="20" t="str">
        <f>IF(ISNUMBER(MATCH($F1343,'ASX300'!C:C, 0)), "Yes", "No")</f>
        <v>No</v>
      </c>
      <c r="J1343" s="20" t="s">
        <v>378</v>
      </c>
      <c r="K1343" s="21" t="s">
        <v>379</v>
      </c>
      <c r="L1343" s="20">
        <v>366527</v>
      </c>
      <c r="M1343" s="20" t="s">
        <v>15</v>
      </c>
      <c r="N1343" s="20">
        <v>19991101</v>
      </c>
      <c r="Q1343" s="21" t="s">
        <v>7258</v>
      </c>
      <c r="S1343" s="21" t="s">
        <v>3513</v>
      </c>
      <c r="T1343" s="20" t="s">
        <v>12</v>
      </c>
      <c r="U1343" s="20" t="s">
        <v>3514</v>
      </c>
      <c r="V1343" s="20" t="s">
        <v>20</v>
      </c>
      <c r="W1343" s="20">
        <v>43388176</v>
      </c>
      <c r="X1343" s="21" t="s">
        <v>7258</v>
      </c>
      <c r="Z1343" s="21" t="s">
        <v>3513</v>
      </c>
      <c r="AA1343" s="20" t="s">
        <v>3514</v>
      </c>
      <c r="AB1343" s="20" t="s">
        <v>20</v>
      </c>
      <c r="AC1343" s="20">
        <v>43388176</v>
      </c>
      <c r="AD1343" s="20" t="s">
        <v>7259</v>
      </c>
      <c r="AF1343" s="20">
        <v>20000701</v>
      </c>
      <c r="AH1343" s="20">
        <v>3550776</v>
      </c>
      <c r="AI1343" s="20" t="s">
        <v>24</v>
      </c>
      <c r="AJ1343" s="20" t="b">
        <v>1</v>
      </c>
      <c r="AK1343" s="21" t="s">
        <v>195</v>
      </c>
      <c r="AL1343" s="20" t="s">
        <v>196</v>
      </c>
    </row>
    <row r="1344" spans="1:38" x14ac:dyDescent="0.25">
      <c r="A1344" s="20">
        <v>1343</v>
      </c>
      <c r="B1344" s="20" t="s">
        <v>6793</v>
      </c>
      <c r="C1344" s="23">
        <v>576958956</v>
      </c>
      <c r="D1344" s="23" t="str" cm="1">
        <f t="array" ref="D1344">INDEX(Table2[Bracket Label], SUMPRODUCT(( 'Non-Lodger'!$C1344 &gt;= Table2[Min Value]) * ( 'Non-Lodger'!$C1344 &lt;= Table2[Max Value]) * ROW(Table2[Min Value]) ) - MIN(ROW(Table2[Min Value])) + 1)</f>
        <v>550-599M</v>
      </c>
      <c r="E1344" s="23" t="str">
        <f t="shared" si="20"/>
        <v>LGE</v>
      </c>
      <c r="F1344" s="21" t="s">
        <v>6794</v>
      </c>
      <c r="G1344" s="20" t="s">
        <v>77</v>
      </c>
      <c r="H1344" s="20" t="str">
        <f>IF(ISNUMBER(MATCH($F1344,'ASX_Listed_Companies_26-08-2025'!B:B, 0)), "Yes", "No")</f>
        <v>No</v>
      </c>
      <c r="I1344" s="20" t="str">
        <f>IF(ISNUMBER(MATCH($F1344,'ASX300'!C:C, 0)), "Yes", "No")</f>
        <v>No</v>
      </c>
      <c r="J1344" s="20" t="s">
        <v>78</v>
      </c>
      <c r="K1344" s="21" t="s">
        <v>79</v>
      </c>
      <c r="L1344" s="20">
        <v>2532907</v>
      </c>
      <c r="M1344" s="20" t="s">
        <v>15</v>
      </c>
      <c r="N1344" s="20">
        <v>20000516</v>
      </c>
      <c r="Q1344" s="21" t="s">
        <v>3106</v>
      </c>
      <c r="S1344" s="21" t="s">
        <v>82</v>
      </c>
      <c r="T1344" s="20" t="s">
        <v>77</v>
      </c>
      <c r="U1344" s="20" t="s">
        <v>83</v>
      </c>
      <c r="V1344" s="20" t="s">
        <v>20</v>
      </c>
      <c r="W1344" s="20">
        <v>35687143</v>
      </c>
      <c r="X1344" s="21" t="s">
        <v>3107</v>
      </c>
      <c r="Z1344" s="21" t="s">
        <v>141</v>
      </c>
      <c r="AA1344" s="20" t="s">
        <v>142</v>
      </c>
      <c r="AB1344" s="20" t="s">
        <v>20</v>
      </c>
      <c r="AD1344" s="20" t="s">
        <v>3108</v>
      </c>
      <c r="AF1344" s="20">
        <v>20010101</v>
      </c>
      <c r="AH1344" s="20">
        <v>10980015</v>
      </c>
      <c r="AI1344" s="20" t="s">
        <v>24</v>
      </c>
      <c r="AJ1344" s="20" t="b">
        <v>1</v>
      </c>
      <c r="AK1344" s="21" t="s">
        <v>88</v>
      </c>
      <c r="AL1344" s="20" t="s">
        <v>89</v>
      </c>
    </row>
    <row r="1345" spans="1:38" x14ac:dyDescent="0.25">
      <c r="A1345" s="20">
        <v>1344</v>
      </c>
      <c r="B1345" s="20" t="s">
        <v>4603</v>
      </c>
      <c r="C1345" s="23">
        <v>112597221</v>
      </c>
      <c r="D1345" s="23" t="str" cm="1">
        <f t="array" ref="D1345">INDEX(Table2[Bracket Label], SUMPRODUCT(( 'Non-Lodger'!$C1345 &gt;= Table2[Min Value]) * ( 'Non-Lodger'!$C1345 &lt;= Table2[Max Value]) * ROW(Table2[Min Value]) ) - MIN(ROW(Table2[Min Value])) + 1)</f>
        <v>100-149M</v>
      </c>
      <c r="E1345" s="23" t="str">
        <f t="shared" si="20"/>
        <v>MED</v>
      </c>
      <c r="F1345" s="21" t="s">
        <v>4604</v>
      </c>
      <c r="G1345" s="20" t="s">
        <v>12</v>
      </c>
      <c r="H1345" s="20" t="str">
        <f>IF(ISNUMBER(MATCH($F1345,'ASX_Listed_Companies_26-08-2025'!B:B, 0)), "Yes", "No")</f>
        <v>No</v>
      </c>
      <c r="I1345" s="20" t="str">
        <f>IF(ISNUMBER(MATCH($F1345,'ASX300'!C:C, 0)), "Yes", "No")</f>
        <v>No</v>
      </c>
      <c r="J1345" s="20" t="s">
        <v>78</v>
      </c>
      <c r="K1345" s="21" t="s">
        <v>79</v>
      </c>
      <c r="L1345" s="20">
        <v>62175522</v>
      </c>
      <c r="M1345" s="20" t="s">
        <v>15</v>
      </c>
      <c r="N1345" s="20">
        <v>20161019</v>
      </c>
      <c r="Q1345" s="21" t="s">
        <v>4514</v>
      </c>
      <c r="S1345" s="21" t="s">
        <v>924</v>
      </c>
      <c r="T1345" s="20" t="s">
        <v>12</v>
      </c>
      <c r="U1345" s="20" t="s">
        <v>925</v>
      </c>
      <c r="V1345" s="20" t="s">
        <v>20</v>
      </c>
      <c r="W1345" s="20">
        <v>0</v>
      </c>
      <c r="X1345" s="21" t="s">
        <v>4605</v>
      </c>
      <c r="Z1345" s="21" t="s">
        <v>677</v>
      </c>
      <c r="AA1345" s="20" t="s">
        <v>678</v>
      </c>
      <c r="AB1345" s="20" t="s">
        <v>20</v>
      </c>
      <c r="AD1345" s="20" t="s">
        <v>4606</v>
      </c>
      <c r="AH1345" s="20">
        <v>615424238</v>
      </c>
      <c r="AI1345" s="20" t="s">
        <v>24</v>
      </c>
      <c r="AJ1345" s="20" t="b">
        <v>1</v>
      </c>
      <c r="AK1345" s="21" t="s">
        <v>88</v>
      </c>
      <c r="AL1345" s="20" t="s">
        <v>89</v>
      </c>
    </row>
    <row r="1346" spans="1:38" x14ac:dyDescent="0.25">
      <c r="A1346" s="20">
        <v>1345</v>
      </c>
      <c r="B1346" s="20" t="s">
        <v>6009</v>
      </c>
      <c r="C1346" s="23">
        <v>442277463</v>
      </c>
      <c r="D1346" s="23" t="str" cm="1">
        <f t="array" ref="D1346">INDEX(Table2[Bracket Label], SUMPRODUCT(( 'Non-Lodger'!$C1346 &gt;= Table2[Min Value]) * ( 'Non-Lodger'!$C1346 &lt;= Table2[Max Value]) * ROW(Table2[Min Value]) ) - MIN(ROW(Table2[Min Value])) + 1)</f>
        <v>400-449M</v>
      </c>
      <c r="E1346" s="23" t="str">
        <f t="shared" si="20"/>
        <v>LGE</v>
      </c>
      <c r="F1346" s="21" t="s">
        <v>6010</v>
      </c>
      <c r="G1346" s="20" t="s">
        <v>12</v>
      </c>
      <c r="H1346" s="20" t="str">
        <f>IF(ISNUMBER(MATCH($F1346,'ASX_Listed_Companies_26-08-2025'!B:B, 0)), "Yes", "No")</f>
        <v>No</v>
      </c>
      <c r="I1346" s="20" t="str">
        <f>IF(ISNUMBER(MATCH($F1346,'ASX300'!C:C, 0)), "Yes", "No")</f>
        <v>No</v>
      </c>
      <c r="J1346" s="20" t="s">
        <v>2262</v>
      </c>
      <c r="K1346" s="21" t="s">
        <v>2263</v>
      </c>
      <c r="L1346" s="20">
        <v>62758009</v>
      </c>
      <c r="M1346" s="20" t="s">
        <v>15</v>
      </c>
      <c r="N1346" s="20">
        <v>20151214</v>
      </c>
      <c r="Q1346" s="21" t="s">
        <v>6011</v>
      </c>
      <c r="S1346" s="21" t="s">
        <v>3120</v>
      </c>
      <c r="T1346" s="20" t="s">
        <v>12</v>
      </c>
      <c r="U1346" s="20" t="s">
        <v>6012</v>
      </c>
      <c r="V1346" s="20" t="s">
        <v>20</v>
      </c>
      <c r="W1346" s="20">
        <v>88693033</v>
      </c>
      <c r="X1346" s="21" t="s">
        <v>6013</v>
      </c>
      <c r="Z1346" s="21" t="s">
        <v>3120</v>
      </c>
      <c r="AA1346" s="20" t="s">
        <v>3121</v>
      </c>
      <c r="AB1346" s="20" t="s">
        <v>20</v>
      </c>
      <c r="AC1346" s="20">
        <v>47195833</v>
      </c>
      <c r="AD1346" s="20" t="s">
        <v>6014</v>
      </c>
      <c r="AH1346" s="20">
        <v>609818386</v>
      </c>
      <c r="AI1346" s="20" t="s">
        <v>24</v>
      </c>
      <c r="AJ1346" s="20" t="b">
        <v>1</v>
      </c>
      <c r="AK1346" s="21" t="s">
        <v>2210</v>
      </c>
      <c r="AL1346" s="20" t="s">
        <v>2211</v>
      </c>
    </row>
    <row r="1347" spans="1:38" x14ac:dyDescent="0.25">
      <c r="A1347" s="20">
        <v>1346</v>
      </c>
      <c r="B1347" s="20" t="s">
        <v>1669</v>
      </c>
      <c r="C1347" s="23">
        <v>100829031</v>
      </c>
      <c r="D1347" s="23" t="str" cm="1">
        <f t="array" ref="D1347">INDEX(Table2[Bracket Label], SUMPRODUCT(( 'Non-Lodger'!$C1347 &gt;= Table2[Min Value]) * ( 'Non-Lodger'!$C1347 &lt;= Table2[Max Value]) * ROW(Table2[Min Value]) ) - MIN(ROW(Table2[Min Value])) + 1)</f>
        <v>100-149M</v>
      </c>
      <c r="E1347" s="23" t="str">
        <f t="shared" ref="E1347" si="21">IF($C1347&gt;250000000, "LGE", "MED")</f>
        <v>MED</v>
      </c>
      <c r="F1347" s="21" t="s">
        <v>1670</v>
      </c>
      <c r="G1347" s="20" t="s">
        <v>77</v>
      </c>
      <c r="H1347" s="20" t="str">
        <f>IF(ISNUMBER(MATCH($F1347,'ASX_Listed_Companies_26-08-2025'!B:B, 0)), "Yes", "No")</f>
        <v>No</v>
      </c>
      <c r="I1347" s="20" t="str">
        <f>IF(ISNUMBER(MATCH($F1347,'ASX300'!C:C, 0)), "Yes", "No")</f>
        <v>No</v>
      </c>
      <c r="J1347" s="20" t="s">
        <v>363</v>
      </c>
      <c r="K1347" s="21" t="s">
        <v>364</v>
      </c>
      <c r="L1347" s="20">
        <v>2032617</v>
      </c>
      <c r="M1347" s="20" t="s">
        <v>15</v>
      </c>
      <c r="N1347" s="20">
        <v>20000531</v>
      </c>
      <c r="Q1347" s="21" t="s">
        <v>1671</v>
      </c>
      <c r="S1347" s="21" t="s">
        <v>1672</v>
      </c>
      <c r="T1347" s="20" t="s">
        <v>12</v>
      </c>
      <c r="U1347" s="20" t="s">
        <v>1673</v>
      </c>
      <c r="V1347" s="20" t="s">
        <v>20</v>
      </c>
      <c r="W1347" s="20">
        <v>86431438</v>
      </c>
      <c r="X1347" s="21" t="s">
        <v>1674</v>
      </c>
      <c r="Z1347" s="21" t="s">
        <v>1675</v>
      </c>
      <c r="AA1347" s="20" t="s">
        <v>1676</v>
      </c>
      <c r="AB1347" s="20" t="s">
        <v>20</v>
      </c>
      <c r="AC1347" s="20">
        <v>41491715</v>
      </c>
      <c r="AD1347" s="20" t="s">
        <v>1677</v>
      </c>
      <c r="AF1347" s="20">
        <v>20240201</v>
      </c>
      <c r="AH1347" s="20">
        <v>72571898</v>
      </c>
      <c r="AI1347" s="20" t="s">
        <v>24</v>
      </c>
      <c r="AJ1347" s="20" t="b">
        <v>1</v>
      </c>
      <c r="AK1347" s="21" t="s">
        <v>88</v>
      </c>
      <c r="AL1347" s="20" t="s">
        <v>89</v>
      </c>
    </row>
  </sheetData>
  <autoFilter ref="B1:AR1" xr:uid="{00000000-0001-0000-0000-000000000000}">
    <sortState xmlns:xlrd2="http://schemas.microsoft.com/office/spreadsheetml/2017/richdata2" ref="B2:AR1347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64"/>
  <sheetViews>
    <sheetView workbookViewId="0">
      <selection activeCell="D31" sqref="D31"/>
    </sheetView>
  </sheetViews>
  <sheetFormatPr defaultRowHeight="15" x14ac:dyDescent="0.25"/>
  <cols>
    <col min="1" max="1" width="12" bestFit="1" customWidth="1"/>
    <col min="2" max="2" width="9" bestFit="1" customWidth="1"/>
    <col min="3" max="3" width="12.7109375" bestFit="1" customWidth="1"/>
    <col min="4" max="4" width="131.5703125" bestFit="1" customWidth="1"/>
    <col min="5" max="5" width="10.28515625" bestFit="1" customWidth="1"/>
    <col min="6" max="6" width="89.140625" bestFit="1" customWidth="1"/>
    <col min="7" max="7" width="14.28515625" bestFit="1" customWidth="1"/>
    <col min="8" max="8" width="34.140625" bestFit="1" customWidth="1"/>
    <col min="9" max="9" width="23.140625" bestFit="1" customWidth="1"/>
    <col min="10" max="10" width="33.85546875" bestFit="1" customWidth="1"/>
    <col min="11" max="11" width="17.570312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8376</v>
      </c>
      <c r="F1" s="1" t="s">
        <v>8377</v>
      </c>
      <c r="G1" s="1" t="s">
        <v>8378</v>
      </c>
      <c r="H1" s="1" t="s">
        <v>8379</v>
      </c>
      <c r="I1" s="1" t="s">
        <v>8380</v>
      </c>
      <c r="J1" s="1" t="s">
        <v>8381</v>
      </c>
      <c r="K1" s="1" t="s">
        <v>8382</v>
      </c>
    </row>
    <row r="2" spans="1:11" x14ac:dyDescent="0.25">
      <c r="A2" t="s">
        <v>10</v>
      </c>
      <c r="B2">
        <v>850198</v>
      </c>
      <c r="C2">
        <v>121921373</v>
      </c>
      <c r="D2" t="s">
        <v>11</v>
      </c>
      <c r="E2" t="s">
        <v>8383</v>
      </c>
      <c r="G2" t="s">
        <v>8384</v>
      </c>
      <c r="H2" t="s">
        <v>8385</v>
      </c>
      <c r="I2" t="s">
        <v>8386</v>
      </c>
      <c r="J2" t="s">
        <v>8387</v>
      </c>
    </row>
    <row r="3" spans="1:11" x14ac:dyDescent="0.25">
      <c r="A3" t="s">
        <v>10</v>
      </c>
      <c r="B3">
        <v>850198</v>
      </c>
      <c r="C3">
        <v>121921373</v>
      </c>
      <c r="D3" t="s">
        <v>11</v>
      </c>
      <c r="E3" t="s">
        <v>8388</v>
      </c>
      <c r="G3" t="s">
        <v>8384</v>
      </c>
      <c r="H3" t="s">
        <v>8389</v>
      </c>
      <c r="I3" t="s">
        <v>8390</v>
      </c>
      <c r="J3" t="s">
        <v>8391</v>
      </c>
    </row>
    <row r="4" spans="1:11" x14ac:dyDescent="0.25">
      <c r="A4" t="s">
        <v>27</v>
      </c>
      <c r="B4">
        <v>1440418</v>
      </c>
      <c r="C4">
        <v>217699652</v>
      </c>
      <c r="D4" t="s">
        <v>28</v>
      </c>
      <c r="E4" t="s">
        <v>8383</v>
      </c>
      <c r="G4" t="s">
        <v>8384</v>
      </c>
      <c r="H4" t="s">
        <v>8392</v>
      </c>
      <c r="I4" t="s">
        <v>8393</v>
      </c>
      <c r="J4" t="s">
        <v>8394</v>
      </c>
    </row>
    <row r="5" spans="1:11" x14ac:dyDescent="0.25">
      <c r="A5" t="s">
        <v>27</v>
      </c>
      <c r="B5">
        <v>1440418</v>
      </c>
      <c r="C5">
        <v>217699652</v>
      </c>
      <c r="D5" t="s">
        <v>28</v>
      </c>
      <c r="E5" t="s">
        <v>8388</v>
      </c>
      <c r="G5" t="s">
        <v>8384</v>
      </c>
      <c r="H5" t="s">
        <v>8395</v>
      </c>
      <c r="I5" t="s">
        <v>8396</v>
      </c>
      <c r="J5" t="s">
        <v>8397</v>
      </c>
    </row>
    <row r="6" spans="1:11" x14ac:dyDescent="0.25">
      <c r="A6" t="s">
        <v>27</v>
      </c>
      <c r="B6">
        <v>1440418</v>
      </c>
      <c r="C6">
        <v>217699652</v>
      </c>
      <c r="D6" t="s">
        <v>28</v>
      </c>
      <c r="E6" t="s">
        <v>8398</v>
      </c>
      <c r="G6" t="s">
        <v>8399</v>
      </c>
      <c r="H6" t="s">
        <v>8400</v>
      </c>
      <c r="I6" t="s">
        <v>8401</v>
      </c>
      <c r="J6" t="s">
        <v>8394</v>
      </c>
    </row>
    <row r="7" spans="1:11" x14ac:dyDescent="0.25">
      <c r="A7" t="s">
        <v>27</v>
      </c>
      <c r="B7">
        <v>1440418</v>
      </c>
      <c r="C7">
        <v>217699652</v>
      </c>
      <c r="D7" t="s">
        <v>28</v>
      </c>
      <c r="E7" t="s">
        <v>8388</v>
      </c>
      <c r="G7" t="s">
        <v>8384</v>
      </c>
      <c r="H7" t="s">
        <v>8392</v>
      </c>
      <c r="I7" t="s">
        <v>8393</v>
      </c>
      <c r="J7" t="s">
        <v>8394</v>
      </c>
    </row>
    <row r="8" spans="1:11" x14ac:dyDescent="0.25">
      <c r="A8" t="s">
        <v>27</v>
      </c>
      <c r="B8">
        <v>1440418</v>
      </c>
      <c r="C8">
        <v>217699652</v>
      </c>
      <c r="D8" t="s">
        <v>28</v>
      </c>
      <c r="E8" t="s">
        <v>8398</v>
      </c>
      <c r="G8" t="s">
        <v>8384</v>
      </c>
      <c r="H8" t="s">
        <v>8392</v>
      </c>
      <c r="I8" t="s">
        <v>8393</v>
      </c>
      <c r="J8" t="s">
        <v>8394</v>
      </c>
    </row>
    <row r="9" spans="1:11" x14ac:dyDescent="0.25">
      <c r="A9" t="s">
        <v>38</v>
      </c>
      <c r="B9">
        <v>1538987</v>
      </c>
      <c r="C9">
        <v>129145365</v>
      </c>
      <c r="D9" t="s">
        <v>39</v>
      </c>
      <c r="E9" t="s">
        <v>8388</v>
      </c>
      <c r="G9" t="s">
        <v>8384</v>
      </c>
      <c r="H9" t="s">
        <v>8402</v>
      </c>
      <c r="I9" t="s">
        <v>8403</v>
      </c>
      <c r="J9" t="s">
        <v>8404</v>
      </c>
    </row>
    <row r="10" spans="1:11" x14ac:dyDescent="0.25">
      <c r="A10" t="s">
        <v>38</v>
      </c>
      <c r="B10">
        <v>1538987</v>
      </c>
      <c r="C10">
        <v>129145365</v>
      </c>
      <c r="D10" t="s">
        <v>39</v>
      </c>
      <c r="E10" t="s">
        <v>8398</v>
      </c>
      <c r="G10" t="s">
        <v>8384</v>
      </c>
      <c r="H10" t="s">
        <v>8405</v>
      </c>
      <c r="I10" t="s">
        <v>8406</v>
      </c>
      <c r="J10" t="s">
        <v>8404</v>
      </c>
    </row>
    <row r="11" spans="1:11" x14ac:dyDescent="0.25">
      <c r="A11" t="s">
        <v>38</v>
      </c>
      <c r="B11">
        <v>1538987</v>
      </c>
      <c r="C11">
        <v>129145365</v>
      </c>
      <c r="D11" t="s">
        <v>39</v>
      </c>
      <c r="E11" t="s">
        <v>8383</v>
      </c>
      <c r="G11" t="s">
        <v>8384</v>
      </c>
      <c r="H11" t="s">
        <v>8407</v>
      </c>
      <c r="I11" t="s">
        <v>8408</v>
      </c>
      <c r="J11" t="s">
        <v>8409</v>
      </c>
    </row>
    <row r="12" spans="1:11" x14ac:dyDescent="0.25">
      <c r="A12" t="s">
        <v>38</v>
      </c>
      <c r="B12">
        <v>1538987</v>
      </c>
      <c r="C12">
        <v>129145365</v>
      </c>
      <c r="D12" t="s">
        <v>39</v>
      </c>
      <c r="E12" t="s">
        <v>8410</v>
      </c>
      <c r="G12" t="s">
        <v>8384</v>
      </c>
      <c r="H12" t="s">
        <v>8405</v>
      </c>
      <c r="I12" t="s">
        <v>8406</v>
      </c>
      <c r="J12" t="s">
        <v>8404</v>
      </c>
    </row>
    <row r="13" spans="1:11" x14ac:dyDescent="0.25">
      <c r="A13" t="s">
        <v>38</v>
      </c>
      <c r="B13">
        <v>1538987</v>
      </c>
      <c r="C13">
        <v>129145365</v>
      </c>
      <c r="D13" t="s">
        <v>39</v>
      </c>
      <c r="E13" t="s">
        <v>8398</v>
      </c>
      <c r="G13" t="s">
        <v>8384</v>
      </c>
      <c r="H13" t="s">
        <v>8402</v>
      </c>
      <c r="I13" t="s">
        <v>8403</v>
      </c>
      <c r="J13" t="s">
        <v>8404</v>
      </c>
    </row>
    <row r="14" spans="1:11" x14ac:dyDescent="0.25">
      <c r="A14" t="s">
        <v>38</v>
      </c>
      <c r="B14">
        <v>1538987</v>
      </c>
      <c r="C14">
        <v>129145365</v>
      </c>
      <c r="D14" t="s">
        <v>39</v>
      </c>
      <c r="E14" t="s">
        <v>8388</v>
      </c>
      <c r="G14" t="s">
        <v>8384</v>
      </c>
      <c r="H14" t="s">
        <v>8405</v>
      </c>
      <c r="I14" t="s">
        <v>8406</v>
      </c>
      <c r="J14" t="s">
        <v>8404</v>
      </c>
    </row>
    <row r="15" spans="1:11" x14ac:dyDescent="0.25">
      <c r="A15" t="s">
        <v>38</v>
      </c>
      <c r="B15">
        <v>1538987</v>
      </c>
      <c r="C15">
        <v>129145365</v>
      </c>
      <c r="D15" t="s">
        <v>39</v>
      </c>
      <c r="E15" t="s">
        <v>8388</v>
      </c>
      <c r="G15" t="s">
        <v>8384</v>
      </c>
      <c r="H15" t="s">
        <v>8407</v>
      </c>
      <c r="I15" t="s">
        <v>8408</v>
      </c>
      <c r="J15" t="s">
        <v>8409</v>
      </c>
    </row>
    <row r="16" spans="1:11" x14ac:dyDescent="0.25">
      <c r="A16" t="s">
        <v>49</v>
      </c>
      <c r="B16">
        <v>2165361</v>
      </c>
      <c r="C16">
        <v>136131535</v>
      </c>
      <c r="D16" t="s">
        <v>50</v>
      </c>
      <c r="E16" t="s">
        <v>8388</v>
      </c>
      <c r="G16" t="s">
        <v>8384</v>
      </c>
      <c r="H16" t="s">
        <v>8411</v>
      </c>
      <c r="J16" t="s">
        <v>8412</v>
      </c>
    </row>
    <row r="17" spans="1:10" x14ac:dyDescent="0.25">
      <c r="A17" t="s">
        <v>49</v>
      </c>
      <c r="B17">
        <v>2165361</v>
      </c>
      <c r="C17">
        <v>136131535</v>
      </c>
      <c r="D17" t="s">
        <v>50</v>
      </c>
      <c r="E17" t="s">
        <v>8383</v>
      </c>
      <c r="G17" t="s">
        <v>8384</v>
      </c>
      <c r="H17" t="s">
        <v>8411</v>
      </c>
      <c r="J17" t="s">
        <v>8412</v>
      </c>
    </row>
    <row r="18" spans="1:10" x14ac:dyDescent="0.25">
      <c r="A18" t="s">
        <v>60</v>
      </c>
      <c r="B18">
        <v>23624940</v>
      </c>
      <c r="C18">
        <v>642907609</v>
      </c>
      <c r="D18" t="s">
        <v>61</v>
      </c>
      <c r="E18" t="s">
        <v>8410</v>
      </c>
      <c r="G18" t="s">
        <v>8384</v>
      </c>
      <c r="H18" t="s">
        <v>8413</v>
      </c>
      <c r="I18" t="s">
        <v>8414</v>
      </c>
      <c r="J18" t="s">
        <v>8415</v>
      </c>
    </row>
    <row r="19" spans="1:10" x14ac:dyDescent="0.25">
      <c r="A19" t="s">
        <v>60</v>
      </c>
      <c r="B19">
        <v>23624940</v>
      </c>
      <c r="C19">
        <v>642907609</v>
      </c>
      <c r="D19" t="s">
        <v>61</v>
      </c>
      <c r="E19" t="s">
        <v>8388</v>
      </c>
      <c r="G19" t="s">
        <v>8384</v>
      </c>
      <c r="H19" t="s">
        <v>8416</v>
      </c>
      <c r="J19" t="s">
        <v>8417</v>
      </c>
    </row>
    <row r="20" spans="1:10" x14ac:dyDescent="0.25">
      <c r="A20" t="s">
        <v>60</v>
      </c>
      <c r="B20">
        <v>23624940</v>
      </c>
      <c r="C20">
        <v>642907609</v>
      </c>
      <c r="D20" t="s">
        <v>61</v>
      </c>
      <c r="E20" t="s">
        <v>8383</v>
      </c>
      <c r="G20" t="s">
        <v>8384</v>
      </c>
      <c r="H20" t="s">
        <v>8413</v>
      </c>
      <c r="I20" t="s">
        <v>8414</v>
      </c>
      <c r="J20" t="s">
        <v>8415</v>
      </c>
    </row>
    <row r="21" spans="1:10" x14ac:dyDescent="0.25">
      <c r="A21" t="s">
        <v>75</v>
      </c>
      <c r="B21">
        <v>36006168</v>
      </c>
      <c r="C21">
        <v>194253724</v>
      </c>
      <c r="D21" t="s">
        <v>76</v>
      </c>
      <c r="E21" t="s">
        <v>8388</v>
      </c>
      <c r="G21" t="s">
        <v>8384</v>
      </c>
      <c r="H21" t="s">
        <v>8418</v>
      </c>
      <c r="I21" t="s">
        <v>8419</v>
      </c>
      <c r="J21" t="s">
        <v>8420</v>
      </c>
    </row>
    <row r="22" spans="1:10" x14ac:dyDescent="0.25">
      <c r="A22" t="s">
        <v>75</v>
      </c>
      <c r="B22">
        <v>36006168</v>
      </c>
      <c r="C22">
        <v>194253724</v>
      </c>
      <c r="D22" t="s">
        <v>76</v>
      </c>
      <c r="E22" t="s">
        <v>8388</v>
      </c>
      <c r="G22" t="s">
        <v>8384</v>
      </c>
      <c r="H22" t="s">
        <v>8421</v>
      </c>
      <c r="I22" t="s">
        <v>8422</v>
      </c>
      <c r="J22" t="s">
        <v>8420</v>
      </c>
    </row>
    <row r="23" spans="1:10" x14ac:dyDescent="0.25">
      <c r="A23" t="s">
        <v>75</v>
      </c>
      <c r="B23">
        <v>36006168</v>
      </c>
      <c r="C23">
        <v>194253724</v>
      </c>
      <c r="D23" t="s">
        <v>76</v>
      </c>
      <c r="E23" t="s">
        <v>8383</v>
      </c>
      <c r="G23" t="s">
        <v>8384</v>
      </c>
      <c r="H23" t="s">
        <v>8421</v>
      </c>
      <c r="I23" t="s">
        <v>8422</v>
      </c>
      <c r="J23" t="s">
        <v>8420</v>
      </c>
    </row>
    <row r="24" spans="1:10" x14ac:dyDescent="0.25">
      <c r="A24" t="s">
        <v>75</v>
      </c>
      <c r="B24">
        <v>36006168</v>
      </c>
      <c r="C24">
        <v>194253724</v>
      </c>
      <c r="D24" t="s">
        <v>76</v>
      </c>
      <c r="E24" t="s">
        <v>8398</v>
      </c>
      <c r="F24" t="s">
        <v>8423</v>
      </c>
    </row>
    <row r="25" spans="1:10" x14ac:dyDescent="0.25">
      <c r="A25" t="s">
        <v>75</v>
      </c>
      <c r="B25">
        <v>36006168</v>
      </c>
      <c r="C25">
        <v>194253724</v>
      </c>
      <c r="D25" t="s">
        <v>76</v>
      </c>
      <c r="E25" t="s">
        <v>8388</v>
      </c>
      <c r="G25" t="s">
        <v>8384</v>
      </c>
      <c r="H25" t="s">
        <v>8424</v>
      </c>
      <c r="I25" t="s">
        <v>8425</v>
      </c>
      <c r="J25" t="s">
        <v>8420</v>
      </c>
    </row>
    <row r="26" spans="1:10" x14ac:dyDescent="0.25">
      <c r="A26" t="s">
        <v>75</v>
      </c>
      <c r="B26">
        <v>36006168</v>
      </c>
      <c r="C26">
        <v>194253724</v>
      </c>
      <c r="D26" t="s">
        <v>76</v>
      </c>
      <c r="E26" t="s">
        <v>8388</v>
      </c>
      <c r="G26" t="s">
        <v>8384</v>
      </c>
      <c r="H26" t="s">
        <v>8426</v>
      </c>
      <c r="I26" t="s">
        <v>8422</v>
      </c>
      <c r="J26" t="s">
        <v>8420</v>
      </c>
    </row>
    <row r="27" spans="1:10" x14ac:dyDescent="0.25">
      <c r="A27" t="s">
        <v>90</v>
      </c>
      <c r="B27">
        <v>47914300</v>
      </c>
      <c r="C27">
        <v>135498252</v>
      </c>
      <c r="D27" t="s">
        <v>91</v>
      </c>
      <c r="E27" t="s">
        <v>8388</v>
      </c>
      <c r="G27" t="s">
        <v>8384</v>
      </c>
      <c r="H27" t="s">
        <v>8427</v>
      </c>
      <c r="I27" t="s">
        <v>8428</v>
      </c>
      <c r="J27" t="s">
        <v>8396</v>
      </c>
    </row>
    <row r="28" spans="1:10" x14ac:dyDescent="0.25">
      <c r="A28" t="s">
        <v>90</v>
      </c>
      <c r="B28">
        <v>47914300</v>
      </c>
      <c r="C28">
        <v>135498252</v>
      </c>
      <c r="D28" t="s">
        <v>91</v>
      </c>
      <c r="E28" t="s">
        <v>8398</v>
      </c>
      <c r="F28" t="s">
        <v>8429</v>
      </c>
    </row>
    <row r="29" spans="1:10" x14ac:dyDescent="0.25">
      <c r="A29" t="s">
        <v>90</v>
      </c>
      <c r="B29">
        <v>47914300</v>
      </c>
      <c r="C29">
        <v>135498252</v>
      </c>
      <c r="D29" t="s">
        <v>91</v>
      </c>
      <c r="E29" t="s">
        <v>8410</v>
      </c>
      <c r="G29" t="s">
        <v>8384</v>
      </c>
      <c r="H29" t="s">
        <v>8427</v>
      </c>
      <c r="I29" t="s">
        <v>8428</v>
      </c>
      <c r="J29" t="s">
        <v>8396</v>
      </c>
    </row>
    <row r="30" spans="1:10" x14ac:dyDescent="0.25">
      <c r="A30" t="s">
        <v>90</v>
      </c>
      <c r="B30">
        <v>47914300</v>
      </c>
      <c r="C30">
        <v>135498252</v>
      </c>
      <c r="D30" t="s">
        <v>91</v>
      </c>
      <c r="E30" t="s">
        <v>8383</v>
      </c>
      <c r="G30" t="s">
        <v>8384</v>
      </c>
      <c r="H30" t="s">
        <v>8427</v>
      </c>
      <c r="I30" t="s">
        <v>8428</v>
      </c>
      <c r="J30" t="s">
        <v>8396</v>
      </c>
    </row>
    <row r="31" spans="1:10" x14ac:dyDescent="0.25">
      <c r="A31" t="s">
        <v>101</v>
      </c>
      <c r="B31">
        <v>45583638</v>
      </c>
      <c r="C31">
        <v>126107259</v>
      </c>
      <c r="D31" t="s">
        <v>102</v>
      </c>
      <c r="E31" t="s">
        <v>8383</v>
      </c>
      <c r="G31" t="s">
        <v>8384</v>
      </c>
      <c r="H31" t="s">
        <v>8430</v>
      </c>
      <c r="I31" t="s">
        <v>8431</v>
      </c>
      <c r="J31" t="s">
        <v>8432</v>
      </c>
    </row>
    <row r="32" spans="1:10" x14ac:dyDescent="0.25">
      <c r="A32" t="s">
        <v>101</v>
      </c>
      <c r="B32">
        <v>45583638</v>
      </c>
      <c r="C32">
        <v>126107259</v>
      </c>
      <c r="D32" t="s">
        <v>102</v>
      </c>
      <c r="E32" t="s">
        <v>8388</v>
      </c>
      <c r="G32" t="s">
        <v>8384</v>
      </c>
      <c r="H32" t="s">
        <v>8430</v>
      </c>
      <c r="I32" t="s">
        <v>8431</v>
      </c>
      <c r="J32" t="s">
        <v>8432</v>
      </c>
    </row>
    <row r="33" spans="1:10" x14ac:dyDescent="0.25">
      <c r="A33" t="s">
        <v>111</v>
      </c>
      <c r="B33">
        <v>54153005</v>
      </c>
      <c r="C33">
        <v>113347260</v>
      </c>
      <c r="D33" t="s">
        <v>112</v>
      </c>
      <c r="E33" t="s">
        <v>8388</v>
      </c>
      <c r="G33" t="s">
        <v>8384</v>
      </c>
      <c r="H33" t="s">
        <v>8422</v>
      </c>
      <c r="J33" t="s">
        <v>8433</v>
      </c>
    </row>
    <row r="34" spans="1:10" x14ac:dyDescent="0.25">
      <c r="A34" t="s">
        <v>111</v>
      </c>
      <c r="B34">
        <v>54153005</v>
      </c>
      <c r="C34">
        <v>113347260</v>
      </c>
      <c r="D34" t="s">
        <v>112</v>
      </c>
      <c r="E34" t="s">
        <v>8383</v>
      </c>
      <c r="G34" t="s">
        <v>8384</v>
      </c>
      <c r="H34" t="s">
        <v>8402</v>
      </c>
      <c r="I34" t="s">
        <v>8431</v>
      </c>
      <c r="J34" t="s">
        <v>8434</v>
      </c>
    </row>
    <row r="35" spans="1:10" x14ac:dyDescent="0.25">
      <c r="A35" t="s">
        <v>111</v>
      </c>
      <c r="B35">
        <v>54153005</v>
      </c>
      <c r="C35">
        <v>113347260</v>
      </c>
      <c r="D35" t="s">
        <v>112</v>
      </c>
      <c r="E35" t="s">
        <v>8410</v>
      </c>
      <c r="G35" t="s">
        <v>8384</v>
      </c>
      <c r="H35" t="s">
        <v>8402</v>
      </c>
      <c r="I35" t="s">
        <v>8431</v>
      </c>
      <c r="J35" t="s">
        <v>8434</v>
      </c>
    </row>
    <row r="36" spans="1:10" x14ac:dyDescent="0.25">
      <c r="A36" t="s">
        <v>122</v>
      </c>
      <c r="B36">
        <v>55566584</v>
      </c>
      <c r="C36">
        <v>786755537</v>
      </c>
      <c r="D36" t="s">
        <v>123</v>
      </c>
      <c r="E36" t="s">
        <v>8398</v>
      </c>
      <c r="G36" t="s">
        <v>8399</v>
      </c>
      <c r="H36" t="s">
        <v>8435</v>
      </c>
      <c r="I36" t="s">
        <v>8436</v>
      </c>
      <c r="J36" t="s">
        <v>8437</v>
      </c>
    </row>
    <row r="37" spans="1:10" x14ac:dyDescent="0.25">
      <c r="A37" t="s">
        <v>122</v>
      </c>
      <c r="B37">
        <v>55566584</v>
      </c>
      <c r="C37">
        <v>786755537</v>
      </c>
      <c r="D37" t="s">
        <v>123</v>
      </c>
      <c r="E37" t="s">
        <v>8388</v>
      </c>
      <c r="G37" t="s">
        <v>8399</v>
      </c>
      <c r="H37" t="s">
        <v>8435</v>
      </c>
      <c r="I37" t="s">
        <v>8436</v>
      </c>
      <c r="J37" t="s">
        <v>8437</v>
      </c>
    </row>
    <row r="38" spans="1:10" x14ac:dyDescent="0.25">
      <c r="A38" t="s">
        <v>122</v>
      </c>
      <c r="B38">
        <v>55566584</v>
      </c>
      <c r="C38">
        <v>786755537</v>
      </c>
      <c r="D38" t="s">
        <v>123</v>
      </c>
      <c r="E38" t="s">
        <v>8383</v>
      </c>
      <c r="G38" t="s">
        <v>8399</v>
      </c>
      <c r="H38" t="s">
        <v>8435</v>
      </c>
      <c r="I38" t="s">
        <v>8436</v>
      </c>
      <c r="J38" t="s">
        <v>8437</v>
      </c>
    </row>
    <row r="39" spans="1:10" x14ac:dyDescent="0.25">
      <c r="A39" t="s">
        <v>122</v>
      </c>
      <c r="B39">
        <v>55566584</v>
      </c>
      <c r="C39">
        <v>786755537</v>
      </c>
      <c r="D39" t="s">
        <v>123</v>
      </c>
      <c r="E39" t="s">
        <v>8410</v>
      </c>
      <c r="G39" t="s">
        <v>8399</v>
      </c>
      <c r="H39" t="s">
        <v>8435</v>
      </c>
      <c r="I39" t="s">
        <v>8436</v>
      </c>
      <c r="J39" t="s">
        <v>8437</v>
      </c>
    </row>
    <row r="40" spans="1:10" x14ac:dyDescent="0.25">
      <c r="A40" t="s">
        <v>132</v>
      </c>
      <c r="B40">
        <v>69213686</v>
      </c>
      <c r="C40">
        <v>173765974</v>
      </c>
      <c r="D40" t="s">
        <v>133</v>
      </c>
      <c r="E40" t="s">
        <v>8438</v>
      </c>
      <c r="F40" t="s">
        <v>8439</v>
      </c>
    </row>
    <row r="41" spans="1:10" x14ac:dyDescent="0.25">
      <c r="A41" t="s">
        <v>144</v>
      </c>
      <c r="B41">
        <v>59515786</v>
      </c>
      <c r="C41">
        <v>143353539</v>
      </c>
      <c r="D41" t="s">
        <v>145</v>
      </c>
      <c r="E41" t="s">
        <v>8398</v>
      </c>
      <c r="F41" t="s">
        <v>8440</v>
      </c>
    </row>
    <row r="42" spans="1:10" x14ac:dyDescent="0.25">
      <c r="A42" t="s">
        <v>144</v>
      </c>
      <c r="B42">
        <v>59515786</v>
      </c>
      <c r="C42">
        <v>143353539</v>
      </c>
      <c r="D42" t="s">
        <v>145</v>
      </c>
      <c r="E42" t="s">
        <v>8388</v>
      </c>
      <c r="G42" t="s">
        <v>8384</v>
      </c>
      <c r="H42" t="s">
        <v>8441</v>
      </c>
      <c r="I42" t="s">
        <v>8442</v>
      </c>
      <c r="J42" t="s">
        <v>8443</v>
      </c>
    </row>
    <row r="43" spans="1:10" x14ac:dyDescent="0.25">
      <c r="A43" t="s">
        <v>144</v>
      </c>
      <c r="B43">
        <v>59515786</v>
      </c>
      <c r="C43">
        <v>143353539</v>
      </c>
      <c r="D43" t="s">
        <v>145</v>
      </c>
      <c r="E43" t="s">
        <v>8383</v>
      </c>
      <c r="G43" t="s">
        <v>8384</v>
      </c>
      <c r="H43" t="s">
        <v>8441</v>
      </c>
      <c r="I43" t="s">
        <v>8442</v>
      </c>
      <c r="J43" t="s">
        <v>8443</v>
      </c>
    </row>
    <row r="44" spans="1:10" x14ac:dyDescent="0.25">
      <c r="A44" t="s">
        <v>150</v>
      </c>
      <c r="B44">
        <v>58095531</v>
      </c>
      <c r="C44">
        <v>138982284</v>
      </c>
      <c r="D44" t="s">
        <v>151</v>
      </c>
      <c r="E44" t="s">
        <v>8383</v>
      </c>
      <c r="G44" t="s">
        <v>8384</v>
      </c>
      <c r="H44" t="s">
        <v>8444</v>
      </c>
      <c r="I44" t="s">
        <v>8445</v>
      </c>
      <c r="J44" t="s">
        <v>8446</v>
      </c>
    </row>
    <row r="45" spans="1:10" x14ac:dyDescent="0.25">
      <c r="A45" t="s">
        <v>150</v>
      </c>
      <c r="B45">
        <v>58095531</v>
      </c>
      <c r="C45">
        <v>138982284</v>
      </c>
      <c r="D45" t="s">
        <v>151</v>
      </c>
      <c r="E45" t="s">
        <v>8388</v>
      </c>
      <c r="G45" t="s">
        <v>8399</v>
      </c>
      <c r="H45" t="s">
        <v>8447</v>
      </c>
      <c r="I45" t="s">
        <v>8448</v>
      </c>
      <c r="J45" t="s">
        <v>8446</v>
      </c>
    </row>
    <row r="46" spans="1:10" x14ac:dyDescent="0.25">
      <c r="A46" t="s">
        <v>150</v>
      </c>
      <c r="B46">
        <v>58095531</v>
      </c>
      <c r="C46">
        <v>138982284</v>
      </c>
      <c r="D46" t="s">
        <v>151</v>
      </c>
      <c r="E46" t="s">
        <v>8410</v>
      </c>
      <c r="G46" t="s">
        <v>8384</v>
      </c>
      <c r="H46" t="s">
        <v>8444</v>
      </c>
      <c r="I46" t="s">
        <v>8445</v>
      </c>
      <c r="J46" t="s">
        <v>8446</v>
      </c>
    </row>
    <row r="47" spans="1:10" x14ac:dyDescent="0.25">
      <c r="A47" t="s">
        <v>150</v>
      </c>
      <c r="B47">
        <v>58095531</v>
      </c>
      <c r="C47">
        <v>138982284</v>
      </c>
      <c r="D47" t="s">
        <v>151</v>
      </c>
      <c r="E47" t="s">
        <v>8398</v>
      </c>
      <c r="F47" t="s">
        <v>8449</v>
      </c>
    </row>
    <row r="48" spans="1:10" x14ac:dyDescent="0.25">
      <c r="A48" t="s">
        <v>150</v>
      </c>
      <c r="B48">
        <v>58095531</v>
      </c>
      <c r="C48">
        <v>138982284</v>
      </c>
      <c r="D48" t="s">
        <v>151</v>
      </c>
      <c r="E48" t="s">
        <v>8388</v>
      </c>
      <c r="G48" t="s">
        <v>8384</v>
      </c>
      <c r="H48" t="s">
        <v>8444</v>
      </c>
      <c r="I48" t="s">
        <v>8445</v>
      </c>
      <c r="J48" t="s">
        <v>8446</v>
      </c>
    </row>
    <row r="49" spans="1:10" x14ac:dyDescent="0.25">
      <c r="A49" t="s">
        <v>156</v>
      </c>
      <c r="B49">
        <v>59863516</v>
      </c>
      <c r="C49">
        <v>101630759</v>
      </c>
      <c r="D49" t="s">
        <v>157</v>
      </c>
      <c r="E49" t="s">
        <v>8410</v>
      </c>
      <c r="G49" t="s">
        <v>8384</v>
      </c>
      <c r="H49" t="s">
        <v>8450</v>
      </c>
      <c r="J49" t="s">
        <v>8451</v>
      </c>
    </row>
    <row r="50" spans="1:10" x14ac:dyDescent="0.25">
      <c r="A50" t="s">
        <v>156</v>
      </c>
      <c r="B50">
        <v>59863516</v>
      </c>
      <c r="C50">
        <v>101630759</v>
      </c>
      <c r="D50" t="s">
        <v>157</v>
      </c>
      <c r="E50" t="s">
        <v>8398</v>
      </c>
      <c r="F50" t="s">
        <v>8452</v>
      </c>
    </row>
    <row r="51" spans="1:10" x14ac:dyDescent="0.25">
      <c r="A51" t="s">
        <v>156</v>
      </c>
      <c r="B51">
        <v>59863516</v>
      </c>
      <c r="C51">
        <v>101630759</v>
      </c>
      <c r="D51" t="s">
        <v>157</v>
      </c>
      <c r="E51" t="s">
        <v>8383</v>
      </c>
      <c r="G51" t="s">
        <v>8399</v>
      </c>
      <c r="H51" t="s">
        <v>8453</v>
      </c>
      <c r="J51" t="s">
        <v>8454</v>
      </c>
    </row>
    <row r="52" spans="1:10" x14ac:dyDescent="0.25">
      <c r="A52" t="s">
        <v>156</v>
      </c>
      <c r="B52">
        <v>59863516</v>
      </c>
      <c r="C52">
        <v>101630759</v>
      </c>
      <c r="D52" t="s">
        <v>157</v>
      </c>
      <c r="E52" t="s">
        <v>8388</v>
      </c>
      <c r="G52" t="s">
        <v>8399</v>
      </c>
      <c r="H52" t="s">
        <v>8453</v>
      </c>
      <c r="J52" t="s">
        <v>8454</v>
      </c>
    </row>
    <row r="53" spans="1:10" x14ac:dyDescent="0.25">
      <c r="A53" t="s">
        <v>166</v>
      </c>
      <c r="B53">
        <v>63455847</v>
      </c>
      <c r="C53">
        <v>123852512</v>
      </c>
      <c r="D53" t="s">
        <v>167</v>
      </c>
      <c r="E53" t="s">
        <v>8388</v>
      </c>
      <c r="G53" t="s">
        <v>8384</v>
      </c>
      <c r="H53" t="s">
        <v>8455</v>
      </c>
      <c r="I53" t="s">
        <v>8389</v>
      </c>
      <c r="J53" t="s">
        <v>8456</v>
      </c>
    </row>
    <row r="54" spans="1:10" x14ac:dyDescent="0.25">
      <c r="A54" t="s">
        <v>166</v>
      </c>
      <c r="B54">
        <v>63455847</v>
      </c>
      <c r="C54">
        <v>123852512</v>
      </c>
      <c r="D54" t="s">
        <v>167</v>
      </c>
      <c r="E54" t="s">
        <v>8398</v>
      </c>
      <c r="F54" t="s">
        <v>8457</v>
      </c>
    </row>
    <row r="55" spans="1:10" x14ac:dyDescent="0.25">
      <c r="A55" t="s">
        <v>166</v>
      </c>
      <c r="B55">
        <v>63455847</v>
      </c>
      <c r="C55">
        <v>123852512</v>
      </c>
      <c r="D55" t="s">
        <v>167</v>
      </c>
      <c r="E55" t="s">
        <v>8383</v>
      </c>
      <c r="G55" t="s">
        <v>8384</v>
      </c>
      <c r="H55" t="s">
        <v>8458</v>
      </c>
      <c r="J55" t="s">
        <v>8459</v>
      </c>
    </row>
    <row r="56" spans="1:10" x14ac:dyDescent="0.25">
      <c r="A56" t="s">
        <v>166</v>
      </c>
      <c r="B56">
        <v>63455847</v>
      </c>
      <c r="C56">
        <v>123852512</v>
      </c>
      <c r="D56" t="s">
        <v>167</v>
      </c>
      <c r="E56" t="s">
        <v>8388</v>
      </c>
      <c r="G56" t="s">
        <v>8460</v>
      </c>
      <c r="H56" t="s">
        <v>8461</v>
      </c>
      <c r="J56" t="s">
        <v>8462</v>
      </c>
    </row>
    <row r="57" spans="1:10" x14ac:dyDescent="0.25">
      <c r="A57" t="s">
        <v>166</v>
      </c>
      <c r="B57">
        <v>63455847</v>
      </c>
      <c r="C57">
        <v>123852512</v>
      </c>
      <c r="D57" t="s">
        <v>167</v>
      </c>
      <c r="E57" t="s">
        <v>8410</v>
      </c>
      <c r="G57" t="s">
        <v>8384</v>
      </c>
      <c r="H57" t="s">
        <v>8389</v>
      </c>
      <c r="I57" t="s">
        <v>8401</v>
      </c>
      <c r="J57" t="s">
        <v>8463</v>
      </c>
    </row>
    <row r="58" spans="1:10" x14ac:dyDescent="0.25">
      <c r="A58" t="s">
        <v>176</v>
      </c>
      <c r="B58">
        <v>2010937</v>
      </c>
      <c r="C58">
        <v>258183351</v>
      </c>
      <c r="D58" t="s">
        <v>177</v>
      </c>
      <c r="E58" t="s">
        <v>8383</v>
      </c>
      <c r="G58" t="s">
        <v>8384</v>
      </c>
      <c r="H58" t="s">
        <v>8464</v>
      </c>
      <c r="J58" t="s">
        <v>8465</v>
      </c>
    </row>
    <row r="59" spans="1:10" x14ac:dyDescent="0.25">
      <c r="A59" t="s">
        <v>176</v>
      </c>
      <c r="B59">
        <v>2010937</v>
      </c>
      <c r="C59">
        <v>258183351</v>
      </c>
      <c r="D59" t="s">
        <v>177</v>
      </c>
      <c r="E59" t="s">
        <v>8410</v>
      </c>
      <c r="G59" t="s">
        <v>8384</v>
      </c>
      <c r="H59" t="s">
        <v>8464</v>
      </c>
      <c r="J59" t="s">
        <v>8465</v>
      </c>
    </row>
    <row r="60" spans="1:10" x14ac:dyDescent="0.25">
      <c r="A60" t="s">
        <v>176</v>
      </c>
      <c r="B60">
        <v>2010937</v>
      </c>
      <c r="C60">
        <v>258183351</v>
      </c>
      <c r="D60" t="s">
        <v>177</v>
      </c>
      <c r="E60" t="s">
        <v>8388</v>
      </c>
      <c r="G60" t="s">
        <v>8384</v>
      </c>
      <c r="H60" t="s">
        <v>8464</v>
      </c>
      <c r="J60" t="s">
        <v>8465</v>
      </c>
    </row>
    <row r="61" spans="1:10" x14ac:dyDescent="0.25">
      <c r="A61" t="s">
        <v>185</v>
      </c>
      <c r="B61">
        <v>6950384</v>
      </c>
      <c r="C61">
        <v>138168516</v>
      </c>
      <c r="D61" t="s">
        <v>186</v>
      </c>
      <c r="E61" t="s">
        <v>8388</v>
      </c>
      <c r="G61" t="s">
        <v>8384</v>
      </c>
      <c r="H61" t="s">
        <v>8466</v>
      </c>
      <c r="J61" t="s">
        <v>8467</v>
      </c>
    </row>
    <row r="62" spans="1:10" x14ac:dyDescent="0.25">
      <c r="A62" t="s">
        <v>185</v>
      </c>
      <c r="B62">
        <v>6950384</v>
      </c>
      <c r="C62">
        <v>138168516</v>
      </c>
      <c r="D62" t="s">
        <v>186</v>
      </c>
      <c r="E62" t="s">
        <v>8388</v>
      </c>
      <c r="G62" t="s">
        <v>8384</v>
      </c>
      <c r="H62" t="s">
        <v>8468</v>
      </c>
      <c r="I62" t="s">
        <v>2588</v>
      </c>
      <c r="J62" t="s">
        <v>8469</v>
      </c>
    </row>
    <row r="63" spans="1:10" x14ac:dyDescent="0.25">
      <c r="A63" t="s">
        <v>185</v>
      </c>
      <c r="B63">
        <v>6950384</v>
      </c>
      <c r="C63">
        <v>138168516</v>
      </c>
      <c r="D63" t="s">
        <v>186</v>
      </c>
      <c r="E63" t="s">
        <v>8383</v>
      </c>
      <c r="G63" t="s">
        <v>8384</v>
      </c>
      <c r="H63" t="s">
        <v>8470</v>
      </c>
      <c r="I63" t="s">
        <v>998</v>
      </c>
      <c r="J63" t="s">
        <v>8471</v>
      </c>
    </row>
    <row r="64" spans="1:10" x14ac:dyDescent="0.25">
      <c r="A64" t="s">
        <v>185</v>
      </c>
      <c r="B64">
        <v>6950384</v>
      </c>
      <c r="C64">
        <v>138168516</v>
      </c>
      <c r="D64" t="s">
        <v>186</v>
      </c>
      <c r="E64" t="s">
        <v>8410</v>
      </c>
      <c r="G64" t="s">
        <v>8384</v>
      </c>
      <c r="H64" t="s">
        <v>8470</v>
      </c>
      <c r="I64" t="s">
        <v>998</v>
      </c>
      <c r="J64" t="s">
        <v>8471</v>
      </c>
    </row>
    <row r="65" spans="1:10" x14ac:dyDescent="0.25">
      <c r="A65" t="s">
        <v>185</v>
      </c>
      <c r="B65">
        <v>6950384</v>
      </c>
      <c r="C65">
        <v>138168516</v>
      </c>
      <c r="D65" t="s">
        <v>186</v>
      </c>
      <c r="E65" t="s">
        <v>8398</v>
      </c>
      <c r="F65" t="s">
        <v>8472</v>
      </c>
    </row>
    <row r="66" spans="1:10" x14ac:dyDescent="0.25">
      <c r="A66" t="s">
        <v>185</v>
      </c>
      <c r="B66">
        <v>6950384</v>
      </c>
      <c r="C66">
        <v>138168516</v>
      </c>
      <c r="D66" t="s">
        <v>186</v>
      </c>
      <c r="E66" t="s">
        <v>8388</v>
      </c>
      <c r="G66" t="s">
        <v>8384</v>
      </c>
      <c r="H66" t="s">
        <v>8473</v>
      </c>
      <c r="I66" t="s">
        <v>8474</v>
      </c>
      <c r="J66" t="s">
        <v>8475</v>
      </c>
    </row>
    <row r="67" spans="1:10" x14ac:dyDescent="0.25">
      <c r="A67" t="s">
        <v>185</v>
      </c>
      <c r="B67">
        <v>6950384</v>
      </c>
      <c r="C67">
        <v>138168516</v>
      </c>
      <c r="D67" t="s">
        <v>186</v>
      </c>
      <c r="E67" t="s">
        <v>8388</v>
      </c>
      <c r="G67" t="s">
        <v>8384</v>
      </c>
      <c r="H67" t="s">
        <v>8470</v>
      </c>
      <c r="I67" t="s">
        <v>998</v>
      </c>
      <c r="J67" t="s">
        <v>8471</v>
      </c>
    </row>
    <row r="68" spans="1:10" x14ac:dyDescent="0.25">
      <c r="A68" t="s">
        <v>197</v>
      </c>
      <c r="B68">
        <v>6609003</v>
      </c>
      <c r="C68">
        <v>107168906</v>
      </c>
      <c r="D68" t="s">
        <v>198</v>
      </c>
      <c r="E68" t="s">
        <v>8410</v>
      </c>
      <c r="G68" t="s">
        <v>8384</v>
      </c>
      <c r="H68" t="s">
        <v>8476</v>
      </c>
      <c r="J68" t="s">
        <v>8477</v>
      </c>
    </row>
    <row r="69" spans="1:10" x14ac:dyDescent="0.25">
      <c r="A69" t="s">
        <v>197</v>
      </c>
      <c r="B69">
        <v>6609003</v>
      </c>
      <c r="C69">
        <v>107168906</v>
      </c>
      <c r="D69" t="s">
        <v>198</v>
      </c>
      <c r="E69" t="s">
        <v>8383</v>
      </c>
      <c r="G69" t="s">
        <v>8384</v>
      </c>
      <c r="H69" t="s">
        <v>8393</v>
      </c>
      <c r="J69" t="s">
        <v>8477</v>
      </c>
    </row>
    <row r="70" spans="1:10" x14ac:dyDescent="0.25">
      <c r="A70" t="s">
        <v>197</v>
      </c>
      <c r="B70">
        <v>6609003</v>
      </c>
      <c r="C70">
        <v>107168906</v>
      </c>
      <c r="D70" t="s">
        <v>198</v>
      </c>
      <c r="E70" t="s">
        <v>8388</v>
      </c>
      <c r="G70" t="s">
        <v>8384</v>
      </c>
      <c r="H70" t="s">
        <v>8393</v>
      </c>
      <c r="J70" t="s">
        <v>8477</v>
      </c>
    </row>
    <row r="71" spans="1:10" x14ac:dyDescent="0.25">
      <c r="A71" t="s">
        <v>197</v>
      </c>
      <c r="B71">
        <v>6609003</v>
      </c>
      <c r="C71">
        <v>107168906</v>
      </c>
      <c r="D71" t="s">
        <v>198</v>
      </c>
      <c r="E71" t="s">
        <v>8388</v>
      </c>
      <c r="G71" t="s">
        <v>8384</v>
      </c>
      <c r="H71" t="s">
        <v>8476</v>
      </c>
      <c r="J71" t="s">
        <v>8477</v>
      </c>
    </row>
    <row r="72" spans="1:10" x14ac:dyDescent="0.25">
      <c r="A72" t="s">
        <v>208</v>
      </c>
      <c r="B72">
        <v>2848671</v>
      </c>
      <c r="C72">
        <v>118594229</v>
      </c>
      <c r="D72" t="s">
        <v>209</v>
      </c>
      <c r="E72" t="s">
        <v>8383</v>
      </c>
      <c r="G72" t="s">
        <v>8384</v>
      </c>
      <c r="H72" t="s">
        <v>8393</v>
      </c>
      <c r="I72" t="s">
        <v>8478</v>
      </c>
      <c r="J72" t="s">
        <v>8479</v>
      </c>
    </row>
    <row r="73" spans="1:10" x14ac:dyDescent="0.25">
      <c r="A73" t="s">
        <v>208</v>
      </c>
      <c r="B73">
        <v>2848671</v>
      </c>
      <c r="C73">
        <v>118594229</v>
      </c>
      <c r="D73" t="s">
        <v>209</v>
      </c>
      <c r="E73" t="s">
        <v>8388</v>
      </c>
      <c r="G73" t="s">
        <v>8384</v>
      </c>
      <c r="H73" t="s">
        <v>8480</v>
      </c>
      <c r="I73" t="s">
        <v>8393</v>
      </c>
      <c r="J73" t="s">
        <v>8481</v>
      </c>
    </row>
    <row r="74" spans="1:10" x14ac:dyDescent="0.25">
      <c r="A74" t="s">
        <v>208</v>
      </c>
      <c r="B74">
        <v>2848671</v>
      </c>
      <c r="C74">
        <v>118594229</v>
      </c>
      <c r="D74" t="s">
        <v>209</v>
      </c>
      <c r="E74" t="s">
        <v>8388</v>
      </c>
      <c r="G74" t="s">
        <v>8384</v>
      </c>
      <c r="H74" t="s">
        <v>8425</v>
      </c>
      <c r="I74" t="s">
        <v>8407</v>
      </c>
      <c r="J74" t="s">
        <v>8482</v>
      </c>
    </row>
    <row r="75" spans="1:10" x14ac:dyDescent="0.25">
      <c r="A75" t="s">
        <v>216</v>
      </c>
      <c r="B75">
        <v>1132227</v>
      </c>
      <c r="C75">
        <v>381383759</v>
      </c>
      <c r="D75" t="s">
        <v>217</v>
      </c>
      <c r="E75" t="s">
        <v>8388</v>
      </c>
      <c r="G75" t="s">
        <v>8384</v>
      </c>
      <c r="H75" t="s">
        <v>8483</v>
      </c>
      <c r="J75" t="s">
        <v>8484</v>
      </c>
    </row>
    <row r="76" spans="1:10" x14ac:dyDescent="0.25">
      <c r="A76" t="s">
        <v>216</v>
      </c>
      <c r="B76">
        <v>1132227</v>
      </c>
      <c r="C76">
        <v>381383759</v>
      </c>
      <c r="D76" t="s">
        <v>217</v>
      </c>
      <c r="E76" t="s">
        <v>8388</v>
      </c>
      <c r="G76" t="s">
        <v>8384</v>
      </c>
      <c r="H76" t="s">
        <v>8485</v>
      </c>
      <c r="I76" t="s">
        <v>8486</v>
      </c>
      <c r="J76" t="s">
        <v>8487</v>
      </c>
    </row>
    <row r="77" spans="1:10" x14ac:dyDescent="0.25">
      <c r="A77" t="s">
        <v>216</v>
      </c>
      <c r="B77">
        <v>1132227</v>
      </c>
      <c r="C77">
        <v>381383759</v>
      </c>
      <c r="D77" t="s">
        <v>217</v>
      </c>
      <c r="E77" t="s">
        <v>8388</v>
      </c>
      <c r="H77" t="s">
        <v>8488</v>
      </c>
      <c r="I77" t="s">
        <v>8393</v>
      </c>
      <c r="J77" t="s">
        <v>8489</v>
      </c>
    </row>
    <row r="78" spans="1:10" x14ac:dyDescent="0.25">
      <c r="A78" t="s">
        <v>216</v>
      </c>
      <c r="B78">
        <v>1132227</v>
      </c>
      <c r="C78">
        <v>381383759</v>
      </c>
      <c r="D78" t="s">
        <v>217</v>
      </c>
      <c r="E78" t="s">
        <v>8410</v>
      </c>
      <c r="G78" t="s">
        <v>8384</v>
      </c>
      <c r="H78" t="s">
        <v>8490</v>
      </c>
      <c r="I78" t="s">
        <v>8425</v>
      </c>
      <c r="J78" t="s">
        <v>8491</v>
      </c>
    </row>
    <row r="79" spans="1:10" x14ac:dyDescent="0.25">
      <c r="A79" t="s">
        <v>216</v>
      </c>
      <c r="B79">
        <v>1132227</v>
      </c>
      <c r="C79">
        <v>381383759</v>
      </c>
      <c r="D79" t="s">
        <v>217</v>
      </c>
      <c r="E79" t="s">
        <v>8388</v>
      </c>
      <c r="G79" t="s">
        <v>8399</v>
      </c>
      <c r="H79" t="s">
        <v>8492</v>
      </c>
      <c r="I79" t="s">
        <v>8435</v>
      </c>
      <c r="J79" t="s">
        <v>8493</v>
      </c>
    </row>
    <row r="80" spans="1:10" x14ac:dyDescent="0.25">
      <c r="A80" t="s">
        <v>216</v>
      </c>
      <c r="B80">
        <v>1132227</v>
      </c>
      <c r="C80">
        <v>381383759</v>
      </c>
      <c r="D80" t="s">
        <v>217</v>
      </c>
      <c r="E80" t="s">
        <v>8388</v>
      </c>
      <c r="G80" t="s">
        <v>8384</v>
      </c>
      <c r="H80" t="s">
        <v>8494</v>
      </c>
      <c r="I80" t="s">
        <v>8403</v>
      </c>
      <c r="J80" t="s">
        <v>8495</v>
      </c>
    </row>
    <row r="81" spans="1:10" x14ac:dyDescent="0.25">
      <c r="A81" t="s">
        <v>216</v>
      </c>
      <c r="B81">
        <v>1132227</v>
      </c>
      <c r="C81">
        <v>381383759</v>
      </c>
      <c r="D81" t="s">
        <v>217</v>
      </c>
      <c r="E81" t="s">
        <v>8383</v>
      </c>
      <c r="G81" t="s">
        <v>8384</v>
      </c>
      <c r="H81" t="s">
        <v>8490</v>
      </c>
      <c r="I81" t="s">
        <v>8425</v>
      </c>
      <c r="J81" t="s">
        <v>8491</v>
      </c>
    </row>
    <row r="82" spans="1:10" x14ac:dyDescent="0.25">
      <c r="A82" t="s">
        <v>222</v>
      </c>
      <c r="B82">
        <v>6656197</v>
      </c>
      <c r="C82">
        <v>113008434</v>
      </c>
      <c r="D82" t="s">
        <v>223</v>
      </c>
      <c r="E82" t="s">
        <v>8383</v>
      </c>
      <c r="G82" t="s">
        <v>8384</v>
      </c>
      <c r="H82" t="s">
        <v>8393</v>
      </c>
      <c r="I82" t="s">
        <v>8496</v>
      </c>
      <c r="J82" t="s">
        <v>8497</v>
      </c>
    </row>
    <row r="83" spans="1:10" x14ac:dyDescent="0.25">
      <c r="A83" t="s">
        <v>222</v>
      </c>
      <c r="B83">
        <v>6656197</v>
      </c>
      <c r="C83">
        <v>113008434</v>
      </c>
      <c r="D83" t="s">
        <v>223</v>
      </c>
      <c r="E83" t="s">
        <v>8388</v>
      </c>
      <c r="G83" t="s">
        <v>8384</v>
      </c>
      <c r="H83" t="s">
        <v>8393</v>
      </c>
      <c r="I83" t="s">
        <v>8496</v>
      </c>
      <c r="J83" t="s">
        <v>8497</v>
      </c>
    </row>
    <row r="84" spans="1:10" x14ac:dyDescent="0.25">
      <c r="A84" t="s">
        <v>228</v>
      </c>
      <c r="B84">
        <v>434093</v>
      </c>
      <c r="C84">
        <v>137540712</v>
      </c>
      <c r="D84" t="s">
        <v>229</v>
      </c>
      <c r="E84" t="s">
        <v>8383</v>
      </c>
      <c r="G84" t="s">
        <v>8384</v>
      </c>
      <c r="H84" t="s">
        <v>8468</v>
      </c>
      <c r="J84" t="s">
        <v>8414</v>
      </c>
    </row>
    <row r="85" spans="1:10" x14ac:dyDescent="0.25">
      <c r="A85" t="s">
        <v>228</v>
      </c>
      <c r="B85">
        <v>434093</v>
      </c>
      <c r="C85">
        <v>137540712</v>
      </c>
      <c r="D85" t="s">
        <v>229</v>
      </c>
      <c r="E85" t="s">
        <v>8410</v>
      </c>
      <c r="G85" t="s">
        <v>8384</v>
      </c>
      <c r="H85" t="s">
        <v>8416</v>
      </c>
      <c r="J85" t="s">
        <v>8498</v>
      </c>
    </row>
    <row r="86" spans="1:10" x14ac:dyDescent="0.25">
      <c r="A86" t="s">
        <v>228</v>
      </c>
      <c r="B86">
        <v>434093</v>
      </c>
      <c r="C86">
        <v>137540712</v>
      </c>
      <c r="D86" t="s">
        <v>229</v>
      </c>
      <c r="E86" t="s">
        <v>8398</v>
      </c>
      <c r="G86" t="s">
        <v>8384</v>
      </c>
      <c r="H86" t="s">
        <v>8416</v>
      </c>
      <c r="J86" t="s">
        <v>8498</v>
      </c>
    </row>
    <row r="87" spans="1:10" x14ac:dyDescent="0.25">
      <c r="A87" t="s">
        <v>228</v>
      </c>
      <c r="B87">
        <v>434093</v>
      </c>
      <c r="C87">
        <v>137540712</v>
      </c>
      <c r="D87" t="s">
        <v>229</v>
      </c>
      <c r="E87" t="s">
        <v>8388</v>
      </c>
      <c r="G87" t="s">
        <v>8384</v>
      </c>
      <c r="H87" t="s">
        <v>8416</v>
      </c>
      <c r="J87" t="s">
        <v>8498</v>
      </c>
    </row>
    <row r="88" spans="1:10" x14ac:dyDescent="0.25">
      <c r="A88" t="s">
        <v>238</v>
      </c>
      <c r="B88">
        <v>12125587</v>
      </c>
      <c r="C88">
        <v>163465876</v>
      </c>
      <c r="D88" t="s">
        <v>239</v>
      </c>
      <c r="E88" t="s">
        <v>8388</v>
      </c>
      <c r="H88" t="s">
        <v>8499</v>
      </c>
      <c r="J88" t="s">
        <v>8500</v>
      </c>
    </row>
    <row r="89" spans="1:10" x14ac:dyDescent="0.25">
      <c r="A89" t="s">
        <v>238</v>
      </c>
      <c r="B89">
        <v>12125587</v>
      </c>
      <c r="C89">
        <v>163465876</v>
      </c>
      <c r="D89" t="s">
        <v>239</v>
      </c>
      <c r="E89" t="s">
        <v>8388</v>
      </c>
      <c r="G89" t="s">
        <v>8384</v>
      </c>
      <c r="H89" t="s">
        <v>8390</v>
      </c>
      <c r="I89" t="s">
        <v>8501</v>
      </c>
      <c r="J89" t="s">
        <v>8502</v>
      </c>
    </row>
    <row r="90" spans="1:10" x14ac:dyDescent="0.25">
      <c r="A90" t="s">
        <v>238</v>
      </c>
      <c r="B90">
        <v>12125587</v>
      </c>
      <c r="C90">
        <v>163465876</v>
      </c>
      <c r="D90" t="s">
        <v>239</v>
      </c>
      <c r="E90" t="s">
        <v>8410</v>
      </c>
      <c r="G90" t="s">
        <v>8384</v>
      </c>
      <c r="H90" t="s">
        <v>8390</v>
      </c>
      <c r="I90" t="s">
        <v>8501</v>
      </c>
      <c r="J90" t="s">
        <v>8502</v>
      </c>
    </row>
    <row r="91" spans="1:10" x14ac:dyDescent="0.25">
      <c r="A91" t="s">
        <v>238</v>
      </c>
      <c r="B91">
        <v>12125587</v>
      </c>
      <c r="C91">
        <v>163465876</v>
      </c>
      <c r="D91" t="s">
        <v>239</v>
      </c>
      <c r="E91" t="s">
        <v>8383</v>
      </c>
      <c r="G91" t="s">
        <v>8384</v>
      </c>
      <c r="H91" t="s">
        <v>8503</v>
      </c>
      <c r="J91" t="s">
        <v>8504</v>
      </c>
    </row>
    <row r="92" spans="1:10" x14ac:dyDescent="0.25">
      <c r="A92" t="s">
        <v>247</v>
      </c>
      <c r="B92">
        <v>17199746</v>
      </c>
      <c r="C92">
        <v>2230660434</v>
      </c>
      <c r="D92" t="s">
        <v>248</v>
      </c>
      <c r="E92" t="s">
        <v>8383</v>
      </c>
      <c r="G92" t="s">
        <v>8399</v>
      </c>
      <c r="H92" t="s">
        <v>8505</v>
      </c>
      <c r="J92" t="s">
        <v>8506</v>
      </c>
    </row>
    <row r="93" spans="1:10" x14ac:dyDescent="0.25">
      <c r="A93" t="s">
        <v>247</v>
      </c>
      <c r="B93">
        <v>17199746</v>
      </c>
      <c r="C93">
        <v>2230660434</v>
      </c>
      <c r="D93" t="s">
        <v>248</v>
      </c>
      <c r="E93" t="s">
        <v>8388</v>
      </c>
      <c r="G93" t="s">
        <v>8384</v>
      </c>
      <c r="H93" t="s">
        <v>8480</v>
      </c>
      <c r="I93" t="s">
        <v>8507</v>
      </c>
      <c r="J93" t="s">
        <v>8508</v>
      </c>
    </row>
    <row r="94" spans="1:10" x14ac:dyDescent="0.25">
      <c r="A94" t="s">
        <v>247</v>
      </c>
      <c r="B94">
        <v>17199746</v>
      </c>
      <c r="C94">
        <v>2230660434</v>
      </c>
      <c r="D94" t="s">
        <v>248</v>
      </c>
      <c r="E94" t="s">
        <v>8410</v>
      </c>
      <c r="G94" t="s">
        <v>8460</v>
      </c>
      <c r="H94" t="s">
        <v>8509</v>
      </c>
      <c r="I94" t="s">
        <v>8510</v>
      </c>
      <c r="J94" t="s">
        <v>8511</v>
      </c>
    </row>
    <row r="95" spans="1:10" x14ac:dyDescent="0.25">
      <c r="A95" t="s">
        <v>247</v>
      </c>
      <c r="B95">
        <v>17199746</v>
      </c>
      <c r="C95">
        <v>2230660434</v>
      </c>
      <c r="D95" t="s">
        <v>248</v>
      </c>
      <c r="E95" t="s">
        <v>8388</v>
      </c>
      <c r="G95" t="s">
        <v>8384</v>
      </c>
      <c r="H95" t="s">
        <v>8428</v>
      </c>
      <c r="I95" t="s">
        <v>8512</v>
      </c>
      <c r="J95" t="s">
        <v>8513</v>
      </c>
    </row>
    <row r="96" spans="1:10" x14ac:dyDescent="0.25">
      <c r="A96" t="s">
        <v>247</v>
      </c>
      <c r="B96">
        <v>17199746</v>
      </c>
      <c r="C96">
        <v>2230660434</v>
      </c>
      <c r="D96" t="s">
        <v>248</v>
      </c>
      <c r="E96" t="s">
        <v>8410</v>
      </c>
      <c r="G96" t="s">
        <v>8399</v>
      </c>
      <c r="H96" t="s">
        <v>8514</v>
      </c>
      <c r="I96" t="s">
        <v>8515</v>
      </c>
      <c r="J96" t="s">
        <v>8516</v>
      </c>
    </row>
    <row r="97" spans="1:10" x14ac:dyDescent="0.25">
      <c r="A97" t="s">
        <v>247</v>
      </c>
      <c r="B97">
        <v>17199746</v>
      </c>
      <c r="C97">
        <v>2230660434</v>
      </c>
      <c r="D97" t="s">
        <v>248</v>
      </c>
      <c r="E97" t="s">
        <v>8410</v>
      </c>
      <c r="G97" t="s">
        <v>8517</v>
      </c>
      <c r="H97" t="s">
        <v>8518</v>
      </c>
      <c r="J97" t="s">
        <v>8519</v>
      </c>
    </row>
    <row r="98" spans="1:10" x14ac:dyDescent="0.25">
      <c r="A98" t="s">
        <v>251</v>
      </c>
      <c r="B98">
        <v>23007502</v>
      </c>
      <c r="C98">
        <v>2374405792</v>
      </c>
      <c r="D98" t="s">
        <v>252</v>
      </c>
      <c r="E98" t="s">
        <v>8383</v>
      </c>
      <c r="G98" t="s">
        <v>8399</v>
      </c>
      <c r="H98" t="s">
        <v>8520</v>
      </c>
      <c r="I98" t="s">
        <v>8521</v>
      </c>
      <c r="J98" t="s">
        <v>8522</v>
      </c>
    </row>
    <row r="99" spans="1:10" x14ac:dyDescent="0.25">
      <c r="A99" t="s">
        <v>251</v>
      </c>
      <c r="B99">
        <v>23007502</v>
      </c>
      <c r="C99">
        <v>2374405792</v>
      </c>
      <c r="D99" t="s">
        <v>252</v>
      </c>
      <c r="E99" t="s">
        <v>8388</v>
      </c>
      <c r="G99" t="s">
        <v>8384</v>
      </c>
      <c r="H99" t="s">
        <v>8523</v>
      </c>
      <c r="I99" t="s">
        <v>8524</v>
      </c>
      <c r="J99" t="s">
        <v>8525</v>
      </c>
    </row>
    <row r="100" spans="1:10" x14ac:dyDescent="0.25">
      <c r="A100" t="s">
        <v>251</v>
      </c>
      <c r="B100">
        <v>23007502</v>
      </c>
      <c r="C100">
        <v>2374405792</v>
      </c>
      <c r="D100" t="s">
        <v>252</v>
      </c>
      <c r="E100" t="s">
        <v>8388</v>
      </c>
      <c r="G100" t="s">
        <v>8384</v>
      </c>
      <c r="H100" t="s">
        <v>8526</v>
      </c>
      <c r="J100" t="s">
        <v>8527</v>
      </c>
    </row>
    <row r="101" spans="1:10" x14ac:dyDescent="0.25">
      <c r="A101" t="s">
        <v>251</v>
      </c>
      <c r="B101">
        <v>23007502</v>
      </c>
      <c r="C101">
        <v>2374405792</v>
      </c>
      <c r="D101" t="s">
        <v>252</v>
      </c>
      <c r="E101" t="s">
        <v>8388</v>
      </c>
      <c r="G101" t="s">
        <v>8384</v>
      </c>
      <c r="H101" t="s">
        <v>8528</v>
      </c>
      <c r="J101" t="s">
        <v>8529</v>
      </c>
    </row>
    <row r="102" spans="1:10" x14ac:dyDescent="0.25">
      <c r="A102" t="s">
        <v>259</v>
      </c>
      <c r="B102">
        <v>43383815</v>
      </c>
      <c r="C102">
        <v>157803824</v>
      </c>
      <c r="D102" t="s">
        <v>260</v>
      </c>
      <c r="E102" t="s">
        <v>8398</v>
      </c>
      <c r="G102" t="s">
        <v>8384</v>
      </c>
      <c r="H102" t="s">
        <v>8530</v>
      </c>
      <c r="I102" t="s">
        <v>8531</v>
      </c>
      <c r="J102" t="s">
        <v>8532</v>
      </c>
    </row>
    <row r="103" spans="1:10" x14ac:dyDescent="0.25">
      <c r="A103" t="s">
        <v>259</v>
      </c>
      <c r="B103">
        <v>43383815</v>
      </c>
      <c r="C103">
        <v>157803824</v>
      </c>
      <c r="D103" t="s">
        <v>260</v>
      </c>
      <c r="E103" t="s">
        <v>8388</v>
      </c>
      <c r="G103" t="s">
        <v>8384</v>
      </c>
      <c r="H103" t="s">
        <v>8533</v>
      </c>
      <c r="I103" t="s">
        <v>8428</v>
      </c>
      <c r="J103" t="s">
        <v>8532</v>
      </c>
    </row>
    <row r="104" spans="1:10" x14ac:dyDescent="0.25">
      <c r="A104" t="s">
        <v>259</v>
      </c>
      <c r="B104">
        <v>43383815</v>
      </c>
      <c r="C104">
        <v>157803824</v>
      </c>
      <c r="D104" t="s">
        <v>260</v>
      </c>
      <c r="E104" t="s">
        <v>8388</v>
      </c>
      <c r="G104" t="s">
        <v>8384</v>
      </c>
      <c r="H104" t="s">
        <v>8530</v>
      </c>
      <c r="I104" t="s">
        <v>8531</v>
      </c>
      <c r="J104" t="s">
        <v>8532</v>
      </c>
    </row>
    <row r="105" spans="1:10" x14ac:dyDescent="0.25">
      <c r="A105" t="s">
        <v>259</v>
      </c>
      <c r="B105">
        <v>43383815</v>
      </c>
      <c r="C105">
        <v>157803824</v>
      </c>
      <c r="D105" t="s">
        <v>260</v>
      </c>
      <c r="E105" t="s">
        <v>8383</v>
      </c>
      <c r="G105" t="s">
        <v>8384</v>
      </c>
      <c r="H105" t="s">
        <v>8530</v>
      </c>
      <c r="I105" t="s">
        <v>8531</v>
      </c>
      <c r="J105" t="s">
        <v>8532</v>
      </c>
    </row>
    <row r="106" spans="1:10" x14ac:dyDescent="0.25">
      <c r="A106" t="s">
        <v>259</v>
      </c>
      <c r="B106">
        <v>43383815</v>
      </c>
      <c r="C106">
        <v>157803824</v>
      </c>
      <c r="D106" t="s">
        <v>260</v>
      </c>
      <c r="E106" t="s">
        <v>8398</v>
      </c>
      <c r="G106" t="s">
        <v>8384</v>
      </c>
      <c r="H106" t="s">
        <v>8390</v>
      </c>
      <c r="J106" t="s">
        <v>8534</v>
      </c>
    </row>
    <row r="107" spans="1:10" x14ac:dyDescent="0.25">
      <c r="A107" t="s">
        <v>259</v>
      </c>
      <c r="B107">
        <v>43383815</v>
      </c>
      <c r="C107">
        <v>157803824</v>
      </c>
      <c r="D107" t="s">
        <v>260</v>
      </c>
      <c r="E107" t="s">
        <v>8398</v>
      </c>
      <c r="G107" t="s">
        <v>8384</v>
      </c>
      <c r="H107" t="s">
        <v>8533</v>
      </c>
      <c r="I107" t="s">
        <v>8428</v>
      </c>
      <c r="J107" t="s">
        <v>8532</v>
      </c>
    </row>
    <row r="108" spans="1:10" x14ac:dyDescent="0.25">
      <c r="A108" t="s">
        <v>259</v>
      </c>
      <c r="B108">
        <v>43383815</v>
      </c>
      <c r="C108">
        <v>157803824</v>
      </c>
      <c r="D108" t="s">
        <v>260</v>
      </c>
      <c r="E108" t="s">
        <v>8388</v>
      </c>
      <c r="G108" t="s">
        <v>8384</v>
      </c>
      <c r="H108" t="s">
        <v>8390</v>
      </c>
      <c r="J108" t="s">
        <v>8534</v>
      </c>
    </row>
    <row r="109" spans="1:10" x14ac:dyDescent="0.25">
      <c r="A109" t="s">
        <v>268</v>
      </c>
      <c r="B109">
        <v>29978462</v>
      </c>
      <c r="C109">
        <v>158321618</v>
      </c>
      <c r="D109" t="s">
        <v>269</v>
      </c>
      <c r="E109" t="s">
        <v>8388</v>
      </c>
      <c r="G109" t="s">
        <v>8384</v>
      </c>
      <c r="H109" t="s">
        <v>8535</v>
      </c>
      <c r="J109" t="s">
        <v>8536</v>
      </c>
    </row>
    <row r="110" spans="1:10" x14ac:dyDescent="0.25">
      <c r="A110" t="s">
        <v>268</v>
      </c>
      <c r="B110">
        <v>29978462</v>
      </c>
      <c r="C110">
        <v>158321618</v>
      </c>
      <c r="D110" t="s">
        <v>269</v>
      </c>
      <c r="E110" t="s">
        <v>8383</v>
      </c>
      <c r="G110" t="s">
        <v>8384</v>
      </c>
      <c r="H110" t="s">
        <v>8535</v>
      </c>
      <c r="J110" t="s">
        <v>8536</v>
      </c>
    </row>
    <row r="111" spans="1:10" x14ac:dyDescent="0.25">
      <c r="A111" t="s">
        <v>278</v>
      </c>
      <c r="B111">
        <v>31176949</v>
      </c>
      <c r="C111">
        <v>126059614</v>
      </c>
      <c r="D111" t="s">
        <v>279</v>
      </c>
      <c r="E111" t="s">
        <v>8383</v>
      </c>
      <c r="G111" t="s">
        <v>8384</v>
      </c>
      <c r="H111" t="s">
        <v>8537</v>
      </c>
      <c r="J111" t="s">
        <v>8538</v>
      </c>
    </row>
    <row r="112" spans="1:10" x14ac:dyDescent="0.25">
      <c r="A112" t="s">
        <v>278</v>
      </c>
      <c r="B112">
        <v>31176949</v>
      </c>
      <c r="C112">
        <v>126059614</v>
      </c>
      <c r="D112" t="s">
        <v>279</v>
      </c>
      <c r="E112" t="s">
        <v>8388</v>
      </c>
      <c r="G112" t="s">
        <v>8384</v>
      </c>
      <c r="H112" t="s">
        <v>8539</v>
      </c>
      <c r="I112" t="s">
        <v>8540</v>
      </c>
      <c r="J112" t="s">
        <v>8541</v>
      </c>
    </row>
    <row r="113" spans="1:10" x14ac:dyDescent="0.25">
      <c r="A113" t="s">
        <v>278</v>
      </c>
      <c r="B113">
        <v>31176949</v>
      </c>
      <c r="C113">
        <v>126059614</v>
      </c>
      <c r="D113" t="s">
        <v>279</v>
      </c>
      <c r="E113" t="s">
        <v>8388</v>
      </c>
      <c r="G113" t="s">
        <v>8384</v>
      </c>
      <c r="H113" t="s">
        <v>8542</v>
      </c>
      <c r="J113" t="s">
        <v>8543</v>
      </c>
    </row>
    <row r="114" spans="1:10" x14ac:dyDescent="0.25">
      <c r="A114" t="s">
        <v>278</v>
      </c>
      <c r="B114">
        <v>31176949</v>
      </c>
      <c r="C114">
        <v>126059614</v>
      </c>
      <c r="D114" t="s">
        <v>279</v>
      </c>
      <c r="E114" t="s">
        <v>8410</v>
      </c>
      <c r="G114" t="s">
        <v>8384</v>
      </c>
      <c r="H114" t="s">
        <v>8537</v>
      </c>
      <c r="J114" t="s">
        <v>8538</v>
      </c>
    </row>
    <row r="115" spans="1:10" x14ac:dyDescent="0.25">
      <c r="A115" t="s">
        <v>278</v>
      </c>
      <c r="B115">
        <v>31176949</v>
      </c>
      <c r="C115">
        <v>126059614</v>
      </c>
      <c r="D115" t="s">
        <v>279</v>
      </c>
      <c r="E115" t="s">
        <v>8398</v>
      </c>
      <c r="G115" t="s">
        <v>8384</v>
      </c>
      <c r="H115" t="s">
        <v>8537</v>
      </c>
      <c r="J115" t="s">
        <v>8538</v>
      </c>
    </row>
    <row r="116" spans="1:10" x14ac:dyDescent="0.25">
      <c r="A116" t="s">
        <v>287</v>
      </c>
      <c r="B116">
        <v>33681182</v>
      </c>
      <c r="C116">
        <v>239686605</v>
      </c>
      <c r="D116" t="s">
        <v>288</v>
      </c>
      <c r="E116" t="s">
        <v>8388</v>
      </c>
      <c r="G116" t="s">
        <v>8384</v>
      </c>
      <c r="H116" t="s">
        <v>8544</v>
      </c>
      <c r="I116" t="s">
        <v>8545</v>
      </c>
      <c r="J116" t="s">
        <v>8546</v>
      </c>
    </row>
    <row r="117" spans="1:10" x14ac:dyDescent="0.25">
      <c r="A117" t="s">
        <v>287</v>
      </c>
      <c r="B117">
        <v>33681182</v>
      </c>
      <c r="C117">
        <v>239686605</v>
      </c>
      <c r="D117" t="s">
        <v>288</v>
      </c>
      <c r="E117" t="s">
        <v>8383</v>
      </c>
      <c r="G117" t="s">
        <v>8384</v>
      </c>
      <c r="H117" t="s">
        <v>8547</v>
      </c>
      <c r="I117" t="s">
        <v>8548</v>
      </c>
      <c r="J117" t="s">
        <v>8549</v>
      </c>
    </row>
    <row r="118" spans="1:10" x14ac:dyDescent="0.25">
      <c r="A118" t="s">
        <v>295</v>
      </c>
      <c r="B118">
        <v>36110943</v>
      </c>
      <c r="C118">
        <v>139066738</v>
      </c>
      <c r="D118" t="s">
        <v>296</v>
      </c>
      <c r="E118" t="s">
        <v>8383</v>
      </c>
      <c r="G118" t="s">
        <v>8384</v>
      </c>
      <c r="H118" t="s">
        <v>8539</v>
      </c>
      <c r="I118" t="s">
        <v>8550</v>
      </c>
      <c r="J118" t="s">
        <v>8551</v>
      </c>
    </row>
    <row r="119" spans="1:10" x14ac:dyDescent="0.25">
      <c r="A119" t="s">
        <v>295</v>
      </c>
      <c r="B119">
        <v>36110943</v>
      </c>
      <c r="C119">
        <v>139066738</v>
      </c>
      <c r="D119" t="s">
        <v>296</v>
      </c>
      <c r="E119" t="s">
        <v>8388</v>
      </c>
      <c r="G119" t="s">
        <v>8384</v>
      </c>
      <c r="H119" t="s">
        <v>8470</v>
      </c>
      <c r="I119" t="s">
        <v>8552</v>
      </c>
      <c r="J119" t="s">
        <v>8553</v>
      </c>
    </row>
    <row r="120" spans="1:10" x14ac:dyDescent="0.25">
      <c r="A120" t="s">
        <v>295</v>
      </c>
      <c r="B120">
        <v>36110943</v>
      </c>
      <c r="C120">
        <v>139066738</v>
      </c>
      <c r="D120" t="s">
        <v>296</v>
      </c>
      <c r="E120" t="s">
        <v>8388</v>
      </c>
      <c r="G120" t="s">
        <v>8384</v>
      </c>
      <c r="H120" t="s">
        <v>8539</v>
      </c>
      <c r="I120" t="s">
        <v>8550</v>
      </c>
      <c r="J120" t="s">
        <v>8551</v>
      </c>
    </row>
    <row r="121" spans="1:10" x14ac:dyDescent="0.25">
      <c r="A121" t="s">
        <v>295</v>
      </c>
      <c r="B121">
        <v>36110943</v>
      </c>
      <c r="C121">
        <v>139066738</v>
      </c>
      <c r="D121" t="s">
        <v>296</v>
      </c>
      <c r="E121" t="s">
        <v>8410</v>
      </c>
      <c r="G121" t="s">
        <v>8384</v>
      </c>
      <c r="H121" t="s">
        <v>8539</v>
      </c>
      <c r="I121" t="s">
        <v>8550</v>
      </c>
      <c r="J121" t="s">
        <v>8551</v>
      </c>
    </row>
    <row r="122" spans="1:10" x14ac:dyDescent="0.25">
      <c r="A122" t="s">
        <v>305</v>
      </c>
      <c r="B122">
        <v>39732900</v>
      </c>
      <c r="C122">
        <v>106887697</v>
      </c>
      <c r="D122" t="s">
        <v>306</v>
      </c>
      <c r="E122" t="s">
        <v>8410</v>
      </c>
      <c r="G122" t="s">
        <v>8517</v>
      </c>
      <c r="H122" t="s">
        <v>8554</v>
      </c>
      <c r="I122" t="s">
        <v>8555</v>
      </c>
      <c r="J122" t="s">
        <v>8556</v>
      </c>
    </row>
    <row r="123" spans="1:10" x14ac:dyDescent="0.25">
      <c r="A123" t="s">
        <v>305</v>
      </c>
      <c r="B123">
        <v>39732900</v>
      </c>
      <c r="C123">
        <v>106887697</v>
      </c>
      <c r="D123" t="s">
        <v>306</v>
      </c>
      <c r="E123" t="s">
        <v>8383</v>
      </c>
      <c r="G123" t="s">
        <v>8384</v>
      </c>
      <c r="H123" t="s">
        <v>8539</v>
      </c>
      <c r="I123" t="s">
        <v>8390</v>
      </c>
      <c r="J123" t="s">
        <v>8557</v>
      </c>
    </row>
    <row r="124" spans="1:10" x14ac:dyDescent="0.25">
      <c r="A124" t="s">
        <v>305</v>
      </c>
      <c r="B124">
        <v>39732900</v>
      </c>
      <c r="C124">
        <v>106887697</v>
      </c>
      <c r="D124" t="s">
        <v>306</v>
      </c>
      <c r="E124" t="s">
        <v>8388</v>
      </c>
      <c r="G124" t="s">
        <v>8399</v>
      </c>
      <c r="H124" t="s">
        <v>8558</v>
      </c>
      <c r="J124" t="s">
        <v>8559</v>
      </c>
    </row>
    <row r="125" spans="1:10" x14ac:dyDescent="0.25">
      <c r="A125" t="s">
        <v>305</v>
      </c>
      <c r="B125">
        <v>39732900</v>
      </c>
      <c r="C125">
        <v>106887697</v>
      </c>
      <c r="D125" t="s">
        <v>306</v>
      </c>
      <c r="E125" t="s">
        <v>8410</v>
      </c>
      <c r="G125" t="s">
        <v>8384</v>
      </c>
      <c r="H125" t="s">
        <v>8560</v>
      </c>
      <c r="I125" t="s">
        <v>8561</v>
      </c>
      <c r="J125" t="s">
        <v>8562</v>
      </c>
    </row>
    <row r="126" spans="1:10" x14ac:dyDescent="0.25">
      <c r="A126" t="s">
        <v>318</v>
      </c>
      <c r="B126">
        <v>53866743</v>
      </c>
      <c r="C126">
        <v>267833415</v>
      </c>
      <c r="D126" t="s">
        <v>319</v>
      </c>
      <c r="E126" t="s">
        <v>8383</v>
      </c>
      <c r="G126" t="s">
        <v>8399</v>
      </c>
      <c r="H126" t="s">
        <v>8563</v>
      </c>
      <c r="J126" t="s">
        <v>8564</v>
      </c>
    </row>
    <row r="127" spans="1:10" x14ac:dyDescent="0.25">
      <c r="A127" t="s">
        <v>318</v>
      </c>
      <c r="B127">
        <v>53866743</v>
      </c>
      <c r="C127">
        <v>267833415</v>
      </c>
      <c r="D127" t="s">
        <v>319</v>
      </c>
      <c r="E127" t="s">
        <v>8388</v>
      </c>
      <c r="G127" t="s">
        <v>8384</v>
      </c>
      <c r="H127" t="s">
        <v>8565</v>
      </c>
      <c r="I127" t="s">
        <v>8566</v>
      </c>
      <c r="J127" t="s">
        <v>8567</v>
      </c>
    </row>
    <row r="128" spans="1:10" x14ac:dyDescent="0.25">
      <c r="A128" t="s">
        <v>318</v>
      </c>
      <c r="B128">
        <v>53866743</v>
      </c>
      <c r="C128">
        <v>267833415</v>
      </c>
      <c r="D128" t="s">
        <v>319</v>
      </c>
      <c r="E128" t="s">
        <v>8410</v>
      </c>
      <c r="G128" t="s">
        <v>8399</v>
      </c>
      <c r="H128" t="s">
        <v>8563</v>
      </c>
      <c r="J128" t="s">
        <v>8564</v>
      </c>
    </row>
    <row r="129" spans="1:10" x14ac:dyDescent="0.25">
      <c r="A129" t="s">
        <v>318</v>
      </c>
      <c r="B129">
        <v>53866743</v>
      </c>
      <c r="C129">
        <v>267833415</v>
      </c>
      <c r="D129" t="s">
        <v>319</v>
      </c>
      <c r="E129" t="s">
        <v>8398</v>
      </c>
      <c r="F129" t="s">
        <v>8568</v>
      </c>
    </row>
    <row r="130" spans="1:10" x14ac:dyDescent="0.25">
      <c r="A130" t="s">
        <v>325</v>
      </c>
      <c r="B130">
        <v>57285165</v>
      </c>
      <c r="C130">
        <v>120972734</v>
      </c>
      <c r="D130" t="s">
        <v>326</v>
      </c>
      <c r="E130" t="s">
        <v>8398</v>
      </c>
      <c r="G130" t="s">
        <v>8384</v>
      </c>
      <c r="H130" t="s">
        <v>8569</v>
      </c>
      <c r="I130" t="s">
        <v>8570</v>
      </c>
      <c r="J130" t="s">
        <v>8571</v>
      </c>
    </row>
    <row r="131" spans="1:10" x14ac:dyDescent="0.25">
      <c r="A131" t="s">
        <v>325</v>
      </c>
      <c r="B131">
        <v>57285165</v>
      </c>
      <c r="C131">
        <v>120972734</v>
      </c>
      <c r="D131" t="s">
        <v>326</v>
      </c>
      <c r="E131" t="s">
        <v>8388</v>
      </c>
      <c r="G131" t="s">
        <v>8384</v>
      </c>
      <c r="H131" t="s">
        <v>8539</v>
      </c>
      <c r="J131" t="s">
        <v>8572</v>
      </c>
    </row>
    <row r="132" spans="1:10" x14ac:dyDescent="0.25">
      <c r="A132" t="s">
        <v>325</v>
      </c>
      <c r="B132">
        <v>57285165</v>
      </c>
      <c r="C132">
        <v>120972734</v>
      </c>
      <c r="D132" t="s">
        <v>326</v>
      </c>
      <c r="E132" t="s">
        <v>8410</v>
      </c>
      <c r="G132" t="s">
        <v>8384</v>
      </c>
      <c r="H132" t="s">
        <v>8539</v>
      </c>
      <c r="J132" t="s">
        <v>8572</v>
      </c>
    </row>
    <row r="133" spans="1:10" x14ac:dyDescent="0.25">
      <c r="A133" t="s">
        <v>325</v>
      </c>
      <c r="B133">
        <v>57285165</v>
      </c>
      <c r="C133">
        <v>120972734</v>
      </c>
      <c r="D133" t="s">
        <v>326</v>
      </c>
      <c r="E133" t="s">
        <v>8383</v>
      </c>
      <c r="G133" t="s">
        <v>8384</v>
      </c>
      <c r="H133" t="s">
        <v>8573</v>
      </c>
      <c r="J133" t="s">
        <v>8574</v>
      </c>
    </row>
    <row r="134" spans="1:10" x14ac:dyDescent="0.25">
      <c r="A134" t="s">
        <v>337</v>
      </c>
      <c r="B134">
        <v>59598607</v>
      </c>
      <c r="C134">
        <v>159000351</v>
      </c>
      <c r="D134" t="s">
        <v>338</v>
      </c>
      <c r="E134" t="s">
        <v>8388</v>
      </c>
      <c r="G134" t="s">
        <v>8384</v>
      </c>
      <c r="H134" t="s">
        <v>8539</v>
      </c>
      <c r="J134" t="s">
        <v>8575</v>
      </c>
    </row>
    <row r="135" spans="1:10" x14ac:dyDescent="0.25">
      <c r="A135" t="s">
        <v>337</v>
      </c>
      <c r="B135">
        <v>59598607</v>
      </c>
      <c r="C135">
        <v>159000351</v>
      </c>
      <c r="D135" t="s">
        <v>338</v>
      </c>
      <c r="E135" t="s">
        <v>8398</v>
      </c>
      <c r="F135" t="s">
        <v>8576</v>
      </c>
    </row>
    <row r="136" spans="1:10" x14ac:dyDescent="0.25">
      <c r="A136" t="s">
        <v>337</v>
      </c>
      <c r="B136">
        <v>59598607</v>
      </c>
      <c r="C136">
        <v>159000351</v>
      </c>
      <c r="D136" t="s">
        <v>338</v>
      </c>
      <c r="E136" t="s">
        <v>8388</v>
      </c>
      <c r="G136" t="s">
        <v>8384</v>
      </c>
      <c r="H136" t="s">
        <v>8577</v>
      </c>
      <c r="I136" t="s">
        <v>8578</v>
      </c>
      <c r="J136" t="s">
        <v>8579</v>
      </c>
    </row>
    <row r="137" spans="1:10" x14ac:dyDescent="0.25">
      <c r="A137" t="s">
        <v>337</v>
      </c>
      <c r="B137">
        <v>59598607</v>
      </c>
      <c r="C137">
        <v>159000351</v>
      </c>
      <c r="D137" t="s">
        <v>338</v>
      </c>
      <c r="E137" t="s">
        <v>8383</v>
      </c>
      <c r="G137" t="s">
        <v>8384</v>
      </c>
      <c r="H137" t="s">
        <v>8580</v>
      </c>
      <c r="J137" t="s">
        <v>8581</v>
      </c>
    </row>
    <row r="138" spans="1:10" x14ac:dyDescent="0.25">
      <c r="A138" t="s">
        <v>337</v>
      </c>
      <c r="B138">
        <v>59598607</v>
      </c>
      <c r="C138">
        <v>159000351</v>
      </c>
      <c r="D138" t="s">
        <v>338</v>
      </c>
      <c r="E138" t="s">
        <v>8388</v>
      </c>
      <c r="G138" t="s">
        <v>8384</v>
      </c>
      <c r="H138" t="s">
        <v>8582</v>
      </c>
      <c r="I138" t="s">
        <v>8583</v>
      </c>
      <c r="J138" t="s">
        <v>8584</v>
      </c>
    </row>
    <row r="139" spans="1:10" x14ac:dyDescent="0.25">
      <c r="A139" t="s">
        <v>343</v>
      </c>
      <c r="B139">
        <v>62570976</v>
      </c>
      <c r="C139">
        <v>117568584</v>
      </c>
      <c r="D139" t="s">
        <v>344</v>
      </c>
      <c r="E139" t="s">
        <v>8388</v>
      </c>
      <c r="G139" t="s">
        <v>8384</v>
      </c>
      <c r="H139" t="s">
        <v>8425</v>
      </c>
      <c r="I139" t="s">
        <v>8566</v>
      </c>
      <c r="J139" t="s">
        <v>8585</v>
      </c>
    </row>
    <row r="140" spans="1:10" x14ac:dyDescent="0.25">
      <c r="A140" t="s">
        <v>343</v>
      </c>
      <c r="B140">
        <v>62570976</v>
      </c>
      <c r="C140">
        <v>117568584</v>
      </c>
      <c r="D140" t="s">
        <v>344</v>
      </c>
      <c r="E140" t="s">
        <v>8383</v>
      </c>
      <c r="G140" t="s">
        <v>8384</v>
      </c>
      <c r="H140" t="s">
        <v>8425</v>
      </c>
      <c r="I140" t="s">
        <v>8566</v>
      </c>
      <c r="J140" t="s">
        <v>8585</v>
      </c>
    </row>
    <row r="141" spans="1:10" x14ac:dyDescent="0.25">
      <c r="A141" t="s">
        <v>343</v>
      </c>
      <c r="B141">
        <v>62570976</v>
      </c>
      <c r="C141">
        <v>117568584</v>
      </c>
      <c r="D141" t="s">
        <v>344</v>
      </c>
      <c r="E141" t="s">
        <v>8398</v>
      </c>
      <c r="F141" t="s">
        <v>8586</v>
      </c>
    </row>
    <row r="142" spans="1:10" x14ac:dyDescent="0.25">
      <c r="A142" t="s">
        <v>343</v>
      </c>
      <c r="B142">
        <v>62570976</v>
      </c>
      <c r="C142">
        <v>117568584</v>
      </c>
      <c r="D142" t="s">
        <v>344</v>
      </c>
      <c r="E142" t="s">
        <v>8410</v>
      </c>
      <c r="G142" t="s">
        <v>8384</v>
      </c>
      <c r="H142" t="s">
        <v>8421</v>
      </c>
      <c r="I142" t="s">
        <v>8530</v>
      </c>
      <c r="J142" t="s">
        <v>8587</v>
      </c>
    </row>
    <row r="143" spans="1:10" x14ac:dyDescent="0.25">
      <c r="A143" t="s">
        <v>350</v>
      </c>
      <c r="B143">
        <v>70682080</v>
      </c>
      <c r="C143">
        <v>122202150</v>
      </c>
      <c r="D143" t="s">
        <v>351</v>
      </c>
      <c r="E143" t="s">
        <v>8398</v>
      </c>
      <c r="G143" t="s">
        <v>8384</v>
      </c>
      <c r="H143" t="s">
        <v>8390</v>
      </c>
      <c r="I143" t="s">
        <v>8424</v>
      </c>
      <c r="J143" t="s">
        <v>8588</v>
      </c>
    </row>
    <row r="144" spans="1:10" x14ac:dyDescent="0.25">
      <c r="A144" t="s">
        <v>350</v>
      </c>
      <c r="B144">
        <v>70682080</v>
      </c>
      <c r="C144">
        <v>122202150</v>
      </c>
      <c r="D144" t="s">
        <v>351</v>
      </c>
      <c r="E144" t="s">
        <v>8383</v>
      </c>
      <c r="G144" t="s">
        <v>8384</v>
      </c>
      <c r="H144" t="s">
        <v>8390</v>
      </c>
      <c r="I144" t="s">
        <v>8424</v>
      </c>
      <c r="J144" t="s">
        <v>8588</v>
      </c>
    </row>
    <row r="145" spans="1:10" x14ac:dyDescent="0.25">
      <c r="A145" t="s">
        <v>350</v>
      </c>
      <c r="B145">
        <v>70682080</v>
      </c>
      <c r="C145">
        <v>122202150</v>
      </c>
      <c r="D145" t="s">
        <v>351</v>
      </c>
      <c r="E145" t="s">
        <v>8388</v>
      </c>
      <c r="G145" t="s">
        <v>8384</v>
      </c>
      <c r="H145" t="s">
        <v>8390</v>
      </c>
      <c r="I145" t="s">
        <v>8424</v>
      </c>
      <c r="J145" t="s">
        <v>8588</v>
      </c>
    </row>
    <row r="146" spans="1:10" x14ac:dyDescent="0.25">
      <c r="A146" t="s">
        <v>350</v>
      </c>
      <c r="B146">
        <v>70682080</v>
      </c>
      <c r="C146">
        <v>122202150</v>
      </c>
      <c r="D146" t="s">
        <v>351</v>
      </c>
      <c r="E146" t="s">
        <v>8410</v>
      </c>
      <c r="G146" t="s">
        <v>8384</v>
      </c>
      <c r="H146" t="s">
        <v>8390</v>
      </c>
      <c r="I146" t="s">
        <v>8424</v>
      </c>
      <c r="J146" t="s">
        <v>8588</v>
      </c>
    </row>
    <row r="147" spans="1:10" x14ac:dyDescent="0.25">
      <c r="A147" t="s">
        <v>361</v>
      </c>
      <c r="B147">
        <v>73140695</v>
      </c>
      <c r="C147">
        <v>212500269</v>
      </c>
      <c r="D147" t="s">
        <v>362</v>
      </c>
      <c r="E147" t="s">
        <v>8398</v>
      </c>
      <c r="F147" t="s">
        <v>362</v>
      </c>
    </row>
    <row r="148" spans="1:10" x14ac:dyDescent="0.25">
      <c r="A148" t="s">
        <v>361</v>
      </c>
      <c r="B148">
        <v>73140695</v>
      </c>
      <c r="C148">
        <v>212500269</v>
      </c>
      <c r="D148" t="s">
        <v>362</v>
      </c>
      <c r="E148" t="s">
        <v>8410</v>
      </c>
      <c r="G148" t="s">
        <v>8384</v>
      </c>
      <c r="H148" t="s">
        <v>8589</v>
      </c>
      <c r="I148" t="s">
        <v>8530</v>
      </c>
      <c r="J148" t="s">
        <v>8590</v>
      </c>
    </row>
    <row r="149" spans="1:10" x14ac:dyDescent="0.25">
      <c r="A149" t="s">
        <v>361</v>
      </c>
      <c r="B149">
        <v>73140695</v>
      </c>
      <c r="C149">
        <v>212500269</v>
      </c>
      <c r="D149" t="s">
        <v>362</v>
      </c>
      <c r="E149" t="s">
        <v>8383</v>
      </c>
      <c r="G149" t="s">
        <v>8384</v>
      </c>
      <c r="H149" t="s">
        <v>8591</v>
      </c>
      <c r="J149" t="s">
        <v>8397</v>
      </c>
    </row>
    <row r="150" spans="1:10" x14ac:dyDescent="0.25">
      <c r="A150" t="s">
        <v>361</v>
      </c>
      <c r="B150">
        <v>73140695</v>
      </c>
      <c r="C150">
        <v>212500269</v>
      </c>
      <c r="D150" t="s">
        <v>362</v>
      </c>
      <c r="E150" t="s">
        <v>8388</v>
      </c>
      <c r="G150" t="s">
        <v>8384</v>
      </c>
      <c r="H150" t="s">
        <v>8592</v>
      </c>
      <c r="J150" t="s">
        <v>8593</v>
      </c>
    </row>
    <row r="151" spans="1:10" x14ac:dyDescent="0.25">
      <c r="A151" t="s">
        <v>361</v>
      </c>
      <c r="B151">
        <v>73140695</v>
      </c>
      <c r="C151">
        <v>212500269</v>
      </c>
      <c r="D151" t="s">
        <v>362</v>
      </c>
      <c r="E151" t="s">
        <v>8388</v>
      </c>
      <c r="G151" t="s">
        <v>8384</v>
      </c>
      <c r="H151" t="s">
        <v>8594</v>
      </c>
      <c r="J151" t="s">
        <v>8595</v>
      </c>
    </row>
    <row r="152" spans="1:10" x14ac:dyDescent="0.25">
      <c r="A152" t="s">
        <v>370</v>
      </c>
      <c r="B152">
        <v>74876344</v>
      </c>
      <c r="C152">
        <v>166272374</v>
      </c>
      <c r="D152" t="s">
        <v>371</v>
      </c>
      <c r="E152" t="s">
        <v>8388</v>
      </c>
      <c r="G152" t="s">
        <v>8384</v>
      </c>
      <c r="H152" t="s">
        <v>8596</v>
      </c>
      <c r="I152" t="s">
        <v>8597</v>
      </c>
      <c r="J152" t="s">
        <v>8598</v>
      </c>
    </row>
    <row r="153" spans="1:10" x14ac:dyDescent="0.25">
      <c r="A153" t="s">
        <v>370</v>
      </c>
      <c r="B153">
        <v>74876344</v>
      </c>
      <c r="C153">
        <v>166272374</v>
      </c>
      <c r="D153" t="s">
        <v>371</v>
      </c>
      <c r="E153" t="s">
        <v>8388</v>
      </c>
      <c r="G153" t="s">
        <v>8384</v>
      </c>
      <c r="H153" t="s">
        <v>8599</v>
      </c>
      <c r="J153" t="s">
        <v>8600</v>
      </c>
    </row>
    <row r="154" spans="1:10" x14ac:dyDescent="0.25">
      <c r="A154" t="s">
        <v>370</v>
      </c>
      <c r="B154">
        <v>74876344</v>
      </c>
      <c r="C154">
        <v>166272374</v>
      </c>
      <c r="D154" t="s">
        <v>371</v>
      </c>
      <c r="E154" t="s">
        <v>8383</v>
      </c>
      <c r="G154" t="s">
        <v>8384</v>
      </c>
      <c r="H154" t="s">
        <v>8601</v>
      </c>
      <c r="I154" t="s">
        <v>8413</v>
      </c>
      <c r="J154" t="s">
        <v>8602</v>
      </c>
    </row>
    <row r="155" spans="1:10" x14ac:dyDescent="0.25">
      <c r="A155" t="s">
        <v>370</v>
      </c>
      <c r="B155">
        <v>74876344</v>
      </c>
      <c r="C155">
        <v>166272374</v>
      </c>
      <c r="D155" t="s">
        <v>371</v>
      </c>
      <c r="E155" t="s">
        <v>8398</v>
      </c>
      <c r="G155" t="s">
        <v>8384</v>
      </c>
      <c r="H155" t="s">
        <v>8603</v>
      </c>
      <c r="J155" t="s">
        <v>8604</v>
      </c>
    </row>
    <row r="156" spans="1:10" x14ac:dyDescent="0.25">
      <c r="A156" t="s">
        <v>370</v>
      </c>
      <c r="B156">
        <v>74876344</v>
      </c>
      <c r="C156">
        <v>166272374</v>
      </c>
      <c r="D156" t="s">
        <v>371</v>
      </c>
      <c r="E156" t="s">
        <v>8388</v>
      </c>
      <c r="G156" t="s">
        <v>8384</v>
      </c>
      <c r="H156" t="s">
        <v>8605</v>
      </c>
      <c r="J156" t="s">
        <v>8606</v>
      </c>
    </row>
    <row r="157" spans="1:10" x14ac:dyDescent="0.25">
      <c r="A157" t="s">
        <v>370</v>
      </c>
      <c r="B157">
        <v>74876344</v>
      </c>
      <c r="C157">
        <v>166272374</v>
      </c>
      <c r="D157" t="s">
        <v>371</v>
      </c>
      <c r="E157" t="s">
        <v>8398</v>
      </c>
      <c r="G157" t="s">
        <v>8384</v>
      </c>
      <c r="H157" t="s">
        <v>8599</v>
      </c>
      <c r="J157" t="s">
        <v>8600</v>
      </c>
    </row>
    <row r="158" spans="1:10" x14ac:dyDescent="0.25">
      <c r="A158" t="s">
        <v>370</v>
      </c>
      <c r="B158">
        <v>74876344</v>
      </c>
      <c r="C158">
        <v>166272374</v>
      </c>
      <c r="D158" t="s">
        <v>371</v>
      </c>
      <c r="E158" t="s">
        <v>8410</v>
      </c>
      <c r="G158" t="s">
        <v>8384</v>
      </c>
      <c r="H158" t="s">
        <v>8601</v>
      </c>
      <c r="I158" t="s">
        <v>8413</v>
      </c>
      <c r="J158" t="s">
        <v>8602</v>
      </c>
    </row>
    <row r="159" spans="1:10" x14ac:dyDescent="0.25">
      <c r="A159" t="s">
        <v>370</v>
      </c>
      <c r="B159">
        <v>74876344</v>
      </c>
      <c r="C159">
        <v>166272374</v>
      </c>
      <c r="D159" t="s">
        <v>371</v>
      </c>
      <c r="E159" t="s">
        <v>8388</v>
      </c>
      <c r="G159" t="s">
        <v>8384</v>
      </c>
      <c r="H159" t="s">
        <v>8607</v>
      </c>
      <c r="J159" t="s">
        <v>8608</v>
      </c>
    </row>
    <row r="160" spans="1:10" x14ac:dyDescent="0.25">
      <c r="A160" t="s">
        <v>370</v>
      </c>
      <c r="B160">
        <v>74876344</v>
      </c>
      <c r="C160">
        <v>166272374</v>
      </c>
      <c r="D160" t="s">
        <v>371</v>
      </c>
      <c r="E160" t="s">
        <v>8388</v>
      </c>
      <c r="G160" t="s">
        <v>8384</v>
      </c>
      <c r="H160" t="s">
        <v>8603</v>
      </c>
      <c r="J160" t="s">
        <v>8604</v>
      </c>
    </row>
    <row r="161" spans="1:10" x14ac:dyDescent="0.25">
      <c r="A161" t="s">
        <v>370</v>
      </c>
      <c r="B161">
        <v>74876344</v>
      </c>
      <c r="C161">
        <v>166272374</v>
      </c>
      <c r="D161" t="s">
        <v>371</v>
      </c>
      <c r="E161" t="s">
        <v>8388</v>
      </c>
      <c r="G161" t="s">
        <v>8384</v>
      </c>
      <c r="H161" t="s">
        <v>8425</v>
      </c>
      <c r="J161" t="s">
        <v>8609</v>
      </c>
    </row>
    <row r="162" spans="1:10" x14ac:dyDescent="0.25">
      <c r="A162" t="s">
        <v>376</v>
      </c>
      <c r="B162">
        <v>2915916</v>
      </c>
      <c r="C162">
        <v>316383283</v>
      </c>
      <c r="D162" t="s">
        <v>377</v>
      </c>
      <c r="E162" t="s">
        <v>8388</v>
      </c>
      <c r="G162" t="s">
        <v>8384</v>
      </c>
      <c r="H162" t="s">
        <v>8610</v>
      </c>
      <c r="I162" t="s">
        <v>8485</v>
      </c>
      <c r="J162" t="s">
        <v>8611</v>
      </c>
    </row>
    <row r="163" spans="1:10" x14ac:dyDescent="0.25">
      <c r="A163" t="s">
        <v>376</v>
      </c>
      <c r="B163">
        <v>2915916</v>
      </c>
      <c r="C163">
        <v>316383283</v>
      </c>
      <c r="D163" t="s">
        <v>377</v>
      </c>
      <c r="E163" t="s">
        <v>8410</v>
      </c>
      <c r="G163" t="s">
        <v>8384</v>
      </c>
      <c r="H163" t="s">
        <v>8610</v>
      </c>
      <c r="I163" t="s">
        <v>8485</v>
      </c>
      <c r="J163" t="s">
        <v>8611</v>
      </c>
    </row>
    <row r="164" spans="1:10" x14ac:dyDescent="0.25">
      <c r="A164" t="s">
        <v>376</v>
      </c>
      <c r="B164">
        <v>2915916</v>
      </c>
      <c r="C164">
        <v>316383283</v>
      </c>
      <c r="D164" t="s">
        <v>377</v>
      </c>
      <c r="E164" t="s">
        <v>8383</v>
      </c>
      <c r="G164" t="s">
        <v>8384</v>
      </c>
      <c r="H164" t="s">
        <v>8610</v>
      </c>
      <c r="I164" t="s">
        <v>8485</v>
      </c>
      <c r="J164" t="s">
        <v>8611</v>
      </c>
    </row>
    <row r="165" spans="1:10" x14ac:dyDescent="0.25">
      <c r="A165" t="s">
        <v>387</v>
      </c>
      <c r="B165">
        <v>6812671</v>
      </c>
      <c r="C165">
        <v>158748933</v>
      </c>
      <c r="D165" t="s">
        <v>388</v>
      </c>
      <c r="E165" t="s">
        <v>8388</v>
      </c>
      <c r="G165" t="s">
        <v>8384</v>
      </c>
      <c r="H165" t="s">
        <v>8612</v>
      </c>
      <c r="J165" t="s">
        <v>8613</v>
      </c>
    </row>
    <row r="166" spans="1:10" x14ac:dyDescent="0.25">
      <c r="A166" t="s">
        <v>387</v>
      </c>
      <c r="B166">
        <v>6812671</v>
      </c>
      <c r="C166">
        <v>158748933</v>
      </c>
      <c r="D166" t="s">
        <v>388</v>
      </c>
      <c r="E166" t="s">
        <v>8388</v>
      </c>
      <c r="G166" t="s">
        <v>8384</v>
      </c>
      <c r="H166" t="s">
        <v>8470</v>
      </c>
      <c r="I166" t="s">
        <v>8614</v>
      </c>
      <c r="J166" t="s">
        <v>8615</v>
      </c>
    </row>
    <row r="167" spans="1:10" x14ac:dyDescent="0.25">
      <c r="A167" t="s">
        <v>387</v>
      </c>
      <c r="B167">
        <v>6812671</v>
      </c>
      <c r="C167">
        <v>158748933</v>
      </c>
      <c r="D167" t="s">
        <v>388</v>
      </c>
      <c r="E167" t="s">
        <v>8383</v>
      </c>
      <c r="G167" t="s">
        <v>8384</v>
      </c>
      <c r="H167" t="s">
        <v>8612</v>
      </c>
      <c r="J167" t="s">
        <v>8613</v>
      </c>
    </row>
    <row r="168" spans="1:10" x14ac:dyDescent="0.25">
      <c r="A168" t="s">
        <v>394</v>
      </c>
      <c r="B168">
        <v>580697</v>
      </c>
      <c r="C168">
        <v>104494153</v>
      </c>
      <c r="D168" t="s">
        <v>395</v>
      </c>
      <c r="E168" t="s">
        <v>8383</v>
      </c>
      <c r="G168" t="s">
        <v>8384</v>
      </c>
      <c r="H168" t="s">
        <v>8616</v>
      </c>
      <c r="I168" t="s">
        <v>8425</v>
      </c>
      <c r="J168" t="s">
        <v>8617</v>
      </c>
    </row>
    <row r="169" spans="1:10" x14ac:dyDescent="0.25">
      <c r="A169" t="s">
        <v>394</v>
      </c>
      <c r="B169">
        <v>580697</v>
      </c>
      <c r="C169">
        <v>104494153</v>
      </c>
      <c r="D169" t="s">
        <v>395</v>
      </c>
      <c r="E169" t="s">
        <v>8388</v>
      </c>
      <c r="G169" t="s">
        <v>8384</v>
      </c>
      <c r="H169" t="s">
        <v>8616</v>
      </c>
      <c r="I169" t="s">
        <v>8425</v>
      </c>
      <c r="J169" t="s">
        <v>8617</v>
      </c>
    </row>
    <row r="170" spans="1:10" x14ac:dyDescent="0.25">
      <c r="A170" t="s">
        <v>403</v>
      </c>
      <c r="B170">
        <v>1894826</v>
      </c>
      <c r="C170">
        <v>114936927</v>
      </c>
      <c r="D170" t="s">
        <v>404</v>
      </c>
      <c r="E170" t="s">
        <v>8388</v>
      </c>
      <c r="G170" t="s">
        <v>8384</v>
      </c>
      <c r="H170" t="s">
        <v>8455</v>
      </c>
      <c r="J170" t="s">
        <v>8618</v>
      </c>
    </row>
    <row r="171" spans="1:10" x14ac:dyDescent="0.25">
      <c r="A171" t="s">
        <v>403</v>
      </c>
      <c r="B171">
        <v>1894826</v>
      </c>
      <c r="C171">
        <v>114936927</v>
      </c>
      <c r="D171" t="s">
        <v>404</v>
      </c>
      <c r="E171" t="s">
        <v>8388</v>
      </c>
      <c r="G171" t="s">
        <v>8384</v>
      </c>
      <c r="H171" t="s">
        <v>8550</v>
      </c>
      <c r="J171" t="s">
        <v>8619</v>
      </c>
    </row>
    <row r="172" spans="1:10" x14ac:dyDescent="0.25">
      <c r="A172" t="s">
        <v>403</v>
      </c>
      <c r="B172">
        <v>1894826</v>
      </c>
      <c r="C172">
        <v>114936927</v>
      </c>
      <c r="D172" t="s">
        <v>404</v>
      </c>
      <c r="E172" t="s">
        <v>8383</v>
      </c>
      <c r="G172" t="s">
        <v>8384</v>
      </c>
      <c r="H172" t="s">
        <v>8550</v>
      </c>
      <c r="J172" t="s">
        <v>8619</v>
      </c>
    </row>
    <row r="173" spans="1:10" x14ac:dyDescent="0.25">
      <c r="A173" t="s">
        <v>411</v>
      </c>
      <c r="B173">
        <v>4681671</v>
      </c>
      <c r="C173">
        <v>298385441</v>
      </c>
      <c r="D173" t="s">
        <v>412</v>
      </c>
      <c r="E173" t="s">
        <v>8398</v>
      </c>
      <c r="F173" t="s">
        <v>8620</v>
      </c>
    </row>
    <row r="174" spans="1:10" x14ac:dyDescent="0.25">
      <c r="A174" t="s">
        <v>411</v>
      </c>
      <c r="B174">
        <v>4681671</v>
      </c>
      <c r="C174">
        <v>298385441</v>
      </c>
      <c r="D174" t="s">
        <v>412</v>
      </c>
      <c r="E174" t="s">
        <v>8388</v>
      </c>
      <c r="G174" t="s">
        <v>8384</v>
      </c>
      <c r="H174" t="s">
        <v>8539</v>
      </c>
      <c r="I174" t="s">
        <v>8430</v>
      </c>
      <c r="J174" t="s">
        <v>8621</v>
      </c>
    </row>
    <row r="175" spans="1:10" x14ac:dyDescent="0.25">
      <c r="A175" t="s">
        <v>411</v>
      </c>
      <c r="B175">
        <v>4681671</v>
      </c>
      <c r="C175">
        <v>298385441</v>
      </c>
      <c r="D175" t="s">
        <v>412</v>
      </c>
      <c r="E175" t="s">
        <v>8383</v>
      </c>
      <c r="G175" t="s">
        <v>8384</v>
      </c>
      <c r="H175" t="s">
        <v>8428</v>
      </c>
      <c r="I175" t="s">
        <v>8530</v>
      </c>
      <c r="J175" t="s">
        <v>8621</v>
      </c>
    </row>
    <row r="176" spans="1:10" x14ac:dyDescent="0.25">
      <c r="A176" t="s">
        <v>411</v>
      </c>
      <c r="B176">
        <v>4681671</v>
      </c>
      <c r="C176">
        <v>298385441</v>
      </c>
      <c r="D176" t="s">
        <v>412</v>
      </c>
      <c r="E176" t="s">
        <v>8410</v>
      </c>
      <c r="G176" t="s">
        <v>8384</v>
      </c>
      <c r="H176" t="s">
        <v>8539</v>
      </c>
      <c r="I176" t="s">
        <v>8430</v>
      </c>
      <c r="J176" t="s">
        <v>8621</v>
      </c>
    </row>
    <row r="177" spans="1:10" x14ac:dyDescent="0.25">
      <c r="A177" t="s">
        <v>421</v>
      </c>
      <c r="B177">
        <v>12641049</v>
      </c>
      <c r="C177">
        <v>111194685</v>
      </c>
      <c r="D177" t="s">
        <v>422</v>
      </c>
      <c r="E177" t="s">
        <v>8383</v>
      </c>
      <c r="G177" t="s">
        <v>8384</v>
      </c>
      <c r="H177" t="s">
        <v>8622</v>
      </c>
      <c r="I177" t="s">
        <v>8623</v>
      </c>
      <c r="J177" t="s">
        <v>8624</v>
      </c>
    </row>
    <row r="178" spans="1:10" x14ac:dyDescent="0.25">
      <c r="A178" t="s">
        <v>421</v>
      </c>
      <c r="B178">
        <v>12641049</v>
      </c>
      <c r="C178">
        <v>111194685</v>
      </c>
      <c r="D178" t="s">
        <v>422</v>
      </c>
      <c r="E178" t="s">
        <v>8388</v>
      </c>
      <c r="G178" t="s">
        <v>8384</v>
      </c>
      <c r="H178" t="s">
        <v>8622</v>
      </c>
      <c r="I178" t="s">
        <v>8623</v>
      </c>
      <c r="J178" t="s">
        <v>8624</v>
      </c>
    </row>
    <row r="179" spans="1:10" x14ac:dyDescent="0.25">
      <c r="A179" t="s">
        <v>429</v>
      </c>
      <c r="B179">
        <v>36489615</v>
      </c>
      <c r="C179">
        <v>130527330</v>
      </c>
      <c r="D179" t="s">
        <v>430</v>
      </c>
      <c r="E179" t="s">
        <v>8383</v>
      </c>
      <c r="G179" t="s">
        <v>8384</v>
      </c>
      <c r="H179" t="s">
        <v>8625</v>
      </c>
      <c r="J179" t="s">
        <v>8626</v>
      </c>
    </row>
    <row r="180" spans="1:10" x14ac:dyDescent="0.25">
      <c r="A180" t="s">
        <v>429</v>
      </c>
      <c r="B180">
        <v>36489615</v>
      </c>
      <c r="C180">
        <v>130527330</v>
      </c>
      <c r="D180" t="s">
        <v>430</v>
      </c>
      <c r="E180" t="s">
        <v>8388</v>
      </c>
      <c r="G180" t="s">
        <v>8384</v>
      </c>
      <c r="H180" t="s">
        <v>8625</v>
      </c>
      <c r="J180" t="s">
        <v>8626</v>
      </c>
    </row>
    <row r="181" spans="1:10" x14ac:dyDescent="0.25">
      <c r="A181" t="s">
        <v>429</v>
      </c>
      <c r="B181">
        <v>36489615</v>
      </c>
      <c r="C181">
        <v>130527330</v>
      </c>
      <c r="D181" t="s">
        <v>430</v>
      </c>
      <c r="E181" t="s">
        <v>8388</v>
      </c>
      <c r="G181" t="s">
        <v>8384</v>
      </c>
      <c r="H181" t="s">
        <v>8627</v>
      </c>
      <c r="J181" t="s">
        <v>8626</v>
      </c>
    </row>
    <row r="182" spans="1:10" x14ac:dyDescent="0.25">
      <c r="A182" t="s">
        <v>437</v>
      </c>
      <c r="B182">
        <v>57760569</v>
      </c>
      <c r="C182">
        <v>212572521</v>
      </c>
      <c r="D182" t="s">
        <v>438</v>
      </c>
      <c r="E182" t="s">
        <v>8388</v>
      </c>
      <c r="G182" t="s">
        <v>8384</v>
      </c>
      <c r="H182" t="s">
        <v>8628</v>
      </c>
      <c r="J182" t="s">
        <v>8629</v>
      </c>
    </row>
    <row r="183" spans="1:10" x14ac:dyDescent="0.25">
      <c r="A183" t="s">
        <v>437</v>
      </c>
      <c r="B183">
        <v>57760569</v>
      </c>
      <c r="C183">
        <v>212572521</v>
      </c>
      <c r="D183" t="s">
        <v>438</v>
      </c>
      <c r="E183" t="s">
        <v>8398</v>
      </c>
      <c r="G183" t="s">
        <v>8384</v>
      </c>
      <c r="H183" t="s">
        <v>8628</v>
      </c>
      <c r="J183" t="s">
        <v>8629</v>
      </c>
    </row>
    <row r="184" spans="1:10" x14ac:dyDescent="0.25">
      <c r="A184" t="s">
        <v>437</v>
      </c>
      <c r="B184">
        <v>57760569</v>
      </c>
      <c r="C184">
        <v>212572521</v>
      </c>
      <c r="D184" t="s">
        <v>438</v>
      </c>
      <c r="E184" t="s">
        <v>8410</v>
      </c>
      <c r="G184" t="s">
        <v>8384</v>
      </c>
      <c r="H184" t="s">
        <v>8628</v>
      </c>
      <c r="J184" t="s">
        <v>8629</v>
      </c>
    </row>
    <row r="185" spans="1:10" x14ac:dyDescent="0.25">
      <c r="A185" t="s">
        <v>437</v>
      </c>
      <c r="B185">
        <v>57760569</v>
      </c>
      <c r="C185">
        <v>212572521</v>
      </c>
      <c r="D185" t="s">
        <v>438</v>
      </c>
      <c r="E185" t="s">
        <v>8383</v>
      </c>
      <c r="G185" t="s">
        <v>8384</v>
      </c>
      <c r="H185" t="s">
        <v>8628</v>
      </c>
      <c r="J185" t="s">
        <v>8629</v>
      </c>
    </row>
    <row r="186" spans="1:10" x14ac:dyDescent="0.25">
      <c r="A186" t="s">
        <v>448</v>
      </c>
      <c r="B186">
        <v>58790576</v>
      </c>
      <c r="C186">
        <v>121544462</v>
      </c>
      <c r="D186" t="s">
        <v>449</v>
      </c>
      <c r="E186" t="s">
        <v>8383</v>
      </c>
      <c r="G186" t="s">
        <v>8384</v>
      </c>
      <c r="H186" t="s">
        <v>8539</v>
      </c>
      <c r="I186" t="s">
        <v>8630</v>
      </c>
      <c r="J186" t="s">
        <v>8631</v>
      </c>
    </row>
    <row r="187" spans="1:10" x14ac:dyDescent="0.25">
      <c r="A187" t="s">
        <v>448</v>
      </c>
      <c r="B187">
        <v>58790576</v>
      </c>
      <c r="C187">
        <v>121544462</v>
      </c>
      <c r="D187" t="s">
        <v>449</v>
      </c>
      <c r="E187" t="s">
        <v>8398</v>
      </c>
      <c r="G187" t="s">
        <v>8384</v>
      </c>
      <c r="H187" t="s">
        <v>8539</v>
      </c>
      <c r="I187" t="s">
        <v>8630</v>
      </c>
      <c r="J187" t="s">
        <v>8631</v>
      </c>
    </row>
    <row r="188" spans="1:10" x14ac:dyDescent="0.25">
      <c r="A188" t="s">
        <v>448</v>
      </c>
      <c r="B188">
        <v>58790576</v>
      </c>
      <c r="C188">
        <v>121544462</v>
      </c>
      <c r="D188" t="s">
        <v>449</v>
      </c>
      <c r="E188" t="s">
        <v>8388</v>
      </c>
      <c r="G188" t="s">
        <v>8384</v>
      </c>
      <c r="H188" t="s">
        <v>8539</v>
      </c>
      <c r="I188" t="s">
        <v>8630</v>
      </c>
      <c r="J188" t="s">
        <v>8631</v>
      </c>
    </row>
    <row r="189" spans="1:10" x14ac:dyDescent="0.25">
      <c r="A189" t="s">
        <v>448</v>
      </c>
      <c r="B189">
        <v>58790576</v>
      </c>
      <c r="C189">
        <v>121544462</v>
      </c>
      <c r="D189" t="s">
        <v>449</v>
      </c>
      <c r="E189" t="s">
        <v>8410</v>
      </c>
      <c r="G189" t="s">
        <v>8384</v>
      </c>
      <c r="H189" t="s">
        <v>8539</v>
      </c>
      <c r="I189" t="s">
        <v>8630</v>
      </c>
      <c r="J189" t="s">
        <v>8631</v>
      </c>
    </row>
    <row r="190" spans="1:10" x14ac:dyDescent="0.25">
      <c r="A190" t="s">
        <v>458</v>
      </c>
      <c r="B190">
        <v>63928764</v>
      </c>
      <c r="C190">
        <v>123377649</v>
      </c>
      <c r="D190" t="s">
        <v>459</v>
      </c>
      <c r="E190" t="s">
        <v>8383</v>
      </c>
      <c r="G190" t="s">
        <v>8384</v>
      </c>
      <c r="H190" t="s">
        <v>8421</v>
      </c>
      <c r="I190" t="s">
        <v>8632</v>
      </c>
      <c r="J190" t="s">
        <v>8633</v>
      </c>
    </row>
    <row r="191" spans="1:10" x14ac:dyDescent="0.25">
      <c r="A191" t="s">
        <v>458</v>
      </c>
      <c r="B191">
        <v>63928764</v>
      </c>
      <c r="C191">
        <v>123377649</v>
      </c>
      <c r="D191" t="s">
        <v>459</v>
      </c>
      <c r="E191" t="s">
        <v>8388</v>
      </c>
      <c r="G191" t="s">
        <v>8384</v>
      </c>
      <c r="H191" t="s">
        <v>8413</v>
      </c>
      <c r="I191" t="s">
        <v>8389</v>
      </c>
      <c r="J191" t="s">
        <v>8634</v>
      </c>
    </row>
    <row r="192" spans="1:10" x14ac:dyDescent="0.25">
      <c r="A192" t="s">
        <v>458</v>
      </c>
      <c r="B192">
        <v>63928764</v>
      </c>
      <c r="C192">
        <v>123377649</v>
      </c>
      <c r="D192" t="s">
        <v>459</v>
      </c>
      <c r="E192" t="s">
        <v>8388</v>
      </c>
      <c r="G192" t="s">
        <v>8384</v>
      </c>
      <c r="H192" t="s">
        <v>8603</v>
      </c>
      <c r="I192" t="s">
        <v>8425</v>
      </c>
      <c r="J192" t="s">
        <v>8635</v>
      </c>
    </row>
    <row r="193" spans="1:10" x14ac:dyDescent="0.25">
      <c r="A193" t="s">
        <v>458</v>
      </c>
      <c r="B193">
        <v>63928764</v>
      </c>
      <c r="C193">
        <v>123377649</v>
      </c>
      <c r="D193" t="s">
        <v>459</v>
      </c>
      <c r="E193" t="s">
        <v>8410</v>
      </c>
      <c r="G193" t="s">
        <v>8384</v>
      </c>
      <c r="H193" t="s">
        <v>8413</v>
      </c>
      <c r="I193" t="s">
        <v>8389</v>
      </c>
      <c r="J193" t="s">
        <v>8634</v>
      </c>
    </row>
    <row r="194" spans="1:10" x14ac:dyDescent="0.25">
      <c r="A194" t="s">
        <v>467</v>
      </c>
      <c r="B194">
        <v>68176633</v>
      </c>
      <c r="C194">
        <v>176448004</v>
      </c>
      <c r="D194" t="s">
        <v>468</v>
      </c>
      <c r="E194" t="s">
        <v>8383</v>
      </c>
      <c r="G194" t="s">
        <v>8384</v>
      </c>
      <c r="H194" t="s">
        <v>8468</v>
      </c>
      <c r="J194" t="s">
        <v>8636</v>
      </c>
    </row>
    <row r="195" spans="1:10" x14ac:dyDescent="0.25">
      <c r="A195" t="s">
        <v>467</v>
      </c>
      <c r="B195">
        <v>68176633</v>
      </c>
      <c r="C195">
        <v>176448004</v>
      </c>
      <c r="D195" t="s">
        <v>468</v>
      </c>
      <c r="E195" t="s">
        <v>8388</v>
      </c>
      <c r="G195" t="s">
        <v>8637</v>
      </c>
      <c r="H195" t="s">
        <v>8638</v>
      </c>
      <c r="I195" t="s">
        <v>8555</v>
      </c>
      <c r="J195" t="s">
        <v>8639</v>
      </c>
    </row>
    <row r="196" spans="1:10" x14ac:dyDescent="0.25">
      <c r="A196" t="s">
        <v>467</v>
      </c>
      <c r="B196">
        <v>68176633</v>
      </c>
      <c r="C196">
        <v>176448004</v>
      </c>
      <c r="D196" t="s">
        <v>468</v>
      </c>
      <c r="E196" t="s">
        <v>8398</v>
      </c>
      <c r="F196" t="s">
        <v>8640</v>
      </c>
    </row>
    <row r="197" spans="1:10" x14ac:dyDescent="0.25">
      <c r="A197" t="s">
        <v>467</v>
      </c>
      <c r="B197">
        <v>68176633</v>
      </c>
      <c r="C197">
        <v>176448004</v>
      </c>
      <c r="D197" t="s">
        <v>468</v>
      </c>
      <c r="E197" t="s">
        <v>8388</v>
      </c>
      <c r="G197" t="s">
        <v>8384</v>
      </c>
      <c r="H197" t="s">
        <v>8641</v>
      </c>
      <c r="J197" t="s">
        <v>8642</v>
      </c>
    </row>
    <row r="198" spans="1:10" x14ac:dyDescent="0.25">
      <c r="A198" t="s">
        <v>473</v>
      </c>
      <c r="B198">
        <v>75273025</v>
      </c>
      <c r="C198">
        <v>1439798733</v>
      </c>
      <c r="D198" t="s">
        <v>474</v>
      </c>
      <c r="E198" t="s">
        <v>8398</v>
      </c>
      <c r="F198" t="s">
        <v>8643</v>
      </c>
    </row>
    <row r="199" spans="1:10" x14ac:dyDescent="0.25">
      <c r="A199" t="s">
        <v>473</v>
      </c>
      <c r="B199">
        <v>75273025</v>
      </c>
      <c r="C199">
        <v>1439798733</v>
      </c>
      <c r="D199" t="s">
        <v>474</v>
      </c>
      <c r="E199" t="s">
        <v>8388</v>
      </c>
      <c r="G199" t="s">
        <v>8460</v>
      </c>
      <c r="H199" t="s">
        <v>8644</v>
      </c>
      <c r="J199" t="s">
        <v>8645</v>
      </c>
    </row>
    <row r="200" spans="1:10" x14ac:dyDescent="0.25">
      <c r="A200" t="s">
        <v>473</v>
      </c>
      <c r="B200">
        <v>75273025</v>
      </c>
      <c r="C200">
        <v>1439798733</v>
      </c>
      <c r="D200" t="s">
        <v>474</v>
      </c>
      <c r="E200" t="s">
        <v>8383</v>
      </c>
      <c r="G200" t="s">
        <v>8460</v>
      </c>
      <c r="H200" t="s">
        <v>8646</v>
      </c>
      <c r="I200" t="s">
        <v>8647</v>
      </c>
      <c r="J200" t="s">
        <v>8648</v>
      </c>
    </row>
    <row r="201" spans="1:10" x14ac:dyDescent="0.25">
      <c r="A201" t="s">
        <v>473</v>
      </c>
      <c r="B201">
        <v>75273025</v>
      </c>
      <c r="C201">
        <v>1439798733</v>
      </c>
      <c r="D201" t="s">
        <v>474</v>
      </c>
      <c r="E201" t="s">
        <v>8410</v>
      </c>
      <c r="G201" t="s">
        <v>8460</v>
      </c>
      <c r="H201" t="s">
        <v>8644</v>
      </c>
      <c r="J201" t="s">
        <v>8645</v>
      </c>
    </row>
    <row r="202" spans="1:10" x14ac:dyDescent="0.25">
      <c r="A202" t="s">
        <v>479</v>
      </c>
      <c r="B202">
        <v>71990529</v>
      </c>
      <c r="C202">
        <v>104998650</v>
      </c>
      <c r="D202" t="s">
        <v>480</v>
      </c>
      <c r="E202" t="s">
        <v>8398</v>
      </c>
      <c r="F202" t="s">
        <v>8649</v>
      </c>
    </row>
    <row r="203" spans="1:10" x14ac:dyDescent="0.25">
      <c r="A203" t="s">
        <v>479</v>
      </c>
      <c r="B203">
        <v>71990529</v>
      </c>
      <c r="C203">
        <v>104998650</v>
      </c>
      <c r="D203" t="s">
        <v>480</v>
      </c>
      <c r="E203" t="s">
        <v>8388</v>
      </c>
      <c r="G203" t="s">
        <v>8384</v>
      </c>
      <c r="H203" t="s">
        <v>8650</v>
      </c>
      <c r="J203" t="s">
        <v>8651</v>
      </c>
    </row>
    <row r="204" spans="1:10" x14ac:dyDescent="0.25">
      <c r="A204" t="s">
        <v>479</v>
      </c>
      <c r="B204">
        <v>71990529</v>
      </c>
      <c r="C204">
        <v>104998650</v>
      </c>
      <c r="D204" t="s">
        <v>480</v>
      </c>
      <c r="E204" t="s">
        <v>8383</v>
      </c>
      <c r="G204" t="s">
        <v>8384</v>
      </c>
      <c r="H204" t="s">
        <v>8650</v>
      </c>
      <c r="J204" t="s">
        <v>8651</v>
      </c>
    </row>
    <row r="205" spans="1:10" x14ac:dyDescent="0.25">
      <c r="A205" t="s">
        <v>488</v>
      </c>
      <c r="B205">
        <v>73625630</v>
      </c>
      <c r="C205">
        <v>147329659</v>
      </c>
      <c r="D205" t="s">
        <v>489</v>
      </c>
      <c r="E205" t="s">
        <v>8398</v>
      </c>
      <c r="G205" t="s">
        <v>8384</v>
      </c>
      <c r="H205" t="s">
        <v>8455</v>
      </c>
      <c r="J205" t="s">
        <v>8652</v>
      </c>
    </row>
    <row r="206" spans="1:10" x14ac:dyDescent="0.25">
      <c r="A206" t="s">
        <v>488</v>
      </c>
      <c r="B206">
        <v>73625630</v>
      </c>
      <c r="C206">
        <v>147329659</v>
      </c>
      <c r="D206" t="s">
        <v>489</v>
      </c>
      <c r="E206" t="s">
        <v>8410</v>
      </c>
      <c r="G206" t="s">
        <v>8384</v>
      </c>
      <c r="H206" t="s">
        <v>8455</v>
      </c>
      <c r="J206" t="s">
        <v>8652</v>
      </c>
    </row>
    <row r="207" spans="1:10" x14ac:dyDescent="0.25">
      <c r="A207" t="s">
        <v>488</v>
      </c>
      <c r="B207">
        <v>73625630</v>
      </c>
      <c r="C207">
        <v>147329659</v>
      </c>
      <c r="D207" t="s">
        <v>489</v>
      </c>
      <c r="E207" t="s">
        <v>8383</v>
      </c>
      <c r="G207" t="s">
        <v>8384</v>
      </c>
      <c r="H207" t="s">
        <v>8455</v>
      </c>
      <c r="J207" t="s">
        <v>8652</v>
      </c>
    </row>
    <row r="208" spans="1:10" x14ac:dyDescent="0.25">
      <c r="A208" t="s">
        <v>488</v>
      </c>
      <c r="B208">
        <v>73625630</v>
      </c>
      <c r="C208">
        <v>147329659</v>
      </c>
      <c r="D208" t="s">
        <v>489</v>
      </c>
      <c r="E208" t="s">
        <v>8388</v>
      </c>
      <c r="G208" t="s">
        <v>8384</v>
      </c>
      <c r="H208" t="s">
        <v>8468</v>
      </c>
      <c r="I208" t="s">
        <v>8653</v>
      </c>
      <c r="J208" t="s">
        <v>8654</v>
      </c>
    </row>
    <row r="209" spans="1:10" x14ac:dyDescent="0.25">
      <c r="A209" t="s">
        <v>488</v>
      </c>
      <c r="B209">
        <v>73625630</v>
      </c>
      <c r="C209">
        <v>147329659</v>
      </c>
      <c r="D209" t="s">
        <v>489</v>
      </c>
      <c r="E209" t="s">
        <v>8388</v>
      </c>
      <c r="G209" t="s">
        <v>8384</v>
      </c>
      <c r="H209" t="s">
        <v>8455</v>
      </c>
      <c r="J209" t="s">
        <v>8652</v>
      </c>
    </row>
    <row r="210" spans="1:10" x14ac:dyDescent="0.25">
      <c r="A210" t="s">
        <v>494</v>
      </c>
      <c r="B210">
        <v>6949471</v>
      </c>
      <c r="C210">
        <v>115079760</v>
      </c>
      <c r="D210" t="s">
        <v>495</v>
      </c>
      <c r="E210" t="s">
        <v>8383</v>
      </c>
      <c r="G210" t="s">
        <v>8399</v>
      </c>
      <c r="H210" t="s">
        <v>8655</v>
      </c>
      <c r="I210" t="s">
        <v>8656</v>
      </c>
      <c r="J210" t="s">
        <v>8657</v>
      </c>
    </row>
    <row r="211" spans="1:10" x14ac:dyDescent="0.25">
      <c r="A211" t="s">
        <v>494</v>
      </c>
      <c r="B211">
        <v>6949471</v>
      </c>
      <c r="C211">
        <v>115079760</v>
      </c>
      <c r="D211" t="s">
        <v>495</v>
      </c>
      <c r="E211" t="s">
        <v>8388</v>
      </c>
      <c r="G211" t="s">
        <v>8460</v>
      </c>
      <c r="H211" t="s">
        <v>8658</v>
      </c>
      <c r="I211" t="s">
        <v>8659</v>
      </c>
      <c r="J211" t="s">
        <v>8660</v>
      </c>
    </row>
    <row r="212" spans="1:10" x14ac:dyDescent="0.25">
      <c r="A212" t="s">
        <v>494</v>
      </c>
      <c r="B212">
        <v>6949471</v>
      </c>
      <c r="C212">
        <v>115079760</v>
      </c>
      <c r="D212" t="s">
        <v>495</v>
      </c>
      <c r="E212" t="s">
        <v>8388</v>
      </c>
      <c r="G212" t="s">
        <v>8384</v>
      </c>
      <c r="H212" t="s">
        <v>8501</v>
      </c>
      <c r="I212" t="s">
        <v>8661</v>
      </c>
      <c r="J212" t="s">
        <v>8662</v>
      </c>
    </row>
    <row r="213" spans="1:10" x14ac:dyDescent="0.25">
      <c r="A213" t="s">
        <v>494</v>
      </c>
      <c r="B213">
        <v>6949471</v>
      </c>
      <c r="C213">
        <v>115079760</v>
      </c>
      <c r="D213" t="s">
        <v>495</v>
      </c>
      <c r="E213" t="s">
        <v>8388</v>
      </c>
      <c r="G213" t="s">
        <v>8460</v>
      </c>
      <c r="H213" t="s">
        <v>8663</v>
      </c>
      <c r="I213" t="s">
        <v>8664</v>
      </c>
      <c r="J213" t="s">
        <v>8665</v>
      </c>
    </row>
    <row r="214" spans="1:10" x14ac:dyDescent="0.25">
      <c r="A214" t="s">
        <v>501</v>
      </c>
      <c r="B214">
        <v>714322</v>
      </c>
      <c r="C214">
        <v>120586963</v>
      </c>
      <c r="D214" t="s">
        <v>502</v>
      </c>
      <c r="E214" t="s">
        <v>8388</v>
      </c>
      <c r="G214" t="s">
        <v>8384</v>
      </c>
      <c r="H214" t="s">
        <v>8589</v>
      </c>
      <c r="I214" t="s">
        <v>8425</v>
      </c>
      <c r="J214" t="s">
        <v>8666</v>
      </c>
    </row>
    <row r="215" spans="1:10" x14ac:dyDescent="0.25">
      <c r="A215" t="s">
        <v>501</v>
      </c>
      <c r="B215">
        <v>714322</v>
      </c>
      <c r="C215">
        <v>120586963</v>
      </c>
      <c r="D215" t="s">
        <v>502</v>
      </c>
      <c r="E215" t="s">
        <v>8410</v>
      </c>
      <c r="G215" t="s">
        <v>8384</v>
      </c>
      <c r="H215" t="s">
        <v>8667</v>
      </c>
      <c r="J215" t="s">
        <v>8668</v>
      </c>
    </row>
    <row r="216" spans="1:10" x14ac:dyDescent="0.25">
      <c r="A216" t="s">
        <v>501</v>
      </c>
      <c r="B216">
        <v>714322</v>
      </c>
      <c r="C216">
        <v>120586963</v>
      </c>
      <c r="D216" t="s">
        <v>502</v>
      </c>
      <c r="E216" t="s">
        <v>8388</v>
      </c>
      <c r="G216" t="s">
        <v>8384</v>
      </c>
      <c r="H216" t="s">
        <v>8669</v>
      </c>
      <c r="I216" t="s">
        <v>8501</v>
      </c>
      <c r="J216" t="s">
        <v>8670</v>
      </c>
    </row>
    <row r="217" spans="1:10" x14ac:dyDescent="0.25">
      <c r="A217" t="s">
        <v>501</v>
      </c>
      <c r="B217">
        <v>714322</v>
      </c>
      <c r="C217">
        <v>120586963</v>
      </c>
      <c r="D217" t="s">
        <v>502</v>
      </c>
      <c r="E217" t="s">
        <v>8388</v>
      </c>
      <c r="G217" t="s">
        <v>8384</v>
      </c>
      <c r="H217" t="s">
        <v>8476</v>
      </c>
      <c r="J217" t="s">
        <v>8671</v>
      </c>
    </row>
    <row r="218" spans="1:10" x14ac:dyDescent="0.25">
      <c r="A218" t="s">
        <v>501</v>
      </c>
      <c r="B218">
        <v>714322</v>
      </c>
      <c r="C218">
        <v>120586963</v>
      </c>
      <c r="D218" t="s">
        <v>502</v>
      </c>
      <c r="E218" t="s">
        <v>8388</v>
      </c>
      <c r="G218" t="s">
        <v>8384</v>
      </c>
      <c r="H218" t="s">
        <v>8672</v>
      </c>
      <c r="I218" t="s">
        <v>8570</v>
      </c>
      <c r="J218" t="s">
        <v>8673</v>
      </c>
    </row>
    <row r="219" spans="1:10" x14ac:dyDescent="0.25">
      <c r="A219" t="s">
        <v>501</v>
      </c>
      <c r="B219">
        <v>714322</v>
      </c>
      <c r="C219">
        <v>120586963</v>
      </c>
      <c r="D219" t="s">
        <v>502</v>
      </c>
      <c r="E219" t="s">
        <v>8383</v>
      </c>
      <c r="G219" t="s">
        <v>8384</v>
      </c>
      <c r="H219" t="s">
        <v>8674</v>
      </c>
      <c r="I219" t="s">
        <v>8675</v>
      </c>
      <c r="J219" t="s">
        <v>8676</v>
      </c>
    </row>
    <row r="220" spans="1:10" x14ac:dyDescent="0.25">
      <c r="A220" t="s">
        <v>508</v>
      </c>
      <c r="B220">
        <v>760050</v>
      </c>
      <c r="C220">
        <v>213399351</v>
      </c>
      <c r="D220" t="s">
        <v>509</v>
      </c>
      <c r="E220" t="s">
        <v>8388</v>
      </c>
      <c r="G220" t="s">
        <v>8384</v>
      </c>
      <c r="H220" t="s">
        <v>8390</v>
      </c>
      <c r="I220" t="s">
        <v>8677</v>
      </c>
      <c r="J220" t="s">
        <v>8678</v>
      </c>
    </row>
    <row r="221" spans="1:10" x14ac:dyDescent="0.25">
      <c r="A221" t="s">
        <v>508</v>
      </c>
      <c r="B221">
        <v>760050</v>
      </c>
      <c r="C221">
        <v>213399351</v>
      </c>
      <c r="D221" t="s">
        <v>509</v>
      </c>
      <c r="E221" t="s">
        <v>8388</v>
      </c>
      <c r="G221" t="s">
        <v>8460</v>
      </c>
      <c r="H221" t="s">
        <v>8400</v>
      </c>
      <c r="I221" t="s">
        <v>8679</v>
      </c>
      <c r="J221" t="s">
        <v>6812</v>
      </c>
    </row>
    <row r="222" spans="1:10" x14ac:dyDescent="0.25">
      <c r="A222" t="s">
        <v>508</v>
      </c>
      <c r="B222">
        <v>760050</v>
      </c>
      <c r="C222">
        <v>213399351</v>
      </c>
      <c r="D222" t="s">
        <v>509</v>
      </c>
      <c r="E222" t="s">
        <v>8388</v>
      </c>
      <c r="G222" t="s">
        <v>8384</v>
      </c>
      <c r="H222" t="s">
        <v>8390</v>
      </c>
      <c r="I222" t="s">
        <v>8393</v>
      </c>
      <c r="J222" t="s">
        <v>8590</v>
      </c>
    </row>
    <row r="223" spans="1:10" x14ac:dyDescent="0.25">
      <c r="A223" t="s">
        <v>508</v>
      </c>
      <c r="B223">
        <v>760050</v>
      </c>
      <c r="C223">
        <v>213399351</v>
      </c>
      <c r="D223" t="s">
        <v>509</v>
      </c>
      <c r="E223" t="s">
        <v>8383</v>
      </c>
      <c r="G223" t="s">
        <v>8384</v>
      </c>
      <c r="H223" t="s">
        <v>8390</v>
      </c>
      <c r="I223" t="s">
        <v>8393</v>
      </c>
      <c r="J223" t="s">
        <v>8680</v>
      </c>
    </row>
    <row r="224" spans="1:10" x14ac:dyDescent="0.25">
      <c r="A224" t="s">
        <v>508</v>
      </c>
      <c r="B224">
        <v>760050</v>
      </c>
      <c r="C224">
        <v>213399351</v>
      </c>
      <c r="D224" t="s">
        <v>509</v>
      </c>
      <c r="E224" t="s">
        <v>8388</v>
      </c>
      <c r="G224" t="s">
        <v>8384</v>
      </c>
      <c r="H224" t="s">
        <v>8681</v>
      </c>
      <c r="I224" t="s">
        <v>8682</v>
      </c>
      <c r="J224" t="s">
        <v>8683</v>
      </c>
    </row>
    <row r="225" spans="1:10" x14ac:dyDescent="0.25">
      <c r="A225" t="s">
        <v>517</v>
      </c>
      <c r="B225">
        <v>30527018</v>
      </c>
      <c r="C225">
        <v>165237859</v>
      </c>
      <c r="D225" t="s">
        <v>518</v>
      </c>
      <c r="E225" t="s">
        <v>8388</v>
      </c>
      <c r="G225" t="s">
        <v>8384</v>
      </c>
      <c r="H225" t="s">
        <v>8455</v>
      </c>
      <c r="I225" t="s">
        <v>8684</v>
      </c>
      <c r="J225" t="s">
        <v>8685</v>
      </c>
    </row>
    <row r="226" spans="1:10" x14ac:dyDescent="0.25">
      <c r="A226" t="s">
        <v>517</v>
      </c>
      <c r="B226">
        <v>30527018</v>
      </c>
      <c r="C226">
        <v>165237859</v>
      </c>
      <c r="D226" t="s">
        <v>518</v>
      </c>
      <c r="E226" t="s">
        <v>8388</v>
      </c>
      <c r="G226" t="s">
        <v>8384</v>
      </c>
      <c r="H226" t="s">
        <v>8480</v>
      </c>
      <c r="J226" t="s">
        <v>8686</v>
      </c>
    </row>
    <row r="227" spans="1:10" x14ac:dyDescent="0.25">
      <c r="A227" t="s">
        <v>517</v>
      </c>
      <c r="B227">
        <v>30527018</v>
      </c>
      <c r="C227">
        <v>165237859</v>
      </c>
      <c r="D227" t="s">
        <v>518</v>
      </c>
      <c r="E227" t="s">
        <v>8398</v>
      </c>
      <c r="G227" t="s">
        <v>8384</v>
      </c>
      <c r="H227" t="s">
        <v>8455</v>
      </c>
      <c r="I227" t="s">
        <v>8684</v>
      </c>
      <c r="J227" t="s">
        <v>8685</v>
      </c>
    </row>
    <row r="228" spans="1:10" x14ac:dyDescent="0.25">
      <c r="A228" t="s">
        <v>517</v>
      </c>
      <c r="B228">
        <v>30527018</v>
      </c>
      <c r="C228">
        <v>165237859</v>
      </c>
      <c r="D228" t="s">
        <v>518</v>
      </c>
      <c r="E228" t="s">
        <v>8388</v>
      </c>
      <c r="G228" t="s">
        <v>8384</v>
      </c>
      <c r="H228" t="s">
        <v>8687</v>
      </c>
      <c r="I228" t="s">
        <v>8393</v>
      </c>
      <c r="J228" t="s">
        <v>8688</v>
      </c>
    </row>
    <row r="229" spans="1:10" x14ac:dyDescent="0.25">
      <c r="A229" t="s">
        <v>517</v>
      </c>
      <c r="B229">
        <v>30527018</v>
      </c>
      <c r="C229">
        <v>165237859</v>
      </c>
      <c r="D229" t="s">
        <v>518</v>
      </c>
      <c r="E229" t="s">
        <v>8410</v>
      </c>
      <c r="G229" t="s">
        <v>8384</v>
      </c>
      <c r="H229" t="s">
        <v>8455</v>
      </c>
      <c r="I229" t="s">
        <v>8684</v>
      </c>
      <c r="J229" t="s">
        <v>8685</v>
      </c>
    </row>
    <row r="230" spans="1:10" x14ac:dyDescent="0.25">
      <c r="A230" t="s">
        <v>517</v>
      </c>
      <c r="B230">
        <v>30527018</v>
      </c>
      <c r="C230">
        <v>165237859</v>
      </c>
      <c r="D230" t="s">
        <v>518</v>
      </c>
      <c r="E230" t="s">
        <v>8383</v>
      </c>
      <c r="G230" t="s">
        <v>8384</v>
      </c>
      <c r="H230" t="s">
        <v>8455</v>
      </c>
      <c r="I230" t="s">
        <v>8684</v>
      </c>
      <c r="J230" t="s">
        <v>8685</v>
      </c>
    </row>
    <row r="231" spans="1:10" x14ac:dyDescent="0.25">
      <c r="A231" t="s">
        <v>517</v>
      </c>
      <c r="B231">
        <v>30527018</v>
      </c>
      <c r="C231">
        <v>165237859</v>
      </c>
      <c r="D231" t="s">
        <v>518</v>
      </c>
      <c r="E231" t="s">
        <v>8388</v>
      </c>
      <c r="G231" t="s">
        <v>8384</v>
      </c>
      <c r="H231" t="s">
        <v>8689</v>
      </c>
      <c r="J231" t="s">
        <v>8690</v>
      </c>
    </row>
    <row r="232" spans="1:10" x14ac:dyDescent="0.25">
      <c r="A232" t="s">
        <v>517</v>
      </c>
      <c r="B232">
        <v>30527018</v>
      </c>
      <c r="C232">
        <v>165237859</v>
      </c>
      <c r="D232" t="s">
        <v>518</v>
      </c>
      <c r="E232" t="s">
        <v>8388</v>
      </c>
      <c r="G232" t="s">
        <v>8384</v>
      </c>
      <c r="H232" t="s">
        <v>8691</v>
      </c>
      <c r="J232" t="s">
        <v>8692</v>
      </c>
    </row>
    <row r="233" spans="1:10" x14ac:dyDescent="0.25">
      <c r="A233" t="s">
        <v>517</v>
      </c>
      <c r="B233">
        <v>30527018</v>
      </c>
      <c r="C233">
        <v>165237859</v>
      </c>
      <c r="D233" t="s">
        <v>518</v>
      </c>
      <c r="E233" t="s">
        <v>8388</v>
      </c>
      <c r="G233" t="s">
        <v>8384</v>
      </c>
      <c r="H233" t="s">
        <v>8418</v>
      </c>
      <c r="I233" t="s">
        <v>8389</v>
      </c>
      <c r="J233" t="s">
        <v>8693</v>
      </c>
    </row>
    <row r="234" spans="1:10" x14ac:dyDescent="0.25">
      <c r="A234" t="s">
        <v>528</v>
      </c>
      <c r="B234">
        <v>2552303</v>
      </c>
      <c r="C234">
        <v>284693135</v>
      </c>
      <c r="D234" t="s">
        <v>529</v>
      </c>
      <c r="E234" t="s">
        <v>8388</v>
      </c>
      <c r="G234" t="s">
        <v>8384</v>
      </c>
      <c r="H234" t="s">
        <v>8694</v>
      </c>
      <c r="I234" t="s">
        <v>8408</v>
      </c>
      <c r="J234" t="s">
        <v>8575</v>
      </c>
    </row>
    <row r="235" spans="1:10" x14ac:dyDescent="0.25">
      <c r="A235" t="s">
        <v>528</v>
      </c>
      <c r="B235">
        <v>2552303</v>
      </c>
      <c r="C235">
        <v>284693135</v>
      </c>
      <c r="D235" t="s">
        <v>529</v>
      </c>
      <c r="E235" t="s">
        <v>8410</v>
      </c>
      <c r="G235" t="s">
        <v>8460</v>
      </c>
      <c r="H235" t="s">
        <v>8695</v>
      </c>
      <c r="I235" t="s">
        <v>8400</v>
      </c>
      <c r="J235" t="s">
        <v>8696</v>
      </c>
    </row>
    <row r="236" spans="1:10" x14ac:dyDescent="0.25">
      <c r="A236" t="s">
        <v>528</v>
      </c>
      <c r="B236">
        <v>2552303</v>
      </c>
      <c r="C236">
        <v>284693135</v>
      </c>
      <c r="D236" t="s">
        <v>529</v>
      </c>
      <c r="E236" t="s">
        <v>8388</v>
      </c>
      <c r="G236" t="s">
        <v>8384</v>
      </c>
      <c r="H236" t="s">
        <v>8697</v>
      </c>
      <c r="J236" t="s">
        <v>8698</v>
      </c>
    </row>
    <row r="237" spans="1:10" x14ac:dyDescent="0.25">
      <c r="A237" t="s">
        <v>528</v>
      </c>
      <c r="B237">
        <v>2552303</v>
      </c>
      <c r="C237">
        <v>284693135</v>
      </c>
      <c r="D237" t="s">
        <v>529</v>
      </c>
      <c r="E237" t="s">
        <v>8383</v>
      </c>
      <c r="G237" t="s">
        <v>8460</v>
      </c>
      <c r="H237" t="s">
        <v>8695</v>
      </c>
      <c r="I237" t="s">
        <v>8400</v>
      </c>
      <c r="J237" t="s">
        <v>8696</v>
      </c>
    </row>
    <row r="238" spans="1:10" x14ac:dyDescent="0.25">
      <c r="A238" t="s">
        <v>528</v>
      </c>
      <c r="B238">
        <v>2552303</v>
      </c>
      <c r="C238">
        <v>284693135</v>
      </c>
      <c r="D238" t="s">
        <v>529</v>
      </c>
      <c r="E238" t="s">
        <v>8398</v>
      </c>
      <c r="F238" t="s">
        <v>8699</v>
      </c>
    </row>
    <row r="239" spans="1:10" x14ac:dyDescent="0.25">
      <c r="A239" t="s">
        <v>534</v>
      </c>
      <c r="B239">
        <v>1226213</v>
      </c>
      <c r="C239">
        <v>359199575</v>
      </c>
      <c r="D239" t="s">
        <v>535</v>
      </c>
      <c r="E239" t="s">
        <v>8388</v>
      </c>
      <c r="G239" t="s">
        <v>8384</v>
      </c>
      <c r="H239" t="s">
        <v>8468</v>
      </c>
      <c r="I239" t="s">
        <v>8607</v>
      </c>
      <c r="J239" t="s">
        <v>8700</v>
      </c>
    </row>
    <row r="240" spans="1:10" x14ac:dyDescent="0.25">
      <c r="A240" t="s">
        <v>534</v>
      </c>
      <c r="B240">
        <v>1226213</v>
      </c>
      <c r="C240">
        <v>359199575</v>
      </c>
      <c r="D240" t="s">
        <v>535</v>
      </c>
      <c r="E240" t="s">
        <v>8383</v>
      </c>
      <c r="G240" t="s">
        <v>8384</v>
      </c>
      <c r="H240" t="s">
        <v>8701</v>
      </c>
      <c r="I240" t="s">
        <v>8396</v>
      </c>
      <c r="J240" t="s">
        <v>8556</v>
      </c>
    </row>
    <row r="241" spans="1:10" x14ac:dyDescent="0.25">
      <c r="A241" t="s">
        <v>534</v>
      </c>
      <c r="B241">
        <v>1226213</v>
      </c>
      <c r="C241">
        <v>359199575</v>
      </c>
      <c r="D241" t="s">
        <v>535</v>
      </c>
      <c r="E241" t="s">
        <v>8388</v>
      </c>
      <c r="G241" t="s">
        <v>8384</v>
      </c>
      <c r="H241" t="s">
        <v>8468</v>
      </c>
      <c r="J241" t="s">
        <v>8702</v>
      </c>
    </row>
    <row r="242" spans="1:10" x14ac:dyDescent="0.25">
      <c r="A242" t="s">
        <v>538</v>
      </c>
      <c r="B242">
        <v>2288986</v>
      </c>
      <c r="C242">
        <v>753047148</v>
      </c>
      <c r="D242" t="s">
        <v>539</v>
      </c>
      <c r="E242" t="s">
        <v>8388</v>
      </c>
      <c r="G242" t="s">
        <v>8384</v>
      </c>
      <c r="H242" t="s">
        <v>8441</v>
      </c>
      <c r="J242" t="s">
        <v>8703</v>
      </c>
    </row>
    <row r="243" spans="1:10" x14ac:dyDescent="0.25">
      <c r="A243" t="s">
        <v>538</v>
      </c>
      <c r="B243">
        <v>2288986</v>
      </c>
      <c r="C243">
        <v>753047148</v>
      </c>
      <c r="D243" t="s">
        <v>539</v>
      </c>
      <c r="E243" t="s">
        <v>8410</v>
      </c>
      <c r="G243" t="s">
        <v>8384</v>
      </c>
      <c r="H243" t="s">
        <v>8413</v>
      </c>
      <c r="I243" t="s">
        <v>8704</v>
      </c>
      <c r="J243" t="s">
        <v>8422</v>
      </c>
    </row>
    <row r="244" spans="1:10" x14ac:dyDescent="0.25">
      <c r="A244" t="s">
        <v>538</v>
      </c>
      <c r="B244">
        <v>2288986</v>
      </c>
      <c r="C244">
        <v>753047148</v>
      </c>
      <c r="D244" t="s">
        <v>539</v>
      </c>
      <c r="E244" t="s">
        <v>8383</v>
      </c>
      <c r="G244" t="s">
        <v>8399</v>
      </c>
      <c r="H244" t="s">
        <v>8664</v>
      </c>
      <c r="I244" t="s">
        <v>8705</v>
      </c>
      <c r="J244" t="s">
        <v>8706</v>
      </c>
    </row>
    <row r="245" spans="1:10" x14ac:dyDescent="0.25">
      <c r="A245" t="s">
        <v>538</v>
      </c>
      <c r="B245">
        <v>2288986</v>
      </c>
      <c r="C245">
        <v>753047148</v>
      </c>
      <c r="D245" t="s">
        <v>539</v>
      </c>
      <c r="E245" t="s">
        <v>8388</v>
      </c>
      <c r="G245" t="s">
        <v>8460</v>
      </c>
      <c r="H245" t="s">
        <v>8707</v>
      </c>
      <c r="J245" t="s">
        <v>8708</v>
      </c>
    </row>
    <row r="246" spans="1:10" x14ac:dyDescent="0.25">
      <c r="A246" t="s">
        <v>545</v>
      </c>
      <c r="B246">
        <v>32800475</v>
      </c>
      <c r="C246">
        <v>147984807</v>
      </c>
      <c r="D246" t="s">
        <v>546</v>
      </c>
      <c r="E246" t="s">
        <v>8383</v>
      </c>
      <c r="G246" t="s">
        <v>8384</v>
      </c>
      <c r="H246" t="s">
        <v>8530</v>
      </c>
      <c r="J246" t="s">
        <v>8709</v>
      </c>
    </row>
    <row r="247" spans="1:10" x14ac:dyDescent="0.25">
      <c r="A247" t="s">
        <v>545</v>
      </c>
      <c r="B247">
        <v>32800475</v>
      </c>
      <c r="C247">
        <v>147984807</v>
      </c>
      <c r="D247" t="s">
        <v>546</v>
      </c>
      <c r="E247" t="s">
        <v>8388</v>
      </c>
      <c r="G247" t="s">
        <v>8384</v>
      </c>
      <c r="H247" t="s">
        <v>8530</v>
      </c>
      <c r="J247" t="s">
        <v>8709</v>
      </c>
    </row>
    <row r="248" spans="1:10" x14ac:dyDescent="0.25">
      <c r="A248" t="s">
        <v>545</v>
      </c>
      <c r="B248">
        <v>32800475</v>
      </c>
      <c r="C248">
        <v>147984807</v>
      </c>
      <c r="D248" t="s">
        <v>546</v>
      </c>
      <c r="E248" t="s">
        <v>8388</v>
      </c>
      <c r="G248" t="s">
        <v>8384</v>
      </c>
      <c r="H248" t="s">
        <v>8710</v>
      </c>
      <c r="J248" t="s">
        <v>8711</v>
      </c>
    </row>
    <row r="249" spans="1:10" x14ac:dyDescent="0.25">
      <c r="A249" t="s">
        <v>554</v>
      </c>
      <c r="B249">
        <v>60322260</v>
      </c>
      <c r="C249">
        <v>123088900</v>
      </c>
      <c r="D249" t="s">
        <v>555</v>
      </c>
      <c r="E249" t="s">
        <v>8388</v>
      </c>
      <c r="G249" t="s">
        <v>8384</v>
      </c>
      <c r="H249" t="s">
        <v>8530</v>
      </c>
      <c r="J249" t="s">
        <v>8709</v>
      </c>
    </row>
    <row r="250" spans="1:10" x14ac:dyDescent="0.25">
      <c r="A250" t="s">
        <v>554</v>
      </c>
      <c r="B250">
        <v>60322260</v>
      </c>
      <c r="C250">
        <v>123088900</v>
      </c>
      <c r="D250" t="s">
        <v>555</v>
      </c>
      <c r="E250" t="s">
        <v>8388</v>
      </c>
      <c r="G250" t="s">
        <v>8384</v>
      </c>
      <c r="H250" t="s">
        <v>8468</v>
      </c>
      <c r="J250" t="s">
        <v>8712</v>
      </c>
    </row>
    <row r="251" spans="1:10" x14ac:dyDescent="0.25">
      <c r="A251" t="s">
        <v>554</v>
      </c>
      <c r="B251">
        <v>60322260</v>
      </c>
      <c r="C251">
        <v>123088900</v>
      </c>
      <c r="D251" t="s">
        <v>555</v>
      </c>
      <c r="E251" t="s">
        <v>8388</v>
      </c>
      <c r="G251" t="s">
        <v>8384</v>
      </c>
      <c r="H251" t="s">
        <v>8710</v>
      </c>
      <c r="J251" t="s">
        <v>8711</v>
      </c>
    </row>
    <row r="252" spans="1:10" x14ac:dyDescent="0.25">
      <c r="A252" t="s">
        <v>554</v>
      </c>
      <c r="B252">
        <v>60322260</v>
      </c>
      <c r="C252">
        <v>123088900</v>
      </c>
      <c r="D252" t="s">
        <v>555</v>
      </c>
      <c r="E252" t="s">
        <v>8398</v>
      </c>
      <c r="F252" t="s">
        <v>8713</v>
      </c>
    </row>
    <row r="253" spans="1:10" x14ac:dyDescent="0.25">
      <c r="A253" t="s">
        <v>554</v>
      </c>
      <c r="B253">
        <v>60322260</v>
      </c>
      <c r="C253">
        <v>123088900</v>
      </c>
      <c r="D253" t="s">
        <v>555</v>
      </c>
      <c r="E253" t="s">
        <v>8383</v>
      </c>
      <c r="G253" t="s">
        <v>8384</v>
      </c>
      <c r="H253" t="s">
        <v>8714</v>
      </c>
      <c r="J253" t="s">
        <v>8712</v>
      </c>
    </row>
    <row r="254" spans="1:10" x14ac:dyDescent="0.25">
      <c r="A254" t="s">
        <v>554</v>
      </c>
      <c r="B254">
        <v>60322260</v>
      </c>
      <c r="C254">
        <v>123088900</v>
      </c>
      <c r="D254" t="s">
        <v>555</v>
      </c>
      <c r="E254" t="s">
        <v>8388</v>
      </c>
      <c r="G254" t="s">
        <v>8384</v>
      </c>
      <c r="H254" t="s">
        <v>8714</v>
      </c>
      <c r="J254" t="s">
        <v>8712</v>
      </c>
    </row>
    <row r="255" spans="1:10" x14ac:dyDescent="0.25">
      <c r="A255" t="s">
        <v>560</v>
      </c>
      <c r="B255">
        <v>48136555</v>
      </c>
      <c r="C255">
        <v>122947726</v>
      </c>
      <c r="D255" t="s">
        <v>561</v>
      </c>
      <c r="E255" t="s">
        <v>8388</v>
      </c>
      <c r="G255" t="s">
        <v>8384</v>
      </c>
      <c r="H255" t="s">
        <v>8715</v>
      </c>
      <c r="J255" t="s">
        <v>8716</v>
      </c>
    </row>
    <row r="256" spans="1:10" x14ac:dyDescent="0.25">
      <c r="A256" t="s">
        <v>560</v>
      </c>
      <c r="B256">
        <v>48136555</v>
      </c>
      <c r="C256">
        <v>122947726</v>
      </c>
      <c r="D256" t="s">
        <v>561</v>
      </c>
      <c r="E256" t="s">
        <v>8388</v>
      </c>
      <c r="G256" t="s">
        <v>8384</v>
      </c>
      <c r="H256" t="s">
        <v>8717</v>
      </c>
      <c r="I256" t="s">
        <v>8455</v>
      </c>
      <c r="J256" t="s">
        <v>8718</v>
      </c>
    </row>
    <row r="257" spans="1:10" x14ac:dyDescent="0.25">
      <c r="A257" t="s">
        <v>560</v>
      </c>
      <c r="B257">
        <v>48136555</v>
      </c>
      <c r="C257">
        <v>122947726</v>
      </c>
      <c r="D257" t="s">
        <v>561</v>
      </c>
      <c r="E257" t="s">
        <v>8388</v>
      </c>
      <c r="G257" t="s">
        <v>8384</v>
      </c>
      <c r="H257" t="s">
        <v>8422</v>
      </c>
      <c r="I257" t="s">
        <v>8402</v>
      </c>
      <c r="J257" t="s">
        <v>8719</v>
      </c>
    </row>
    <row r="258" spans="1:10" x14ac:dyDescent="0.25">
      <c r="A258" t="s">
        <v>560</v>
      </c>
      <c r="B258">
        <v>48136555</v>
      </c>
      <c r="C258">
        <v>122947726</v>
      </c>
      <c r="D258" t="s">
        <v>561</v>
      </c>
      <c r="E258" t="s">
        <v>8383</v>
      </c>
      <c r="G258" t="s">
        <v>8384</v>
      </c>
      <c r="H258" t="s">
        <v>8720</v>
      </c>
      <c r="J258" t="s">
        <v>8721</v>
      </c>
    </row>
    <row r="259" spans="1:10" x14ac:dyDescent="0.25">
      <c r="A259" t="s">
        <v>560</v>
      </c>
      <c r="B259">
        <v>48136555</v>
      </c>
      <c r="C259">
        <v>122947726</v>
      </c>
      <c r="D259" t="s">
        <v>561</v>
      </c>
      <c r="E259" t="s">
        <v>8388</v>
      </c>
      <c r="G259" t="s">
        <v>8384</v>
      </c>
      <c r="H259" t="s">
        <v>8402</v>
      </c>
      <c r="I259" t="s">
        <v>8722</v>
      </c>
      <c r="J259" t="s">
        <v>8719</v>
      </c>
    </row>
    <row r="260" spans="1:10" x14ac:dyDescent="0.25">
      <c r="A260" t="s">
        <v>560</v>
      </c>
      <c r="B260">
        <v>48136555</v>
      </c>
      <c r="C260">
        <v>122947726</v>
      </c>
      <c r="D260" t="s">
        <v>561</v>
      </c>
      <c r="E260" t="s">
        <v>8410</v>
      </c>
      <c r="G260" t="s">
        <v>8384</v>
      </c>
      <c r="H260" t="s">
        <v>8720</v>
      </c>
      <c r="J260" t="s">
        <v>8721</v>
      </c>
    </row>
    <row r="261" spans="1:10" x14ac:dyDescent="0.25">
      <c r="A261" t="s">
        <v>560</v>
      </c>
      <c r="B261">
        <v>48136555</v>
      </c>
      <c r="C261">
        <v>122947726</v>
      </c>
      <c r="D261" t="s">
        <v>561</v>
      </c>
      <c r="E261" t="s">
        <v>8388</v>
      </c>
      <c r="G261" t="s">
        <v>8384</v>
      </c>
      <c r="H261" t="s">
        <v>8720</v>
      </c>
      <c r="J261" t="s">
        <v>8721</v>
      </c>
    </row>
    <row r="262" spans="1:10" x14ac:dyDescent="0.25">
      <c r="A262" t="s">
        <v>569</v>
      </c>
      <c r="B262">
        <v>49017761</v>
      </c>
      <c r="C262">
        <v>237115420</v>
      </c>
      <c r="D262" t="s">
        <v>570</v>
      </c>
      <c r="E262" t="s">
        <v>8398</v>
      </c>
      <c r="G262" t="s">
        <v>8384</v>
      </c>
      <c r="H262" t="s">
        <v>8490</v>
      </c>
      <c r="I262" t="s">
        <v>8723</v>
      </c>
      <c r="J262" t="s">
        <v>8724</v>
      </c>
    </row>
    <row r="263" spans="1:10" x14ac:dyDescent="0.25">
      <c r="A263" t="s">
        <v>569</v>
      </c>
      <c r="B263">
        <v>49017761</v>
      </c>
      <c r="C263">
        <v>237115420</v>
      </c>
      <c r="D263" t="s">
        <v>570</v>
      </c>
      <c r="E263" t="s">
        <v>8398</v>
      </c>
      <c r="F263" t="s">
        <v>8725</v>
      </c>
    </row>
    <row r="264" spans="1:10" x14ac:dyDescent="0.25">
      <c r="A264" t="s">
        <v>569</v>
      </c>
      <c r="B264">
        <v>49017761</v>
      </c>
      <c r="C264">
        <v>237115420</v>
      </c>
      <c r="D264" t="s">
        <v>570</v>
      </c>
      <c r="E264" t="s">
        <v>8410</v>
      </c>
      <c r="G264" t="s">
        <v>8384</v>
      </c>
      <c r="H264" t="s">
        <v>8402</v>
      </c>
      <c r="I264" t="s">
        <v>8539</v>
      </c>
      <c r="J264" t="s">
        <v>8726</v>
      </c>
    </row>
    <row r="265" spans="1:10" x14ac:dyDescent="0.25">
      <c r="A265" t="s">
        <v>569</v>
      </c>
      <c r="B265">
        <v>49017761</v>
      </c>
      <c r="C265">
        <v>237115420</v>
      </c>
      <c r="D265" t="s">
        <v>570</v>
      </c>
      <c r="E265" t="s">
        <v>8388</v>
      </c>
      <c r="G265" t="s">
        <v>8384</v>
      </c>
      <c r="H265" t="s">
        <v>8490</v>
      </c>
      <c r="I265" t="s">
        <v>8723</v>
      </c>
      <c r="J265" t="s">
        <v>8724</v>
      </c>
    </row>
    <row r="266" spans="1:10" x14ac:dyDescent="0.25">
      <c r="A266" t="s">
        <v>569</v>
      </c>
      <c r="B266">
        <v>49017761</v>
      </c>
      <c r="C266">
        <v>237115420</v>
      </c>
      <c r="D266" t="s">
        <v>570</v>
      </c>
      <c r="E266" t="s">
        <v>8388</v>
      </c>
      <c r="G266" t="s">
        <v>8384</v>
      </c>
      <c r="H266" t="s">
        <v>8402</v>
      </c>
      <c r="I266" t="s">
        <v>8539</v>
      </c>
      <c r="J266" t="s">
        <v>8726</v>
      </c>
    </row>
    <row r="267" spans="1:10" x14ac:dyDescent="0.25">
      <c r="A267" t="s">
        <v>569</v>
      </c>
      <c r="B267">
        <v>49017761</v>
      </c>
      <c r="C267">
        <v>237115420</v>
      </c>
      <c r="D267" t="s">
        <v>570</v>
      </c>
      <c r="E267" t="s">
        <v>8410</v>
      </c>
      <c r="G267" t="s">
        <v>8384</v>
      </c>
      <c r="H267" t="s">
        <v>8723</v>
      </c>
      <c r="I267" t="s">
        <v>8422</v>
      </c>
      <c r="J267" t="s">
        <v>8727</v>
      </c>
    </row>
    <row r="268" spans="1:10" x14ac:dyDescent="0.25">
      <c r="A268" t="s">
        <v>569</v>
      </c>
      <c r="B268">
        <v>49017761</v>
      </c>
      <c r="C268">
        <v>237115420</v>
      </c>
      <c r="D268" t="s">
        <v>570</v>
      </c>
      <c r="E268" t="s">
        <v>8383</v>
      </c>
      <c r="G268" t="s">
        <v>8384</v>
      </c>
      <c r="H268" t="s">
        <v>8490</v>
      </c>
      <c r="I268" t="s">
        <v>8723</v>
      </c>
      <c r="J268" t="s">
        <v>8724</v>
      </c>
    </row>
    <row r="269" spans="1:10" x14ac:dyDescent="0.25">
      <c r="A269" t="s">
        <v>574</v>
      </c>
      <c r="B269">
        <v>56121969</v>
      </c>
      <c r="C269">
        <v>261408136</v>
      </c>
      <c r="D269" t="s">
        <v>575</v>
      </c>
      <c r="E269" t="s">
        <v>8383</v>
      </c>
      <c r="G269" t="s">
        <v>8384</v>
      </c>
      <c r="H269" t="s">
        <v>8728</v>
      </c>
      <c r="J269" t="s">
        <v>8729</v>
      </c>
    </row>
    <row r="270" spans="1:10" x14ac:dyDescent="0.25">
      <c r="A270" t="s">
        <v>574</v>
      </c>
      <c r="B270">
        <v>56121969</v>
      </c>
      <c r="C270">
        <v>261408136</v>
      </c>
      <c r="D270" t="s">
        <v>575</v>
      </c>
      <c r="E270" t="s">
        <v>8388</v>
      </c>
      <c r="H270" t="s">
        <v>8730</v>
      </c>
      <c r="J270" t="s">
        <v>8731</v>
      </c>
    </row>
    <row r="271" spans="1:10" x14ac:dyDescent="0.25">
      <c r="A271" t="s">
        <v>574</v>
      </c>
      <c r="B271">
        <v>56121969</v>
      </c>
      <c r="C271">
        <v>261408136</v>
      </c>
      <c r="D271" t="s">
        <v>575</v>
      </c>
      <c r="E271" t="s">
        <v>8398</v>
      </c>
      <c r="F271" t="s">
        <v>8732</v>
      </c>
    </row>
    <row r="272" spans="1:10" x14ac:dyDescent="0.25">
      <c r="A272" t="s">
        <v>574</v>
      </c>
      <c r="B272">
        <v>56121969</v>
      </c>
      <c r="C272">
        <v>261408136</v>
      </c>
      <c r="D272" t="s">
        <v>575</v>
      </c>
      <c r="E272" t="s">
        <v>8410</v>
      </c>
      <c r="G272" t="s">
        <v>8384</v>
      </c>
      <c r="H272" t="s">
        <v>8728</v>
      </c>
      <c r="J272" t="s">
        <v>8729</v>
      </c>
    </row>
    <row r="273" spans="1:10" x14ac:dyDescent="0.25">
      <c r="A273" t="s">
        <v>574</v>
      </c>
      <c r="B273">
        <v>56121969</v>
      </c>
      <c r="C273">
        <v>261408136</v>
      </c>
      <c r="D273" t="s">
        <v>575</v>
      </c>
      <c r="E273" t="s">
        <v>8388</v>
      </c>
      <c r="G273" t="s">
        <v>8384</v>
      </c>
      <c r="H273" t="s">
        <v>8733</v>
      </c>
      <c r="J273" t="s">
        <v>8734</v>
      </c>
    </row>
    <row r="274" spans="1:10" x14ac:dyDescent="0.25">
      <c r="A274" t="s">
        <v>574</v>
      </c>
      <c r="B274">
        <v>56121969</v>
      </c>
      <c r="C274">
        <v>261408136</v>
      </c>
      <c r="D274" t="s">
        <v>575</v>
      </c>
      <c r="E274" t="s">
        <v>8388</v>
      </c>
      <c r="G274" t="s">
        <v>8384</v>
      </c>
      <c r="H274" t="s">
        <v>8735</v>
      </c>
      <c r="J274" t="s">
        <v>8736</v>
      </c>
    </row>
    <row r="275" spans="1:10" x14ac:dyDescent="0.25">
      <c r="A275" t="s">
        <v>579</v>
      </c>
      <c r="B275">
        <v>61164309</v>
      </c>
      <c r="C275">
        <v>1109237626</v>
      </c>
      <c r="D275" t="s">
        <v>580</v>
      </c>
      <c r="E275" t="s">
        <v>8398</v>
      </c>
      <c r="G275" t="s">
        <v>8399</v>
      </c>
      <c r="H275" t="s">
        <v>8400</v>
      </c>
      <c r="I275" t="s">
        <v>8737</v>
      </c>
      <c r="J275" t="s">
        <v>8738</v>
      </c>
    </row>
    <row r="276" spans="1:10" x14ac:dyDescent="0.25">
      <c r="A276" t="s">
        <v>579</v>
      </c>
      <c r="B276">
        <v>61164309</v>
      </c>
      <c r="C276">
        <v>1109237626</v>
      </c>
      <c r="D276" t="s">
        <v>580</v>
      </c>
      <c r="E276" t="s">
        <v>8410</v>
      </c>
      <c r="G276" t="s">
        <v>8399</v>
      </c>
      <c r="H276" t="s">
        <v>8400</v>
      </c>
      <c r="I276" t="s">
        <v>8737</v>
      </c>
      <c r="J276" t="s">
        <v>8738</v>
      </c>
    </row>
    <row r="277" spans="1:10" x14ac:dyDescent="0.25">
      <c r="A277" t="s">
        <v>579</v>
      </c>
      <c r="B277">
        <v>61164309</v>
      </c>
      <c r="C277">
        <v>1109237626</v>
      </c>
      <c r="D277" t="s">
        <v>580</v>
      </c>
      <c r="E277" t="s">
        <v>8383</v>
      </c>
      <c r="G277" t="s">
        <v>8384</v>
      </c>
      <c r="H277" t="s">
        <v>8739</v>
      </c>
      <c r="J277" t="s">
        <v>8740</v>
      </c>
    </row>
    <row r="278" spans="1:10" x14ac:dyDescent="0.25">
      <c r="A278" t="s">
        <v>579</v>
      </c>
      <c r="B278">
        <v>61164309</v>
      </c>
      <c r="C278">
        <v>1109237626</v>
      </c>
      <c r="D278" t="s">
        <v>580</v>
      </c>
      <c r="E278" t="s">
        <v>8388</v>
      </c>
      <c r="G278" t="s">
        <v>8399</v>
      </c>
      <c r="H278" t="s">
        <v>8400</v>
      </c>
      <c r="I278" t="s">
        <v>8737</v>
      </c>
      <c r="J278" t="s">
        <v>8738</v>
      </c>
    </row>
    <row r="279" spans="1:10" x14ac:dyDescent="0.25">
      <c r="A279" t="s">
        <v>586</v>
      </c>
      <c r="B279">
        <v>63604761</v>
      </c>
      <c r="C279">
        <v>105654663</v>
      </c>
      <c r="D279" t="s">
        <v>587</v>
      </c>
      <c r="E279" t="s">
        <v>8388</v>
      </c>
      <c r="G279" t="s">
        <v>8384</v>
      </c>
      <c r="H279" t="s">
        <v>8539</v>
      </c>
      <c r="I279" t="s">
        <v>8425</v>
      </c>
      <c r="J279" t="s">
        <v>8397</v>
      </c>
    </row>
    <row r="280" spans="1:10" x14ac:dyDescent="0.25">
      <c r="A280" t="s">
        <v>586</v>
      </c>
      <c r="B280">
        <v>63604761</v>
      </c>
      <c r="C280">
        <v>105654663</v>
      </c>
      <c r="D280" t="s">
        <v>587</v>
      </c>
      <c r="E280" t="s">
        <v>8383</v>
      </c>
      <c r="G280" t="s">
        <v>8384</v>
      </c>
      <c r="H280" t="s">
        <v>8607</v>
      </c>
      <c r="J280" t="s">
        <v>8741</v>
      </c>
    </row>
    <row r="281" spans="1:10" x14ac:dyDescent="0.25">
      <c r="A281" t="s">
        <v>586</v>
      </c>
      <c r="B281">
        <v>63604761</v>
      </c>
      <c r="C281">
        <v>105654663</v>
      </c>
      <c r="D281" t="s">
        <v>587</v>
      </c>
      <c r="E281" t="s">
        <v>8388</v>
      </c>
      <c r="G281" t="s">
        <v>8384</v>
      </c>
      <c r="H281" t="s">
        <v>8607</v>
      </c>
      <c r="J281" t="s">
        <v>8741</v>
      </c>
    </row>
    <row r="282" spans="1:10" x14ac:dyDescent="0.25">
      <c r="A282" t="s">
        <v>586</v>
      </c>
      <c r="B282">
        <v>63604761</v>
      </c>
      <c r="C282">
        <v>105654663</v>
      </c>
      <c r="D282" t="s">
        <v>587</v>
      </c>
      <c r="E282" t="s">
        <v>8398</v>
      </c>
      <c r="F282" t="s">
        <v>8742</v>
      </c>
    </row>
    <row r="283" spans="1:10" x14ac:dyDescent="0.25">
      <c r="A283" t="s">
        <v>595</v>
      </c>
      <c r="B283">
        <v>70164192</v>
      </c>
      <c r="C283">
        <v>165665728</v>
      </c>
      <c r="D283" t="s">
        <v>596</v>
      </c>
      <c r="E283" t="s">
        <v>8388</v>
      </c>
      <c r="G283" t="s">
        <v>8384</v>
      </c>
      <c r="H283" t="s">
        <v>8743</v>
      </c>
      <c r="I283" t="s">
        <v>8744</v>
      </c>
      <c r="J283" t="s">
        <v>8745</v>
      </c>
    </row>
    <row r="284" spans="1:10" x14ac:dyDescent="0.25">
      <c r="A284" t="s">
        <v>595</v>
      </c>
      <c r="B284">
        <v>70164192</v>
      </c>
      <c r="C284">
        <v>165665728</v>
      </c>
      <c r="D284" t="s">
        <v>596</v>
      </c>
      <c r="E284" t="s">
        <v>8398</v>
      </c>
      <c r="F284" t="s">
        <v>8746</v>
      </c>
    </row>
    <row r="285" spans="1:10" x14ac:dyDescent="0.25">
      <c r="A285" t="s">
        <v>595</v>
      </c>
      <c r="B285">
        <v>70164192</v>
      </c>
      <c r="C285">
        <v>165665728</v>
      </c>
      <c r="D285" t="s">
        <v>596</v>
      </c>
      <c r="E285" t="s">
        <v>8383</v>
      </c>
      <c r="G285" t="s">
        <v>8384</v>
      </c>
      <c r="H285" t="s">
        <v>8747</v>
      </c>
      <c r="J285" t="s">
        <v>8748</v>
      </c>
    </row>
    <row r="286" spans="1:10" x14ac:dyDescent="0.25">
      <c r="A286" t="s">
        <v>595</v>
      </c>
      <c r="B286">
        <v>70164192</v>
      </c>
      <c r="C286">
        <v>165665728</v>
      </c>
      <c r="D286" t="s">
        <v>596</v>
      </c>
      <c r="E286" t="s">
        <v>8410</v>
      </c>
      <c r="G286" t="s">
        <v>8384</v>
      </c>
      <c r="H286" t="s">
        <v>8601</v>
      </c>
      <c r="I286" t="s">
        <v>8393</v>
      </c>
      <c r="J286" t="s">
        <v>8749</v>
      </c>
    </row>
    <row r="287" spans="1:10" x14ac:dyDescent="0.25">
      <c r="A287" t="s">
        <v>595</v>
      </c>
      <c r="B287">
        <v>70164192</v>
      </c>
      <c r="C287">
        <v>165665728</v>
      </c>
      <c r="D287" t="s">
        <v>596</v>
      </c>
      <c r="E287" t="s">
        <v>8388</v>
      </c>
      <c r="G287" t="s">
        <v>8384</v>
      </c>
      <c r="H287" t="s">
        <v>8425</v>
      </c>
      <c r="I287" t="s">
        <v>8512</v>
      </c>
      <c r="J287" t="s">
        <v>8750</v>
      </c>
    </row>
    <row r="288" spans="1:10" x14ac:dyDescent="0.25">
      <c r="A288" t="s">
        <v>595</v>
      </c>
      <c r="B288">
        <v>70164192</v>
      </c>
      <c r="C288">
        <v>165665728</v>
      </c>
      <c r="D288" t="s">
        <v>596</v>
      </c>
      <c r="E288" t="s">
        <v>8388</v>
      </c>
      <c r="G288" t="s">
        <v>8384</v>
      </c>
      <c r="H288" t="s">
        <v>8421</v>
      </c>
      <c r="I288" t="s">
        <v>8499</v>
      </c>
      <c r="J288" t="s">
        <v>8751</v>
      </c>
    </row>
    <row r="289" spans="1:10" x14ac:dyDescent="0.25">
      <c r="A289" t="s">
        <v>599</v>
      </c>
      <c r="B289">
        <v>70315270</v>
      </c>
      <c r="C289">
        <v>105304551</v>
      </c>
      <c r="D289" t="s">
        <v>600</v>
      </c>
      <c r="E289" t="s">
        <v>8398</v>
      </c>
      <c r="F289" t="s">
        <v>8752</v>
      </c>
    </row>
    <row r="290" spans="1:10" x14ac:dyDescent="0.25">
      <c r="A290" t="s">
        <v>599</v>
      </c>
      <c r="B290">
        <v>70315270</v>
      </c>
      <c r="C290">
        <v>105304551</v>
      </c>
      <c r="D290" t="s">
        <v>600</v>
      </c>
      <c r="E290" t="s">
        <v>8388</v>
      </c>
      <c r="G290" t="s">
        <v>8384</v>
      </c>
      <c r="H290" t="s">
        <v>8390</v>
      </c>
      <c r="J290" t="s">
        <v>8753</v>
      </c>
    </row>
    <row r="291" spans="1:10" x14ac:dyDescent="0.25">
      <c r="A291" t="s">
        <v>599</v>
      </c>
      <c r="B291">
        <v>70315270</v>
      </c>
      <c r="C291">
        <v>105304551</v>
      </c>
      <c r="D291" t="s">
        <v>600</v>
      </c>
      <c r="E291" t="s">
        <v>8410</v>
      </c>
      <c r="G291" t="s">
        <v>8460</v>
      </c>
      <c r="H291" t="s">
        <v>8754</v>
      </c>
      <c r="I291" t="s">
        <v>8498</v>
      </c>
      <c r="J291" t="s">
        <v>8498</v>
      </c>
    </row>
    <row r="292" spans="1:10" x14ac:dyDescent="0.25">
      <c r="A292" t="s">
        <v>599</v>
      </c>
      <c r="B292">
        <v>70315270</v>
      </c>
      <c r="C292">
        <v>105304551</v>
      </c>
      <c r="D292" t="s">
        <v>600</v>
      </c>
      <c r="E292" t="s">
        <v>8388</v>
      </c>
      <c r="G292" t="s">
        <v>8384</v>
      </c>
      <c r="H292" t="s">
        <v>8755</v>
      </c>
      <c r="I292" t="s">
        <v>8539</v>
      </c>
      <c r="J292" t="s">
        <v>8498</v>
      </c>
    </row>
    <row r="293" spans="1:10" x14ac:dyDescent="0.25">
      <c r="A293" t="s">
        <v>599</v>
      </c>
      <c r="B293">
        <v>70315270</v>
      </c>
      <c r="C293">
        <v>105304551</v>
      </c>
      <c r="D293" t="s">
        <v>600</v>
      </c>
      <c r="E293" t="s">
        <v>8388</v>
      </c>
      <c r="G293" t="s">
        <v>8384</v>
      </c>
      <c r="H293" t="s">
        <v>8468</v>
      </c>
      <c r="I293" t="s">
        <v>8756</v>
      </c>
      <c r="J293" t="s">
        <v>8757</v>
      </c>
    </row>
    <row r="294" spans="1:10" x14ac:dyDescent="0.25">
      <c r="A294" t="s">
        <v>599</v>
      </c>
      <c r="B294">
        <v>70315270</v>
      </c>
      <c r="C294">
        <v>105304551</v>
      </c>
      <c r="D294" t="s">
        <v>600</v>
      </c>
      <c r="E294" t="s">
        <v>8410</v>
      </c>
      <c r="G294" t="s">
        <v>8384</v>
      </c>
      <c r="H294" t="s">
        <v>8468</v>
      </c>
      <c r="I294" t="s">
        <v>8756</v>
      </c>
      <c r="J294" t="s">
        <v>8757</v>
      </c>
    </row>
    <row r="295" spans="1:10" x14ac:dyDescent="0.25">
      <c r="A295" t="s">
        <v>599</v>
      </c>
      <c r="B295">
        <v>70315270</v>
      </c>
      <c r="C295">
        <v>105304551</v>
      </c>
      <c r="D295" t="s">
        <v>600</v>
      </c>
      <c r="E295" t="s">
        <v>8398</v>
      </c>
      <c r="F295" t="s">
        <v>8758</v>
      </c>
    </row>
    <row r="296" spans="1:10" x14ac:dyDescent="0.25">
      <c r="A296" t="s">
        <v>599</v>
      </c>
      <c r="B296">
        <v>70315270</v>
      </c>
      <c r="C296">
        <v>105304551</v>
      </c>
      <c r="D296" t="s">
        <v>600</v>
      </c>
      <c r="E296" t="s">
        <v>8383</v>
      </c>
      <c r="G296" t="s">
        <v>8384</v>
      </c>
      <c r="H296" t="s">
        <v>8468</v>
      </c>
      <c r="I296" t="s">
        <v>8756</v>
      </c>
      <c r="J296" t="s">
        <v>8757</v>
      </c>
    </row>
    <row r="297" spans="1:10" x14ac:dyDescent="0.25">
      <c r="A297" t="s">
        <v>599</v>
      </c>
      <c r="B297">
        <v>70315270</v>
      </c>
      <c r="C297">
        <v>105304551</v>
      </c>
      <c r="D297" t="s">
        <v>600</v>
      </c>
      <c r="E297" t="s">
        <v>8398</v>
      </c>
      <c r="F297" t="s">
        <v>8759</v>
      </c>
    </row>
    <row r="298" spans="1:10" x14ac:dyDescent="0.25">
      <c r="A298" t="s">
        <v>599</v>
      </c>
      <c r="B298">
        <v>70315270</v>
      </c>
      <c r="C298">
        <v>105304551</v>
      </c>
      <c r="D298" t="s">
        <v>600</v>
      </c>
      <c r="E298" t="s">
        <v>8398</v>
      </c>
      <c r="G298" t="s">
        <v>8384</v>
      </c>
      <c r="H298" t="s">
        <v>8755</v>
      </c>
      <c r="I298" t="s">
        <v>8539</v>
      </c>
      <c r="J298" t="s">
        <v>8498</v>
      </c>
    </row>
    <row r="299" spans="1:10" x14ac:dyDescent="0.25">
      <c r="A299" t="s">
        <v>606</v>
      </c>
      <c r="B299">
        <v>2117145</v>
      </c>
      <c r="C299">
        <v>166337173</v>
      </c>
      <c r="D299" t="s">
        <v>607</v>
      </c>
      <c r="E299" t="s">
        <v>8383</v>
      </c>
      <c r="G299" t="s">
        <v>8384</v>
      </c>
      <c r="H299" t="s">
        <v>8455</v>
      </c>
      <c r="J299" t="s">
        <v>8760</v>
      </c>
    </row>
    <row r="300" spans="1:10" x14ac:dyDescent="0.25">
      <c r="A300" t="s">
        <v>606</v>
      </c>
      <c r="B300">
        <v>2117145</v>
      </c>
      <c r="C300">
        <v>166337173</v>
      </c>
      <c r="D300" t="s">
        <v>607</v>
      </c>
      <c r="E300" t="s">
        <v>8388</v>
      </c>
      <c r="G300" t="s">
        <v>8460</v>
      </c>
      <c r="H300" t="s">
        <v>8761</v>
      </c>
      <c r="J300" t="s">
        <v>8762</v>
      </c>
    </row>
    <row r="301" spans="1:10" x14ac:dyDescent="0.25">
      <c r="A301" t="s">
        <v>606</v>
      </c>
      <c r="B301">
        <v>2117145</v>
      </c>
      <c r="C301">
        <v>166337173</v>
      </c>
      <c r="D301" t="s">
        <v>607</v>
      </c>
      <c r="E301" t="s">
        <v>8388</v>
      </c>
      <c r="G301" t="s">
        <v>8384</v>
      </c>
      <c r="H301" t="s">
        <v>8389</v>
      </c>
      <c r="I301" t="s">
        <v>8393</v>
      </c>
      <c r="J301" t="s">
        <v>8763</v>
      </c>
    </row>
    <row r="302" spans="1:10" x14ac:dyDescent="0.25">
      <c r="A302" t="s">
        <v>606</v>
      </c>
      <c r="B302">
        <v>2117145</v>
      </c>
      <c r="C302">
        <v>166337173</v>
      </c>
      <c r="D302" t="s">
        <v>607</v>
      </c>
      <c r="E302" t="s">
        <v>8388</v>
      </c>
      <c r="G302" t="s">
        <v>8384</v>
      </c>
      <c r="H302" t="s">
        <v>8402</v>
      </c>
      <c r="I302" t="s">
        <v>8764</v>
      </c>
      <c r="J302" t="s">
        <v>8765</v>
      </c>
    </row>
    <row r="303" spans="1:10" x14ac:dyDescent="0.25">
      <c r="A303" t="s">
        <v>606</v>
      </c>
      <c r="B303">
        <v>2117145</v>
      </c>
      <c r="C303">
        <v>166337173</v>
      </c>
      <c r="D303" t="s">
        <v>607</v>
      </c>
      <c r="E303" t="s">
        <v>8388</v>
      </c>
      <c r="G303" t="s">
        <v>8384</v>
      </c>
      <c r="H303" t="s">
        <v>8402</v>
      </c>
      <c r="I303" t="s">
        <v>8393</v>
      </c>
      <c r="J303" t="s">
        <v>8766</v>
      </c>
    </row>
    <row r="304" spans="1:10" x14ac:dyDescent="0.25">
      <c r="A304" t="s">
        <v>619</v>
      </c>
      <c r="B304">
        <v>204263</v>
      </c>
      <c r="C304">
        <v>104347891</v>
      </c>
      <c r="D304" t="s">
        <v>620</v>
      </c>
      <c r="E304" t="s">
        <v>8398</v>
      </c>
      <c r="G304" t="s">
        <v>8517</v>
      </c>
      <c r="H304" t="s">
        <v>8767</v>
      </c>
      <c r="I304" t="s">
        <v>8705</v>
      </c>
      <c r="J304" t="s">
        <v>8768</v>
      </c>
    </row>
    <row r="305" spans="1:10" x14ac:dyDescent="0.25">
      <c r="A305" t="s">
        <v>619</v>
      </c>
      <c r="B305">
        <v>204263</v>
      </c>
      <c r="C305">
        <v>104347891</v>
      </c>
      <c r="D305" t="s">
        <v>620</v>
      </c>
      <c r="E305" t="s">
        <v>8388</v>
      </c>
      <c r="G305" t="s">
        <v>8384</v>
      </c>
      <c r="H305" t="s">
        <v>8512</v>
      </c>
      <c r="I305" t="s">
        <v>8393</v>
      </c>
      <c r="J305" t="s">
        <v>8769</v>
      </c>
    </row>
    <row r="306" spans="1:10" x14ac:dyDescent="0.25">
      <c r="A306" t="s">
        <v>619</v>
      </c>
      <c r="B306">
        <v>204263</v>
      </c>
      <c r="C306">
        <v>104347891</v>
      </c>
      <c r="D306" t="s">
        <v>620</v>
      </c>
      <c r="E306" t="s">
        <v>8410</v>
      </c>
      <c r="G306" t="s">
        <v>8517</v>
      </c>
      <c r="H306" t="s">
        <v>8767</v>
      </c>
      <c r="I306" t="s">
        <v>8705</v>
      </c>
      <c r="J306" t="s">
        <v>8768</v>
      </c>
    </row>
    <row r="307" spans="1:10" x14ac:dyDescent="0.25">
      <c r="A307" t="s">
        <v>619</v>
      </c>
      <c r="B307">
        <v>204263</v>
      </c>
      <c r="C307">
        <v>104347891</v>
      </c>
      <c r="D307" t="s">
        <v>620</v>
      </c>
      <c r="E307" t="s">
        <v>8398</v>
      </c>
      <c r="G307" t="s">
        <v>8384</v>
      </c>
      <c r="H307" t="s">
        <v>8512</v>
      </c>
      <c r="I307" t="s">
        <v>8393</v>
      </c>
      <c r="J307" t="s">
        <v>8769</v>
      </c>
    </row>
    <row r="308" spans="1:10" x14ac:dyDescent="0.25">
      <c r="A308" t="s">
        <v>619</v>
      </c>
      <c r="B308">
        <v>204263</v>
      </c>
      <c r="C308">
        <v>104347891</v>
      </c>
      <c r="D308" t="s">
        <v>620</v>
      </c>
      <c r="E308" t="s">
        <v>8383</v>
      </c>
      <c r="G308" t="s">
        <v>8384</v>
      </c>
      <c r="H308" t="s">
        <v>8512</v>
      </c>
      <c r="I308" t="s">
        <v>8393</v>
      </c>
      <c r="J308" t="s">
        <v>8769</v>
      </c>
    </row>
    <row r="309" spans="1:10" x14ac:dyDescent="0.25">
      <c r="A309" t="s">
        <v>619</v>
      </c>
      <c r="B309">
        <v>204263</v>
      </c>
      <c r="C309">
        <v>104347891</v>
      </c>
      <c r="D309" t="s">
        <v>620</v>
      </c>
      <c r="E309" t="s">
        <v>8398</v>
      </c>
      <c r="G309" t="s">
        <v>8384</v>
      </c>
      <c r="H309" t="s">
        <v>8770</v>
      </c>
      <c r="I309" t="s">
        <v>8428</v>
      </c>
      <c r="J309" t="s">
        <v>8771</v>
      </c>
    </row>
    <row r="310" spans="1:10" x14ac:dyDescent="0.25">
      <c r="A310" t="s">
        <v>619</v>
      </c>
      <c r="B310">
        <v>204263</v>
      </c>
      <c r="C310">
        <v>104347891</v>
      </c>
      <c r="D310" t="s">
        <v>620</v>
      </c>
      <c r="E310" t="s">
        <v>8388</v>
      </c>
      <c r="G310" t="s">
        <v>8399</v>
      </c>
      <c r="H310" t="s">
        <v>8772</v>
      </c>
      <c r="I310" t="s">
        <v>8773</v>
      </c>
      <c r="J310" t="s">
        <v>8774</v>
      </c>
    </row>
    <row r="311" spans="1:10" x14ac:dyDescent="0.25">
      <c r="A311" t="s">
        <v>619</v>
      </c>
      <c r="B311">
        <v>204263</v>
      </c>
      <c r="C311">
        <v>104347891</v>
      </c>
      <c r="D311" t="s">
        <v>620</v>
      </c>
      <c r="E311" t="s">
        <v>8388</v>
      </c>
      <c r="G311" t="s">
        <v>8384</v>
      </c>
      <c r="H311" t="s">
        <v>8770</v>
      </c>
      <c r="I311" t="s">
        <v>8428</v>
      </c>
      <c r="J311" t="s">
        <v>8771</v>
      </c>
    </row>
    <row r="312" spans="1:10" x14ac:dyDescent="0.25">
      <c r="A312" t="s">
        <v>626</v>
      </c>
      <c r="B312">
        <v>203837</v>
      </c>
      <c r="C312">
        <v>315055381</v>
      </c>
      <c r="D312" t="s">
        <v>627</v>
      </c>
      <c r="E312" t="s">
        <v>8410</v>
      </c>
      <c r="G312" t="s">
        <v>8399</v>
      </c>
      <c r="H312" t="s">
        <v>8775</v>
      </c>
      <c r="I312" t="s">
        <v>8776</v>
      </c>
      <c r="J312" t="s">
        <v>8777</v>
      </c>
    </row>
    <row r="313" spans="1:10" x14ac:dyDescent="0.25">
      <c r="A313" t="s">
        <v>626</v>
      </c>
      <c r="B313">
        <v>203837</v>
      </c>
      <c r="C313">
        <v>315055381</v>
      </c>
      <c r="D313" t="s">
        <v>627</v>
      </c>
      <c r="E313" t="s">
        <v>8388</v>
      </c>
      <c r="G313" t="s">
        <v>8399</v>
      </c>
      <c r="H313" t="s">
        <v>8775</v>
      </c>
      <c r="I313" t="s">
        <v>8776</v>
      </c>
      <c r="J313" t="s">
        <v>8777</v>
      </c>
    </row>
    <row r="314" spans="1:10" x14ac:dyDescent="0.25">
      <c r="A314" t="s">
        <v>626</v>
      </c>
      <c r="B314">
        <v>203837</v>
      </c>
      <c r="C314">
        <v>315055381</v>
      </c>
      <c r="D314" t="s">
        <v>627</v>
      </c>
      <c r="E314" t="s">
        <v>8398</v>
      </c>
      <c r="G314" t="s">
        <v>8399</v>
      </c>
      <c r="H314" t="s">
        <v>8775</v>
      </c>
      <c r="I314" t="s">
        <v>8776</v>
      </c>
      <c r="J314" t="s">
        <v>8777</v>
      </c>
    </row>
    <row r="315" spans="1:10" x14ac:dyDescent="0.25">
      <c r="A315" t="s">
        <v>626</v>
      </c>
      <c r="B315">
        <v>203837</v>
      </c>
      <c r="C315">
        <v>315055381</v>
      </c>
      <c r="D315" t="s">
        <v>627</v>
      </c>
      <c r="E315" t="s">
        <v>8388</v>
      </c>
      <c r="G315" t="s">
        <v>8384</v>
      </c>
      <c r="H315" t="s">
        <v>8603</v>
      </c>
      <c r="I315" t="s">
        <v>8540</v>
      </c>
      <c r="J315" t="s">
        <v>8777</v>
      </c>
    </row>
    <row r="316" spans="1:10" x14ac:dyDescent="0.25">
      <c r="A316" t="s">
        <v>626</v>
      </c>
      <c r="B316">
        <v>203837</v>
      </c>
      <c r="C316">
        <v>315055381</v>
      </c>
      <c r="D316" t="s">
        <v>627</v>
      </c>
      <c r="E316" t="s">
        <v>8383</v>
      </c>
      <c r="G316" t="s">
        <v>8384</v>
      </c>
      <c r="H316" t="s">
        <v>8603</v>
      </c>
      <c r="I316" t="s">
        <v>8540</v>
      </c>
      <c r="J316" t="s">
        <v>8777</v>
      </c>
    </row>
    <row r="317" spans="1:10" x14ac:dyDescent="0.25">
      <c r="A317" t="s">
        <v>633</v>
      </c>
      <c r="B317">
        <v>1836896</v>
      </c>
      <c r="C317">
        <v>167723158</v>
      </c>
      <c r="D317" t="s">
        <v>634</v>
      </c>
      <c r="E317" t="s">
        <v>8388</v>
      </c>
      <c r="G317" t="s">
        <v>8399</v>
      </c>
      <c r="H317" t="s">
        <v>8664</v>
      </c>
      <c r="I317" t="s">
        <v>8778</v>
      </c>
      <c r="J317" t="s">
        <v>1438</v>
      </c>
    </row>
    <row r="318" spans="1:10" x14ac:dyDescent="0.25">
      <c r="A318" t="s">
        <v>633</v>
      </c>
      <c r="B318">
        <v>1836896</v>
      </c>
      <c r="C318">
        <v>167723158</v>
      </c>
      <c r="D318" t="s">
        <v>634</v>
      </c>
      <c r="E318" t="s">
        <v>8383</v>
      </c>
      <c r="G318" t="s">
        <v>8399</v>
      </c>
      <c r="H318" t="s">
        <v>8664</v>
      </c>
      <c r="I318" t="s">
        <v>8778</v>
      </c>
      <c r="J318" t="s">
        <v>1438</v>
      </c>
    </row>
    <row r="319" spans="1:10" x14ac:dyDescent="0.25">
      <c r="A319" t="s">
        <v>633</v>
      </c>
      <c r="B319">
        <v>1836896</v>
      </c>
      <c r="C319">
        <v>167723158</v>
      </c>
      <c r="D319" t="s">
        <v>634</v>
      </c>
      <c r="E319" t="s">
        <v>8388</v>
      </c>
      <c r="G319" t="s">
        <v>8384</v>
      </c>
      <c r="H319" t="s">
        <v>8565</v>
      </c>
      <c r="I319" t="s">
        <v>8779</v>
      </c>
      <c r="J319" t="s">
        <v>8780</v>
      </c>
    </row>
    <row r="320" spans="1:10" x14ac:dyDescent="0.25">
      <c r="A320" t="s">
        <v>638</v>
      </c>
      <c r="B320">
        <v>2461656</v>
      </c>
      <c r="C320">
        <v>136983896</v>
      </c>
      <c r="D320" t="s">
        <v>639</v>
      </c>
      <c r="E320" t="s">
        <v>8398</v>
      </c>
      <c r="G320" t="s">
        <v>8384</v>
      </c>
      <c r="H320" t="s">
        <v>8393</v>
      </c>
      <c r="I320" t="s">
        <v>8405</v>
      </c>
      <c r="J320" t="s">
        <v>8781</v>
      </c>
    </row>
    <row r="321" spans="1:10" x14ac:dyDescent="0.25">
      <c r="A321" t="s">
        <v>638</v>
      </c>
      <c r="B321">
        <v>2461656</v>
      </c>
      <c r="C321">
        <v>136983896</v>
      </c>
      <c r="D321" t="s">
        <v>639</v>
      </c>
      <c r="E321" t="s">
        <v>8410</v>
      </c>
      <c r="G321" t="s">
        <v>8460</v>
      </c>
      <c r="H321" t="s">
        <v>8782</v>
      </c>
      <c r="J321" t="s">
        <v>8781</v>
      </c>
    </row>
    <row r="322" spans="1:10" x14ac:dyDescent="0.25">
      <c r="A322" t="s">
        <v>638</v>
      </c>
      <c r="B322">
        <v>2461656</v>
      </c>
      <c r="C322">
        <v>136983896</v>
      </c>
      <c r="D322" t="s">
        <v>639</v>
      </c>
      <c r="E322" t="s">
        <v>8388</v>
      </c>
      <c r="G322" t="s">
        <v>8384</v>
      </c>
      <c r="H322" t="s">
        <v>8393</v>
      </c>
      <c r="I322" t="s">
        <v>8405</v>
      </c>
      <c r="J322" t="s">
        <v>8781</v>
      </c>
    </row>
    <row r="323" spans="1:10" x14ac:dyDescent="0.25">
      <c r="A323" t="s">
        <v>638</v>
      </c>
      <c r="B323">
        <v>2461656</v>
      </c>
      <c r="C323">
        <v>136983896</v>
      </c>
      <c r="D323" t="s">
        <v>639</v>
      </c>
      <c r="E323" t="s">
        <v>8388</v>
      </c>
      <c r="G323" t="s">
        <v>8384</v>
      </c>
      <c r="H323" t="s">
        <v>8566</v>
      </c>
      <c r="I323" t="s">
        <v>8389</v>
      </c>
      <c r="J323" t="s">
        <v>3258</v>
      </c>
    </row>
    <row r="324" spans="1:10" x14ac:dyDescent="0.25">
      <c r="A324" t="s">
        <v>638</v>
      </c>
      <c r="B324">
        <v>2461656</v>
      </c>
      <c r="C324">
        <v>136983896</v>
      </c>
      <c r="D324" t="s">
        <v>639</v>
      </c>
      <c r="E324" t="s">
        <v>8383</v>
      </c>
      <c r="G324" t="s">
        <v>8517</v>
      </c>
      <c r="H324" t="s">
        <v>8783</v>
      </c>
      <c r="I324" t="s">
        <v>8784</v>
      </c>
      <c r="J324" t="s">
        <v>8785</v>
      </c>
    </row>
    <row r="325" spans="1:10" x14ac:dyDescent="0.25">
      <c r="A325" t="s">
        <v>651</v>
      </c>
      <c r="B325">
        <v>2837769</v>
      </c>
      <c r="C325">
        <v>230550972</v>
      </c>
      <c r="D325" t="s">
        <v>652</v>
      </c>
      <c r="E325" t="s">
        <v>8383</v>
      </c>
      <c r="G325" t="s">
        <v>8384</v>
      </c>
      <c r="H325" t="s">
        <v>8786</v>
      </c>
      <c r="I325" t="s">
        <v>8744</v>
      </c>
      <c r="J325" t="s">
        <v>8787</v>
      </c>
    </row>
    <row r="326" spans="1:10" x14ac:dyDescent="0.25">
      <c r="A326" t="s">
        <v>651</v>
      </c>
      <c r="B326">
        <v>2837769</v>
      </c>
      <c r="C326">
        <v>230550972</v>
      </c>
      <c r="D326" t="s">
        <v>652</v>
      </c>
      <c r="E326" t="s">
        <v>8388</v>
      </c>
      <c r="G326" t="s">
        <v>8384</v>
      </c>
      <c r="H326" t="s">
        <v>8786</v>
      </c>
      <c r="I326" t="s">
        <v>8744</v>
      </c>
      <c r="J326" t="s">
        <v>8787</v>
      </c>
    </row>
    <row r="327" spans="1:10" x14ac:dyDescent="0.25">
      <c r="A327" t="s">
        <v>659</v>
      </c>
      <c r="B327">
        <v>743288</v>
      </c>
      <c r="C327">
        <v>108028681</v>
      </c>
      <c r="D327" t="s">
        <v>660</v>
      </c>
      <c r="E327" t="s">
        <v>8383</v>
      </c>
      <c r="G327" t="s">
        <v>8384</v>
      </c>
      <c r="H327" t="s">
        <v>8418</v>
      </c>
      <c r="I327" t="s">
        <v>8788</v>
      </c>
      <c r="J327" t="s">
        <v>8756</v>
      </c>
    </row>
    <row r="328" spans="1:10" x14ac:dyDescent="0.25">
      <c r="A328" t="s">
        <v>659</v>
      </c>
      <c r="B328">
        <v>743288</v>
      </c>
      <c r="C328">
        <v>108028681</v>
      </c>
      <c r="D328" t="s">
        <v>660</v>
      </c>
      <c r="E328" t="s">
        <v>8388</v>
      </c>
      <c r="G328" t="s">
        <v>8384</v>
      </c>
      <c r="H328" t="s">
        <v>8418</v>
      </c>
      <c r="I328" t="s">
        <v>8788</v>
      </c>
      <c r="J328" t="s">
        <v>8756</v>
      </c>
    </row>
    <row r="329" spans="1:10" x14ac:dyDescent="0.25">
      <c r="A329" t="s">
        <v>673</v>
      </c>
      <c r="B329">
        <v>1270924</v>
      </c>
      <c r="C329">
        <v>238737591</v>
      </c>
      <c r="D329" t="s">
        <v>674</v>
      </c>
      <c r="E329" t="s">
        <v>8388</v>
      </c>
      <c r="G329" t="s">
        <v>8384</v>
      </c>
      <c r="H329" t="s">
        <v>8421</v>
      </c>
      <c r="I329" t="s">
        <v>8789</v>
      </c>
      <c r="J329" t="s">
        <v>8790</v>
      </c>
    </row>
    <row r="330" spans="1:10" x14ac:dyDescent="0.25">
      <c r="A330" t="s">
        <v>673</v>
      </c>
      <c r="B330">
        <v>1270924</v>
      </c>
      <c r="C330">
        <v>238737591</v>
      </c>
      <c r="D330" t="s">
        <v>674</v>
      </c>
      <c r="E330" t="s">
        <v>8383</v>
      </c>
      <c r="G330" t="s">
        <v>8460</v>
      </c>
      <c r="H330" t="s">
        <v>8791</v>
      </c>
      <c r="I330" t="s">
        <v>8792</v>
      </c>
      <c r="J330" t="s">
        <v>8793</v>
      </c>
    </row>
    <row r="331" spans="1:10" x14ac:dyDescent="0.25">
      <c r="A331" t="s">
        <v>673</v>
      </c>
      <c r="B331">
        <v>1270924</v>
      </c>
      <c r="C331">
        <v>238737591</v>
      </c>
      <c r="D331" t="s">
        <v>674</v>
      </c>
      <c r="E331" t="s">
        <v>8388</v>
      </c>
      <c r="G331" t="s">
        <v>8384</v>
      </c>
      <c r="H331" t="s">
        <v>8390</v>
      </c>
      <c r="J331" t="s">
        <v>8794</v>
      </c>
    </row>
    <row r="332" spans="1:10" x14ac:dyDescent="0.25">
      <c r="A332" t="s">
        <v>680</v>
      </c>
      <c r="B332">
        <v>27414351</v>
      </c>
      <c r="C332">
        <v>198541369</v>
      </c>
      <c r="D332" t="s">
        <v>681</v>
      </c>
      <c r="E332" t="s">
        <v>8388</v>
      </c>
      <c r="G332" t="s">
        <v>8384</v>
      </c>
      <c r="H332" t="s">
        <v>8795</v>
      </c>
      <c r="J332" t="s">
        <v>8796</v>
      </c>
    </row>
    <row r="333" spans="1:10" x14ac:dyDescent="0.25">
      <c r="A333" t="s">
        <v>680</v>
      </c>
      <c r="B333">
        <v>27414351</v>
      </c>
      <c r="C333">
        <v>198541369</v>
      </c>
      <c r="D333" t="s">
        <v>681</v>
      </c>
      <c r="E333" t="s">
        <v>8410</v>
      </c>
      <c r="G333" t="s">
        <v>8517</v>
      </c>
      <c r="H333" t="s">
        <v>8797</v>
      </c>
      <c r="J333" t="s">
        <v>8721</v>
      </c>
    </row>
    <row r="334" spans="1:10" x14ac:dyDescent="0.25">
      <c r="A334" t="s">
        <v>680</v>
      </c>
      <c r="B334">
        <v>27414351</v>
      </c>
      <c r="C334">
        <v>198541369</v>
      </c>
      <c r="D334" t="s">
        <v>681</v>
      </c>
      <c r="E334" t="s">
        <v>8388</v>
      </c>
      <c r="G334" t="s">
        <v>8384</v>
      </c>
      <c r="H334" t="s">
        <v>8798</v>
      </c>
      <c r="J334" t="s">
        <v>8799</v>
      </c>
    </row>
    <row r="335" spans="1:10" x14ac:dyDescent="0.25">
      <c r="A335" t="s">
        <v>680</v>
      </c>
      <c r="B335">
        <v>27414351</v>
      </c>
      <c r="C335">
        <v>198541369</v>
      </c>
      <c r="D335" t="s">
        <v>681</v>
      </c>
      <c r="E335" t="s">
        <v>8383</v>
      </c>
      <c r="G335" t="s">
        <v>8384</v>
      </c>
      <c r="H335" t="s">
        <v>8800</v>
      </c>
      <c r="J335" t="s">
        <v>8798</v>
      </c>
    </row>
    <row r="336" spans="1:10" x14ac:dyDescent="0.25">
      <c r="A336" t="s">
        <v>680</v>
      </c>
      <c r="B336">
        <v>27414351</v>
      </c>
      <c r="C336">
        <v>198541369</v>
      </c>
      <c r="D336" t="s">
        <v>681</v>
      </c>
      <c r="E336" t="s">
        <v>8388</v>
      </c>
      <c r="G336" t="s">
        <v>8384</v>
      </c>
      <c r="H336" t="s">
        <v>8389</v>
      </c>
      <c r="I336" t="s">
        <v>8425</v>
      </c>
      <c r="J336" t="s">
        <v>8801</v>
      </c>
    </row>
    <row r="337" spans="1:10" x14ac:dyDescent="0.25">
      <c r="A337" t="s">
        <v>680</v>
      </c>
      <c r="B337">
        <v>27414351</v>
      </c>
      <c r="C337">
        <v>198541369</v>
      </c>
      <c r="D337" t="s">
        <v>681</v>
      </c>
      <c r="E337" t="s">
        <v>8388</v>
      </c>
      <c r="G337" t="s">
        <v>8384</v>
      </c>
      <c r="H337" t="s">
        <v>8800</v>
      </c>
      <c r="J337" t="s">
        <v>8798</v>
      </c>
    </row>
    <row r="338" spans="1:10" x14ac:dyDescent="0.25">
      <c r="A338" t="s">
        <v>680</v>
      </c>
      <c r="B338">
        <v>27414351</v>
      </c>
      <c r="C338">
        <v>198541369</v>
      </c>
      <c r="D338" t="s">
        <v>681</v>
      </c>
      <c r="E338" t="s">
        <v>8388</v>
      </c>
      <c r="G338" t="s">
        <v>8384</v>
      </c>
      <c r="H338" t="s">
        <v>8802</v>
      </c>
      <c r="I338" t="s">
        <v>8428</v>
      </c>
      <c r="J338" t="s">
        <v>2480</v>
      </c>
    </row>
    <row r="339" spans="1:10" x14ac:dyDescent="0.25">
      <c r="A339" t="s">
        <v>685</v>
      </c>
      <c r="B339">
        <v>27985354</v>
      </c>
      <c r="C339">
        <v>138380925</v>
      </c>
      <c r="D339" t="s">
        <v>686</v>
      </c>
      <c r="E339" t="s">
        <v>8388</v>
      </c>
      <c r="G339" t="s">
        <v>8384</v>
      </c>
      <c r="H339" t="s">
        <v>8803</v>
      </c>
      <c r="J339" t="s">
        <v>8804</v>
      </c>
    </row>
    <row r="340" spans="1:10" x14ac:dyDescent="0.25">
      <c r="A340" t="s">
        <v>685</v>
      </c>
      <c r="B340">
        <v>27985354</v>
      </c>
      <c r="C340">
        <v>138380925</v>
      </c>
      <c r="D340" t="s">
        <v>686</v>
      </c>
      <c r="E340" t="s">
        <v>8383</v>
      </c>
      <c r="G340" t="s">
        <v>8384</v>
      </c>
      <c r="H340" t="s">
        <v>8612</v>
      </c>
      <c r="J340" t="s">
        <v>8805</v>
      </c>
    </row>
    <row r="341" spans="1:10" x14ac:dyDescent="0.25">
      <c r="A341" t="s">
        <v>685</v>
      </c>
      <c r="B341">
        <v>27985354</v>
      </c>
      <c r="C341">
        <v>138380925</v>
      </c>
      <c r="D341" t="s">
        <v>686</v>
      </c>
      <c r="E341" t="s">
        <v>8388</v>
      </c>
      <c r="G341" t="s">
        <v>8384</v>
      </c>
      <c r="H341" t="s">
        <v>8612</v>
      </c>
      <c r="J341" t="s">
        <v>8805</v>
      </c>
    </row>
    <row r="342" spans="1:10" x14ac:dyDescent="0.25">
      <c r="A342" t="s">
        <v>685</v>
      </c>
      <c r="B342">
        <v>27985354</v>
      </c>
      <c r="C342">
        <v>138380925</v>
      </c>
      <c r="D342" t="s">
        <v>686</v>
      </c>
      <c r="E342" t="s">
        <v>8388</v>
      </c>
      <c r="G342" t="s">
        <v>8384</v>
      </c>
      <c r="H342" t="s">
        <v>8806</v>
      </c>
      <c r="J342" t="s">
        <v>8807</v>
      </c>
    </row>
    <row r="343" spans="1:10" x14ac:dyDescent="0.25">
      <c r="A343" t="s">
        <v>692</v>
      </c>
      <c r="B343">
        <v>28868352</v>
      </c>
      <c r="C343">
        <v>143928260</v>
      </c>
      <c r="D343" t="s">
        <v>693</v>
      </c>
      <c r="E343" t="s">
        <v>8388</v>
      </c>
      <c r="G343" t="s">
        <v>8384</v>
      </c>
      <c r="H343" t="s">
        <v>8455</v>
      </c>
      <c r="I343" t="s">
        <v>8407</v>
      </c>
      <c r="J343" t="s">
        <v>8808</v>
      </c>
    </row>
    <row r="344" spans="1:10" x14ac:dyDescent="0.25">
      <c r="A344" t="s">
        <v>692</v>
      </c>
      <c r="B344">
        <v>28868352</v>
      </c>
      <c r="C344">
        <v>143928260</v>
      </c>
      <c r="D344" t="s">
        <v>693</v>
      </c>
      <c r="E344" t="s">
        <v>8383</v>
      </c>
      <c r="G344" t="s">
        <v>8384</v>
      </c>
      <c r="H344" t="s">
        <v>8455</v>
      </c>
      <c r="I344" t="s">
        <v>8407</v>
      </c>
      <c r="J344" t="s">
        <v>8808</v>
      </c>
    </row>
    <row r="345" spans="1:10" x14ac:dyDescent="0.25">
      <c r="A345" t="s">
        <v>692</v>
      </c>
      <c r="B345">
        <v>28868352</v>
      </c>
      <c r="C345">
        <v>143928260</v>
      </c>
      <c r="D345" t="s">
        <v>693</v>
      </c>
      <c r="E345" t="s">
        <v>8410</v>
      </c>
      <c r="G345" t="s">
        <v>8384</v>
      </c>
      <c r="H345" t="s">
        <v>8455</v>
      </c>
      <c r="I345" t="s">
        <v>8407</v>
      </c>
      <c r="J345" t="s">
        <v>8808</v>
      </c>
    </row>
    <row r="346" spans="1:10" x14ac:dyDescent="0.25">
      <c r="A346" t="s">
        <v>701</v>
      </c>
      <c r="B346">
        <v>34921235</v>
      </c>
      <c r="C346">
        <v>153343392</v>
      </c>
      <c r="D346" t="s">
        <v>702</v>
      </c>
      <c r="E346" t="s">
        <v>8383</v>
      </c>
      <c r="G346" t="s">
        <v>8460</v>
      </c>
      <c r="H346" t="s">
        <v>8809</v>
      </c>
      <c r="I346" t="s">
        <v>8810</v>
      </c>
      <c r="J346" t="s">
        <v>8811</v>
      </c>
    </row>
    <row r="347" spans="1:10" x14ac:dyDescent="0.25">
      <c r="A347" t="s">
        <v>701</v>
      </c>
      <c r="B347">
        <v>34921235</v>
      </c>
      <c r="C347">
        <v>153343392</v>
      </c>
      <c r="D347" t="s">
        <v>702</v>
      </c>
      <c r="E347" t="s">
        <v>8388</v>
      </c>
      <c r="G347" t="s">
        <v>8460</v>
      </c>
      <c r="H347" t="s">
        <v>8809</v>
      </c>
      <c r="I347" t="s">
        <v>8810</v>
      </c>
      <c r="J347" t="s">
        <v>8811</v>
      </c>
    </row>
    <row r="348" spans="1:10" x14ac:dyDescent="0.25">
      <c r="A348" t="s">
        <v>712</v>
      </c>
      <c r="B348">
        <v>43721599</v>
      </c>
      <c r="C348">
        <v>3418773453</v>
      </c>
      <c r="D348" t="s">
        <v>713</v>
      </c>
      <c r="E348" t="s">
        <v>8388</v>
      </c>
      <c r="G348" t="s">
        <v>8384</v>
      </c>
      <c r="H348" t="s">
        <v>8393</v>
      </c>
      <c r="I348" t="s">
        <v>8402</v>
      </c>
      <c r="J348" t="s">
        <v>8812</v>
      </c>
    </row>
    <row r="349" spans="1:10" x14ac:dyDescent="0.25">
      <c r="A349" t="s">
        <v>712</v>
      </c>
      <c r="B349">
        <v>43721599</v>
      </c>
      <c r="C349">
        <v>3418773453</v>
      </c>
      <c r="D349" t="s">
        <v>713</v>
      </c>
      <c r="E349" t="s">
        <v>8383</v>
      </c>
      <c r="G349" t="s">
        <v>8384</v>
      </c>
      <c r="H349" t="s">
        <v>8813</v>
      </c>
      <c r="J349" t="s">
        <v>8814</v>
      </c>
    </row>
    <row r="350" spans="1:10" x14ac:dyDescent="0.25">
      <c r="A350" t="s">
        <v>712</v>
      </c>
      <c r="B350">
        <v>43721599</v>
      </c>
      <c r="C350">
        <v>3418773453</v>
      </c>
      <c r="D350" t="s">
        <v>713</v>
      </c>
      <c r="E350" t="s">
        <v>8410</v>
      </c>
      <c r="G350" t="s">
        <v>8399</v>
      </c>
      <c r="H350" t="s">
        <v>8815</v>
      </c>
      <c r="J350" t="s">
        <v>8816</v>
      </c>
    </row>
    <row r="351" spans="1:10" x14ac:dyDescent="0.25">
      <c r="A351" t="s">
        <v>712</v>
      </c>
      <c r="B351">
        <v>43721599</v>
      </c>
      <c r="C351">
        <v>3418773453</v>
      </c>
      <c r="D351" t="s">
        <v>713</v>
      </c>
      <c r="E351" t="s">
        <v>8388</v>
      </c>
      <c r="G351" t="s">
        <v>8399</v>
      </c>
      <c r="H351" t="s">
        <v>8817</v>
      </c>
      <c r="J351" t="s">
        <v>8818</v>
      </c>
    </row>
    <row r="352" spans="1:10" x14ac:dyDescent="0.25">
      <c r="A352" t="s">
        <v>720</v>
      </c>
      <c r="B352">
        <v>66480280</v>
      </c>
      <c r="C352">
        <v>118237044</v>
      </c>
      <c r="D352" t="s">
        <v>721</v>
      </c>
      <c r="E352" t="s">
        <v>8383</v>
      </c>
      <c r="G352" t="s">
        <v>8460</v>
      </c>
      <c r="H352" t="s">
        <v>8819</v>
      </c>
      <c r="I352" t="s">
        <v>8820</v>
      </c>
      <c r="J352" t="s">
        <v>8562</v>
      </c>
    </row>
    <row r="353" spans="1:10" x14ac:dyDescent="0.25">
      <c r="A353" t="s">
        <v>720</v>
      </c>
      <c r="B353">
        <v>66480280</v>
      </c>
      <c r="C353">
        <v>118237044</v>
      </c>
      <c r="D353" t="s">
        <v>721</v>
      </c>
      <c r="E353" t="s">
        <v>8398</v>
      </c>
      <c r="H353" t="s">
        <v>8821</v>
      </c>
      <c r="I353" t="s">
        <v>8822</v>
      </c>
      <c r="J353" t="s">
        <v>8823</v>
      </c>
    </row>
    <row r="354" spans="1:10" x14ac:dyDescent="0.25">
      <c r="A354" t="s">
        <v>720</v>
      </c>
      <c r="B354">
        <v>66480280</v>
      </c>
      <c r="C354">
        <v>118237044</v>
      </c>
      <c r="D354" t="s">
        <v>721</v>
      </c>
      <c r="E354" t="s">
        <v>8388</v>
      </c>
      <c r="G354" t="s">
        <v>8460</v>
      </c>
      <c r="H354" t="s">
        <v>8819</v>
      </c>
      <c r="I354" t="s">
        <v>8820</v>
      </c>
      <c r="J354" t="s">
        <v>8562</v>
      </c>
    </row>
    <row r="355" spans="1:10" x14ac:dyDescent="0.25">
      <c r="A355" t="s">
        <v>720</v>
      </c>
      <c r="B355">
        <v>66480280</v>
      </c>
      <c r="C355">
        <v>118237044</v>
      </c>
      <c r="D355" t="s">
        <v>721</v>
      </c>
      <c r="E355" t="s">
        <v>8388</v>
      </c>
      <c r="H355" t="s">
        <v>8824</v>
      </c>
      <c r="I355" t="s">
        <v>8825</v>
      </c>
      <c r="J355" t="s">
        <v>8826</v>
      </c>
    </row>
    <row r="356" spans="1:10" x14ac:dyDescent="0.25">
      <c r="A356" t="s">
        <v>720</v>
      </c>
      <c r="B356">
        <v>66480280</v>
      </c>
      <c r="C356">
        <v>118237044</v>
      </c>
      <c r="D356" t="s">
        <v>721</v>
      </c>
      <c r="E356" t="s">
        <v>8398</v>
      </c>
      <c r="H356" t="s">
        <v>8824</v>
      </c>
      <c r="I356" t="s">
        <v>8825</v>
      </c>
      <c r="J356" t="s">
        <v>8826</v>
      </c>
    </row>
    <row r="357" spans="1:10" x14ac:dyDescent="0.25">
      <c r="A357" t="s">
        <v>720</v>
      </c>
      <c r="B357">
        <v>66480280</v>
      </c>
      <c r="C357">
        <v>118237044</v>
      </c>
      <c r="D357" t="s">
        <v>721</v>
      </c>
      <c r="E357" t="s">
        <v>8410</v>
      </c>
      <c r="G357" t="s">
        <v>8460</v>
      </c>
      <c r="H357" t="s">
        <v>8819</v>
      </c>
      <c r="I357" t="s">
        <v>8820</v>
      </c>
      <c r="J357" t="s">
        <v>8562</v>
      </c>
    </row>
    <row r="358" spans="1:10" x14ac:dyDescent="0.25">
      <c r="A358" t="s">
        <v>720</v>
      </c>
      <c r="B358">
        <v>66480280</v>
      </c>
      <c r="C358">
        <v>118237044</v>
      </c>
      <c r="D358" t="s">
        <v>721</v>
      </c>
      <c r="E358" t="s">
        <v>8388</v>
      </c>
      <c r="H358" t="s">
        <v>8821</v>
      </c>
      <c r="I358" t="s">
        <v>8822</v>
      </c>
      <c r="J358" t="s">
        <v>8823</v>
      </c>
    </row>
    <row r="359" spans="1:10" x14ac:dyDescent="0.25">
      <c r="A359" t="s">
        <v>729</v>
      </c>
      <c r="B359">
        <v>26006300</v>
      </c>
      <c r="C359">
        <v>488581415</v>
      </c>
      <c r="D359" t="s">
        <v>730</v>
      </c>
      <c r="E359" t="s">
        <v>8383</v>
      </c>
      <c r="G359" t="s">
        <v>8384</v>
      </c>
      <c r="H359" t="s">
        <v>8827</v>
      </c>
      <c r="J359" t="s">
        <v>8828</v>
      </c>
    </row>
    <row r="360" spans="1:10" x14ac:dyDescent="0.25">
      <c r="A360" t="s">
        <v>729</v>
      </c>
      <c r="B360">
        <v>26006300</v>
      </c>
      <c r="C360">
        <v>488581415</v>
      </c>
      <c r="D360" t="s">
        <v>730</v>
      </c>
      <c r="E360" t="s">
        <v>8829</v>
      </c>
      <c r="F360" t="s">
        <v>8830</v>
      </c>
    </row>
    <row r="361" spans="1:10" x14ac:dyDescent="0.25">
      <c r="A361" t="s">
        <v>729</v>
      </c>
      <c r="B361">
        <v>26006300</v>
      </c>
      <c r="C361">
        <v>488581415</v>
      </c>
      <c r="D361" t="s">
        <v>730</v>
      </c>
      <c r="E361" t="s">
        <v>8829</v>
      </c>
      <c r="G361" t="s">
        <v>8384</v>
      </c>
      <c r="H361" t="s">
        <v>8827</v>
      </c>
      <c r="J361" t="s">
        <v>8828</v>
      </c>
    </row>
    <row r="362" spans="1:10" x14ac:dyDescent="0.25">
      <c r="A362" t="s">
        <v>729</v>
      </c>
      <c r="B362">
        <v>26006300</v>
      </c>
      <c r="C362">
        <v>488581415</v>
      </c>
      <c r="D362" t="s">
        <v>730</v>
      </c>
      <c r="E362" t="s">
        <v>8829</v>
      </c>
      <c r="F362" t="s">
        <v>8831</v>
      </c>
    </row>
    <row r="363" spans="1:10" x14ac:dyDescent="0.25">
      <c r="A363" t="s">
        <v>736</v>
      </c>
      <c r="B363">
        <v>1070389</v>
      </c>
      <c r="C363">
        <v>1759236361</v>
      </c>
      <c r="D363" t="s">
        <v>737</v>
      </c>
      <c r="E363" t="s">
        <v>8388</v>
      </c>
      <c r="G363" t="s">
        <v>8384</v>
      </c>
      <c r="H363" t="s">
        <v>8832</v>
      </c>
      <c r="J363" t="s">
        <v>8833</v>
      </c>
    </row>
    <row r="364" spans="1:10" x14ac:dyDescent="0.25">
      <c r="A364" t="s">
        <v>736</v>
      </c>
      <c r="B364">
        <v>1070389</v>
      </c>
      <c r="C364">
        <v>1759236361</v>
      </c>
      <c r="D364" t="s">
        <v>737</v>
      </c>
      <c r="E364" t="s">
        <v>8383</v>
      </c>
      <c r="G364" t="s">
        <v>8384</v>
      </c>
      <c r="H364" t="s">
        <v>8834</v>
      </c>
      <c r="J364" t="s">
        <v>8835</v>
      </c>
    </row>
    <row r="365" spans="1:10" x14ac:dyDescent="0.25">
      <c r="A365" t="s">
        <v>736</v>
      </c>
      <c r="B365">
        <v>1070389</v>
      </c>
      <c r="C365">
        <v>1759236361</v>
      </c>
      <c r="D365" t="s">
        <v>737</v>
      </c>
      <c r="E365" t="s">
        <v>8410</v>
      </c>
      <c r="G365" t="s">
        <v>8384</v>
      </c>
      <c r="H365" t="s">
        <v>8834</v>
      </c>
      <c r="J365" t="s">
        <v>8835</v>
      </c>
    </row>
    <row r="366" spans="1:10" x14ac:dyDescent="0.25">
      <c r="A366" t="s">
        <v>741</v>
      </c>
      <c r="B366">
        <v>1181243</v>
      </c>
      <c r="C366">
        <v>111699202</v>
      </c>
      <c r="D366" t="s">
        <v>742</v>
      </c>
      <c r="E366" t="s">
        <v>8388</v>
      </c>
      <c r="G366" t="s">
        <v>8384</v>
      </c>
      <c r="H366" t="s">
        <v>8836</v>
      </c>
      <c r="I366" t="s">
        <v>8837</v>
      </c>
      <c r="J366" t="s">
        <v>8838</v>
      </c>
    </row>
    <row r="367" spans="1:10" x14ac:dyDescent="0.25">
      <c r="A367" t="s">
        <v>741</v>
      </c>
      <c r="B367">
        <v>1181243</v>
      </c>
      <c r="C367">
        <v>111699202</v>
      </c>
      <c r="D367" t="s">
        <v>742</v>
      </c>
      <c r="E367" t="s">
        <v>8383</v>
      </c>
      <c r="G367" t="s">
        <v>8384</v>
      </c>
      <c r="H367" t="s">
        <v>8836</v>
      </c>
      <c r="I367" t="s">
        <v>8837</v>
      </c>
      <c r="J367" t="s">
        <v>8838</v>
      </c>
    </row>
    <row r="368" spans="1:10" x14ac:dyDescent="0.25">
      <c r="A368" t="s">
        <v>741</v>
      </c>
      <c r="B368">
        <v>1181243</v>
      </c>
      <c r="C368">
        <v>111699202</v>
      </c>
      <c r="D368" t="s">
        <v>742</v>
      </c>
      <c r="E368" t="s">
        <v>8388</v>
      </c>
      <c r="G368" t="s">
        <v>8399</v>
      </c>
      <c r="H368" t="s">
        <v>8839</v>
      </c>
      <c r="J368" t="s">
        <v>8840</v>
      </c>
    </row>
    <row r="369" spans="1:10" x14ac:dyDescent="0.25">
      <c r="A369" t="s">
        <v>750</v>
      </c>
      <c r="B369">
        <v>2474830</v>
      </c>
      <c r="C369">
        <v>126715983</v>
      </c>
      <c r="D369" t="s">
        <v>751</v>
      </c>
      <c r="E369" t="s">
        <v>8383</v>
      </c>
      <c r="G369" t="s">
        <v>8384</v>
      </c>
      <c r="H369" t="s">
        <v>8841</v>
      </c>
      <c r="J369" t="s">
        <v>8842</v>
      </c>
    </row>
    <row r="370" spans="1:10" x14ac:dyDescent="0.25">
      <c r="A370" t="s">
        <v>750</v>
      </c>
      <c r="B370">
        <v>2474830</v>
      </c>
      <c r="C370">
        <v>126715983</v>
      </c>
      <c r="D370" t="s">
        <v>751</v>
      </c>
      <c r="E370" t="s">
        <v>8388</v>
      </c>
      <c r="G370" t="s">
        <v>8384</v>
      </c>
      <c r="H370" t="s">
        <v>8770</v>
      </c>
      <c r="I370" t="s">
        <v>8421</v>
      </c>
      <c r="J370" t="s">
        <v>8843</v>
      </c>
    </row>
    <row r="371" spans="1:10" x14ac:dyDescent="0.25">
      <c r="A371" t="s">
        <v>750</v>
      </c>
      <c r="B371">
        <v>2474830</v>
      </c>
      <c r="C371">
        <v>126715983</v>
      </c>
      <c r="D371" t="s">
        <v>751</v>
      </c>
      <c r="E371" t="s">
        <v>8410</v>
      </c>
      <c r="G371" t="s">
        <v>8384</v>
      </c>
      <c r="H371" t="s">
        <v>8844</v>
      </c>
      <c r="J371" t="s">
        <v>8845</v>
      </c>
    </row>
    <row r="372" spans="1:10" x14ac:dyDescent="0.25">
      <c r="A372" t="s">
        <v>758</v>
      </c>
      <c r="B372">
        <v>2740676</v>
      </c>
      <c r="C372">
        <v>101285355</v>
      </c>
      <c r="D372" t="s">
        <v>759</v>
      </c>
      <c r="E372" t="s">
        <v>8383</v>
      </c>
      <c r="G372" t="s">
        <v>8384</v>
      </c>
      <c r="H372" t="s">
        <v>8488</v>
      </c>
      <c r="I372" t="s">
        <v>719</v>
      </c>
      <c r="J372" t="s">
        <v>8846</v>
      </c>
    </row>
    <row r="373" spans="1:10" x14ac:dyDescent="0.25">
      <c r="A373" t="s">
        <v>758</v>
      </c>
      <c r="B373">
        <v>2740676</v>
      </c>
      <c r="C373">
        <v>101285355</v>
      </c>
      <c r="D373" t="s">
        <v>759</v>
      </c>
      <c r="E373" t="s">
        <v>8388</v>
      </c>
      <c r="G373" t="s">
        <v>8384</v>
      </c>
      <c r="H373" t="s">
        <v>8488</v>
      </c>
      <c r="I373" t="s">
        <v>719</v>
      </c>
      <c r="J373" t="s">
        <v>8846</v>
      </c>
    </row>
    <row r="374" spans="1:10" x14ac:dyDescent="0.25">
      <c r="A374" t="s">
        <v>769</v>
      </c>
      <c r="B374">
        <v>2883254</v>
      </c>
      <c r="C374">
        <v>327335470</v>
      </c>
      <c r="D374" t="s">
        <v>770</v>
      </c>
      <c r="E374" t="s">
        <v>8388</v>
      </c>
      <c r="G374" t="s">
        <v>8384</v>
      </c>
      <c r="H374" t="s">
        <v>8847</v>
      </c>
      <c r="J374" t="s">
        <v>8498</v>
      </c>
    </row>
    <row r="375" spans="1:10" x14ac:dyDescent="0.25">
      <c r="A375" t="s">
        <v>769</v>
      </c>
      <c r="B375">
        <v>2883254</v>
      </c>
      <c r="C375">
        <v>327335470</v>
      </c>
      <c r="D375" t="s">
        <v>770</v>
      </c>
      <c r="E375" t="s">
        <v>8388</v>
      </c>
      <c r="G375" t="s">
        <v>8384</v>
      </c>
      <c r="H375" t="s">
        <v>8848</v>
      </c>
      <c r="I375" t="s">
        <v>8849</v>
      </c>
      <c r="J375" t="s">
        <v>8850</v>
      </c>
    </row>
    <row r="376" spans="1:10" x14ac:dyDescent="0.25">
      <c r="A376" t="s">
        <v>769</v>
      </c>
      <c r="B376">
        <v>2883254</v>
      </c>
      <c r="C376">
        <v>327335470</v>
      </c>
      <c r="D376" t="s">
        <v>770</v>
      </c>
      <c r="E376" t="s">
        <v>8388</v>
      </c>
      <c r="G376" t="s">
        <v>8384</v>
      </c>
      <c r="H376" t="s">
        <v>8770</v>
      </c>
      <c r="I376" t="s">
        <v>8393</v>
      </c>
      <c r="J376" t="s">
        <v>8851</v>
      </c>
    </row>
    <row r="377" spans="1:10" x14ac:dyDescent="0.25">
      <c r="A377" t="s">
        <v>769</v>
      </c>
      <c r="B377">
        <v>2883254</v>
      </c>
      <c r="C377">
        <v>327335470</v>
      </c>
      <c r="D377" t="s">
        <v>770</v>
      </c>
      <c r="E377" t="s">
        <v>8383</v>
      </c>
      <c r="G377" t="s">
        <v>8460</v>
      </c>
      <c r="H377" t="s">
        <v>8852</v>
      </c>
      <c r="I377" t="s">
        <v>8853</v>
      </c>
      <c r="J377" t="s">
        <v>8854</v>
      </c>
    </row>
    <row r="378" spans="1:10" x14ac:dyDescent="0.25">
      <c r="A378" t="s">
        <v>769</v>
      </c>
      <c r="B378">
        <v>2883254</v>
      </c>
      <c r="C378">
        <v>327335470</v>
      </c>
      <c r="D378" t="s">
        <v>770</v>
      </c>
      <c r="E378" t="s">
        <v>8388</v>
      </c>
      <c r="G378" t="s">
        <v>8384</v>
      </c>
      <c r="H378" t="s">
        <v>8496</v>
      </c>
      <c r="I378" t="s">
        <v>8566</v>
      </c>
      <c r="J378" t="s">
        <v>8855</v>
      </c>
    </row>
    <row r="379" spans="1:10" x14ac:dyDescent="0.25">
      <c r="A379" t="s">
        <v>769</v>
      </c>
      <c r="B379">
        <v>2883254</v>
      </c>
      <c r="C379">
        <v>327335470</v>
      </c>
      <c r="D379" t="s">
        <v>770</v>
      </c>
      <c r="E379" t="s">
        <v>8388</v>
      </c>
      <c r="G379" t="s">
        <v>8384</v>
      </c>
      <c r="H379" t="s">
        <v>8390</v>
      </c>
      <c r="J379" t="s">
        <v>8856</v>
      </c>
    </row>
    <row r="380" spans="1:10" x14ac:dyDescent="0.25">
      <c r="A380" t="s">
        <v>769</v>
      </c>
      <c r="B380">
        <v>2883254</v>
      </c>
      <c r="C380">
        <v>327335470</v>
      </c>
      <c r="D380" t="s">
        <v>770</v>
      </c>
      <c r="E380" t="s">
        <v>8388</v>
      </c>
      <c r="G380" t="s">
        <v>8857</v>
      </c>
      <c r="H380" t="s">
        <v>8858</v>
      </c>
      <c r="J380" t="s">
        <v>8859</v>
      </c>
    </row>
    <row r="381" spans="1:10" x14ac:dyDescent="0.25">
      <c r="A381" t="s">
        <v>769</v>
      </c>
      <c r="B381">
        <v>2883254</v>
      </c>
      <c r="C381">
        <v>327335470</v>
      </c>
      <c r="D381" t="s">
        <v>770</v>
      </c>
      <c r="E381" t="s">
        <v>8388</v>
      </c>
      <c r="G381" t="s">
        <v>8384</v>
      </c>
      <c r="H381" t="s">
        <v>8490</v>
      </c>
      <c r="I381" t="s">
        <v>998</v>
      </c>
      <c r="J381" t="s">
        <v>8860</v>
      </c>
    </row>
    <row r="382" spans="1:10" x14ac:dyDescent="0.25">
      <c r="A382" t="s">
        <v>775</v>
      </c>
      <c r="B382">
        <v>885489</v>
      </c>
      <c r="C382">
        <v>120561455</v>
      </c>
      <c r="D382" t="s">
        <v>776</v>
      </c>
      <c r="E382" t="s">
        <v>8410</v>
      </c>
      <c r="G382" t="s">
        <v>8384</v>
      </c>
      <c r="H382" t="s">
        <v>8455</v>
      </c>
      <c r="I382" t="s">
        <v>618</v>
      </c>
      <c r="J382" t="s">
        <v>8861</v>
      </c>
    </row>
    <row r="383" spans="1:10" x14ac:dyDescent="0.25">
      <c r="A383" t="s">
        <v>775</v>
      </c>
      <c r="B383">
        <v>885489</v>
      </c>
      <c r="C383">
        <v>120561455</v>
      </c>
      <c r="D383" t="s">
        <v>776</v>
      </c>
      <c r="E383" t="s">
        <v>8388</v>
      </c>
      <c r="G383" t="s">
        <v>8384</v>
      </c>
      <c r="H383" t="s">
        <v>8427</v>
      </c>
      <c r="J383" t="s">
        <v>8862</v>
      </c>
    </row>
    <row r="384" spans="1:10" x14ac:dyDescent="0.25">
      <c r="A384" t="s">
        <v>775</v>
      </c>
      <c r="B384">
        <v>885489</v>
      </c>
      <c r="C384">
        <v>120561455</v>
      </c>
      <c r="D384" t="s">
        <v>776</v>
      </c>
      <c r="E384" t="s">
        <v>8383</v>
      </c>
      <c r="G384" t="s">
        <v>8517</v>
      </c>
      <c r="H384" t="s">
        <v>8863</v>
      </c>
      <c r="J384" t="s">
        <v>8864</v>
      </c>
    </row>
    <row r="385" spans="1:10" x14ac:dyDescent="0.25">
      <c r="A385" t="s">
        <v>781</v>
      </c>
      <c r="B385">
        <v>11514484</v>
      </c>
      <c r="C385">
        <v>375642891</v>
      </c>
      <c r="D385" t="s">
        <v>782</v>
      </c>
      <c r="E385" t="s">
        <v>8388</v>
      </c>
      <c r="G385" t="s">
        <v>8460</v>
      </c>
      <c r="H385" t="s">
        <v>8865</v>
      </c>
      <c r="I385" t="s">
        <v>8866</v>
      </c>
      <c r="J385" t="s">
        <v>8867</v>
      </c>
    </row>
    <row r="386" spans="1:10" x14ac:dyDescent="0.25">
      <c r="A386" t="s">
        <v>781</v>
      </c>
      <c r="B386">
        <v>11514484</v>
      </c>
      <c r="C386">
        <v>375642891</v>
      </c>
      <c r="D386" t="s">
        <v>782</v>
      </c>
      <c r="E386" t="s">
        <v>8388</v>
      </c>
      <c r="G386" t="s">
        <v>8517</v>
      </c>
      <c r="H386" t="s">
        <v>8868</v>
      </c>
      <c r="I386" t="s">
        <v>8400</v>
      </c>
      <c r="J386" t="s">
        <v>8869</v>
      </c>
    </row>
    <row r="387" spans="1:10" x14ac:dyDescent="0.25">
      <c r="A387" t="s">
        <v>781</v>
      </c>
      <c r="B387">
        <v>11514484</v>
      </c>
      <c r="C387">
        <v>375642891</v>
      </c>
      <c r="D387" t="s">
        <v>782</v>
      </c>
      <c r="E387" t="s">
        <v>8383</v>
      </c>
      <c r="G387" t="s">
        <v>8399</v>
      </c>
      <c r="H387" t="s">
        <v>8870</v>
      </c>
      <c r="I387" t="s">
        <v>8754</v>
      </c>
      <c r="J387" t="s">
        <v>8495</v>
      </c>
    </row>
    <row r="388" spans="1:10" x14ac:dyDescent="0.25">
      <c r="A388" t="s">
        <v>781</v>
      </c>
      <c r="B388">
        <v>11514484</v>
      </c>
      <c r="C388">
        <v>375642891</v>
      </c>
      <c r="D388" t="s">
        <v>782</v>
      </c>
      <c r="E388" t="s">
        <v>8388</v>
      </c>
      <c r="G388" t="s">
        <v>8384</v>
      </c>
      <c r="H388" t="s">
        <v>8871</v>
      </c>
      <c r="J388" t="s">
        <v>8872</v>
      </c>
    </row>
    <row r="389" spans="1:10" x14ac:dyDescent="0.25">
      <c r="A389" t="s">
        <v>781</v>
      </c>
      <c r="B389">
        <v>11514484</v>
      </c>
      <c r="C389">
        <v>375642891</v>
      </c>
      <c r="D389" t="s">
        <v>782</v>
      </c>
      <c r="E389" t="s">
        <v>8388</v>
      </c>
      <c r="G389" t="s">
        <v>8384</v>
      </c>
      <c r="H389" t="s">
        <v>8406</v>
      </c>
      <c r="I389" t="s">
        <v>8393</v>
      </c>
      <c r="J389" t="s">
        <v>8873</v>
      </c>
    </row>
    <row r="390" spans="1:10" x14ac:dyDescent="0.25">
      <c r="A390" t="s">
        <v>785</v>
      </c>
      <c r="B390">
        <v>30863456</v>
      </c>
      <c r="C390">
        <v>390256825</v>
      </c>
      <c r="D390" t="s">
        <v>786</v>
      </c>
      <c r="E390" t="s">
        <v>8388</v>
      </c>
      <c r="G390" t="s">
        <v>8460</v>
      </c>
      <c r="H390" t="s">
        <v>8874</v>
      </c>
      <c r="I390" t="s">
        <v>8875</v>
      </c>
      <c r="J390" t="s">
        <v>8876</v>
      </c>
    </row>
    <row r="391" spans="1:10" x14ac:dyDescent="0.25">
      <c r="A391" t="s">
        <v>785</v>
      </c>
      <c r="B391">
        <v>30863456</v>
      </c>
      <c r="C391">
        <v>390256825</v>
      </c>
      <c r="D391" t="s">
        <v>786</v>
      </c>
      <c r="E391" t="s">
        <v>8388</v>
      </c>
      <c r="G391" t="s">
        <v>8384</v>
      </c>
      <c r="H391" t="s">
        <v>8390</v>
      </c>
      <c r="I391" t="s">
        <v>8421</v>
      </c>
      <c r="J391" t="s">
        <v>8877</v>
      </c>
    </row>
    <row r="392" spans="1:10" x14ac:dyDescent="0.25">
      <c r="A392" t="s">
        <v>785</v>
      </c>
      <c r="B392">
        <v>30863456</v>
      </c>
      <c r="C392">
        <v>390256825</v>
      </c>
      <c r="D392" t="s">
        <v>786</v>
      </c>
      <c r="E392" t="s">
        <v>8383</v>
      </c>
      <c r="G392" t="s">
        <v>8384</v>
      </c>
      <c r="H392" t="s">
        <v>8878</v>
      </c>
      <c r="I392" t="s">
        <v>8879</v>
      </c>
      <c r="J392" t="s">
        <v>8880</v>
      </c>
    </row>
    <row r="393" spans="1:10" x14ac:dyDescent="0.25">
      <c r="A393" t="s">
        <v>796</v>
      </c>
      <c r="B393">
        <v>29960218</v>
      </c>
      <c r="C393">
        <v>274769741</v>
      </c>
      <c r="D393" t="s">
        <v>797</v>
      </c>
      <c r="E393" t="s">
        <v>8410</v>
      </c>
      <c r="G393" t="s">
        <v>8384</v>
      </c>
      <c r="H393" t="s">
        <v>8881</v>
      </c>
      <c r="I393" t="s">
        <v>8530</v>
      </c>
      <c r="J393" t="s">
        <v>8882</v>
      </c>
    </row>
    <row r="394" spans="1:10" x14ac:dyDescent="0.25">
      <c r="A394" t="s">
        <v>796</v>
      </c>
      <c r="B394">
        <v>29960218</v>
      </c>
      <c r="C394">
        <v>274769741</v>
      </c>
      <c r="D394" t="s">
        <v>797</v>
      </c>
      <c r="E394" t="s">
        <v>8388</v>
      </c>
      <c r="G394" t="s">
        <v>8384</v>
      </c>
      <c r="H394" t="s">
        <v>8883</v>
      </c>
      <c r="I394" t="s">
        <v>8485</v>
      </c>
      <c r="J394" t="s">
        <v>8884</v>
      </c>
    </row>
    <row r="395" spans="1:10" x14ac:dyDescent="0.25">
      <c r="A395" t="s">
        <v>796</v>
      </c>
      <c r="B395">
        <v>29960218</v>
      </c>
      <c r="C395">
        <v>274769741</v>
      </c>
      <c r="D395" t="s">
        <v>797</v>
      </c>
      <c r="E395" t="s">
        <v>8383</v>
      </c>
      <c r="G395" t="s">
        <v>8384</v>
      </c>
      <c r="H395" t="s">
        <v>8885</v>
      </c>
      <c r="I395" t="s">
        <v>8393</v>
      </c>
      <c r="J395" t="s">
        <v>8886</v>
      </c>
    </row>
    <row r="396" spans="1:10" x14ac:dyDescent="0.25">
      <c r="A396" t="s">
        <v>796</v>
      </c>
      <c r="B396">
        <v>29960218</v>
      </c>
      <c r="C396">
        <v>274769741</v>
      </c>
      <c r="D396" t="s">
        <v>797</v>
      </c>
      <c r="E396" t="s">
        <v>8388</v>
      </c>
      <c r="G396" t="s">
        <v>8384</v>
      </c>
      <c r="H396" t="s">
        <v>8885</v>
      </c>
      <c r="I396" t="s">
        <v>8393</v>
      </c>
      <c r="J396" t="s">
        <v>8886</v>
      </c>
    </row>
    <row r="397" spans="1:10" x14ac:dyDescent="0.25">
      <c r="A397" t="s">
        <v>804</v>
      </c>
      <c r="B397">
        <v>30667318</v>
      </c>
      <c r="C397">
        <v>257642537</v>
      </c>
      <c r="D397" t="s">
        <v>805</v>
      </c>
      <c r="E397" t="s">
        <v>8388</v>
      </c>
      <c r="G397" t="s">
        <v>8384</v>
      </c>
      <c r="H397" t="s">
        <v>8887</v>
      </c>
      <c r="J397" t="s">
        <v>8888</v>
      </c>
    </row>
    <row r="398" spans="1:10" x14ac:dyDescent="0.25">
      <c r="A398" t="s">
        <v>804</v>
      </c>
      <c r="B398">
        <v>30667318</v>
      </c>
      <c r="C398">
        <v>257642537</v>
      </c>
      <c r="D398" t="s">
        <v>805</v>
      </c>
      <c r="E398" t="s">
        <v>8383</v>
      </c>
      <c r="G398" t="s">
        <v>8384</v>
      </c>
      <c r="H398" t="s">
        <v>8887</v>
      </c>
      <c r="J398" t="s">
        <v>8888</v>
      </c>
    </row>
    <row r="399" spans="1:10" x14ac:dyDescent="0.25">
      <c r="A399" t="s">
        <v>804</v>
      </c>
      <c r="B399">
        <v>30667318</v>
      </c>
      <c r="C399">
        <v>257642537</v>
      </c>
      <c r="D399" t="s">
        <v>805</v>
      </c>
      <c r="E399" t="s">
        <v>8388</v>
      </c>
      <c r="G399" t="s">
        <v>8384</v>
      </c>
      <c r="H399" t="s">
        <v>8459</v>
      </c>
      <c r="I399" t="s">
        <v>8889</v>
      </c>
      <c r="J399" t="s">
        <v>8890</v>
      </c>
    </row>
    <row r="400" spans="1:10" x14ac:dyDescent="0.25">
      <c r="A400" t="s">
        <v>812</v>
      </c>
      <c r="B400">
        <v>47574345</v>
      </c>
      <c r="C400">
        <v>172453307</v>
      </c>
      <c r="D400" t="s">
        <v>813</v>
      </c>
      <c r="E400" t="s">
        <v>8388</v>
      </c>
      <c r="G400" t="s">
        <v>8384</v>
      </c>
      <c r="H400" t="s">
        <v>8891</v>
      </c>
      <c r="J400" t="s">
        <v>8892</v>
      </c>
    </row>
    <row r="401" spans="1:10" x14ac:dyDescent="0.25">
      <c r="A401" t="s">
        <v>812</v>
      </c>
      <c r="B401">
        <v>47574345</v>
      </c>
      <c r="C401">
        <v>172453307</v>
      </c>
      <c r="D401" t="s">
        <v>813</v>
      </c>
      <c r="E401" t="s">
        <v>8388</v>
      </c>
      <c r="G401" t="s">
        <v>8384</v>
      </c>
      <c r="H401" t="s">
        <v>8407</v>
      </c>
      <c r="I401" t="s">
        <v>8427</v>
      </c>
      <c r="J401" t="s">
        <v>8893</v>
      </c>
    </row>
    <row r="402" spans="1:10" x14ac:dyDescent="0.25">
      <c r="A402" t="s">
        <v>812</v>
      </c>
      <c r="B402">
        <v>47574345</v>
      </c>
      <c r="C402">
        <v>172453307</v>
      </c>
      <c r="D402" t="s">
        <v>813</v>
      </c>
      <c r="E402" t="s">
        <v>8383</v>
      </c>
      <c r="G402" t="s">
        <v>8384</v>
      </c>
      <c r="H402" t="s">
        <v>8545</v>
      </c>
      <c r="I402" t="s">
        <v>8490</v>
      </c>
      <c r="J402" t="s">
        <v>8894</v>
      </c>
    </row>
    <row r="403" spans="1:10" x14ac:dyDescent="0.25">
      <c r="A403" t="s">
        <v>812</v>
      </c>
      <c r="B403">
        <v>47574345</v>
      </c>
      <c r="C403">
        <v>172453307</v>
      </c>
      <c r="D403" t="s">
        <v>813</v>
      </c>
      <c r="E403" t="s">
        <v>8398</v>
      </c>
      <c r="F403" t="s">
        <v>8895</v>
      </c>
    </row>
    <row r="404" spans="1:10" x14ac:dyDescent="0.25">
      <c r="A404" t="s">
        <v>812</v>
      </c>
      <c r="B404">
        <v>47574345</v>
      </c>
      <c r="C404">
        <v>172453307</v>
      </c>
      <c r="D404" t="s">
        <v>813</v>
      </c>
      <c r="E404" t="s">
        <v>8410</v>
      </c>
      <c r="G404" t="s">
        <v>8384</v>
      </c>
      <c r="H404" t="s">
        <v>8545</v>
      </c>
      <c r="I404" t="s">
        <v>8490</v>
      </c>
      <c r="J404" t="s">
        <v>8894</v>
      </c>
    </row>
    <row r="405" spans="1:10" x14ac:dyDescent="0.25">
      <c r="A405" t="s">
        <v>812</v>
      </c>
      <c r="B405">
        <v>47574345</v>
      </c>
      <c r="C405">
        <v>172453307</v>
      </c>
      <c r="D405" t="s">
        <v>813</v>
      </c>
      <c r="E405" t="s">
        <v>8398</v>
      </c>
      <c r="F405" t="s">
        <v>8896</v>
      </c>
    </row>
    <row r="406" spans="1:10" x14ac:dyDescent="0.25">
      <c r="A406" t="s">
        <v>819</v>
      </c>
      <c r="B406">
        <v>57936332</v>
      </c>
      <c r="C406">
        <v>115607565</v>
      </c>
      <c r="D406" t="s">
        <v>820</v>
      </c>
      <c r="E406" t="s">
        <v>8383</v>
      </c>
      <c r="G406" t="s">
        <v>8384</v>
      </c>
      <c r="H406" t="s">
        <v>8897</v>
      </c>
      <c r="I406" t="s">
        <v>8898</v>
      </c>
      <c r="J406" t="s">
        <v>8899</v>
      </c>
    </row>
    <row r="407" spans="1:10" x14ac:dyDescent="0.25">
      <c r="A407" t="s">
        <v>819</v>
      </c>
      <c r="B407">
        <v>57936332</v>
      </c>
      <c r="C407">
        <v>115607565</v>
      </c>
      <c r="D407" t="s">
        <v>820</v>
      </c>
      <c r="E407" t="s">
        <v>8388</v>
      </c>
      <c r="G407" t="s">
        <v>8384</v>
      </c>
      <c r="H407" t="s">
        <v>8900</v>
      </c>
      <c r="J407" t="s">
        <v>8901</v>
      </c>
    </row>
    <row r="408" spans="1:10" x14ac:dyDescent="0.25">
      <c r="A408" t="s">
        <v>819</v>
      </c>
      <c r="B408">
        <v>57936332</v>
      </c>
      <c r="C408">
        <v>115607565</v>
      </c>
      <c r="D408" t="s">
        <v>820</v>
      </c>
      <c r="E408" t="s">
        <v>8398</v>
      </c>
      <c r="F408" t="s">
        <v>8902</v>
      </c>
    </row>
    <row r="409" spans="1:10" x14ac:dyDescent="0.25">
      <c r="A409" t="s">
        <v>819</v>
      </c>
      <c r="B409">
        <v>57936332</v>
      </c>
      <c r="C409">
        <v>115607565</v>
      </c>
      <c r="D409" t="s">
        <v>820</v>
      </c>
      <c r="E409" t="s">
        <v>8388</v>
      </c>
      <c r="G409" t="s">
        <v>8384</v>
      </c>
      <c r="H409" t="s">
        <v>8903</v>
      </c>
      <c r="J409" t="s">
        <v>8904</v>
      </c>
    </row>
    <row r="410" spans="1:10" x14ac:dyDescent="0.25">
      <c r="A410" t="s">
        <v>819</v>
      </c>
      <c r="B410">
        <v>57936332</v>
      </c>
      <c r="C410">
        <v>115607565</v>
      </c>
      <c r="D410" t="s">
        <v>820</v>
      </c>
      <c r="E410" t="s">
        <v>8410</v>
      </c>
      <c r="G410" t="s">
        <v>8460</v>
      </c>
      <c r="H410" t="s">
        <v>8905</v>
      </c>
      <c r="I410" t="s">
        <v>8906</v>
      </c>
      <c r="J410" t="s">
        <v>8907</v>
      </c>
    </row>
    <row r="411" spans="1:10" x14ac:dyDescent="0.25">
      <c r="A411" t="s">
        <v>826</v>
      </c>
      <c r="B411">
        <v>60022906</v>
      </c>
      <c r="C411">
        <v>426745876</v>
      </c>
      <c r="D411" t="s">
        <v>827</v>
      </c>
      <c r="E411" t="s">
        <v>8383</v>
      </c>
      <c r="G411" t="s">
        <v>8384</v>
      </c>
      <c r="H411" t="s">
        <v>8908</v>
      </c>
      <c r="J411" t="s">
        <v>8909</v>
      </c>
    </row>
    <row r="412" spans="1:10" x14ac:dyDescent="0.25">
      <c r="A412" t="s">
        <v>826</v>
      </c>
      <c r="B412">
        <v>60022906</v>
      </c>
      <c r="C412">
        <v>426745876</v>
      </c>
      <c r="D412" t="s">
        <v>827</v>
      </c>
      <c r="E412" t="s">
        <v>8388</v>
      </c>
      <c r="G412" t="s">
        <v>8384</v>
      </c>
      <c r="H412" t="s">
        <v>8461</v>
      </c>
      <c r="J412" t="s">
        <v>8461</v>
      </c>
    </row>
    <row r="413" spans="1:10" x14ac:dyDescent="0.25">
      <c r="A413" t="s">
        <v>826</v>
      </c>
      <c r="B413">
        <v>60022906</v>
      </c>
      <c r="C413">
        <v>426745876</v>
      </c>
      <c r="D413" t="s">
        <v>827</v>
      </c>
      <c r="E413" t="s">
        <v>8398</v>
      </c>
      <c r="F413" t="s">
        <v>8910</v>
      </c>
    </row>
    <row r="414" spans="1:10" x14ac:dyDescent="0.25">
      <c r="A414" t="s">
        <v>826</v>
      </c>
      <c r="B414">
        <v>60022906</v>
      </c>
      <c r="C414">
        <v>426745876</v>
      </c>
      <c r="D414" t="s">
        <v>827</v>
      </c>
      <c r="E414" t="s">
        <v>8388</v>
      </c>
      <c r="G414" t="s">
        <v>8384</v>
      </c>
      <c r="H414" t="s">
        <v>8911</v>
      </c>
      <c r="J414" t="s">
        <v>8912</v>
      </c>
    </row>
    <row r="415" spans="1:10" x14ac:dyDescent="0.25">
      <c r="A415" t="s">
        <v>826</v>
      </c>
      <c r="B415">
        <v>60022906</v>
      </c>
      <c r="C415">
        <v>426745876</v>
      </c>
      <c r="D415" t="s">
        <v>827</v>
      </c>
      <c r="E415" t="s">
        <v>8388</v>
      </c>
      <c r="G415" t="s">
        <v>8384</v>
      </c>
      <c r="H415" t="s">
        <v>8908</v>
      </c>
      <c r="J415" t="s">
        <v>8909</v>
      </c>
    </row>
    <row r="416" spans="1:10" x14ac:dyDescent="0.25">
      <c r="A416" t="s">
        <v>826</v>
      </c>
      <c r="B416">
        <v>60022906</v>
      </c>
      <c r="C416">
        <v>426745876</v>
      </c>
      <c r="D416" t="s">
        <v>827</v>
      </c>
      <c r="E416" t="s">
        <v>8388</v>
      </c>
      <c r="G416" t="s">
        <v>8384</v>
      </c>
      <c r="H416" t="s">
        <v>8913</v>
      </c>
      <c r="J416" t="s">
        <v>8914</v>
      </c>
    </row>
    <row r="417" spans="1:10" x14ac:dyDescent="0.25">
      <c r="A417" t="s">
        <v>835</v>
      </c>
      <c r="B417">
        <v>64845479</v>
      </c>
      <c r="C417">
        <v>7855196167</v>
      </c>
      <c r="D417" t="s">
        <v>836</v>
      </c>
      <c r="E417" t="s">
        <v>8410</v>
      </c>
      <c r="G417" t="s">
        <v>8384</v>
      </c>
      <c r="H417" t="s">
        <v>8389</v>
      </c>
      <c r="I417" t="s">
        <v>8566</v>
      </c>
      <c r="J417" t="s">
        <v>8915</v>
      </c>
    </row>
    <row r="418" spans="1:10" x14ac:dyDescent="0.25">
      <c r="A418" t="s">
        <v>835</v>
      </c>
      <c r="B418">
        <v>64845479</v>
      </c>
      <c r="C418">
        <v>7855196167</v>
      </c>
      <c r="D418" t="s">
        <v>836</v>
      </c>
      <c r="E418" t="s">
        <v>8388</v>
      </c>
      <c r="G418" t="s">
        <v>8384</v>
      </c>
      <c r="H418" t="s">
        <v>8916</v>
      </c>
      <c r="J418" t="s">
        <v>8528</v>
      </c>
    </row>
    <row r="419" spans="1:10" x14ac:dyDescent="0.25">
      <c r="A419" t="s">
        <v>835</v>
      </c>
      <c r="B419">
        <v>64845479</v>
      </c>
      <c r="C419">
        <v>7855196167</v>
      </c>
      <c r="D419" t="s">
        <v>836</v>
      </c>
      <c r="E419" t="s">
        <v>8383</v>
      </c>
      <c r="G419" t="s">
        <v>8384</v>
      </c>
      <c r="H419" t="s">
        <v>8743</v>
      </c>
      <c r="I419" t="s">
        <v>8917</v>
      </c>
      <c r="J419" t="s">
        <v>8918</v>
      </c>
    </row>
    <row r="420" spans="1:10" x14ac:dyDescent="0.25">
      <c r="A420" t="s">
        <v>835</v>
      </c>
      <c r="B420">
        <v>64845479</v>
      </c>
      <c r="C420">
        <v>7855196167</v>
      </c>
      <c r="D420" t="s">
        <v>836</v>
      </c>
      <c r="E420" t="s">
        <v>8388</v>
      </c>
      <c r="G420" t="s">
        <v>8384</v>
      </c>
      <c r="H420" t="s">
        <v>8919</v>
      </c>
      <c r="I420" t="s">
        <v>8524</v>
      </c>
      <c r="J420" t="s">
        <v>8920</v>
      </c>
    </row>
    <row r="421" spans="1:10" x14ac:dyDescent="0.25">
      <c r="A421" t="s">
        <v>835</v>
      </c>
      <c r="B421">
        <v>64845479</v>
      </c>
      <c r="C421">
        <v>7855196167</v>
      </c>
      <c r="D421" t="s">
        <v>836</v>
      </c>
      <c r="E421" t="s">
        <v>8388</v>
      </c>
      <c r="G421" t="s">
        <v>8384</v>
      </c>
      <c r="H421" t="s">
        <v>8390</v>
      </c>
      <c r="I421" t="s">
        <v>8393</v>
      </c>
      <c r="J421" t="s">
        <v>8921</v>
      </c>
    </row>
    <row r="422" spans="1:10" x14ac:dyDescent="0.25">
      <c r="A422" t="s">
        <v>839</v>
      </c>
      <c r="B422">
        <v>68818573</v>
      </c>
      <c r="C422">
        <v>1051971420</v>
      </c>
      <c r="D422" t="s">
        <v>840</v>
      </c>
      <c r="E422" t="s">
        <v>8388</v>
      </c>
      <c r="G422" t="s">
        <v>8384</v>
      </c>
      <c r="H422" t="s">
        <v>8922</v>
      </c>
      <c r="J422" t="s">
        <v>8923</v>
      </c>
    </row>
    <row r="423" spans="1:10" x14ac:dyDescent="0.25">
      <c r="A423" t="s">
        <v>839</v>
      </c>
      <c r="B423">
        <v>68818573</v>
      </c>
      <c r="C423">
        <v>1051971420</v>
      </c>
      <c r="D423" t="s">
        <v>840</v>
      </c>
      <c r="E423" t="s">
        <v>8388</v>
      </c>
      <c r="G423" t="s">
        <v>8384</v>
      </c>
      <c r="H423" t="s">
        <v>8924</v>
      </c>
      <c r="J423" t="s">
        <v>8925</v>
      </c>
    </row>
    <row r="424" spans="1:10" x14ac:dyDescent="0.25">
      <c r="A424" t="s">
        <v>839</v>
      </c>
      <c r="B424">
        <v>68818573</v>
      </c>
      <c r="C424">
        <v>1051971420</v>
      </c>
      <c r="D424" t="s">
        <v>840</v>
      </c>
      <c r="E424" t="s">
        <v>8388</v>
      </c>
      <c r="G424" t="s">
        <v>8460</v>
      </c>
      <c r="H424" t="s">
        <v>8926</v>
      </c>
      <c r="J424" t="s">
        <v>8927</v>
      </c>
    </row>
    <row r="425" spans="1:10" x14ac:dyDescent="0.25">
      <c r="A425" t="s">
        <v>839</v>
      </c>
      <c r="B425">
        <v>68818573</v>
      </c>
      <c r="C425">
        <v>1051971420</v>
      </c>
      <c r="D425" t="s">
        <v>840</v>
      </c>
      <c r="E425" t="s">
        <v>8383</v>
      </c>
      <c r="G425" t="s">
        <v>8384</v>
      </c>
      <c r="H425" t="s">
        <v>8928</v>
      </c>
      <c r="I425" t="s">
        <v>8929</v>
      </c>
      <c r="J425" t="s">
        <v>8930</v>
      </c>
    </row>
    <row r="426" spans="1:10" x14ac:dyDescent="0.25">
      <c r="A426" t="s">
        <v>839</v>
      </c>
      <c r="B426">
        <v>68818573</v>
      </c>
      <c r="C426">
        <v>1051971420</v>
      </c>
      <c r="D426" t="s">
        <v>840</v>
      </c>
      <c r="E426" t="s">
        <v>8388</v>
      </c>
      <c r="G426" t="s">
        <v>8384</v>
      </c>
      <c r="H426" t="s">
        <v>8931</v>
      </c>
      <c r="J426" t="s">
        <v>8932</v>
      </c>
    </row>
    <row r="427" spans="1:10" x14ac:dyDescent="0.25">
      <c r="A427" t="s">
        <v>839</v>
      </c>
      <c r="B427">
        <v>68818573</v>
      </c>
      <c r="C427">
        <v>1051971420</v>
      </c>
      <c r="D427" t="s">
        <v>840</v>
      </c>
      <c r="E427" t="s">
        <v>8398</v>
      </c>
      <c r="F427" t="s">
        <v>8933</v>
      </c>
    </row>
    <row r="428" spans="1:10" x14ac:dyDescent="0.25">
      <c r="A428" t="s">
        <v>839</v>
      </c>
      <c r="B428">
        <v>68818573</v>
      </c>
      <c r="C428">
        <v>1051971420</v>
      </c>
      <c r="D428" t="s">
        <v>840</v>
      </c>
      <c r="E428" t="s">
        <v>8388</v>
      </c>
      <c r="G428" t="s">
        <v>8384</v>
      </c>
      <c r="H428" t="s">
        <v>8934</v>
      </c>
      <c r="J428" t="s">
        <v>8935</v>
      </c>
    </row>
    <row r="429" spans="1:10" x14ac:dyDescent="0.25">
      <c r="A429" t="s">
        <v>848</v>
      </c>
      <c r="B429">
        <v>69167084</v>
      </c>
      <c r="C429">
        <v>271407128</v>
      </c>
      <c r="D429" t="s">
        <v>849</v>
      </c>
      <c r="E429" t="s">
        <v>8398</v>
      </c>
      <c r="F429" t="s">
        <v>8936</v>
      </c>
    </row>
    <row r="430" spans="1:10" x14ac:dyDescent="0.25">
      <c r="A430" t="s">
        <v>848</v>
      </c>
      <c r="B430">
        <v>69167084</v>
      </c>
      <c r="C430">
        <v>271407128</v>
      </c>
      <c r="D430" t="s">
        <v>849</v>
      </c>
      <c r="E430" t="s">
        <v>8398</v>
      </c>
      <c r="F430" t="s">
        <v>8937</v>
      </c>
    </row>
    <row r="431" spans="1:10" x14ac:dyDescent="0.25">
      <c r="A431" t="s">
        <v>848</v>
      </c>
      <c r="B431">
        <v>69167084</v>
      </c>
      <c r="C431">
        <v>271407128</v>
      </c>
      <c r="D431" t="s">
        <v>849</v>
      </c>
      <c r="E431" t="s">
        <v>8388</v>
      </c>
      <c r="G431" t="s">
        <v>8384</v>
      </c>
      <c r="H431" t="s">
        <v>8405</v>
      </c>
      <c r="J431" t="s">
        <v>8498</v>
      </c>
    </row>
    <row r="432" spans="1:10" x14ac:dyDescent="0.25">
      <c r="A432" t="s">
        <v>848</v>
      </c>
      <c r="B432">
        <v>69167084</v>
      </c>
      <c r="C432">
        <v>271407128</v>
      </c>
      <c r="D432" t="s">
        <v>849</v>
      </c>
      <c r="E432" t="s">
        <v>8388</v>
      </c>
      <c r="G432" t="s">
        <v>8384</v>
      </c>
      <c r="H432" t="s">
        <v>8938</v>
      </c>
      <c r="J432" t="s">
        <v>8939</v>
      </c>
    </row>
    <row r="433" spans="1:10" x14ac:dyDescent="0.25">
      <c r="A433" t="s">
        <v>848</v>
      </c>
      <c r="B433">
        <v>69167084</v>
      </c>
      <c r="C433">
        <v>271407128</v>
      </c>
      <c r="D433" t="s">
        <v>849</v>
      </c>
      <c r="E433" t="s">
        <v>8383</v>
      </c>
      <c r="G433" t="s">
        <v>8384</v>
      </c>
      <c r="H433" t="s">
        <v>8405</v>
      </c>
      <c r="J433" t="s">
        <v>8498</v>
      </c>
    </row>
    <row r="434" spans="1:10" x14ac:dyDescent="0.25">
      <c r="A434" t="s">
        <v>848</v>
      </c>
      <c r="B434">
        <v>69167084</v>
      </c>
      <c r="C434">
        <v>271407128</v>
      </c>
      <c r="D434" t="s">
        <v>849</v>
      </c>
      <c r="E434" t="s">
        <v>8398</v>
      </c>
      <c r="F434" t="s">
        <v>8940</v>
      </c>
    </row>
    <row r="435" spans="1:10" x14ac:dyDescent="0.25">
      <c r="A435" t="s">
        <v>854</v>
      </c>
      <c r="B435">
        <v>76535660</v>
      </c>
      <c r="C435">
        <v>650794898</v>
      </c>
      <c r="D435" t="s">
        <v>855</v>
      </c>
      <c r="E435" t="s">
        <v>8398</v>
      </c>
      <c r="F435" t="s">
        <v>8941</v>
      </c>
    </row>
    <row r="436" spans="1:10" x14ac:dyDescent="0.25">
      <c r="A436" t="s">
        <v>854</v>
      </c>
      <c r="B436">
        <v>76535660</v>
      </c>
      <c r="C436">
        <v>650794898</v>
      </c>
      <c r="D436" t="s">
        <v>855</v>
      </c>
      <c r="E436" t="s">
        <v>8388</v>
      </c>
      <c r="G436" t="s">
        <v>8384</v>
      </c>
      <c r="H436" t="s">
        <v>8425</v>
      </c>
      <c r="I436" t="s">
        <v>8530</v>
      </c>
      <c r="J436" t="s">
        <v>8942</v>
      </c>
    </row>
    <row r="437" spans="1:10" x14ac:dyDescent="0.25">
      <c r="A437" t="s">
        <v>854</v>
      </c>
      <c r="B437">
        <v>76535660</v>
      </c>
      <c r="C437">
        <v>650794898</v>
      </c>
      <c r="D437" t="s">
        <v>855</v>
      </c>
      <c r="E437" t="s">
        <v>8410</v>
      </c>
      <c r="G437" t="s">
        <v>8384</v>
      </c>
      <c r="H437" t="s">
        <v>8407</v>
      </c>
      <c r="I437" t="s">
        <v>8858</v>
      </c>
      <c r="J437" t="s">
        <v>8943</v>
      </c>
    </row>
    <row r="438" spans="1:10" x14ac:dyDescent="0.25">
      <c r="A438" t="s">
        <v>854</v>
      </c>
      <c r="B438">
        <v>76535660</v>
      </c>
      <c r="C438">
        <v>650794898</v>
      </c>
      <c r="D438" t="s">
        <v>855</v>
      </c>
      <c r="E438" t="s">
        <v>8388</v>
      </c>
      <c r="G438" t="s">
        <v>8384</v>
      </c>
      <c r="H438" t="s">
        <v>8407</v>
      </c>
      <c r="I438" t="s">
        <v>8858</v>
      </c>
      <c r="J438" t="s">
        <v>8943</v>
      </c>
    </row>
    <row r="439" spans="1:10" x14ac:dyDescent="0.25">
      <c r="A439" t="s">
        <v>854</v>
      </c>
      <c r="B439">
        <v>76535660</v>
      </c>
      <c r="C439">
        <v>650794898</v>
      </c>
      <c r="D439" t="s">
        <v>855</v>
      </c>
      <c r="E439" t="s">
        <v>8383</v>
      </c>
      <c r="G439" t="s">
        <v>8384</v>
      </c>
      <c r="H439" t="s">
        <v>8407</v>
      </c>
      <c r="I439" t="s">
        <v>8858</v>
      </c>
      <c r="J439" t="s">
        <v>8943</v>
      </c>
    </row>
    <row r="440" spans="1:10" x14ac:dyDescent="0.25">
      <c r="A440" t="s">
        <v>859</v>
      </c>
      <c r="B440">
        <v>181401</v>
      </c>
      <c r="C440">
        <v>1356915848</v>
      </c>
      <c r="D440" t="s">
        <v>860</v>
      </c>
      <c r="E440" t="s">
        <v>8410</v>
      </c>
      <c r="G440" t="s">
        <v>8460</v>
      </c>
      <c r="H440" t="s">
        <v>8944</v>
      </c>
      <c r="J440" t="s">
        <v>8909</v>
      </c>
    </row>
    <row r="441" spans="1:10" x14ac:dyDescent="0.25">
      <c r="A441" t="s">
        <v>859</v>
      </c>
      <c r="B441">
        <v>181401</v>
      </c>
      <c r="C441">
        <v>1356915848</v>
      </c>
      <c r="D441" t="s">
        <v>860</v>
      </c>
      <c r="E441" t="s">
        <v>8388</v>
      </c>
      <c r="G441" t="s">
        <v>8384</v>
      </c>
      <c r="H441" t="s">
        <v>8945</v>
      </c>
      <c r="I441" t="s">
        <v>8946</v>
      </c>
      <c r="J441" t="s">
        <v>8947</v>
      </c>
    </row>
    <row r="442" spans="1:10" x14ac:dyDescent="0.25">
      <c r="A442" t="s">
        <v>859</v>
      </c>
      <c r="B442">
        <v>181401</v>
      </c>
      <c r="C442">
        <v>1356915848</v>
      </c>
      <c r="D442" t="s">
        <v>860</v>
      </c>
      <c r="E442" t="s">
        <v>8383</v>
      </c>
      <c r="G442" t="s">
        <v>8384</v>
      </c>
      <c r="H442" t="s">
        <v>8948</v>
      </c>
      <c r="I442" t="s">
        <v>8389</v>
      </c>
      <c r="J442" t="s">
        <v>8949</v>
      </c>
    </row>
    <row r="443" spans="1:10" x14ac:dyDescent="0.25">
      <c r="A443" t="s">
        <v>869</v>
      </c>
      <c r="B443">
        <v>1557880</v>
      </c>
      <c r="C443">
        <v>121007449</v>
      </c>
      <c r="D443" t="s">
        <v>870</v>
      </c>
      <c r="E443" t="s">
        <v>8388</v>
      </c>
      <c r="G443" t="s">
        <v>8384</v>
      </c>
      <c r="H443" t="s">
        <v>8406</v>
      </c>
      <c r="J443" t="s">
        <v>8950</v>
      </c>
    </row>
    <row r="444" spans="1:10" x14ac:dyDescent="0.25">
      <c r="A444" t="s">
        <v>869</v>
      </c>
      <c r="B444">
        <v>1557880</v>
      </c>
      <c r="C444">
        <v>121007449</v>
      </c>
      <c r="D444" t="s">
        <v>870</v>
      </c>
      <c r="E444" t="s">
        <v>8410</v>
      </c>
      <c r="G444" t="s">
        <v>8384</v>
      </c>
      <c r="H444" t="s">
        <v>8951</v>
      </c>
      <c r="J444" t="s">
        <v>8952</v>
      </c>
    </row>
    <row r="445" spans="1:10" x14ac:dyDescent="0.25">
      <c r="A445" t="s">
        <v>869</v>
      </c>
      <c r="B445">
        <v>1557880</v>
      </c>
      <c r="C445">
        <v>121007449</v>
      </c>
      <c r="D445" t="s">
        <v>870</v>
      </c>
      <c r="E445" t="s">
        <v>8388</v>
      </c>
      <c r="G445" t="s">
        <v>8384</v>
      </c>
      <c r="H445" t="s">
        <v>8407</v>
      </c>
      <c r="I445" t="s">
        <v>8418</v>
      </c>
      <c r="J445" t="s">
        <v>8953</v>
      </c>
    </row>
    <row r="446" spans="1:10" x14ac:dyDescent="0.25">
      <c r="A446" t="s">
        <v>869</v>
      </c>
      <c r="B446">
        <v>1557880</v>
      </c>
      <c r="C446">
        <v>121007449</v>
      </c>
      <c r="D446" t="s">
        <v>870</v>
      </c>
      <c r="E446" t="s">
        <v>8383</v>
      </c>
      <c r="G446" t="s">
        <v>8384</v>
      </c>
      <c r="H446" t="s">
        <v>8951</v>
      </c>
      <c r="J446" t="s">
        <v>8952</v>
      </c>
    </row>
    <row r="447" spans="1:10" x14ac:dyDescent="0.25">
      <c r="A447" t="s">
        <v>876</v>
      </c>
      <c r="B447">
        <v>6706160</v>
      </c>
      <c r="C447">
        <v>121952149</v>
      </c>
      <c r="D447" t="s">
        <v>877</v>
      </c>
      <c r="E447" t="s">
        <v>8388</v>
      </c>
      <c r="G447" t="s">
        <v>8460</v>
      </c>
      <c r="H447" t="s">
        <v>8767</v>
      </c>
      <c r="I447" t="s">
        <v>8954</v>
      </c>
      <c r="J447" t="s">
        <v>8955</v>
      </c>
    </row>
    <row r="448" spans="1:10" x14ac:dyDescent="0.25">
      <c r="A448" t="s">
        <v>876</v>
      </c>
      <c r="B448">
        <v>6706160</v>
      </c>
      <c r="C448">
        <v>121952149</v>
      </c>
      <c r="D448" t="s">
        <v>877</v>
      </c>
      <c r="E448" t="s">
        <v>8410</v>
      </c>
      <c r="G448" t="s">
        <v>8460</v>
      </c>
      <c r="H448" t="s">
        <v>8956</v>
      </c>
      <c r="I448" t="s">
        <v>8957</v>
      </c>
      <c r="J448" t="s">
        <v>8955</v>
      </c>
    </row>
    <row r="449" spans="1:10" x14ac:dyDescent="0.25">
      <c r="A449" t="s">
        <v>876</v>
      </c>
      <c r="B449">
        <v>6706160</v>
      </c>
      <c r="C449">
        <v>121952149</v>
      </c>
      <c r="D449" t="s">
        <v>877</v>
      </c>
      <c r="E449" t="s">
        <v>8388</v>
      </c>
      <c r="G449" t="s">
        <v>8384</v>
      </c>
      <c r="H449" t="s">
        <v>8958</v>
      </c>
      <c r="I449" t="s">
        <v>8959</v>
      </c>
      <c r="J449" t="s">
        <v>8955</v>
      </c>
    </row>
    <row r="450" spans="1:10" x14ac:dyDescent="0.25">
      <c r="A450" t="s">
        <v>876</v>
      </c>
      <c r="B450">
        <v>6706160</v>
      </c>
      <c r="C450">
        <v>121952149</v>
      </c>
      <c r="D450" t="s">
        <v>877</v>
      </c>
      <c r="E450" t="s">
        <v>8388</v>
      </c>
      <c r="G450" t="s">
        <v>8384</v>
      </c>
      <c r="H450" t="s">
        <v>8405</v>
      </c>
      <c r="I450" t="s">
        <v>8960</v>
      </c>
      <c r="J450" t="s">
        <v>8961</v>
      </c>
    </row>
    <row r="451" spans="1:10" x14ac:dyDescent="0.25">
      <c r="A451" t="s">
        <v>876</v>
      </c>
      <c r="B451">
        <v>6706160</v>
      </c>
      <c r="C451">
        <v>121952149</v>
      </c>
      <c r="D451" t="s">
        <v>877</v>
      </c>
      <c r="E451" t="s">
        <v>8398</v>
      </c>
      <c r="G451" t="s">
        <v>8384</v>
      </c>
      <c r="H451" t="s">
        <v>8958</v>
      </c>
      <c r="I451" t="s">
        <v>8959</v>
      </c>
      <c r="J451" t="s">
        <v>8955</v>
      </c>
    </row>
    <row r="452" spans="1:10" x14ac:dyDescent="0.25">
      <c r="A452" t="s">
        <v>876</v>
      </c>
      <c r="B452">
        <v>6706160</v>
      </c>
      <c r="C452">
        <v>121952149</v>
      </c>
      <c r="D452" t="s">
        <v>877</v>
      </c>
      <c r="E452" t="s">
        <v>8388</v>
      </c>
      <c r="G452" t="s">
        <v>8460</v>
      </c>
      <c r="H452" t="s">
        <v>8956</v>
      </c>
      <c r="I452" t="s">
        <v>8957</v>
      </c>
      <c r="J452" t="s">
        <v>8955</v>
      </c>
    </row>
    <row r="453" spans="1:10" x14ac:dyDescent="0.25">
      <c r="A453" t="s">
        <v>876</v>
      </c>
      <c r="B453">
        <v>6706160</v>
      </c>
      <c r="C453">
        <v>121952149</v>
      </c>
      <c r="D453" t="s">
        <v>877</v>
      </c>
      <c r="E453" t="s">
        <v>8410</v>
      </c>
      <c r="G453" t="s">
        <v>8460</v>
      </c>
      <c r="H453" t="s">
        <v>8767</v>
      </c>
      <c r="I453" t="s">
        <v>8954</v>
      </c>
      <c r="J453" t="s">
        <v>8955</v>
      </c>
    </row>
    <row r="454" spans="1:10" x14ac:dyDescent="0.25">
      <c r="A454" t="s">
        <v>876</v>
      </c>
      <c r="B454">
        <v>6706160</v>
      </c>
      <c r="C454">
        <v>121952149</v>
      </c>
      <c r="D454" t="s">
        <v>877</v>
      </c>
      <c r="E454" t="s">
        <v>8383</v>
      </c>
      <c r="G454" t="s">
        <v>8384</v>
      </c>
      <c r="H454" t="s">
        <v>8544</v>
      </c>
      <c r="I454" t="s">
        <v>8401</v>
      </c>
      <c r="J454" t="s">
        <v>8962</v>
      </c>
    </row>
    <row r="455" spans="1:10" x14ac:dyDescent="0.25">
      <c r="A455" t="s">
        <v>876</v>
      </c>
      <c r="B455">
        <v>6706160</v>
      </c>
      <c r="C455">
        <v>121952149</v>
      </c>
      <c r="D455" t="s">
        <v>877</v>
      </c>
      <c r="E455" t="s">
        <v>8388</v>
      </c>
      <c r="G455" t="s">
        <v>8460</v>
      </c>
      <c r="H455" t="s">
        <v>8963</v>
      </c>
      <c r="I455" t="s">
        <v>8964</v>
      </c>
      <c r="J455" t="s">
        <v>8955</v>
      </c>
    </row>
    <row r="456" spans="1:10" x14ac:dyDescent="0.25">
      <c r="A456" t="s">
        <v>876</v>
      </c>
      <c r="B456">
        <v>6706160</v>
      </c>
      <c r="C456">
        <v>121952149</v>
      </c>
      <c r="D456" t="s">
        <v>877</v>
      </c>
      <c r="E456" t="s">
        <v>8410</v>
      </c>
      <c r="G456" t="s">
        <v>8460</v>
      </c>
      <c r="H456" t="s">
        <v>8963</v>
      </c>
      <c r="I456" t="s">
        <v>8964</v>
      </c>
      <c r="J456" t="s">
        <v>8955</v>
      </c>
    </row>
    <row r="457" spans="1:10" x14ac:dyDescent="0.25">
      <c r="A457" t="s">
        <v>886</v>
      </c>
      <c r="B457">
        <v>6992978</v>
      </c>
      <c r="C457">
        <v>119535672</v>
      </c>
      <c r="D457" t="s">
        <v>887</v>
      </c>
      <c r="E457" t="s">
        <v>8383</v>
      </c>
      <c r="G457" t="s">
        <v>8384</v>
      </c>
      <c r="H457" t="s">
        <v>8418</v>
      </c>
      <c r="I457" t="s">
        <v>8414</v>
      </c>
      <c r="J457" t="s">
        <v>8965</v>
      </c>
    </row>
    <row r="458" spans="1:10" x14ac:dyDescent="0.25">
      <c r="A458" t="s">
        <v>886</v>
      </c>
      <c r="B458">
        <v>6992978</v>
      </c>
      <c r="C458">
        <v>119535672</v>
      </c>
      <c r="D458" t="s">
        <v>887</v>
      </c>
      <c r="E458" t="s">
        <v>8388</v>
      </c>
      <c r="G458" t="s">
        <v>8384</v>
      </c>
      <c r="H458" t="s">
        <v>8418</v>
      </c>
      <c r="I458" t="s">
        <v>8414</v>
      </c>
      <c r="J458" t="s">
        <v>8965</v>
      </c>
    </row>
    <row r="459" spans="1:10" x14ac:dyDescent="0.25">
      <c r="A459" t="s">
        <v>886</v>
      </c>
      <c r="B459">
        <v>6992978</v>
      </c>
      <c r="C459">
        <v>119535672</v>
      </c>
      <c r="D459" t="s">
        <v>887</v>
      </c>
      <c r="E459" t="s">
        <v>8388</v>
      </c>
      <c r="G459" t="s">
        <v>8399</v>
      </c>
      <c r="H459" t="s">
        <v>8966</v>
      </c>
      <c r="I459" t="s">
        <v>8967</v>
      </c>
      <c r="J459" t="s">
        <v>8965</v>
      </c>
    </row>
    <row r="460" spans="1:10" x14ac:dyDescent="0.25">
      <c r="A460" t="s">
        <v>896</v>
      </c>
      <c r="B460">
        <v>2489562</v>
      </c>
      <c r="C460">
        <v>107392881</v>
      </c>
      <c r="D460" t="s">
        <v>897</v>
      </c>
      <c r="E460" t="s">
        <v>8383</v>
      </c>
      <c r="G460" t="s">
        <v>8968</v>
      </c>
      <c r="H460" t="s">
        <v>8743</v>
      </c>
      <c r="I460" t="s">
        <v>8499</v>
      </c>
      <c r="J460" t="s">
        <v>8969</v>
      </c>
    </row>
    <row r="461" spans="1:10" x14ac:dyDescent="0.25">
      <c r="A461" t="s">
        <v>896</v>
      </c>
      <c r="B461">
        <v>2489562</v>
      </c>
      <c r="C461">
        <v>107392881</v>
      </c>
      <c r="D461" t="s">
        <v>897</v>
      </c>
      <c r="E461" t="s">
        <v>8388</v>
      </c>
      <c r="G461" t="s">
        <v>8384</v>
      </c>
      <c r="H461" t="s">
        <v>8539</v>
      </c>
      <c r="J461" t="s">
        <v>8970</v>
      </c>
    </row>
    <row r="462" spans="1:10" x14ac:dyDescent="0.25">
      <c r="A462" t="s">
        <v>896</v>
      </c>
      <c r="B462">
        <v>2489562</v>
      </c>
      <c r="C462">
        <v>107392881</v>
      </c>
      <c r="D462" t="s">
        <v>897</v>
      </c>
      <c r="E462" t="s">
        <v>8398</v>
      </c>
      <c r="F462" t="s">
        <v>8971</v>
      </c>
    </row>
    <row r="463" spans="1:10" x14ac:dyDescent="0.25">
      <c r="A463" t="s">
        <v>896</v>
      </c>
      <c r="B463">
        <v>2489562</v>
      </c>
      <c r="C463">
        <v>107392881</v>
      </c>
      <c r="D463" t="s">
        <v>897</v>
      </c>
      <c r="E463" t="s">
        <v>8388</v>
      </c>
      <c r="G463" t="s">
        <v>8384</v>
      </c>
      <c r="H463" t="s">
        <v>8406</v>
      </c>
      <c r="I463" t="s">
        <v>8393</v>
      </c>
      <c r="J463" t="s">
        <v>8972</v>
      </c>
    </row>
    <row r="464" spans="1:10" x14ac:dyDescent="0.25">
      <c r="A464" t="s">
        <v>896</v>
      </c>
      <c r="B464">
        <v>2489562</v>
      </c>
      <c r="C464">
        <v>107392881</v>
      </c>
      <c r="D464" t="s">
        <v>897</v>
      </c>
      <c r="E464" t="s">
        <v>8388</v>
      </c>
      <c r="G464" t="s">
        <v>8968</v>
      </c>
      <c r="H464" t="s">
        <v>8743</v>
      </c>
      <c r="I464" t="s">
        <v>8499</v>
      </c>
      <c r="J464" t="s">
        <v>8969</v>
      </c>
    </row>
    <row r="465" spans="1:10" x14ac:dyDescent="0.25">
      <c r="A465" t="s">
        <v>896</v>
      </c>
      <c r="B465">
        <v>2489562</v>
      </c>
      <c r="C465">
        <v>107392881</v>
      </c>
      <c r="D465" t="s">
        <v>897</v>
      </c>
      <c r="E465" t="s">
        <v>8398</v>
      </c>
      <c r="G465" t="s">
        <v>8384</v>
      </c>
      <c r="H465" t="s">
        <v>8539</v>
      </c>
      <c r="J465" t="s">
        <v>8970</v>
      </c>
    </row>
    <row r="466" spans="1:10" x14ac:dyDescent="0.25">
      <c r="A466" t="s">
        <v>896</v>
      </c>
      <c r="B466">
        <v>2489562</v>
      </c>
      <c r="C466">
        <v>107392881</v>
      </c>
      <c r="D466" t="s">
        <v>897</v>
      </c>
      <c r="E466" t="s">
        <v>8398</v>
      </c>
      <c r="G466" t="s">
        <v>8384</v>
      </c>
      <c r="H466" t="s">
        <v>8973</v>
      </c>
      <c r="I466" t="s">
        <v>8540</v>
      </c>
      <c r="J466" t="s">
        <v>8974</v>
      </c>
    </row>
    <row r="467" spans="1:10" x14ac:dyDescent="0.25">
      <c r="A467" t="s">
        <v>896</v>
      </c>
      <c r="B467">
        <v>2489562</v>
      </c>
      <c r="C467">
        <v>107392881</v>
      </c>
      <c r="D467" t="s">
        <v>897</v>
      </c>
      <c r="E467" t="s">
        <v>8388</v>
      </c>
      <c r="G467" t="s">
        <v>8384</v>
      </c>
      <c r="H467" t="s">
        <v>8539</v>
      </c>
      <c r="I467" t="s">
        <v>8393</v>
      </c>
      <c r="J467" t="s">
        <v>8975</v>
      </c>
    </row>
    <row r="468" spans="1:10" x14ac:dyDescent="0.25">
      <c r="A468" t="s">
        <v>896</v>
      </c>
      <c r="B468">
        <v>2489562</v>
      </c>
      <c r="C468">
        <v>107392881</v>
      </c>
      <c r="D468" t="s">
        <v>897</v>
      </c>
      <c r="E468" t="s">
        <v>8398</v>
      </c>
      <c r="F468" t="s">
        <v>8976</v>
      </c>
    </row>
    <row r="469" spans="1:10" x14ac:dyDescent="0.25">
      <c r="A469" t="s">
        <v>896</v>
      </c>
      <c r="B469">
        <v>2489562</v>
      </c>
      <c r="C469">
        <v>107392881</v>
      </c>
      <c r="D469" t="s">
        <v>897</v>
      </c>
      <c r="E469" t="s">
        <v>8398</v>
      </c>
      <c r="G469" t="s">
        <v>8384</v>
      </c>
      <c r="H469" t="s">
        <v>8977</v>
      </c>
      <c r="I469" t="s">
        <v>8978</v>
      </c>
      <c r="J469" t="s">
        <v>8979</v>
      </c>
    </row>
    <row r="470" spans="1:10" x14ac:dyDescent="0.25">
      <c r="A470" t="s">
        <v>896</v>
      </c>
      <c r="B470">
        <v>2489562</v>
      </c>
      <c r="C470">
        <v>107392881</v>
      </c>
      <c r="D470" t="s">
        <v>897</v>
      </c>
      <c r="E470" t="s">
        <v>8398</v>
      </c>
      <c r="F470" t="s">
        <v>8980</v>
      </c>
    </row>
    <row r="471" spans="1:10" x14ac:dyDescent="0.25">
      <c r="A471" t="s">
        <v>902</v>
      </c>
      <c r="B471">
        <v>1037776</v>
      </c>
      <c r="C471">
        <v>120982166</v>
      </c>
      <c r="D471" t="s">
        <v>903</v>
      </c>
      <c r="E471" t="s">
        <v>8388</v>
      </c>
      <c r="G471" t="s">
        <v>8399</v>
      </c>
      <c r="H471" t="s">
        <v>8435</v>
      </c>
      <c r="J471" t="s">
        <v>8981</v>
      </c>
    </row>
    <row r="472" spans="1:10" x14ac:dyDescent="0.25">
      <c r="A472" t="s">
        <v>902</v>
      </c>
      <c r="B472">
        <v>1037776</v>
      </c>
      <c r="C472">
        <v>120982166</v>
      </c>
      <c r="D472" t="s">
        <v>903</v>
      </c>
      <c r="E472" t="s">
        <v>8388</v>
      </c>
      <c r="G472" t="s">
        <v>8384</v>
      </c>
      <c r="H472" t="s">
        <v>8982</v>
      </c>
      <c r="J472" t="s">
        <v>8981</v>
      </c>
    </row>
    <row r="473" spans="1:10" x14ac:dyDescent="0.25">
      <c r="A473" t="s">
        <v>902</v>
      </c>
      <c r="B473">
        <v>1037776</v>
      </c>
      <c r="C473">
        <v>120982166</v>
      </c>
      <c r="D473" t="s">
        <v>903</v>
      </c>
      <c r="E473" t="s">
        <v>8383</v>
      </c>
      <c r="G473" t="s">
        <v>8384</v>
      </c>
      <c r="H473" t="s">
        <v>8982</v>
      </c>
      <c r="J473" t="s">
        <v>8981</v>
      </c>
    </row>
    <row r="474" spans="1:10" x14ac:dyDescent="0.25">
      <c r="A474" t="s">
        <v>902</v>
      </c>
      <c r="B474">
        <v>1037776</v>
      </c>
      <c r="C474">
        <v>120982166</v>
      </c>
      <c r="D474" t="s">
        <v>903</v>
      </c>
      <c r="E474" t="s">
        <v>8388</v>
      </c>
      <c r="G474" t="s">
        <v>8384</v>
      </c>
      <c r="H474" t="s">
        <v>8983</v>
      </c>
      <c r="J474" t="s">
        <v>8984</v>
      </c>
    </row>
    <row r="475" spans="1:10" x14ac:dyDescent="0.25">
      <c r="A475" t="s">
        <v>911</v>
      </c>
      <c r="B475">
        <v>2623728</v>
      </c>
      <c r="C475">
        <v>451983000</v>
      </c>
      <c r="D475" t="s">
        <v>912</v>
      </c>
      <c r="E475" t="s">
        <v>8388</v>
      </c>
      <c r="G475" t="s">
        <v>8384</v>
      </c>
      <c r="H475" t="s">
        <v>8985</v>
      </c>
      <c r="I475" t="s">
        <v>8986</v>
      </c>
      <c r="J475" t="s">
        <v>8987</v>
      </c>
    </row>
    <row r="476" spans="1:10" x14ac:dyDescent="0.25">
      <c r="A476" t="s">
        <v>911</v>
      </c>
      <c r="B476">
        <v>2623728</v>
      </c>
      <c r="C476">
        <v>451983000</v>
      </c>
      <c r="D476" t="s">
        <v>912</v>
      </c>
      <c r="E476" t="s">
        <v>8388</v>
      </c>
      <c r="G476" t="s">
        <v>8384</v>
      </c>
      <c r="H476" t="s">
        <v>8430</v>
      </c>
      <c r="I476" t="s">
        <v>8566</v>
      </c>
      <c r="J476" t="s">
        <v>8988</v>
      </c>
    </row>
    <row r="477" spans="1:10" x14ac:dyDescent="0.25">
      <c r="A477" t="s">
        <v>911</v>
      </c>
      <c r="B477">
        <v>2623728</v>
      </c>
      <c r="C477">
        <v>451983000</v>
      </c>
      <c r="D477" t="s">
        <v>912</v>
      </c>
      <c r="E477" t="s">
        <v>8383</v>
      </c>
      <c r="G477" t="s">
        <v>8384</v>
      </c>
      <c r="H477" t="s">
        <v>8430</v>
      </c>
      <c r="I477" t="s">
        <v>8566</v>
      </c>
      <c r="J477" t="s">
        <v>8988</v>
      </c>
    </row>
    <row r="478" spans="1:10" x14ac:dyDescent="0.25">
      <c r="A478" t="s">
        <v>911</v>
      </c>
      <c r="B478">
        <v>2623728</v>
      </c>
      <c r="C478">
        <v>451983000</v>
      </c>
      <c r="D478" t="s">
        <v>912</v>
      </c>
      <c r="E478" t="s">
        <v>8410</v>
      </c>
      <c r="G478" t="s">
        <v>8460</v>
      </c>
      <c r="H478" t="s">
        <v>8989</v>
      </c>
      <c r="J478" t="s">
        <v>8990</v>
      </c>
    </row>
    <row r="479" spans="1:10" x14ac:dyDescent="0.25">
      <c r="A479" t="s">
        <v>920</v>
      </c>
      <c r="B479">
        <v>1526128</v>
      </c>
      <c r="C479">
        <v>135740679</v>
      </c>
      <c r="D479" t="s">
        <v>921</v>
      </c>
      <c r="E479" t="s">
        <v>8388</v>
      </c>
      <c r="G479" t="s">
        <v>8384</v>
      </c>
      <c r="H479" t="s">
        <v>8991</v>
      </c>
      <c r="I479" t="s">
        <v>8405</v>
      </c>
      <c r="J479" t="s">
        <v>8992</v>
      </c>
    </row>
    <row r="480" spans="1:10" x14ac:dyDescent="0.25">
      <c r="A480" t="s">
        <v>920</v>
      </c>
      <c r="B480">
        <v>1526128</v>
      </c>
      <c r="C480">
        <v>135740679</v>
      </c>
      <c r="D480" t="s">
        <v>921</v>
      </c>
      <c r="E480" t="s">
        <v>8383</v>
      </c>
      <c r="G480" t="s">
        <v>8384</v>
      </c>
      <c r="H480" t="s">
        <v>8991</v>
      </c>
      <c r="I480" t="s">
        <v>8405</v>
      </c>
      <c r="J480" t="s">
        <v>8992</v>
      </c>
    </row>
    <row r="481" spans="1:10" x14ac:dyDescent="0.25">
      <c r="A481" t="s">
        <v>928</v>
      </c>
      <c r="B481">
        <v>54237926</v>
      </c>
      <c r="C481">
        <v>1529039363</v>
      </c>
      <c r="D481" t="s">
        <v>929</v>
      </c>
      <c r="E481" t="s">
        <v>8383</v>
      </c>
      <c r="G481" t="s">
        <v>8384</v>
      </c>
      <c r="H481" t="s">
        <v>8539</v>
      </c>
      <c r="J481" t="s">
        <v>8993</v>
      </c>
    </row>
    <row r="482" spans="1:10" x14ac:dyDescent="0.25">
      <c r="A482" t="s">
        <v>928</v>
      </c>
      <c r="B482">
        <v>54237926</v>
      </c>
      <c r="C482">
        <v>1529039363</v>
      </c>
      <c r="D482" t="s">
        <v>929</v>
      </c>
      <c r="E482" t="s">
        <v>8388</v>
      </c>
      <c r="G482" t="s">
        <v>8384</v>
      </c>
      <c r="H482" t="s">
        <v>8539</v>
      </c>
      <c r="J482" t="s">
        <v>8993</v>
      </c>
    </row>
    <row r="483" spans="1:10" x14ac:dyDescent="0.25">
      <c r="A483" t="s">
        <v>928</v>
      </c>
      <c r="B483">
        <v>54237926</v>
      </c>
      <c r="C483">
        <v>1529039363</v>
      </c>
      <c r="D483" t="s">
        <v>929</v>
      </c>
      <c r="E483" t="s">
        <v>8388</v>
      </c>
      <c r="G483" t="s">
        <v>8384</v>
      </c>
      <c r="H483" t="s">
        <v>8653</v>
      </c>
      <c r="I483" t="s">
        <v>8512</v>
      </c>
      <c r="J483" t="s">
        <v>8994</v>
      </c>
    </row>
    <row r="484" spans="1:10" x14ac:dyDescent="0.25">
      <c r="A484" t="s">
        <v>936</v>
      </c>
      <c r="B484">
        <v>16678931</v>
      </c>
      <c r="C484">
        <v>377657588</v>
      </c>
      <c r="D484" t="s">
        <v>937</v>
      </c>
      <c r="E484" t="s">
        <v>8383</v>
      </c>
      <c r="G484" t="s">
        <v>8384</v>
      </c>
      <c r="H484" t="s">
        <v>8766</v>
      </c>
      <c r="J484" t="s">
        <v>8995</v>
      </c>
    </row>
    <row r="485" spans="1:10" x14ac:dyDescent="0.25">
      <c r="A485" t="s">
        <v>936</v>
      </c>
      <c r="B485">
        <v>16678931</v>
      </c>
      <c r="C485">
        <v>377657588</v>
      </c>
      <c r="D485" t="s">
        <v>937</v>
      </c>
      <c r="E485" t="s">
        <v>8388</v>
      </c>
      <c r="G485" t="s">
        <v>8384</v>
      </c>
      <c r="H485" t="s">
        <v>8766</v>
      </c>
      <c r="J485" t="s">
        <v>8995</v>
      </c>
    </row>
    <row r="486" spans="1:10" x14ac:dyDescent="0.25">
      <c r="A486" t="s">
        <v>945</v>
      </c>
      <c r="B486">
        <v>22343533</v>
      </c>
      <c r="C486">
        <v>728755453</v>
      </c>
      <c r="D486" t="s">
        <v>946</v>
      </c>
      <c r="E486" t="s">
        <v>8383</v>
      </c>
      <c r="G486" t="s">
        <v>8384</v>
      </c>
      <c r="H486" t="s">
        <v>8416</v>
      </c>
      <c r="I486" t="s">
        <v>8996</v>
      </c>
      <c r="J486" t="s">
        <v>8590</v>
      </c>
    </row>
    <row r="487" spans="1:10" x14ac:dyDescent="0.25">
      <c r="A487" t="s">
        <v>945</v>
      </c>
      <c r="B487">
        <v>22343533</v>
      </c>
      <c r="C487">
        <v>728755453</v>
      </c>
      <c r="D487" t="s">
        <v>946</v>
      </c>
      <c r="E487" t="s">
        <v>8388</v>
      </c>
      <c r="G487" t="s">
        <v>8384</v>
      </c>
      <c r="H487" t="s">
        <v>8997</v>
      </c>
      <c r="J487" t="s">
        <v>8998</v>
      </c>
    </row>
    <row r="488" spans="1:10" x14ac:dyDescent="0.25">
      <c r="A488" t="s">
        <v>945</v>
      </c>
      <c r="B488">
        <v>22343533</v>
      </c>
      <c r="C488">
        <v>728755453</v>
      </c>
      <c r="D488" t="s">
        <v>946</v>
      </c>
      <c r="E488" t="s">
        <v>8388</v>
      </c>
      <c r="G488" t="s">
        <v>8384</v>
      </c>
      <c r="H488" t="s">
        <v>8978</v>
      </c>
      <c r="I488" t="s">
        <v>8455</v>
      </c>
      <c r="J488" t="s">
        <v>8999</v>
      </c>
    </row>
    <row r="489" spans="1:10" x14ac:dyDescent="0.25">
      <c r="A489" t="s">
        <v>945</v>
      </c>
      <c r="B489">
        <v>22343533</v>
      </c>
      <c r="C489">
        <v>728755453</v>
      </c>
      <c r="D489" t="s">
        <v>946</v>
      </c>
      <c r="E489" t="s">
        <v>8388</v>
      </c>
      <c r="G489" t="s">
        <v>8384</v>
      </c>
      <c r="H489" t="s">
        <v>8425</v>
      </c>
      <c r="J489" t="s">
        <v>9000</v>
      </c>
    </row>
    <row r="490" spans="1:10" x14ac:dyDescent="0.25">
      <c r="A490" t="s">
        <v>948</v>
      </c>
      <c r="B490">
        <v>30302857</v>
      </c>
      <c r="C490">
        <v>283186889</v>
      </c>
      <c r="D490" t="s">
        <v>949</v>
      </c>
      <c r="E490" t="s">
        <v>8388</v>
      </c>
      <c r="G490" t="s">
        <v>8384</v>
      </c>
      <c r="H490" t="s">
        <v>9001</v>
      </c>
      <c r="I490" t="s">
        <v>8919</v>
      </c>
      <c r="J490" t="s">
        <v>9002</v>
      </c>
    </row>
    <row r="491" spans="1:10" x14ac:dyDescent="0.25">
      <c r="A491" t="s">
        <v>948</v>
      </c>
      <c r="B491">
        <v>30302857</v>
      </c>
      <c r="C491">
        <v>283186889</v>
      </c>
      <c r="D491" t="s">
        <v>949</v>
      </c>
      <c r="E491" t="s">
        <v>8388</v>
      </c>
      <c r="G491" t="s">
        <v>8384</v>
      </c>
      <c r="H491" t="s">
        <v>9003</v>
      </c>
      <c r="I491" t="s">
        <v>9004</v>
      </c>
      <c r="J491" t="s">
        <v>9005</v>
      </c>
    </row>
    <row r="492" spans="1:10" x14ac:dyDescent="0.25">
      <c r="A492" t="s">
        <v>948</v>
      </c>
      <c r="B492">
        <v>30302857</v>
      </c>
      <c r="C492">
        <v>283186889</v>
      </c>
      <c r="D492" t="s">
        <v>949</v>
      </c>
      <c r="E492" t="s">
        <v>8383</v>
      </c>
      <c r="G492" t="s">
        <v>8399</v>
      </c>
      <c r="H492" t="s">
        <v>9006</v>
      </c>
      <c r="I492" t="s">
        <v>9007</v>
      </c>
      <c r="J492" t="s">
        <v>9008</v>
      </c>
    </row>
    <row r="493" spans="1:10" x14ac:dyDescent="0.25">
      <c r="A493" t="s">
        <v>948</v>
      </c>
      <c r="B493">
        <v>30302857</v>
      </c>
      <c r="C493">
        <v>283186889</v>
      </c>
      <c r="D493" t="s">
        <v>949</v>
      </c>
      <c r="E493" t="s">
        <v>8388</v>
      </c>
      <c r="G493" t="s">
        <v>8384</v>
      </c>
      <c r="H493" t="s">
        <v>9009</v>
      </c>
      <c r="I493" t="s">
        <v>9010</v>
      </c>
      <c r="J493" t="s">
        <v>9011</v>
      </c>
    </row>
    <row r="494" spans="1:10" x14ac:dyDescent="0.25">
      <c r="A494" t="s">
        <v>959</v>
      </c>
      <c r="B494">
        <v>35055910</v>
      </c>
      <c r="C494">
        <v>136319086</v>
      </c>
      <c r="D494" t="s">
        <v>960</v>
      </c>
      <c r="E494" t="s">
        <v>8383</v>
      </c>
      <c r="G494" t="s">
        <v>8384</v>
      </c>
      <c r="H494" t="s">
        <v>8396</v>
      </c>
      <c r="I494" t="s">
        <v>8428</v>
      </c>
      <c r="J494" t="s">
        <v>9012</v>
      </c>
    </row>
    <row r="495" spans="1:10" x14ac:dyDescent="0.25">
      <c r="A495" t="s">
        <v>959</v>
      </c>
      <c r="B495">
        <v>35055910</v>
      </c>
      <c r="C495">
        <v>136319086</v>
      </c>
      <c r="D495" t="s">
        <v>960</v>
      </c>
      <c r="E495" t="s">
        <v>8388</v>
      </c>
      <c r="G495" t="s">
        <v>8384</v>
      </c>
      <c r="H495" t="s">
        <v>8396</v>
      </c>
      <c r="I495" t="s">
        <v>8428</v>
      </c>
      <c r="J495" t="s">
        <v>9012</v>
      </c>
    </row>
    <row r="496" spans="1:10" x14ac:dyDescent="0.25">
      <c r="A496" t="s">
        <v>968</v>
      </c>
      <c r="B496">
        <v>53513379</v>
      </c>
      <c r="C496">
        <v>2141860025</v>
      </c>
      <c r="D496" t="s">
        <v>969</v>
      </c>
      <c r="E496" t="s">
        <v>8383</v>
      </c>
      <c r="G496" t="s">
        <v>8460</v>
      </c>
      <c r="H496" t="s">
        <v>9013</v>
      </c>
      <c r="J496" t="s">
        <v>9014</v>
      </c>
    </row>
    <row r="497" spans="1:10" x14ac:dyDescent="0.25">
      <c r="A497" t="s">
        <v>968</v>
      </c>
      <c r="B497">
        <v>53513379</v>
      </c>
      <c r="C497">
        <v>2141860025</v>
      </c>
      <c r="D497" t="s">
        <v>969</v>
      </c>
      <c r="E497" t="s">
        <v>8410</v>
      </c>
      <c r="G497" t="s">
        <v>8384</v>
      </c>
      <c r="H497" t="s">
        <v>9015</v>
      </c>
      <c r="I497" t="s">
        <v>8455</v>
      </c>
      <c r="J497" t="s">
        <v>9016</v>
      </c>
    </row>
    <row r="498" spans="1:10" x14ac:dyDescent="0.25">
      <c r="A498" t="s">
        <v>968</v>
      </c>
      <c r="B498">
        <v>53513379</v>
      </c>
      <c r="C498">
        <v>2141860025</v>
      </c>
      <c r="D498" t="s">
        <v>969</v>
      </c>
      <c r="E498" t="s">
        <v>8388</v>
      </c>
      <c r="G498" t="s">
        <v>8384</v>
      </c>
      <c r="H498" t="s">
        <v>8405</v>
      </c>
      <c r="J498" t="s">
        <v>9017</v>
      </c>
    </row>
    <row r="499" spans="1:10" x14ac:dyDescent="0.25">
      <c r="A499" t="s">
        <v>968</v>
      </c>
      <c r="B499">
        <v>53513379</v>
      </c>
      <c r="C499">
        <v>2141860025</v>
      </c>
      <c r="D499" t="s">
        <v>969</v>
      </c>
      <c r="E499" t="s">
        <v>8388</v>
      </c>
      <c r="G499" t="s">
        <v>8384</v>
      </c>
      <c r="H499" t="s">
        <v>9018</v>
      </c>
      <c r="J499" t="s">
        <v>9019</v>
      </c>
    </row>
    <row r="500" spans="1:10" x14ac:dyDescent="0.25">
      <c r="A500" t="s">
        <v>977</v>
      </c>
      <c r="B500">
        <v>54766014</v>
      </c>
      <c r="C500">
        <v>160169706</v>
      </c>
      <c r="D500" t="s">
        <v>978</v>
      </c>
      <c r="E500" t="s">
        <v>8383</v>
      </c>
      <c r="G500" t="s">
        <v>8460</v>
      </c>
      <c r="H500" t="s">
        <v>9020</v>
      </c>
      <c r="J500" t="s">
        <v>9021</v>
      </c>
    </row>
    <row r="501" spans="1:10" x14ac:dyDescent="0.25">
      <c r="A501" t="s">
        <v>977</v>
      </c>
      <c r="B501">
        <v>54766014</v>
      </c>
      <c r="C501">
        <v>160169706</v>
      </c>
      <c r="D501" t="s">
        <v>978</v>
      </c>
      <c r="E501" t="s">
        <v>8388</v>
      </c>
      <c r="G501" t="s">
        <v>8384</v>
      </c>
      <c r="H501" t="s">
        <v>9022</v>
      </c>
      <c r="I501" t="s">
        <v>8986</v>
      </c>
      <c r="J501" t="s">
        <v>9023</v>
      </c>
    </row>
    <row r="502" spans="1:10" x14ac:dyDescent="0.25">
      <c r="A502" t="s">
        <v>977</v>
      </c>
      <c r="B502">
        <v>54766014</v>
      </c>
      <c r="C502">
        <v>160169706</v>
      </c>
      <c r="D502" t="s">
        <v>978</v>
      </c>
      <c r="E502" t="s">
        <v>8388</v>
      </c>
      <c r="G502" t="s">
        <v>8384</v>
      </c>
      <c r="H502" t="s">
        <v>9024</v>
      </c>
      <c r="I502" t="s">
        <v>9025</v>
      </c>
      <c r="J502" t="s">
        <v>9026</v>
      </c>
    </row>
    <row r="503" spans="1:10" x14ac:dyDescent="0.25">
      <c r="A503" t="s">
        <v>977</v>
      </c>
      <c r="B503">
        <v>54766014</v>
      </c>
      <c r="C503">
        <v>160169706</v>
      </c>
      <c r="D503" t="s">
        <v>978</v>
      </c>
      <c r="E503" t="s">
        <v>8388</v>
      </c>
      <c r="G503" t="s">
        <v>8399</v>
      </c>
      <c r="H503" t="s">
        <v>9027</v>
      </c>
      <c r="I503" t="s">
        <v>9007</v>
      </c>
      <c r="J503" t="s">
        <v>9028</v>
      </c>
    </row>
    <row r="504" spans="1:10" x14ac:dyDescent="0.25">
      <c r="A504" t="s">
        <v>977</v>
      </c>
      <c r="B504">
        <v>54766014</v>
      </c>
      <c r="C504">
        <v>160169706</v>
      </c>
      <c r="D504" t="s">
        <v>978</v>
      </c>
      <c r="E504" t="s">
        <v>8388</v>
      </c>
      <c r="G504" t="s">
        <v>8384</v>
      </c>
      <c r="H504" t="s">
        <v>9029</v>
      </c>
      <c r="I504" t="s">
        <v>9030</v>
      </c>
      <c r="J504" t="s">
        <v>9031</v>
      </c>
    </row>
    <row r="505" spans="1:10" x14ac:dyDescent="0.25">
      <c r="A505" t="s">
        <v>977</v>
      </c>
      <c r="B505">
        <v>54766014</v>
      </c>
      <c r="C505">
        <v>160169706</v>
      </c>
      <c r="D505" t="s">
        <v>978</v>
      </c>
      <c r="E505" t="s">
        <v>8398</v>
      </c>
      <c r="G505" t="s">
        <v>8399</v>
      </c>
      <c r="H505" t="s">
        <v>9027</v>
      </c>
      <c r="I505" t="s">
        <v>9007</v>
      </c>
      <c r="J505" t="s">
        <v>9028</v>
      </c>
    </row>
    <row r="506" spans="1:10" x14ac:dyDescent="0.25">
      <c r="A506" t="s">
        <v>984</v>
      </c>
      <c r="B506">
        <v>60167849</v>
      </c>
      <c r="C506">
        <v>150133022</v>
      </c>
      <c r="D506" t="s">
        <v>985</v>
      </c>
      <c r="E506" t="s">
        <v>8388</v>
      </c>
      <c r="G506" t="s">
        <v>8384</v>
      </c>
      <c r="H506" t="s">
        <v>9032</v>
      </c>
      <c r="I506" t="s">
        <v>8898</v>
      </c>
      <c r="J506" t="s">
        <v>9033</v>
      </c>
    </row>
    <row r="507" spans="1:10" x14ac:dyDescent="0.25">
      <c r="A507" t="s">
        <v>984</v>
      </c>
      <c r="B507">
        <v>60167849</v>
      </c>
      <c r="C507">
        <v>150133022</v>
      </c>
      <c r="D507" t="s">
        <v>985</v>
      </c>
      <c r="E507" t="s">
        <v>8388</v>
      </c>
      <c r="G507" t="s">
        <v>8384</v>
      </c>
      <c r="H507" t="s">
        <v>8425</v>
      </c>
      <c r="I507" t="s">
        <v>9034</v>
      </c>
      <c r="J507" t="s">
        <v>9035</v>
      </c>
    </row>
    <row r="508" spans="1:10" x14ac:dyDescent="0.25">
      <c r="A508" t="s">
        <v>984</v>
      </c>
      <c r="B508">
        <v>60167849</v>
      </c>
      <c r="C508">
        <v>150133022</v>
      </c>
      <c r="D508" t="s">
        <v>985</v>
      </c>
      <c r="E508" t="s">
        <v>8383</v>
      </c>
      <c r="G508" t="s">
        <v>8384</v>
      </c>
      <c r="H508" t="s">
        <v>8425</v>
      </c>
      <c r="I508" t="s">
        <v>9034</v>
      </c>
      <c r="J508" t="s">
        <v>9035</v>
      </c>
    </row>
    <row r="509" spans="1:10" x14ac:dyDescent="0.25">
      <c r="A509" t="s">
        <v>984</v>
      </c>
      <c r="B509">
        <v>60167849</v>
      </c>
      <c r="C509">
        <v>150133022</v>
      </c>
      <c r="D509" t="s">
        <v>985</v>
      </c>
      <c r="E509" t="s">
        <v>8398</v>
      </c>
      <c r="G509" t="s">
        <v>8384</v>
      </c>
      <c r="H509" t="s">
        <v>9036</v>
      </c>
      <c r="J509" t="s">
        <v>9033</v>
      </c>
    </row>
    <row r="510" spans="1:10" x14ac:dyDescent="0.25">
      <c r="A510" t="s">
        <v>984</v>
      </c>
      <c r="B510">
        <v>60167849</v>
      </c>
      <c r="C510">
        <v>150133022</v>
      </c>
      <c r="D510" t="s">
        <v>985</v>
      </c>
      <c r="E510" t="s">
        <v>8398</v>
      </c>
      <c r="G510" t="s">
        <v>8384</v>
      </c>
      <c r="H510" t="s">
        <v>9032</v>
      </c>
      <c r="I510" t="s">
        <v>8898</v>
      </c>
      <c r="J510" t="s">
        <v>9033</v>
      </c>
    </row>
    <row r="511" spans="1:10" x14ac:dyDescent="0.25">
      <c r="A511" t="s">
        <v>984</v>
      </c>
      <c r="B511">
        <v>60167849</v>
      </c>
      <c r="C511">
        <v>150133022</v>
      </c>
      <c r="D511" t="s">
        <v>985</v>
      </c>
      <c r="E511" t="s">
        <v>8388</v>
      </c>
      <c r="G511" t="s">
        <v>8384</v>
      </c>
      <c r="H511" t="s">
        <v>9036</v>
      </c>
      <c r="J511" t="s">
        <v>9033</v>
      </c>
    </row>
    <row r="512" spans="1:10" x14ac:dyDescent="0.25">
      <c r="A512" t="s">
        <v>984</v>
      </c>
      <c r="B512">
        <v>60167849</v>
      </c>
      <c r="C512">
        <v>150133022</v>
      </c>
      <c r="D512" t="s">
        <v>985</v>
      </c>
      <c r="E512" t="s">
        <v>8410</v>
      </c>
      <c r="G512" t="s">
        <v>8384</v>
      </c>
      <c r="H512" t="s">
        <v>8425</v>
      </c>
      <c r="I512" t="s">
        <v>9034</v>
      </c>
      <c r="J512" t="s">
        <v>9035</v>
      </c>
    </row>
    <row r="513" spans="1:10" x14ac:dyDescent="0.25">
      <c r="A513" t="s">
        <v>991</v>
      </c>
      <c r="B513">
        <v>61079781</v>
      </c>
      <c r="C513">
        <v>155415154</v>
      </c>
      <c r="D513" t="s">
        <v>992</v>
      </c>
      <c r="E513" t="s">
        <v>8388</v>
      </c>
      <c r="G513" t="s">
        <v>8384</v>
      </c>
      <c r="H513" t="s">
        <v>8468</v>
      </c>
      <c r="J513" t="s">
        <v>9037</v>
      </c>
    </row>
    <row r="514" spans="1:10" x14ac:dyDescent="0.25">
      <c r="A514" t="s">
        <v>991</v>
      </c>
      <c r="B514">
        <v>61079781</v>
      </c>
      <c r="C514">
        <v>155415154</v>
      </c>
      <c r="D514" t="s">
        <v>992</v>
      </c>
      <c r="E514" t="s">
        <v>8398</v>
      </c>
      <c r="F514" t="s">
        <v>5695</v>
      </c>
    </row>
    <row r="515" spans="1:10" x14ac:dyDescent="0.25">
      <c r="A515" t="s">
        <v>991</v>
      </c>
      <c r="B515">
        <v>61079781</v>
      </c>
      <c r="C515">
        <v>155415154</v>
      </c>
      <c r="D515" t="s">
        <v>992</v>
      </c>
      <c r="E515" t="s">
        <v>8410</v>
      </c>
      <c r="G515" t="s">
        <v>8384</v>
      </c>
      <c r="H515" t="s">
        <v>8468</v>
      </c>
      <c r="J515" t="s">
        <v>9037</v>
      </c>
    </row>
    <row r="516" spans="1:10" x14ac:dyDescent="0.25">
      <c r="A516" t="s">
        <v>991</v>
      </c>
      <c r="B516">
        <v>61079781</v>
      </c>
      <c r="C516">
        <v>155415154</v>
      </c>
      <c r="D516" t="s">
        <v>992</v>
      </c>
      <c r="E516" t="s">
        <v>8383</v>
      </c>
      <c r="G516" t="s">
        <v>8384</v>
      </c>
      <c r="H516" t="s">
        <v>8428</v>
      </c>
      <c r="I516" t="s">
        <v>8512</v>
      </c>
      <c r="J516" t="s">
        <v>9038</v>
      </c>
    </row>
    <row r="517" spans="1:10" x14ac:dyDescent="0.25">
      <c r="A517" t="s">
        <v>1001</v>
      </c>
      <c r="B517">
        <v>62184250</v>
      </c>
      <c r="C517">
        <v>285802175</v>
      </c>
      <c r="D517" t="s">
        <v>1002</v>
      </c>
      <c r="E517" t="s">
        <v>8388</v>
      </c>
      <c r="G517" t="s">
        <v>8384</v>
      </c>
      <c r="H517" t="s">
        <v>8390</v>
      </c>
      <c r="I517" t="s">
        <v>8422</v>
      </c>
      <c r="J517" t="s">
        <v>9039</v>
      </c>
    </row>
    <row r="518" spans="1:10" x14ac:dyDescent="0.25">
      <c r="A518" t="s">
        <v>1001</v>
      </c>
      <c r="B518">
        <v>62184250</v>
      </c>
      <c r="C518">
        <v>285802175</v>
      </c>
      <c r="D518" t="s">
        <v>1002</v>
      </c>
      <c r="E518" t="s">
        <v>8383</v>
      </c>
      <c r="G518" t="s">
        <v>8399</v>
      </c>
      <c r="H518" t="s">
        <v>9040</v>
      </c>
      <c r="J518" t="s">
        <v>9041</v>
      </c>
    </row>
    <row r="519" spans="1:10" x14ac:dyDescent="0.25">
      <c r="A519" t="s">
        <v>1001</v>
      </c>
      <c r="B519">
        <v>62184250</v>
      </c>
      <c r="C519">
        <v>285802175</v>
      </c>
      <c r="D519" t="s">
        <v>1002</v>
      </c>
      <c r="E519" t="s">
        <v>8388</v>
      </c>
      <c r="G519" t="s">
        <v>8384</v>
      </c>
      <c r="H519" t="s">
        <v>9042</v>
      </c>
      <c r="I519" t="s">
        <v>8393</v>
      </c>
      <c r="J519" t="s">
        <v>9043</v>
      </c>
    </row>
    <row r="520" spans="1:10" x14ac:dyDescent="0.25">
      <c r="A520" t="s">
        <v>1001</v>
      </c>
      <c r="B520">
        <v>62184250</v>
      </c>
      <c r="C520">
        <v>285802175</v>
      </c>
      <c r="D520" t="s">
        <v>1002</v>
      </c>
      <c r="E520" t="s">
        <v>8398</v>
      </c>
      <c r="F520" t="s">
        <v>9044</v>
      </c>
    </row>
    <row r="521" spans="1:10" x14ac:dyDescent="0.25">
      <c r="A521" t="s">
        <v>1001</v>
      </c>
      <c r="B521">
        <v>62184250</v>
      </c>
      <c r="C521">
        <v>285802175</v>
      </c>
      <c r="D521" t="s">
        <v>1002</v>
      </c>
      <c r="E521" t="s">
        <v>8388</v>
      </c>
      <c r="G521" t="s">
        <v>8384</v>
      </c>
      <c r="H521" t="s">
        <v>9045</v>
      </c>
      <c r="J521" t="s">
        <v>9046</v>
      </c>
    </row>
    <row r="522" spans="1:10" x14ac:dyDescent="0.25">
      <c r="A522" t="s">
        <v>1001</v>
      </c>
      <c r="B522">
        <v>62184250</v>
      </c>
      <c r="C522">
        <v>285802175</v>
      </c>
      <c r="D522" t="s">
        <v>1002</v>
      </c>
      <c r="E522" t="s">
        <v>8410</v>
      </c>
      <c r="G522" t="s">
        <v>8399</v>
      </c>
      <c r="H522" t="s">
        <v>8659</v>
      </c>
      <c r="I522" t="s">
        <v>9047</v>
      </c>
      <c r="J522" t="s">
        <v>9048</v>
      </c>
    </row>
    <row r="523" spans="1:10" x14ac:dyDescent="0.25">
      <c r="A523" t="s">
        <v>1011</v>
      </c>
      <c r="B523">
        <v>67710655</v>
      </c>
      <c r="C523">
        <v>435362231</v>
      </c>
      <c r="D523" t="s">
        <v>1012</v>
      </c>
      <c r="E523" t="s">
        <v>8410</v>
      </c>
      <c r="G523" t="s">
        <v>8384</v>
      </c>
      <c r="H523" t="s">
        <v>8456</v>
      </c>
      <c r="J523" t="s">
        <v>9049</v>
      </c>
    </row>
    <row r="524" spans="1:10" x14ac:dyDescent="0.25">
      <c r="A524" t="s">
        <v>1011</v>
      </c>
      <c r="B524">
        <v>67710655</v>
      </c>
      <c r="C524">
        <v>435362231</v>
      </c>
      <c r="D524" t="s">
        <v>1012</v>
      </c>
      <c r="E524" t="s">
        <v>8383</v>
      </c>
      <c r="G524" t="s">
        <v>8384</v>
      </c>
      <c r="H524" t="s">
        <v>8456</v>
      </c>
      <c r="J524" t="s">
        <v>9049</v>
      </c>
    </row>
    <row r="525" spans="1:10" x14ac:dyDescent="0.25">
      <c r="A525" t="s">
        <v>1011</v>
      </c>
      <c r="B525">
        <v>67710655</v>
      </c>
      <c r="C525">
        <v>435362231</v>
      </c>
      <c r="D525" t="s">
        <v>1012</v>
      </c>
      <c r="E525" t="s">
        <v>8388</v>
      </c>
      <c r="G525" t="s">
        <v>8384</v>
      </c>
      <c r="H525" t="s">
        <v>8456</v>
      </c>
      <c r="J525" t="s">
        <v>9049</v>
      </c>
    </row>
    <row r="526" spans="1:10" x14ac:dyDescent="0.25">
      <c r="A526" t="s">
        <v>1011</v>
      </c>
      <c r="B526">
        <v>67710655</v>
      </c>
      <c r="C526">
        <v>435362231</v>
      </c>
      <c r="D526" t="s">
        <v>1012</v>
      </c>
      <c r="E526" t="s">
        <v>8398</v>
      </c>
      <c r="G526" t="s">
        <v>8384</v>
      </c>
      <c r="H526" t="s">
        <v>8456</v>
      </c>
      <c r="J526" t="s">
        <v>9049</v>
      </c>
    </row>
    <row r="527" spans="1:10" x14ac:dyDescent="0.25">
      <c r="A527" t="s">
        <v>1018</v>
      </c>
      <c r="B527">
        <v>69429233</v>
      </c>
      <c r="C527">
        <v>183301737</v>
      </c>
      <c r="D527" t="s">
        <v>1019</v>
      </c>
      <c r="E527" t="s">
        <v>8388</v>
      </c>
      <c r="G527" t="s">
        <v>8384</v>
      </c>
      <c r="H527" t="s">
        <v>9050</v>
      </c>
      <c r="J527" t="s">
        <v>9051</v>
      </c>
    </row>
    <row r="528" spans="1:10" x14ac:dyDescent="0.25">
      <c r="A528" t="s">
        <v>1018</v>
      </c>
      <c r="B528">
        <v>69429233</v>
      </c>
      <c r="C528">
        <v>183301737</v>
      </c>
      <c r="D528" t="s">
        <v>1019</v>
      </c>
      <c r="E528" t="s">
        <v>8398</v>
      </c>
      <c r="F528" t="s">
        <v>7341</v>
      </c>
    </row>
    <row r="529" spans="1:10" x14ac:dyDescent="0.25">
      <c r="A529" t="s">
        <v>1018</v>
      </c>
      <c r="B529">
        <v>69429233</v>
      </c>
      <c r="C529">
        <v>183301737</v>
      </c>
      <c r="D529" t="s">
        <v>1019</v>
      </c>
      <c r="E529" t="s">
        <v>8398</v>
      </c>
      <c r="F529" t="s">
        <v>9052</v>
      </c>
    </row>
    <row r="530" spans="1:10" x14ac:dyDescent="0.25">
      <c r="A530" t="s">
        <v>1018</v>
      </c>
      <c r="B530">
        <v>69429233</v>
      </c>
      <c r="C530">
        <v>183301737</v>
      </c>
      <c r="D530" t="s">
        <v>1019</v>
      </c>
      <c r="E530" t="s">
        <v>8383</v>
      </c>
      <c r="G530" t="s">
        <v>8384</v>
      </c>
      <c r="H530" t="s">
        <v>9053</v>
      </c>
      <c r="J530" t="s">
        <v>9054</v>
      </c>
    </row>
    <row r="531" spans="1:10" x14ac:dyDescent="0.25">
      <c r="A531" t="s">
        <v>1026</v>
      </c>
      <c r="B531">
        <v>70078816</v>
      </c>
      <c r="C531">
        <v>114040131</v>
      </c>
      <c r="D531" t="s">
        <v>1027</v>
      </c>
      <c r="E531" t="s">
        <v>8398</v>
      </c>
      <c r="F531" t="s">
        <v>9055</v>
      </c>
    </row>
    <row r="532" spans="1:10" x14ac:dyDescent="0.25">
      <c r="A532" t="s">
        <v>1026</v>
      </c>
      <c r="B532">
        <v>70078816</v>
      </c>
      <c r="C532">
        <v>114040131</v>
      </c>
      <c r="D532" t="s">
        <v>1027</v>
      </c>
      <c r="E532" t="s">
        <v>8383</v>
      </c>
      <c r="G532" t="s">
        <v>8384</v>
      </c>
      <c r="H532" t="s">
        <v>9056</v>
      </c>
      <c r="J532" t="s">
        <v>9057</v>
      </c>
    </row>
    <row r="533" spans="1:10" x14ac:dyDescent="0.25">
      <c r="A533" t="s">
        <v>1026</v>
      </c>
      <c r="B533">
        <v>70078816</v>
      </c>
      <c r="C533">
        <v>114040131</v>
      </c>
      <c r="D533" t="s">
        <v>1027</v>
      </c>
      <c r="E533" t="s">
        <v>8388</v>
      </c>
      <c r="G533" t="s">
        <v>8384</v>
      </c>
      <c r="H533" t="s">
        <v>8592</v>
      </c>
      <c r="J533" t="s">
        <v>8593</v>
      </c>
    </row>
    <row r="534" spans="1:10" x14ac:dyDescent="0.25">
      <c r="A534" t="s">
        <v>1026</v>
      </c>
      <c r="B534">
        <v>70078816</v>
      </c>
      <c r="C534">
        <v>114040131</v>
      </c>
      <c r="D534" t="s">
        <v>1027</v>
      </c>
      <c r="E534" t="s">
        <v>8388</v>
      </c>
      <c r="G534" t="s">
        <v>8384</v>
      </c>
      <c r="H534" t="s">
        <v>8594</v>
      </c>
      <c r="J534" t="s">
        <v>8595</v>
      </c>
    </row>
    <row r="535" spans="1:10" x14ac:dyDescent="0.25">
      <c r="A535" t="s">
        <v>1030</v>
      </c>
      <c r="B535">
        <v>2846628</v>
      </c>
      <c r="C535">
        <v>135642264</v>
      </c>
      <c r="D535" t="s">
        <v>1031</v>
      </c>
      <c r="E535" t="s">
        <v>8383</v>
      </c>
      <c r="G535" t="s">
        <v>8384</v>
      </c>
      <c r="H535" t="s">
        <v>9058</v>
      </c>
      <c r="J535" t="s">
        <v>9059</v>
      </c>
    </row>
    <row r="536" spans="1:10" x14ac:dyDescent="0.25">
      <c r="A536" t="s">
        <v>1030</v>
      </c>
      <c r="B536">
        <v>2846628</v>
      </c>
      <c r="C536">
        <v>135642264</v>
      </c>
      <c r="D536" t="s">
        <v>1031</v>
      </c>
      <c r="E536" t="s">
        <v>8410</v>
      </c>
      <c r="G536" t="s">
        <v>8384</v>
      </c>
      <c r="H536" t="s">
        <v>9058</v>
      </c>
      <c r="J536" t="s">
        <v>9059</v>
      </c>
    </row>
    <row r="537" spans="1:10" x14ac:dyDescent="0.25">
      <c r="A537" t="s">
        <v>1030</v>
      </c>
      <c r="B537">
        <v>2846628</v>
      </c>
      <c r="C537">
        <v>135642264</v>
      </c>
      <c r="D537" t="s">
        <v>1031</v>
      </c>
      <c r="E537" t="s">
        <v>8388</v>
      </c>
      <c r="G537" t="s">
        <v>8384</v>
      </c>
      <c r="H537" t="s">
        <v>8389</v>
      </c>
      <c r="I537" t="s">
        <v>8755</v>
      </c>
      <c r="J537" t="s">
        <v>9060</v>
      </c>
    </row>
    <row r="538" spans="1:10" x14ac:dyDescent="0.25">
      <c r="A538" t="s">
        <v>1036</v>
      </c>
      <c r="B538">
        <v>2182942</v>
      </c>
      <c r="C538">
        <v>112287494</v>
      </c>
      <c r="D538" t="s">
        <v>1037</v>
      </c>
      <c r="E538" t="s">
        <v>8388</v>
      </c>
      <c r="G538" t="s">
        <v>8517</v>
      </c>
      <c r="H538" t="s">
        <v>9061</v>
      </c>
      <c r="J538" t="s">
        <v>9062</v>
      </c>
    </row>
    <row r="539" spans="1:10" x14ac:dyDescent="0.25">
      <c r="A539" t="s">
        <v>1036</v>
      </c>
      <c r="B539">
        <v>2182942</v>
      </c>
      <c r="C539">
        <v>112287494</v>
      </c>
      <c r="D539" t="s">
        <v>1037</v>
      </c>
      <c r="E539" t="s">
        <v>8383</v>
      </c>
      <c r="G539" t="s">
        <v>8517</v>
      </c>
      <c r="H539" t="s">
        <v>9061</v>
      </c>
      <c r="J539" t="s">
        <v>9062</v>
      </c>
    </row>
    <row r="540" spans="1:10" x14ac:dyDescent="0.25">
      <c r="A540" t="s">
        <v>1043</v>
      </c>
      <c r="B540">
        <v>804153</v>
      </c>
      <c r="C540">
        <v>190064701</v>
      </c>
      <c r="D540" t="s">
        <v>1044</v>
      </c>
      <c r="E540" t="s">
        <v>8388</v>
      </c>
      <c r="G540" t="s">
        <v>8384</v>
      </c>
      <c r="H540" t="s">
        <v>8539</v>
      </c>
      <c r="J540" t="s">
        <v>9063</v>
      </c>
    </row>
    <row r="541" spans="1:10" x14ac:dyDescent="0.25">
      <c r="A541" t="s">
        <v>1043</v>
      </c>
      <c r="B541">
        <v>804153</v>
      </c>
      <c r="C541">
        <v>190064701</v>
      </c>
      <c r="D541" t="s">
        <v>1044</v>
      </c>
      <c r="E541" t="s">
        <v>8383</v>
      </c>
      <c r="G541" t="s">
        <v>8384</v>
      </c>
      <c r="H541" t="s">
        <v>9064</v>
      </c>
      <c r="J541" t="s">
        <v>9065</v>
      </c>
    </row>
    <row r="542" spans="1:10" x14ac:dyDescent="0.25">
      <c r="A542" t="s">
        <v>1043</v>
      </c>
      <c r="B542">
        <v>804153</v>
      </c>
      <c r="C542">
        <v>190064701</v>
      </c>
      <c r="D542" t="s">
        <v>1044</v>
      </c>
      <c r="E542" t="s">
        <v>8388</v>
      </c>
      <c r="G542" t="s">
        <v>8399</v>
      </c>
      <c r="H542" t="s">
        <v>9066</v>
      </c>
      <c r="I542" t="s">
        <v>9067</v>
      </c>
      <c r="J542" t="s">
        <v>9063</v>
      </c>
    </row>
    <row r="543" spans="1:10" x14ac:dyDescent="0.25">
      <c r="A543" t="s">
        <v>1055</v>
      </c>
      <c r="B543">
        <v>2111252</v>
      </c>
      <c r="C543">
        <v>386529904</v>
      </c>
      <c r="D543" t="s">
        <v>1056</v>
      </c>
      <c r="E543" t="s">
        <v>8383</v>
      </c>
      <c r="G543" t="s">
        <v>8384</v>
      </c>
      <c r="H543" t="s">
        <v>8393</v>
      </c>
      <c r="I543" t="s">
        <v>121</v>
      </c>
      <c r="J543" t="s">
        <v>9068</v>
      </c>
    </row>
    <row r="544" spans="1:10" x14ac:dyDescent="0.25">
      <c r="A544" t="s">
        <v>1055</v>
      </c>
      <c r="B544">
        <v>2111252</v>
      </c>
      <c r="C544">
        <v>386529904</v>
      </c>
      <c r="D544" t="s">
        <v>1056</v>
      </c>
      <c r="E544" t="s">
        <v>8398</v>
      </c>
      <c r="G544" t="s">
        <v>8384</v>
      </c>
      <c r="H544" t="s">
        <v>8476</v>
      </c>
      <c r="I544" t="s">
        <v>8425</v>
      </c>
      <c r="J544" t="s">
        <v>9069</v>
      </c>
    </row>
    <row r="545" spans="1:10" x14ac:dyDescent="0.25">
      <c r="A545" t="s">
        <v>1055</v>
      </c>
      <c r="B545">
        <v>2111252</v>
      </c>
      <c r="C545">
        <v>386529904</v>
      </c>
      <c r="D545" t="s">
        <v>1056</v>
      </c>
      <c r="E545" t="s">
        <v>8398</v>
      </c>
      <c r="G545" t="s">
        <v>8384</v>
      </c>
      <c r="H545" t="s">
        <v>8421</v>
      </c>
      <c r="I545" t="s">
        <v>8494</v>
      </c>
      <c r="J545" t="s">
        <v>9070</v>
      </c>
    </row>
    <row r="546" spans="1:10" x14ac:dyDescent="0.25">
      <c r="A546" t="s">
        <v>1055</v>
      </c>
      <c r="B546">
        <v>2111252</v>
      </c>
      <c r="C546">
        <v>386529904</v>
      </c>
      <c r="D546" t="s">
        <v>1056</v>
      </c>
      <c r="E546" t="s">
        <v>8388</v>
      </c>
      <c r="G546" t="s">
        <v>8384</v>
      </c>
      <c r="H546" t="s">
        <v>8848</v>
      </c>
      <c r="I546" t="s">
        <v>8390</v>
      </c>
      <c r="J546" t="s">
        <v>9071</v>
      </c>
    </row>
    <row r="547" spans="1:10" x14ac:dyDescent="0.25">
      <c r="A547" t="s">
        <v>1064</v>
      </c>
      <c r="B547">
        <v>6785529</v>
      </c>
      <c r="C547">
        <v>246938628</v>
      </c>
      <c r="D547" t="s">
        <v>1065</v>
      </c>
      <c r="E547" t="s">
        <v>8388</v>
      </c>
      <c r="G547" t="s">
        <v>8399</v>
      </c>
      <c r="H547" t="s">
        <v>8448</v>
      </c>
      <c r="I547" t="s">
        <v>8630</v>
      </c>
      <c r="J547" t="s">
        <v>9072</v>
      </c>
    </row>
    <row r="548" spans="1:10" x14ac:dyDescent="0.25">
      <c r="A548" t="s">
        <v>1064</v>
      </c>
      <c r="B548">
        <v>6785529</v>
      </c>
      <c r="C548">
        <v>246938628</v>
      </c>
      <c r="D548" t="s">
        <v>1065</v>
      </c>
      <c r="E548" t="s">
        <v>8383</v>
      </c>
      <c r="G548" t="s">
        <v>8384</v>
      </c>
      <c r="H548" t="s">
        <v>8468</v>
      </c>
      <c r="I548" t="s">
        <v>8570</v>
      </c>
      <c r="J548" t="s">
        <v>9072</v>
      </c>
    </row>
    <row r="549" spans="1:10" x14ac:dyDescent="0.25">
      <c r="A549" t="s">
        <v>1064</v>
      </c>
      <c r="B549">
        <v>6785529</v>
      </c>
      <c r="C549">
        <v>246938628</v>
      </c>
      <c r="D549" t="s">
        <v>1065</v>
      </c>
      <c r="E549" t="s">
        <v>8388</v>
      </c>
      <c r="G549" t="s">
        <v>8384</v>
      </c>
      <c r="H549" t="s">
        <v>8468</v>
      </c>
      <c r="I549" t="s">
        <v>8570</v>
      </c>
      <c r="J549" t="s">
        <v>9072</v>
      </c>
    </row>
    <row r="550" spans="1:10" x14ac:dyDescent="0.25">
      <c r="A550" t="s">
        <v>1073</v>
      </c>
      <c r="B550">
        <v>715562</v>
      </c>
      <c r="C550">
        <v>417187679</v>
      </c>
      <c r="D550" t="s">
        <v>1074</v>
      </c>
      <c r="E550" t="s">
        <v>8388</v>
      </c>
      <c r="G550" t="s">
        <v>8384</v>
      </c>
      <c r="H550" t="s">
        <v>8625</v>
      </c>
      <c r="J550" t="s">
        <v>9073</v>
      </c>
    </row>
    <row r="551" spans="1:10" x14ac:dyDescent="0.25">
      <c r="A551" t="s">
        <v>1073</v>
      </c>
      <c r="B551">
        <v>715562</v>
      </c>
      <c r="C551">
        <v>417187679</v>
      </c>
      <c r="D551" t="s">
        <v>1074</v>
      </c>
      <c r="E551" t="s">
        <v>8383</v>
      </c>
      <c r="G551" t="s">
        <v>8384</v>
      </c>
      <c r="H551" t="s">
        <v>9074</v>
      </c>
      <c r="J551" t="s">
        <v>9073</v>
      </c>
    </row>
    <row r="552" spans="1:10" x14ac:dyDescent="0.25">
      <c r="A552" t="s">
        <v>1073</v>
      </c>
      <c r="B552">
        <v>715562</v>
      </c>
      <c r="C552">
        <v>417187679</v>
      </c>
      <c r="D552" t="s">
        <v>1074</v>
      </c>
      <c r="E552" t="s">
        <v>8388</v>
      </c>
      <c r="G552" t="s">
        <v>8399</v>
      </c>
      <c r="H552" t="s">
        <v>9075</v>
      </c>
      <c r="J552" t="s">
        <v>9073</v>
      </c>
    </row>
    <row r="553" spans="1:10" x14ac:dyDescent="0.25">
      <c r="A553" t="s">
        <v>1080</v>
      </c>
      <c r="B553">
        <v>6657895</v>
      </c>
      <c r="C553">
        <v>10859481688</v>
      </c>
      <c r="D553" t="s">
        <v>1081</v>
      </c>
      <c r="E553" t="s">
        <v>8383</v>
      </c>
      <c r="G553" t="s">
        <v>8384</v>
      </c>
      <c r="H553" t="s">
        <v>9076</v>
      </c>
      <c r="I553" t="s">
        <v>8393</v>
      </c>
      <c r="J553" t="s">
        <v>9077</v>
      </c>
    </row>
    <row r="554" spans="1:10" x14ac:dyDescent="0.25">
      <c r="A554" t="s">
        <v>1080</v>
      </c>
      <c r="B554">
        <v>6657895</v>
      </c>
      <c r="C554">
        <v>10859481688</v>
      </c>
      <c r="D554" t="s">
        <v>1081</v>
      </c>
      <c r="E554" t="s">
        <v>8388</v>
      </c>
      <c r="G554" t="s">
        <v>8384</v>
      </c>
      <c r="H554" t="s">
        <v>9078</v>
      </c>
      <c r="J554" t="s">
        <v>9079</v>
      </c>
    </row>
    <row r="555" spans="1:10" x14ac:dyDescent="0.25">
      <c r="A555" t="s">
        <v>1080</v>
      </c>
      <c r="B555">
        <v>6657895</v>
      </c>
      <c r="C555">
        <v>10859481688</v>
      </c>
      <c r="D555" t="s">
        <v>1081</v>
      </c>
      <c r="E555" t="s">
        <v>8388</v>
      </c>
      <c r="G555" t="s">
        <v>8384</v>
      </c>
      <c r="H555" t="s">
        <v>9080</v>
      </c>
      <c r="J555" t="s">
        <v>9081</v>
      </c>
    </row>
    <row r="556" spans="1:10" x14ac:dyDescent="0.25">
      <c r="A556" t="s">
        <v>1080</v>
      </c>
      <c r="B556">
        <v>6657895</v>
      </c>
      <c r="C556">
        <v>10859481688</v>
      </c>
      <c r="D556" t="s">
        <v>1081</v>
      </c>
      <c r="E556" t="s">
        <v>8388</v>
      </c>
      <c r="G556" t="s">
        <v>8399</v>
      </c>
      <c r="H556" t="s">
        <v>9082</v>
      </c>
      <c r="I556" t="s">
        <v>89</v>
      </c>
      <c r="J556" t="s">
        <v>9083</v>
      </c>
    </row>
    <row r="557" spans="1:10" x14ac:dyDescent="0.25">
      <c r="A557" t="s">
        <v>1080</v>
      </c>
      <c r="B557">
        <v>6657895</v>
      </c>
      <c r="C557">
        <v>10859481688</v>
      </c>
      <c r="D557" t="s">
        <v>1081</v>
      </c>
      <c r="E557" t="s">
        <v>8388</v>
      </c>
      <c r="G557" t="s">
        <v>8399</v>
      </c>
      <c r="H557" t="s">
        <v>9084</v>
      </c>
      <c r="I557" t="s">
        <v>9085</v>
      </c>
      <c r="J557" t="s">
        <v>9086</v>
      </c>
    </row>
    <row r="558" spans="1:10" x14ac:dyDescent="0.25">
      <c r="A558" t="s">
        <v>1080</v>
      </c>
      <c r="B558">
        <v>6657895</v>
      </c>
      <c r="C558">
        <v>10859481688</v>
      </c>
      <c r="D558" t="s">
        <v>1081</v>
      </c>
      <c r="E558" t="s">
        <v>8398</v>
      </c>
      <c r="F558" t="s">
        <v>9087</v>
      </c>
    </row>
    <row r="559" spans="1:10" x14ac:dyDescent="0.25">
      <c r="A559" t="s">
        <v>1080</v>
      </c>
      <c r="B559">
        <v>6657895</v>
      </c>
      <c r="C559">
        <v>10859481688</v>
      </c>
      <c r="D559" t="s">
        <v>1081</v>
      </c>
      <c r="E559" t="s">
        <v>8388</v>
      </c>
      <c r="G559" t="s">
        <v>8384</v>
      </c>
      <c r="H559" t="s">
        <v>9076</v>
      </c>
      <c r="I559" t="s">
        <v>8393</v>
      </c>
      <c r="J559" t="s">
        <v>9077</v>
      </c>
    </row>
    <row r="560" spans="1:10" x14ac:dyDescent="0.25">
      <c r="A560" t="s">
        <v>1080</v>
      </c>
      <c r="B560">
        <v>6657895</v>
      </c>
      <c r="C560">
        <v>10859481688</v>
      </c>
      <c r="D560" t="s">
        <v>1081</v>
      </c>
      <c r="E560" t="s">
        <v>8410</v>
      </c>
      <c r="G560" t="s">
        <v>8384</v>
      </c>
      <c r="H560" t="s">
        <v>9076</v>
      </c>
      <c r="I560" t="s">
        <v>8393</v>
      </c>
      <c r="J560" t="s">
        <v>9077</v>
      </c>
    </row>
    <row r="561" spans="1:10" x14ac:dyDescent="0.25">
      <c r="A561" t="s">
        <v>1088</v>
      </c>
      <c r="B561">
        <v>5630614</v>
      </c>
      <c r="C561">
        <v>1067898789</v>
      </c>
      <c r="D561" t="s">
        <v>1089</v>
      </c>
      <c r="E561" t="s">
        <v>8383</v>
      </c>
      <c r="G561" t="s">
        <v>8384</v>
      </c>
      <c r="H561" t="s">
        <v>8770</v>
      </c>
      <c r="J561" t="s">
        <v>9088</v>
      </c>
    </row>
    <row r="562" spans="1:10" x14ac:dyDescent="0.25">
      <c r="A562" t="s">
        <v>1088</v>
      </c>
      <c r="B562">
        <v>5630614</v>
      </c>
      <c r="C562">
        <v>1067898789</v>
      </c>
      <c r="D562" t="s">
        <v>1089</v>
      </c>
      <c r="E562" t="s">
        <v>8388</v>
      </c>
      <c r="G562" t="s">
        <v>8384</v>
      </c>
      <c r="H562" t="s">
        <v>8770</v>
      </c>
      <c r="J562" t="s">
        <v>9088</v>
      </c>
    </row>
    <row r="563" spans="1:10" x14ac:dyDescent="0.25">
      <c r="A563" t="s">
        <v>1095</v>
      </c>
      <c r="B563">
        <v>17436817</v>
      </c>
      <c r="C563">
        <v>1229242846</v>
      </c>
      <c r="D563" t="s">
        <v>1096</v>
      </c>
      <c r="E563" t="s">
        <v>8383</v>
      </c>
      <c r="G563" t="s">
        <v>8384</v>
      </c>
      <c r="H563" t="s">
        <v>9089</v>
      </c>
      <c r="I563" t="s">
        <v>8539</v>
      </c>
      <c r="J563" t="s">
        <v>9090</v>
      </c>
    </row>
    <row r="564" spans="1:10" x14ac:dyDescent="0.25">
      <c r="A564" t="s">
        <v>1095</v>
      </c>
      <c r="B564">
        <v>17436817</v>
      </c>
      <c r="C564">
        <v>1229242846</v>
      </c>
      <c r="D564" t="s">
        <v>1096</v>
      </c>
      <c r="E564" t="s">
        <v>9091</v>
      </c>
      <c r="G564" t="s">
        <v>8384</v>
      </c>
      <c r="H564" t="s">
        <v>9089</v>
      </c>
      <c r="I564" t="s">
        <v>8539</v>
      </c>
      <c r="J564" t="s">
        <v>9090</v>
      </c>
    </row>
    <row r="565" spans="1:10" x14ac:dyDescent="0.25">
      <c r="A565" t="s">
        <v>1103</v>
      </c>
      <c r="B565">
        <v>24703840</v>
      </c>
      <c r="C565">
        <v>202980133</v>
      </c>
      <c r="D565" t="s">
        <v>1104</v>
      </c>
      <c r="E565" t="s">
        <v>8383</v>
      </c>
      <c r="G565" t="s">
        <v>8384</v>
      </c>
      <c r="H565" t="s">
        <v>9092</v>
      </c>
      <c r="J565" t="s">
        <v>9093</v>
      </c>
    </row>
    <row r="566" spans="1:10" x14ac:dyDescent="0.25">
      <c r="A566" t="s">
        <v>1103</v>
      </c>
      <c r="B566">
        <v>24703840</v>
      </c>
      <c r="C566">
        <v>202980133</v>
      </c>
      <c r="D566" t="s">
        <v>1104</v>
      </c>
      <c r="E566" t="s">
        <v>8388</v>
      </c>
      <c r="G566" t="s">
        <v>8384</v>
      </c>
      <c r="H566" t="s">
        <v>9092</v>
      </c>
      <c r="J566" t="s">
        <v>9093</v>
      </c>
    </row>
    <row r="567" spans="1:10" x14ac:dyDescent="0.25">
      <c r="A567" t="s">
        <v>1111</v>
      </c>
      <c r="B567">
        <v>35539618</v>
      </c>
      <c r="C567">
        <v>146959564</v>
      </c>
      <c r="D567" t="s">
        <v>1112</v>
      </c>
      <c r="E567" t="s">
        <v>8383</v>
      </c>
      <c r="G567" t="s">
        <v>8384</v>
      </c>
      <c r="H567" t="s">
        <v>9094</v>
      </c>
      <c r="I567" t="s">
        <v>8408</v>
      </c>
      <c r="J567" t="s">
        <v>9095</v>
      </c>
    </row>
    <row r="568" spans="1:10" x14ac:dyDescent="0.25">
      <c r="A568" t="s">
        <v>1111</v>
      </c>
      <c r="B568">
        <v>35539618</v>
      </c>
      <c r="C568">
        <v>146959564</v>
      </c>
      <c r="D568" t="s">
        <v>1112</v>
      </c>
      <c r="E568" t="s">
        <v>8388</v>
      </c>
      <c r="G568" t="s">
        <v>8384</v>
      </c>
      <c r="H568" t="s">
        <v>9096</v>
      </c>
      <c r="J568" t="s">
        <v>9097</v>
      </c>
    </row>
    <row r="569" spans="1:10" x14ac:dyDescent="0.25">
      <c r="A569" t="s">
        <v>1118</v>
      </c>
      <c r="B569">
        <v>41212855</v>
      </c>
      <c r="C569">
        <v>171673524</v>
      </c>
      <c r="D569" t="s">
        <v>1119</v>
      </c>
      <c r="E569" t="s">
        <v>8388</v>
      </c>
      <c r="G569" t="s">
        <v>8384</v>
      </c>
      <c r="H569" t="s">
        <v>9098</v>
      </c>
      <c r="J569" t="s">
        <v>9099</v>
      </c>
    </row>
    <row r="570" spans="1:10" x14ac:dyDescent="0.25">
      <c r="A570" t="s">
        <v>1118</v>
      </c>
      <c r="B570">
        <v>41212855</v>
      </c>
      <c r="C570">
        <v>171673524</v>
      </c>
      <c r="D570" t="s">
        <v>1119</v>
      </c>
      <c r="E570" t="s">
        <v>8388</v>
      </c>
      <c r="G570" t="s">
        <v>8384</v>
      </c>
      <c r="H570" t="s">
        <v>9089</v>
      </c>
      <c r="I570" t="s">
        <v>9100</v>
      </c>
      <c r="J570" t="s">
        <v>9101</v>
      </c>
    </row>
    <row r="571" spans="1:10" x14ac:dyDescent="0.25">
      <c r="A571" t="s">
        <v>1118</v>
      </c>
      <c r="B571">
        <v>41212855</v>
      </c>
      <c r="C571">
        <v>171673524</v>
      </c>
      <c r="D571" t="s">
        <v>1119</v>
      </c>
      <c r="E571" t="s">
        <v>8388</v>
      </c>
      <c r="G571" t="s">
        <v>8384</v>
      </c>
      <c r="H571" t="s">
        <v>9102</v>
      </c>
      <c r="J571" t="s">
        <v>9103</v>
      </c>
    </row>
    <row r="572" spans="1:10" x14ac:dyDescent="0.25">
      <c r="A572" t="s">
        <v>1118</v>
      </c>
      <c r="B572">
        <v>41212855</v>
      </c>
      <c r="C572">
        <v>171673524</v>
      </c>
      <c r="D572" t="s">
        <v>1119</v>
      </c>
      <c r="E572" t="s">
        <v>8410</v>
      </c>
      <c r="G572" t="s">
        <v>8384</v>
      </c>
      <c r="H572" t="s">
        <v>8837</v>
      </c>
      <c r="I572" t="s">
        <v>8847</v>
      </c>
      <c r="J572" t="s">
        <v>9104</v>
      </c>
    </row>
    <row r="573" spans="1:10" x14ac:dyDescent="0.25">
      <c r="A573" t="s">
        <v>1118</v>
      </c>
      <c r="B573">
        <v>41212855</v>
      </c>
      <c r="C573">
        <v>171673524</v>
      </c>
      <c r="D573" t="s">
        <v>1119</v>
      </c>
      <c r="E573" t="s">
        <v>8388</v>
      </c>
      <c r="G573" t="s">
        <v>8384</v>
      </c>
      <c r="H573" t="s">
        <v>8393</v>
      </c>
      <c r="J573" t="s">
        <v>9105</v>
      </c>
    </row>
    <row r="574" spans="1:10" x14ac:dyDescent="0.25">
      <c r="A574" t="s">
        <v>1118</v>
      </c>
      <c r="B574">
        <v>41212855</v>
      </c>
      <c r="C574">
        <v>171673524</v>
      </c>
      <c r="D574" t="s">
        <v>1119</v>
      </c>
      <c r="E574" t="s">
        <v>8383</v>
      </c>
      <c r="G574" t="s">
        <v>8384</v>
      </c>
      <c r="H574" t="s">
        <v>9098</v>
      </c>
      <c r="J574" t="s">
        <v>9099</v>
      </c>
    </row>
    <row r="575" spans="1:10" x14ac:dyDescent="0.25">
      <c r="A575" t="s">
        <v>1125</v>
      </c>
      <c r="B575">
        <v>46324789</v>
      </c>
      <c r="C575">
        <v>181177578</v>
      </c>
      <c r="D575" t="s">
        <v>1126</v>
      </c>
      <c r="E575" t="s">
        <v>8410</v>
      </c>
      <c r="G575" t="s">
        <v>8399</v>
      </c>
      <c r="H575" t="s">
        <v>9106</v>
      </c>
      <c r="I575" t="s">
        <v>9107</v>
      </c>
      <c r="J575" t="s">
        <v>8915</v>
      </c>
    </row>
    <row r="576" spans="1:10" x14ac:dyDescent="0.25">
      <c r="A576" t="s">
        <v>1125</v>
      </c>
      <c r="B576">
        <v>46324789</v>
      </c>
      <c r="C576">
        <v>181177578</v>
      </c>
      <c r="D576" t="s">
        <v>1126</v>
      </c>
      <c r="E576" t="s">
        <v>8398</v>
      </c>
      <c r="F576" t="s">
        <v>9108</v>
      </c>
    </row>
    <row r="577" spans="1:10" x14ac:dyDescent="0.25">
      <c r="A577" t="s">
        <v>1125</v>
      </c>
      <c r="B577">
        <v>46324789</v>
      </c>
      <c r="C577">
        <v>181177578</v>
      </c>
      <c r="D577" t="s">
        <v>1126</v>
      </c>
      <c r="E577" t="s">
        <v>8383</v>
      </c>
      <c r="G577" t="s">
        <v>8384</v>
      </c>
      <c r="H577" t="s">
        <v>9109</v>
      </c>
      <c r="I577" t="s">
        <v>9110</v>
      </c>
      <c r="J577" t="s">
        <v>9111</v>
      </c>
    </row>
    <row r="578" spans="1:10" x14ac:dyDescent="0.25">
      <c r="A578" t="s">
        <v>1125</v>
      </c>
      <c r="B578">
        <v>46324789</v>
      </c>
      <c r="C578">
        <v>181177578</v>
      </c>
      <c r="D578" t="s">
        <v>1126</v>
      </c>
      <c r="E578" t="s">
        <v>8388</v>
      </c>
      <c r="G578" t="s">
        <v>8384</v>
      </c>
      <c r="H578" t="s">
        <v>8960</v>
      </c>
      <c r="I578" t="s">
        <v>8393</v>
      </c>
      <c r="J578" t="s">
        <v>9112</v>
      </c>
    </row>
    <row r="579" spans="1:10" x14ac:dyDescent="0.25">
      <c r="A579" t="s">
        <v>1132</v>
      </c>
      <c r="B579">
        <v>51012721</v>
      </c>
      <c r="C579">
        <v>132593358</v>
      </c>
      <c r="D579" t="s">
        <v>1133</v>
      </c>
      <c r="E579" t="s">
        <v>8383</v>
      </c>
      <c r="G579" t="s">
        <v>8384</v>
      </c>
      <c r="H579" t="s">
        <v>9113</v>
      </c>
      <c r="J579" t="s">
        <v>9114</v>
      </c>
    </row>
    <row r="580" spans="1:10" x14ac:dyDescent="0.25">
      <c r="A580" t="s">
        <v>1132</v>
      </c>
      <c r="B580">
        <v>51012721</v>
      </c>
      <c r="C580">
        <v>132593358</v>
      </c>
      <c r="D580" t="s">
        <v>1133</v>
      </c>
      <c r="E580" t="s">
        <v>8388</v>
      </c>
      <c r="G580" t="s">
        <v>8384</v>
      </c>
      <c r="H580" t="s">
        <v>9113</v>
      </c>
      <c r="J580" t="s">
        <v>9114</v>
      </c>
    </row>
    <row r="581" spans="1:10" x14ac:dyDescent="0.25">
      <c r="A581" t="s">
        <v>1139</v>
      </c>
      <c r="B581">
        <v>56969186</v>
      </c>
      <c r="C581">
        <v>167453153</v>
      </c>
      <c r="D581" t="s">
        <v>1140</v>
      </c>
      <c r="E581" t="s">
        <v>8398</v>
      </c>
      <c r="F581" t="s">
        <v>9115</v>
      </c>
    </row>
    <row r="582" spans="1:10" x14ac:dyDescent="0.25">
      <c r="A582" t="s">
        <v>1139</v>
      </c>
      <c r="B582">
        <v>56969186</v>
      </c>
      <c r="C582">
        <v>167453153</v>
      </c>
      <c r="D582" t="s">
        <v>1140</v>
      </c>
      <c r="E582" t="s">
        <v>8383</v>
      </c>
      <c r="H582" t="s">
        <v>9116</v>
      </c>
      <c r="J582" t="s">
        <v>8909</v>
      </c>
    </row>
    <row r="583" spans="1:10" x14ac:dyDescent="0.25">
      <c r="A583" t="s">
        <v>1139</v>
      </c>
      <c r="B583">
        <v>56969186</v>
      </c>
      <c r="C583">
        <v>167453153</v>
      </c>
      <c r="D583" t="s">
        <v>1140</v>
      </c>
      <c r="E583" t="s">
        <v>8388</v>
      </c>
      <c r="H583" t="s">
        <v>9116</v>
      </c>
      <c r="J583" t="s">
        <v>8909</v>
      </c>
    </row>
    <row r="584" spans="1:10" x14ac:dyDescent="0.25">
      <c r="A584" t="s">
        <v>1145</v>
      </c>
      <c r="B584">
        <v>62814755</v>
      </c>
      <c r="C584">
        <v>162373964</v>
      </c>
      <c r="D584" t="s">
        <v>1146</v>
      </c>
      <c r="E584" t="s">
        <v>8383</v>
      </c>
      <c r="G584" t="s">
        <v>8384</v>
      </c>
      <c r="H584" t="s">
        <v>9117</v>
      </c>
      <c r="I584" t="s">
        <v>8393</v>
      </c>
      <c r="J584" t="s">
        <v>9118</v>
      </c>
    </row>
    <row r="585" spans="1:10" x14ac:dyDescent="0.25">
      <c r="A585" t="s">
        <v>1145</v>
      </c>
      <c r="B585">
        <v>62814755</v>
      </c>
      <c r="C585">
        <v>162373964</v>
      </c>
      <c r="D585" t="s">
        <v>1146</v>
      </c>
      <c r="E585" t="s">
        <v>8388</v>
      </c>
      <c r="G585" t="s">
        <v>8384</v>
      </c>
      <c r="H585" t="s">
        <v>9119</v>
      </c>
      <c r="I585" t="s">
        <v>9120</v>
      </c>
      <c r="J585" t="s">
        <v>9121</v>
      </c>
    </row>
    <row r="586" spans="1:10" x14ac:dyDescent="0.25">
      <c r="A586" t="s">
        <v>1145</v>
      </c>
      <c r="B586">
        <v>62814755</v>
      </c>
      <c r="C586">
        <v>162373964</v>
      </c>
      <c r="D586" t="s">
        <v>1146</v>
      </c>
      <c r="E586" t="s">
        <v>8388</v>
      </c>
      <c r="G586" t="s">
        <v>8384</v>
      </c>
      <c r="H586" t="s">
        <v>8577</v>
      </c>
      <c r="I586" t="s">
        <v>9122</v>
      </c>
      <c r="J586" t="s">
        <v>9123</v>
      </c>
    </row>
    <row r="587" spans="1:10" x14ac:dyDescent="0.25">
      <c r="A587" t="s">
        <v>1145</v>
      </c>
      <c r="B587">
        <v>62814755</v>
      </c>
      <c r="C587">
        <v>162373964</v>
      </c>
      <c r="D587" t="s">
        <v>1146</v>
      </c>
      <c r="E587" t="s">
        <v>8398</v>
      </c>
      <c r="F587" t="s">
        <v>9124</v>
      </c>
    </row>
    <row r="588" spans="1:10" x14ac:dyDescent="0.25">
      <c r="A588" t="s">
        <v>1145</v>
      </c>
      <c r="B588">
        <v>62814755</v>
      </c>
      <c r="C588">
        <v>162373964</v>
      </c>
      <c r="D588" t="s">
        <v>1146</v>
      </c>
      <c r="E588" t="s">
        <v>8388</v>
      </c>
      <c r="G588" t="s">
        <v>8384</v>
      </c>
      <c r="H588" t="s">
        <v>9125</v>
      </c>
      <c r="I588" t="s">
        <v>9126</v>
      </c>
      <c r="J588" t="s">
        <v>9127</v>
      </c>
    </row>
    <row r="589" spans="1:10" x14ac:dyDescent="0.25">
      <c r="A589" t="s">
        <v>1145</v>
      </c>
      <c r="B589">
        <v>62814755</v>
      </c>
      <c r="C589">
        <v>162373964</v>
      </c>
      <c r="D589" t="s">
        <v>1146</v>
      </c>
      <c r="E589" t="s">
        <v>8388</v>
      </c>
      <c r="G589" t="s">
        <v>8384</v>
      </c>
      <c r="H589" t="s">
        <v>9128</v>
      </c>
      <c r="I589" t="s">
        <v>9129</v>
      </c>
      <c r="J589" t="s">
        <v>9130</v>
      </c>
    </row>
    <row r="590" spans="1:10" x14ac:dyDescent="0.25">
      <c r="A590" t="s">
        <v>1152</v>
      </c>
      <c r="B590">
        <v>65336022</v>
      </c>
      <c r="C590">
        <v>142917301</v>
      </c>
      <c r="D590" t="s">
        <v>1153</v>
      </c>
      <c r="E590" t="s">
        <v>8410</v>
      </c>
      <c r="G590" t="s">
        <v>8384</v>
      </c>
      <c r="H590" t="s">
        <v>9131</v>
      </c>
      <c r="I590" t="s">
        <v>8468</v>
      </c>
      <c r="J590" t="s">
        <v>9132</v>
      </c>
    </row>
    <row r="591" spans="1:10" x14ac:dyDescent="0.25">
      <c r="A591" t="s">
        <v>1152</v>
      </c>
      <c r="B591">
        <v>65336022</v>
      </c>
      <c r="C591">
        <v>142917301</v>
      </c>
      <c r="D591" t="s">
        <v>1153</v>
      </c>
      <c r="E591" t="s">
        <v>8383</v>
      </c>
      <c r="G591" t="s">
        <v>8517</v>
      </c>
      <c r="H591" t="s">
        <v>9133</v>
      </c>
      <c r="I591" t="s">
        <v>8664</v>
      </c>
      <c r="J591" t="s">
        <v>9134</v>
      </c>
    </row>
    <row r="592" spans="1:10" x14ac:dyDescent="0.25">
      <c r="A592" t="s">
        <v>1152</v>
      </c>
      <c r="B592">
        <v>65336022</v>
      </c>
      <c r="C592">
        <v>142917301</v>
      </c>
      <c r="D592" t="s">
        <v>1153</v>
      </c>
      <c r="E592" t="s">
        <v>8398</v>
      </c>
      <c r="G592" t="s">
        <v>8384</v>
      </c>
      <c r="H592" t="s">
        <v>9135</v>
      </c>
      <c r="I592" t="s">
        <v>8393</v>
      </c>
      <c r="J592" t="s">
        <v>9136</v>
      </c>
    </row>
    <row r="593" spans="1:10" x14ac:dyDescent="0.25">
      <c r="A593" t="s">
        <v>1152</v>
      </c>
      <c r="B593">
        <v>65336022</v>
      </c>
      <c r="C593">
        <v>142917301</v>
      </c>
      <c r="D593" t="s">
        <v>1153</v>
      </c>
      <c r="E593" t="s">
        <v>8388</v>
      </c>
      <c r="G593" t="s">
        <v>8384</v>
      </c>
      <c r="H593" t="s">
        <v>8766</v>
      </c>
      <c r="J593" t="s">
        <v>9137</v>
      </c>
    </row>
    <row r="594" spans="1:10" x14ac:dyDescent="0.25">
      <c r="A594" t="s">
        <v>1152</v>
      </c>
      <c r="B594">
        <v>65336022</v>
      </c>
      <c r="C594">
        <v>142917301</v>
      </c>
      <c r="D594" t="s">
        <v>1153</v>
      </c>
      <c r="E594" t="s">
        <v>8388</v>
      </c>
      <c r="G594" t="s">
        <v>8384</v>
      </c>
      <c r="H594" t="s">
        <v>9135</v>
      </c>
      <c r="I594" t="s">
        <v>8393</v>
      </c>
      <c r="J594" t="s">
        <v>9136</v>
      </c>
    </row>
    <row r="595" spans="1:10" x14ac:dyDescent="0.25">
      <c r="A595" t="s">
        <v>1157</v>
      </c>
      <c r="B595">
        <v>70075623</v>
      </c>
      <c r="C595">
        <v>169111398</v>
      </c>
      <c r="D595" t="s">
        <v>1158</v>
      </c>
      <c r="E595" t="s">
        <v>8388</v>
      </c>
      <c r="G595" t="s">
        <v>8384</v>
      </c>
      <c r="H595" t="s">
        <v>8390</v>
      </c>
      <c r="J595" t="s">
        <v>9138</v>
      </c>
    </row>
    <row r="596" spans="1:10" x14ac:dyDescent="0.25">
      <c r="A596" t="s">
        <v>1157</v>
      </c>
      <c r="B596">
        <v>70075623</v>
      </c>
      <c r="C596">
        <v>169111398</v>
      </c>
      <c r="D596" t="s">
        <v>1158</v>
      </c>
      <c r="E596" t="s">
        <v>8388</v>
      </c>
      <c r="G596" t="s">
        <v>8384</v>
      </c>
      <c r="H596" t="s">
        <v>9139</v>
      </c>
      <c r="J596" t="s">
        <v>9140</v>
      </c>
    </row>
    <row r="597" spans="1:10" x14ac:dyDescent="0.25">
      <c r="A597" t="s">
        <v>1157</v>
      </c>
      <c r="B597">
        <v>70075623</v>
      </c>
      <c r="C597">
        <v>169111398</v>
      </c>
      <c r="D597" t="s">
        <v>1158</v>
      </c>
      <c r="E597" t="s">
        <v>8398</v>
      </c>
      <c r="F597" t="s">
        <v>9141</v>
      </c>
    </row>
    <row r="598" spans="1:10" x14ac:dyDescent="0.25">
      <c r="A598" t="s">
        <v>1157</v>
      </c>
      <c r="B598">
        <v>70075623</v>
      </c>
      <c r="C598">
        <v>169111398</v>
      </c>
      <c r="D598" t="s">
        <v>1158</v>
      </c>
      <c r="E598" t="s">
        <v>8383</v>
      </c>
      <c r="G598" t="s">
        <v>8384</v>
      </c>
      <c r="H598" t="s">
        <v>9139</v>
      </c>
      <c r="J598" t="s">
        <v>9140</v>
      </c>
    </row>
    <row r="599" spans="1:10" x14ac:dyDescent="0.25">
      <c r="A599" t="s">
        <v>1157</v>
      </c>
      <c r="B599">
        <v>70075623</v>
      </c>
      <c r="C599">
        <v>169111398</v>
      </c>
      <c r="D599" t="s">
        <v>1158</v>
      </c>
      <c r="E599" t="s">
        <v>8410</v>
      </c>
      <c r="G599" t="s">
        <v>8384</v>
      </c>
      <c r="H599" t="s">
        <v>8425</v>
      </c>
      <c r="I599" t="s">
        <v>9142</v>
      </c>
      <c r="J599" t="s">
        <v>9143</v>
      </c>
    </row>
    <row r="600" spans="1:10" x14ac:dyDescent="0.25">
      <c r="A600" t="s">
        <v>1165</v>
      </c>
      <c r="B600">
        <v>2934795</v>
      </c>
      <c r="C600">
        <v>119044098</v>
      </c>
      <c r="D600" t="s">
        <v>1166</v>
      </c>
      <c r="E600" t="s">
        <v>8383</v>
      </c>
      <c r="G600" t="s">
        <v>8384</v>
      </c>
      <c r="H600" t="s">
        <v>8539</v>
      </c>
      <c r="J600" t="s">
        <v>9144</v>
      </c>
    </row>
    <row r="601" spans="1:10" x14ac:dyDescent="0.25">
      <c r="A601" t="s">
        <v>1165</v>
      </c>
      <c r="B601">
        <v>2934795</v>
      </c>
      <c r="C601">
        <v>119044098</v>
      </c>
      <c r="D601" t="s">
        <v>1166</v>
      </c>
      <c r="E601" t="s">
        <v>8388</v>
      </c>
      <c r="G601" t="s">
        <v>8399</v>
      </c>
      <c r="H601" t="s">
        <v>9145</v>
      </c>
      <c r="J601" t="s">
        <v>9146</v>
      </c>
    </row>
    <row r="602" spans="1:10" x14ac:dyDescent="0.25">
      <c r="A602" t="s">
        <v>1165</v>
      </c>
      <c r="B602">
        <v>2934795</v>
      </c>
      <c r="C602">
        <v>119044098</v>
      </c>
      <c r="D602" t="s">
        <v>1166</v>
      </c>
      <c r="E602" t="s">
        <v>8388</v>
      </c>
      <c r="G602" t="s">
        <v>8384</v>
      </c>
      <c r="H602" t="s">
        <v>8960</v>
      </c>
      <c r="I602" t="s">
        <v>8401</v>
      </c>
      <c r="J602" t="s">
        <v>9144</v>
      </c>
    </row>
    <row r="603" spans="1:10" x14ac:dyDescent="0.25">
      <c r="A603" t="s">
        <v>1165</v>
      </c>
      <c r="B603">
        <v>2934795</v>
      </c>
      <c r="C603">
        <v>119044098</v>
      </c>
      <c r="D603" t="s">
        <v>1166</v>
      </c>
      <c r="E603" t="s">
        <v>8388</v>
      </c>
      <c r="H603" t="s">
        <v>9147</v>
      </c>
      <c r="I603" t="s">
        <v>719</v>
      </c>
      <c r="J603" t="s">
        <v>9144</v>
      </c>
    </row>
    <row r="604" spans="1:10" x14ac:dyDescent="0.25">
      <c r="A604" t="s">
        <v>1165</v>
      </c>
      <c r="B604">
        <v>2934795</v>
      </c>
      <c r="C604">
        <v>119044098</v>
      </c>
      <c r="D604" t="s">
        <v>1166</v>
      </c>
      <c r="E604" t="s">
        <v>8388</v>
      </c>
      <c r="G604" t="s">
        <v>8384</v>
      </c>
      <c r="H604" t="s">
        <v>8539</v>
      </c>
      <c r="J604" t="s">
        <v>9144</v>
      </c>
    </row>
    <row r="605" spans="1:10" x14ac:dyDescent="0.25">
      <c r="A605" t="s">
        <v>1165</v>
      </c>
      <c r="B605">
        <v>2934795</v>
      </c>
      <c r="C605">
        <v>119044098</v>
      </c>
      <c r="D605" t="s">
        <v>1166</v>
      </c>
      <c r="E605" t="s">
        <v>8388</v>
      </c>
      <c r="G605" t="s">
        <v>8384</v>
      </c>
      <c r="H605" t="s">
        <v>8455</v>
      </c>
      <c r="I605" t="s">
        <v>9148</v>
      </c>
      <c r="J605" t="s">
        <v>9149</v>
      </c>
    </row>
    <row r="606" spans="1:10" x14ac:dyDescent="0.25">
      <c r="A606" t="s">
        <v>1171</v>
      </c>
      <c r="B606">
        <v>1759969</v>
      </c>
      <c r="C606">
        <v>159915664</v>
      </c>
      <c r="D606" t="s">
        <v>1172</v>
      </c>
      <c r="E606" t="s">
        <v>8388</v>
      </c>
      <c r="G606" t="s">
        <v>8384</v>
      </c>
      <c r="H606" t="s">
        <v>8533</v>
      </c>
      <c r="I606" t="s">
        <v>9150</v>
      </c>
      <c r="J606" t="s">
        <v>9151</v>
      </c>
    </row>
    <row r="607" spans="1:10" x14ac:dyDescent="0.25">
      <c r="A607" t="s">
        <v>1171</v>
      </c>
      <c r="B607">
        <v>1759969</v>
      </c>
      <c r="C607">
        <v>159915664</v>
      </c>
      <c r="D607" t="s">
        <v>1172</v>
      </c>
      <c r="E607" t="s">
        <v>8388</v>
      </c>
      <c r="G607" t="s">
        <v>8384</v>
      </c>
      <c r="H607" t="s">
        <v>8533</v>
      </c>
      <c r="I607" t="s">
        <v>8414</v>
      </c>
      <c r="J607" t="s">
        <v>9152</v>
      </c>
    </row>
    <row r="608" spans="1:10" x14ac:dyDescent="0.25">
      <c r="A608" t="s">
        <v>1171</v>
      </c>
      <c r="B608">
        <v>1759969</v>
      </c>
      <c r="C608">
        <v>159915664</v>
      </c>
      <c r="D608" t="s">
        <v>1172</v>
      </c>
      <c r="E608" t="s">
        <v>8383</v>
      </c>
      <c r="G608" t="s">
        <v>8384</v>
      </c>
      <c r="H608" t="s">
        <v>8533</v>
      </c>
      <c r="I608" t="s">
        <v>9150</v>
      </c>
      <c r="J608" t="s">
        <v>9151</v>
      </c>
    </row>
    <row r="609" spans="1:10" x14ac:dyDescent="0.25">
      <c r="A609" t="s">
        <v>1175</v>
      </c>
      <c r="B609">
        <v>2869257</v>
      </c>
      <c r="C609">
        <v>176353120</v>
      </c>
      <c r="D609" t="s">
        <v>1176</v>
      </c>
      <c r="E609" t="s">
        <v>8388</v>
      </c>
      <c r="G609" t="s">
        <v>8384</v>
      </c>
      <c r="H609" t="s">
        <v>8566</v>
      </c>
      <c r="J609" t="s">
        <v>8856</v>
      </c>
    </row>
    <row r="610" spans="1:10" x14ac:dyDescent="0.25">
      <c r="A610" t="s">
        <v>1175</v>
      </c>
      <c r="B610">
        <v>2869257</v>
      </c>
      <c r="C610">
        <v>176353120</v>
      </c>
      <c r="D610" t="s">
        <v>1176</v>
      </c>
      <c r="E610" t="s">
        <v>8383</v>
      </c>
      <c r="G610" t="s">
        <v>8384</v>
      </c>
      <c r="H610" t="s">
        <v>8858</v>
      </c>
      <c r="J610" t="s">
        <v>9153</v>
      </c>
    </row>
    <row r="611" spans="1:10" x14ac:dyDescent="0.25">
      <c r="A611" t="s">
        <v>1175</v>
      </c>
      <c r="B611">
        <v>2869257</v>
      </c>
      <c r="C611">
        <v>176353120</v>
      </c>
      <c r="D611" t="s">
        <v>1176</v>
      </c>
      <c r="E611" t="s">
        <v>8388</v>
      </c>
      <c r="G611" t="s">
        <v>8384</v>
      </c>
      <c r="H611" t="s">
        <v>8566</v>
      </c>
      <c r="I611" t="s">
        <v>9154</v>
      </c>
      <c r="J611" t="s">
        <v>8856</v>
      </c>
    </row>
    <row r="612" spans="1:10" x14ac:dyDescent="0.25">
      <c r="A612" t="s">
        <v>1175</v>
      </c>
      <c r="B612">
        <v>2869257</v>
      </c>
      <c r="C612">
        <v>176353120</v>
      </c>
      <c r="D612" t="s">
        <v>1176</v>
      </c>
      <c r="E612" t="s">
        <v>8388</v>
      </c>
      <c r="G612" t="s">
        <v>8399</v>
      </c>
      <c r="H612" t="s">
        <v>9155</v>
      </c>
      <c r="I612" t="s">
        <v>9156</v>
      </c>
      <c r="J612" t="s">
        <v>8856</v>
      </c>
    </row>
    <row r="613" spans="1:10" x14ac:dyDescent="0.25">
      <c r="A613" t="s">
        <v>1175</v>
      </c>
      <c r="B613">
        <v>2869257</v>
      </c>
      <c r="C613">
        <v>176353120</v>
      </c>
      <c r="D613" t="s">
        <v>1176</v>
      </c>
      <c r="E613" t="s">
        <v>8388</v>
      </c>
      <c r="G613" t="s">
        <v>8384</v>
      </c>
      <c r="H613" t="s">
        <v>8653</v>
      </c>
      <c r="I613" t="s">
        <v>8390</v>
      </c>
      <c r="J613" t="s">
        <v>8856</v>
      </c>
    </row>
    <row r="614" spans="1:10" x14ac:dyDescent="0.25">
      <c r="A614" t="s">
        <v>1182</v>
      </c>
      <c r="B614">
        <v>2579532</v>
      </c>
      <c r="C614">
        <v>132851941</v>
      </c>
      <c r="D614" t="s">
        <v>1183</v>
      </c>
      <c r="E614" t="s">
        <v>8383</v>
      </c>
      <c r="G614" t="s">
        <v>8384</v>
      </c>
      <c r="H614" t="s">
        <v>8858</v>
      </c>
      <c r="J614" t="s">
        <v>8688</v>
      </c>
    </row>
    <row r="615" spans="1:10" x14ac:dyDescent="0.25">
      <c r="A615" t="s">
        <v>1182</v>
      </c>
      <c r="B615">
        <v>2579532</v>
      </c>
      <c r="C615">
        <v>132851941</v>
      </c>
      <c r="D615" t="s">
        <v>1183</v>
      </c>
      <c r="E615" t="s">
        <v>8388</v>
      </c>
      <c r="G615" t="s">
        <v>8384</v>
      </c>
      <c r="H615" t="s">
        <v>8858</v>
      </c>
      <c r="J615" t="s">
        <v>8688</v>
      </c>
    </row>
    <row r="616" spans="1:10" x14ac:dyDescent="0.25">
      <c r="A616" t="s">
        <v>1195</v>
      </c>
      <c r="B616">
        <v>2714329</v>
      </c>
      <c r="C616">
        <v>125716104</v>
      </c>
      <c r="D616" t="s">
        <v>1196</v>
      </c>
      <c r="E616" t="s">
        <v>8388</v>
      </c>
      <c r="G616" t="s">
        <v>8384</v>
      </c>
      <c r="H616" t="s">
        <v>9157</v>
      </c>
      <c r="I616" t="s">
        <v>8428</v>
      </c>
      <c r="J616" t="s">
        <v>9158</v>
      </c>
    </row>
    <row r="617" spans="1:10" x14ac:dyDescent="0.25">
      <c r="A617" t="s">
        <v>1195</v>
      </c>
      <c r="B617">
        <v>2714329</v>
      </c>
      <c r="C617">
        <v>125716104</v>
      </c>
      <c r="D617" t="s">
        <v>1196</v>
      </c>
      <c r="E617" t="s">
        <v>8383</v>
      </c>
      <c r="G617" t="s">
        <v>8384</v>
      </c>
      <c r="H617" t="s">
        <v>9157</v>
      </c>
      <c r="I617" t="s">
        <v>8428</v>
      </c>
      <c r="J617" t="s">
        <v>9158</v>
      </c>
    </row>
    <row r="618" spans="1:10" x14ac:dyDescent="0.25">
      <c r="A618" t="s">
        <v>1205</v>
      </c>
      <c r="B618">
        <v>14838510</v>
      </c>
      <c r="C618">
        <v>332966056</v>
      </c>
      <c r="D618" t="s">
        <v>1206</v>
      </c>
      <c r="E618" t="s">
        <v>8383</v>
      </c>
      <c r="G618" t="s">
        <v>8399</v>
      </c>
      <c r="H618" t="s">
        <v>9159</v>
      </c>
      <c r="J618" t="s">
        <v>9160</v>
      </c>
    </row>
    <row r="619" spans="1:10" x14ac:dyDescent="0.25">
      <c r="A619" t="s">
        <v>1205</v>
      </c>
      <c r="B619">
        <v>14838510</v>
      </c>
      <c r="C619">
        <v>332966056</v>
      </c>
      <c r="D619" t="s">
        <v>1206</v>
      </c>
      <c r="E619" t="s">
        <v>8388</v>
      </c>
      <c r="G619" t="s">
        <v>8384</v>
      </c>
      <c r="H619" t="s">
        <v>9161</v>
      </c>
      <c r="I619" t="s">
        <v>9162</v>
      </c>
      <c r="J619" t="s">
        <v>9163</v>
      </c>
    </row>
    <row r="620" spans="1:10" x14ac:dyDescent="0.25">
      <c r="A620" t="s">
        <v>1209</v>
      </c>
      <c r="B620">
        <v>27349266</v>
      </c>
      <c r="C620">
        <v>299883781</v>
      </c>
      <c r="D620" t="s">
        <v>1210</v>
      </c>
      <c r="E620" t="s">
        <v>8388</v>
      </c>
      <c r="G620" t="s">
        <v>8384</v>
      </c>
      <c r="H620" t="s">
        <v>9164</v>
      </c>
      <c r="I620" t="s">
        <v>8697</v>
      </c>
      <c r="J620" t="s">
        <v>9165</v>
      </c>
    </row>
    <row r="621" spans="1:10" x14ac:dyDescent="0.25">
      <c r="A621" t="s">
        <v>1209</v>
      </c>
      <c r="B621">
        <v>27349266</v>
      </c>
      <c r="C621">
        <v>299883781</v>
      </c>
      <c r="D621" t="s">
        <v>1210</v>
      </c>
      <c r="E621" t="s">
        <v>8388</v>
      </c>
      <c r="G621" t="s">
        <v>8384</v>
      </c>
      <c r="H621" t="s">
        <v>9166</v>
      </c>
      <c r="J621" t="s">
        <v>9167</v>
      </c>
    </row>
    <row r="622" spans="1:10" x14ac:dyDescent="0.25">
      <c r="A622" t="s">
        <v>1209</v>
      </c>
      <c r="B622">
        <v>27349266</v>
      </c>
      <c r="C622">
        <v>299883781</v>
      </c>
      <c r="D622" t="s">
        <v>1210</v>
      </c>
      <c r="E622" t="s">
        <v>8388</v>
      </c>
      <c r="G622" t="s">
        <v>8384</v>
      </c>
      <c r="H622" t="s">
        <v>8539</v>
      </c>
      <c r="J622" t="s">
        <v>9168</v>
      </c>
    </row>
    <row r="623" spans="1:10" x14ac:dyDescent="0.25">
      <c r="A623" t="s">
        <v>1209</v>
      </c>
      <c r="B623">
        <v>27349266</v>
      </c>
      <c r="C623">
        <v>299883781</v>
      </c>
      <c r="D623" t="s">
        <v>1210</v>
      </c>
      <c r="E623" t="s">
        <v>8388</v>
      </c>
      <c r="G623" t="s">
        <v>8399</v>
      </c>
      <c r="H623" t="s">
        <v>8448</v>
      </c>
      <c r="J623" t="s">
        <v>9169</v>
      </c>
    </row>
    <row r="624" spans="1:10" x14ac:dyDescent="0.25">
      <c r="A624" t="s">
        <v>1209</v>
      </c>
      <c r="B624">
        <v>27349266</v>
      </c>
      <c r="C624">
        <v>299883781</v>
      </c>
      <c r="D624" t="s">
        <v>1210</v>
      </c>
      <c r="E624" t="s">
        <v>8388</v>
      </c>
      <c r="G624" t="s">
        <v>8384</v>
      </c>
      <c r="H624" t="s">
        <v>8470</v>
      </c>
      <c r="I624" t="s">
        <v>8390</v>
      </c>
      <c r="J624" t="s">
        <v>9170</v>
      </c>
    </row>
    <row r="625" spans="1:10" x14ac:dyDescent="0.25">
      <c r="A625" t="s">
        <v>1209</v>
      </c>
      <c r="B625">
        <v>27349266</v>
      </c>
      <c r="C625">
        <v>299883781</v>
      </c>
      <c r="D625" t="s">
        <v>1210</v>
      </c>
      <c r="E625" t="s">
        <v>8383</v>
      </c>
      <c r="G625" t="s">
        <v>8384</v>
      </c>
      <c r="H625" t="s">
        <v>8539</v>
      </c>
      <c r="J625" t="s">
        <v>9168</v>
      </c>
    </row>
    <row r="626" spans="1:10" x14ac:dyDescent="0.25">
      <c r="A626" t="s">
        <v>1220</v>
      </c>
      <c r="B626">
        <v>29848242</v>
      </c>
      <c r="C626">
        <v>161698704</v>
      </c>
      <c r="D626" t="s">
        <v>1221</v>
      </c>
      <c r="E626" t="s">
        <v>8398</v>
      </c>
      <c r="F626" t="s">
        <v>9171</v>
      </c>
    </row>
    <row r="627" spans="1:10" x14ac:dyDescent="0.25">
      <c r="A627" t="s">
        <v>1220</v>
      </c>
      <c r="B627">
        <v>29848242</v>
      </c>
      <c r="C627">
        <v>161698704</v>
      </c>
      <c r="D627" t="s">
        <v>1221</v>
      </c>
      <c r="E627" t="s">
        <v>8383</v>
      </c>
      <c r="G627" t="s">
        <v>8384</v>
      </c>
      <c r="H627" t="s">
        <v>8603</v>
      </c>
      <c r="J627" t="s">
        <v>9172</v>
      </c>
    </row>
    <row r="628" spans="1:10" x14ac:dyDescent="0.25">
      <c r="A628" t="s">
        <v>1220</v>
      </c>
      <c r="B628">
        <v>29848242</v>
      </c>
      <c r="C628">
        <v>161698704</v>
      </c>
      <c r="D628" t="s">
        <v>1221</v>
      </c>
      <c r="E628" t="s">
        <v>8388</v>
      </c>
      <c r="G628" t="s">
        <v>8384</v>
      </c>
      <c r="H628" t="s">
        <v>8603</v>
      </c>
      <c r="J628" t="s">
        <v>9172</v>
      </c>
    </row>
    <row r="629" spans="1:10" x14ac:dyDescent="0.25">
      <c r="A629" t="s">
        <v>1220</v>
      </c>
      <c r="B629">
        <v>29848242</v>
      </c>
      <c r="C629">
        <v>161698704</v>
      </c>
      <c r="D629" t="s">
        <v>1221</v>
      </c>
      <c r="E629" t="s">
        <v>8410</v>
      </c>
      <c r="G629" t="s">
        <v>8384</v>
      </c>
      <c r="H629" t="s">
        <v>8603</v>
      </c>
      <c r="J629" t="s">
        <v>9172</v>
      </c>
    </row>
    <row r="630" spans="1:10" x14ac:dyDescent="0.25">
      <c r="A630" t="s">
        <v>1227</v>
      </c>
      <c r="B630">
        <v>56322708</v>
      </c>
      <c r="C630">
        <v>109386274</v>
      </c>
      <c r="D630" t="s">
        <v>1228</v>
      </c>
      <c r="E630" t="s">
        <v>8383</v>
      </c>
      <c r="G630" t="s">
        <v>8384</v>
      </c>
      <c r="H630" t="s">
        <v>9173</v>
      </c>
      <c r="J630" t="s">
        <v>9174</v>
      </c>
    </row>
    <row r="631" spans="1:10" x14ac:dyDescent="0.25">
      <c r="A631" t="s">
        <v>1227</v>
      </c>
      <c r="B631">
        <v>56322708</v>
      </c>
      <c r="C631">
        <v>109386274</v>
      </c>
      <c r="D631" t="s">
        <v>1228</v>
      </c>
      <c r="E631" t="s">
        <v>8410</v>
      </c>
      <c r="G631" t="s">
        <v>8384</v>
      </c>
      <c r="H631" t="s">
        <v>9173</v>
      </c>
      <c r="J631" t="s">
        <v>9174</v>
      </c>
    </row>
    <row r="632" spans="1:10" x14ac:dyDescent="0.25">
      <c r="A632" t="s">
        <v>1227</v>
      </c>
      <c r="B632">
        <v>56322708</v>
      </c>
      <c r="C632">
        <v>109386274</v>
      </c>
      <c r="D632" t="s">
        <v>1228</v>
      </c>
      <c r="E632" t="s">
        <v>8388</v>
      </c>
      <c r="G632" t="s">
        <v>8384</v>
      </c>
      <c r="H632" t="s">
        <v>9173</v>
      </c>
      <c r="J632" t="s">
        <v>9174</v>
      </c>
    </row>
    <row r="633" spans="1:10" x14ac:dyDescent="0.25">
      <c r="A633" t="s">
        <v>1227</v>
      </c>
      <c r="B633">
        <v>56322708</v>
      </c>
      <c r="C633">
        <v>109386274</v>
      </c>
      <c r="D633" t="s">
        <v>1228</v>
      </c>
      <c r="E633" t="s">
        <v>8398</v>
      </c>
      <c r="F633" t="s">
        <v>9175</v>
      </c>
    </row>
    <row r="634" spans="1:10" x14ac:dyDescent="0.25">
      <c r="A634" t="s">
        <v>1234</v>
      </c>
      <c r="B634">
        <v>57582002</v>
      </c>
      <c r="C634">
        <v>225831005</v>
      </c>
      <c r="D634" t="s">
        <v>1235</v>
      </c>
      <c r="E634" t="s">
        <v>8388</v>
      </c>
      <c r="G634" t="s">
        <v>8384</v>
      </c>
      <c r="H634" t="s">
        <v>9176</v>
      </c>
      <c r="J634" t="s">
        <v>9177</v>
      </c>
    </row>
    <row r="635" spans="1:10" x14ac:dyDescent="0.25">
      <c r="A635" t="s">
        <v>1234</v>
      </c>
      <c r="B635">
        <v>57582002</v>
      </c>
      <c r="C635">
        <v>225831005</v>
      </c>
      <c r="D635" t="s">
        <v>1235</v>
      </c>
      <c r="E635" t="s">
        <v>8398</v>
      </c>
      <c r="G635" t="s">
        <v>8384</v>
      </c>
      <c r="H635" t="s">
        <v>9176</v>
      </c>
      <c r="J635" t="s">
        <v>9177</v>
      </c>
    </row>
    <row r="636" spans="1:10" x14ac:dyDescent="0.25">
      <c r="A636" t="s">
        <v>1234</v>
      </c>
      <c r="B636">
        <v>57582002</v>
      </c>
      <c r="C636">
        <v>225831005</v>
      </c>
      <c r="D636" t="s">
        <v>1235</v>
      </c>
      <c r="E636" t="s">
        <v>8383</v>
      </c>
      <c r="G636" t="s">
        <v>8384</v>
      </c>
      <c r="H636" t="s">
        <v>9176</v>
      </c>
      <c r="J636" t="s">
        <v>9177</v>
      </c>
    </row>
    <row r="637" spans="1:10" x14ac:dyDescent="0.25">
      <c r="A637" t="s">
        <v>1241</v>
      </c>
      <c r="B637">
        <v>59988851</v>
      </c>
      <c r="C637">
        <v>106478493</v>
      </c>
      <c r="D637" t="s">
        <v>1242</v>
      </c>
      <c r="E637" t="s">
        <v>8388</v>
      </c>
      <c r="G637" t="s">
        <v>8384</v>
      </c>
      <c r="H637" t="s">
        <v>9178</v>
      </c>
      <c r="I637" t="s">
        <v>9179</v>
      </c>
      <c r="J637" t="s">
        <v>9180</v>
      </c>
    </row>
    <row r="638" spans="1:10" x14ac:dyDescent="0.25">
      <c r="A638" t="s">
        <v>1241</v>
      </c>
      <c r="B638">
        <v>59988851</v>
      </c>
      <c r="C638">
        <v>106478493</v>
      </c>
      <c r="D638" t="s">
        <v>1242</v>
      </c>
      <c r="E638" t="s">
        <v>8398</v>
      </c>
      <c r="F638" t="s">
        <v>9181</v>
      </c>
    </row>
    <row r="639" spans="1:10" x14ac:dyDescent="0.25">
      <c r="A639" t="s">
        <v>1241</v>
      </c>
      <c r="B639">
        <v>59988851</v>
      </c>
      <c r="C639">
        <v>106478493</v>
      </c>
      <c r="D639" t="s">
        <v>1242</v>
      </c>
      <c r="E639" t="s">
        <v>8410</v>
      </c>
      <c r="G639" t="s">
        <v>8384</v>
      </c>
      <c r="H639" t="s">
        <v>9178</v>
      </c>
      <c r="I639" t="s">
        <v>9179</v>
      </c>
      <c r="J639" t="s">
        <v>9180</v>
      </c>
    </row>
    <row r="640" spans="1:10" x14ac:dyDescent="0.25">
      <c r="A640" t="s">
        <v>1241</v>
      </c>
      <c r="B640">
        <v>59988851</v>
      </c>
      <c r="C640">
        <v>106478493</v>
      </c>
      <c r="D640" t="s">
        <v>1242</v>
      </c>
      <c r="E640" t="s">
        <v>8383</v>
      </c>
      <c r="G640" t="s">
        <v>8384</v>
      </c>
      <c r="H640" t="s">
        <v>9178</v>
      </c>
      <c r="I640" t="s">
        <v>9179</v>
      </c>
      <c r="J640" t="s">
        <v>9180</v>
      </c>
    </row>
    <row r="641" spans="1:10" x14ac:dyDescent="0.25">
      <c r="A641" t="s">
        <v>1245</v>
      </c>
      <c r="B641">
        <v>61752653</v>
      </c>
      <c r="C641">
        <v>147584280</v>
      </c>
      <c r="D641" t="s">
        <v>1246</v>
      </c>
      <c r="E641" t="s">
        <v>8383</v>
      </c>
      <c r="G641" t="s">
        <v>8384</v>
      </c>
      <c r="H641" t="s">
        <v>9182</v>
      </c>
      <c r="I641" t="s">
        <v>9183</v>
      </c>
      <c r="J641" t="s">
        <v>9184</v>
      </c>
    </row>
    <row r="642" spans="1:10" x14ac:dyDescent="0.25">
      <c r="A642" t="s">
        <v>1245</v>
      </c>
      <c r="B642">
        <v>61752653</v>
      </c>
      <c r="C642">
        <v>147584280</v>
      </c>
      <c r="D642" t="s">
        <v>1246</v>
      </c>
      <c r="E642" t="s">
        <v>8398</v>
      </c>
      <c r="F642" t="s">
        <v>9185</v>
      </c>
    </row>
    <row r="643" spans="1:10" x14ac:dyDescent="0.25">
      <c r="A643" t="s">
        <v>1245</v>
      </c>
      <c r="B643">
        <v>61752653</v>
      </c>
      <c r="C643">
        <v>147584280</v>
      </c>
      <c r="D643" t="s">
        <v>1246</v>
      </c>
      <c r="E643" t="s">
        <v>8410</v>
      </c>
      <c r="G643" t="s">
        <v>8399</v>
      </c>
      <c r="H643" t="s">
        <v>9186</v>
      </c>
      <c r="J643" t="s">
        <v>9184</v>
      </c>
    </row>
    <row r="644" spans="1:10" x14ac:dyDescent="0.25">
      <c r="A644" t="s">
        <v>1245</v>
      </c>
      <c r="B644">
        <v>61752653</v>
      </c>
      <c r="C644">
        <v>147584280</v>
      </c>
      <c r="D644" t="s">
        <v>1246</v>
      </c>
      <c r="E644" t="s">
        <v>8388</v>
      </c>
      <c r="G644" t="s">
        <v>8399</v>
      </c>
      <c r="H644" t="s">
        <v>9186</v>
      </c>
      <c r="J644" t="s">
        <v>9184</v>
      </c>
    </row>
    <row r="645" spans="1:10" x14ac:dyDescent="0.25">
      <c r="A645" t="s">
        <v>1252</v>
      </c>
      <c r="B645">
        <v>61687427</v>
      </c>
      <c r="C645">
        <v>136322767</v>
      </c>
      <c r="D645" t="s">
        <v>1253</v>
      </c>
      <c r="E645" t="s">
        <v>8383</v>
      </c>
      <c r="G645" t="s">
        <v>8384</v>
      </c>
      <c r="H645" t="s">
        <v>9187</v>
      </c>
      <c r="J645" t="s">
        <v>9188</v>
      </c>
    </row>
    <row r="646" spans="1:10" x14ac:dyDescent="0.25">
      <c r="A646" t="s">
        <v>1252</v>
      </c>
      <c r="B646">
        <v>61687427</v>
      </c>
      <c r="C646">
        <v>136322767</v>
      </c>
      <c r="D646" t="s">
        <v>1253</v>
      </c>
      <c r="E646" t="s">
        <v>8398</v>
      </c>
      <c r="F646" t="s">
        <v>9189</v>
      </c>
    </row>
    <row r="647" spans="1:10" x14ac:dyDescent="0.25">
      <c r="A647" t="s">
        <v>1252</v>
      </c>
      <c r="B647">
        <v>61687427</v>
      </c>
      <c r="C647">
        <v>136322767</v>
      </c>
      <c r="D647" t="s">
        <v>1253</v>
      </c>
      <c r="E647" t="s">
        <v>8388</v>
      </c>
      <c r="G647" t="s">
        <v>8384</v>
      </c>
      <c r="H647" t="s">
        <v>9187</v>
      </c>
      <c r="J647" t="s">
        <v>9188</v>
      </c>
    </row>
    <row r="648" spans="1:10" x14ac:dyDescent="0.25">
      <c r="A648" t="s">
        <v>1258</v>
      </c>
      <c r="B648">
        <v>62435123</v>
      </c>
      <c r="C648">
        <v>172603305</v>
      </c>
      <c r="D648" t="s">
        <v>1259</v>
      </c>
      <c r="E648" t="s">
        <v>8398</v>
      </c>
      <c r="G648" t="s">
        <v>8384</v>
      </c>
      <c r="H648" t="s">
        <v>8482</v>
      </c>
      <c r="I648" t="s">
        <v>9190</v>
      </c>
      <c r="J648" t="s">
        <v>8998</v>
      </c>
    </row>
    <row r="649" spans="1:10" x14ac:dyDescent="0.25">
      <c r="A649" t="s">
        <v>1258</v>
      </c>
      <c r="B649">
        <v>62435123</v>
      </c>
      <c r="C649">
        <v>172603305</v>
      </c>
      <c r="D649" t="s">
        <v>1259</v>
      </c>
      <c r="E649" t="s">
        <v>8388</v>
      </c>
      <c r="G649" t="s">
        <v>8384</v>
      </c>
      <c r="H649" t="s">
        <v>8482</v>
      </c>
      <c r="I649" t="s">
        <v>9190</v>
      </c>
      <c r="J649" t="s">
        <v>8998</v>
      </c>
    </row>
    <row r="650" spans="1:10" x14ac:dyDescent="0.25">
      <c r="A650" t="s">
        <v>1258</v>
      </c>
      <c r="B650">
        <v>62435123</v>
      </c>
      <c r="C650">
        <v>172603305</v>
      </c>
      <c r="D650" t="s">
        <v>1259</v>
      </c>
      <c r="E650" t="s">
        <v>8383</v>
      </c>
      <c r="G650" t="s">
        <v>8384</v>
      </c>
      <c r="H650" t="s">
        <v>8482</v>
      </c>
      <c r="I650" t="s">
        <v>9190</v>
      </c>
      <c r="J650" t="s">
        <v>8998</v>
      </c>
    </row>
    <row r="651" spans="1:10" x14ac:dyDescent="0.25">
      <c r="A651" t="s">
        <v>1258</v>
      </c>
      <c r="B651">
        <v>62435123</v>
      </c>
      <c r="C651">
        <v>172603305</v>
      </c>
      <c r="D651" t="s">
        <v>1259</v>
      </c>
      <c r="E651" t="s">
        <v>8410</v>
      </c>
      <c r="G651" t="s">
        <v>8384</v>
      </c>
      <c r="H651" t="s">
        <v>8482</v>
      </c>
      <c r="I651" t="s">
        <v>9190</v>
      </c>
      <c r="J651" t="s">
        <v>8998</v>
      </c>
    </row>
    <row r="652" spans="1:10" x14ac:dyDescent="0.25">
      <c r="A652" t="s">
        <v>1263</v>
      </c>
      <c r="B652">
        <v>64231264</v>
      </c>
      <c r="C652">
        <v>191420739</v>
      </c>
      <c r="D652" t="s">
        <v>1264</v>
      </c>
      <c r="E652" t="s">
        <v>8398</v>
      </c>
      <c r="F652" t="s">
        <v>9191</v>
      </c>
    </row>
    <row r="653" spans="1:10" x14ac:dyDescent="0.25">
      <c r="A653" t="s">
        <v>1263</v>
      </c>
      <c r="B653">
        <v>64231264</v>
      </c>
      <c r="C653">
        <v>191420739</v>
      </c>
      <c r="D653" t="s">
        <v>1264</v>
      </c>
      <c r="E653" t="s">
        <v>8398</v>
      </c>
      <c r="F653" t="s">
        <v>9192</v>
      </c>
    </row>
    <row r="654" spans="1:10" x14ac:dyDescent="0.25">
      <c r="A654" t="s">
        <v>1263</v>
      </c>
      <c r="B654">
        <v>64231264</v>
      </c>
      <c r="C654">
        <v>191420739</v>
      </c>
      <c r="D654" t="s">
        <v>1264</v>
      </c>
      <c r="E654" t="s">
        <v>8410</v>
      </c>
      <c r="G654" t="s">
        <v>8384</v>
      </c>
      <c r="H654" t="s">
        <v>9193</v>
      </c>
      <c r="J654" t="s">
        <v>9194</v>
      </c>
    </row>
    <row r="655" spans="1:10" x14ac:dyDescent="0.25">
      <c r="A655" t="s">
        <v>1263</v>
      </c>
      <c r="B655">
        <v>64231264</v>
      </c>
      <c r="C655">
        <v>191420739</v>
      </c>
      <c r="D655" t="s">
        <v>1264</v>
      </c>
      <c r="E655" t="s">
        <v>8388</v>
      </c>
      <c r="G655" t="s">
        <v>8384</v>
      </c>
      <c r="H655" t="s">
        <v>9193</v>
      </c>
      <c r="J655" t="s">
        <v>9194</v>
      </c>
    </row>
    <row r="656" spans="1:10" x14ac:dyDescent="0.25">
      <c r="A656" t="s">
        <v>1263</v>
      </c>
      <c r="B656">
        <v>64231264</v>
      </c>
      <c r="C656">
        <v>191420739</v>
      </c>
      <c r="D656" t="s">
        <v>1264</v>
      </c>
      <c r="E656" t="s">
        <v>8388</v>
      </c>
      <c r="G656" t="s">
        <v>8384</v>
      </c>
      <c r="H656" t="s">
        <v>9076</v>
      </c>
      <c r="J656" t="s">
        <v>9195</v>
      </c>
    </row>
    <row r="657" spans="1:10" x14ac:dyDescent="0.25">
      <c r="A657" t="s">
        <v>1263</v>
      </c>
      <c r="B657">
        <v>64231264</v>
      </c>
      <c r="C657">
        <v>191420739</v>
      </c>
      <c r="D657" t="s">
        <v>1264</v>
      </c>
      <c r="E657" t="s">
        <v>8410</v>
      </c>
      <c r="G657" t="s">
        <v>8384</v>
      </c>
      <c r="H657" t="s">
        <v>9076</v>
      </c>
      <c r="J657" t="s">
        <v>9195</v>
      </c>
    </row>
    <row r="658" spans="1:10" x14ac:dyDescent="0.25">
      <c r="A658" t="s">
        <v>1263</v>
      </c>
      <c r="B658">
        <v>64231264</v>
      </c>
      <c r="C658">
        <v>191420739</v>
      </c>
      <c r="D658" t="s">
        <v>1264</v>
      </c>
      <c r="E658" t="s">
        <v>8383</v>
      </c>
      <c r="G658" t="s">
        <v>8384</v>
      </c>
      <c r="H658" t="s">
        <v>9193</v>
      </c>
      <c r="J658" t="s">
        <v>9194</v>
      </c>
    </row>
    <row r="659" spans="1:10" x14ac:dyDescent="0.25">
      <c r="A659" t="s">
        <v>1269</v>
      </c>
      <c r="B659">
        <v>65817613</v>
      </c>
      <c r="C659">
        <v>139452789</v>
      </c>
      <c r="D659" t="s">
        <v>1270</v>
      </c>
      <c r="E659" t="s">
        <v>8388</v>
      </c>
      <c r="G659" t="s">
        <v>8384</v>
      </c>
      <c r="H659" t="s">
        <v>9024</v>
      </c>
      <c r="I659" t="s">
        <v>9196</v>
      </c>
      <c r="J659" t="s">
        <v>9197</v>
      </c>
    </row>
    <row r="660" spans="1:10" x14ac:dyDescent="0.25">
      <c r="A660" t="s">
        <v>1269</v>
      </c>
      <c r="B660">
        <v>65817613</v>
      </c>
      <c r="C660">
        <v>139452789</v>
      </c>
      <c r="D660" t="s">
        <v>1270</v>
      </c>
      <c r="E660" t="s">
        <v>8398</v>
      </c>
      <c r="F660" t="s">
        <v>9198</v>
      </c>
    </row>
    <row r="661" spans="1:10" x14ac:dyDescent="0.25">
      <c r="A661" t="s">
        <v>1269</v>
      </c>
      <c r="B661">
        <v>65817613</v>
      </c>
      <c r="C661">
        <v>139452789</v>
      </c>
      <c r="D661" t="s">
        <v>1270</v>
      </c>
      <c r="E661" t="s">
        <v>8388</v>
      </c>
      <c r="G661" t="s">
        <v>8384</v>
      </c>
      <c r="H661" t="s">
        <v>8402</v>
      </c>
      <c r="I661" t="s">
        <v>8466</v>
      </c>
      <c r="J661" t="s">
        <v>9199</v>
      </c>
    </row>
    <row r="662" spans="1:10" x14ac:dyDescent="0.25">
      <c r="A662" t="s">
        <v>1269</v>
      </c>
      <c r="B662">
        <v>65817613</v>
      </c>
      <c r="C662">
        <v>139452789</v>
      </c>
      <c r="D662" t="s">
        <v>1270</v>
      </c>
      <c r="E662" t="s">
        <v>8388</v>
      </c>
      <c r="G662" t="s">
        <v>8384</v>
      </c>
      <c r="H662" t="s">
        <v>8428</v>
      </c>
      <c r="I662" t="s">
        <v>9200</v>
      </c>
      <c r="J662" t="s">
        <v>8860</v>
      </c>
    </row>
    <row r="663" spans="1:10" x14ac:dyDescent="0.25">
      <c r="A663" t="s">
        <v>1269</v>
      </c>
      <c r="B663">
        <v>65817613</v>
      </c>
      <c r="C663">
        <v>139452789</v>
      </c>
      <c r="D663" t="s">
        <v>1270</v>
      </c>
      <c r="E663" t="s">
        <v>8388</v>
      </c>
      <c r="G663" t="s">
        <v>8637</v>
      </c>
      <c r="H663" t="s">
        <v>9201</v>
      </c>
      <c r="J663" t="s">
        <v>9202</v>
      </c>
    </row>
    <row r="664" spans="1:10" x14ac:dyDescent="0.25">
      <c r="A664" t="s">
        <v>1269</v>
      </c>
      <c r="B664">
        <v>65817613</v>
      </c>
      <c r="C664">
        <v>139452789</v>
      </c>
      <c r="D664" t="s">
        <v>1270</v>
      </c>
      <c r="E664" t="s">
        <v>8383</v>
      </c>
      <c r="G664" t="s">
        <v>8384</v>
      </c>
      <c r="H664" t="s">
        <v>9131</v>
      </c>
      <c r="I664" t="s">
        <v>9203</v>
      </c>
      <c r="J664" t="s">
        <v>9204</v>
      </c>
    </row>
    <row r="665" spans="1:10" x14ac:dyDescent="0.25">
      <c r="A665" t="s">
        <v>1277</v>
      </c>
      <c r="B665">
        <v>68394874</v>
      </c>
      <c r="C665">
        <v>216897231</v>
      </c>
      <c r="D665" t="s">
        <v>1278</v>
      </c>
      <c r="E665" t="s">
        <v>8383</v>
      </c>
      <c r="G665" t="s">
        <v>8384</v>
      </c>
      <c r="H665" t="s">
        <v>8428</v>
      </c>
      <c r="I665" t="s">
        <v>8512</v>
      </c>
      <c r="J665" t="s">
        <v>9038</v>
      </c>
    </row>
    <row r="666" spans="1:10" x14ac:dyDescent="0.25">
      <c r="A666" t="s">
        <v>1277</v>
      </c>
      <c r="B666">
        <v>68394874</v>
      </c>
      <c r="C666">
        <v>216897231</v>
      </c>
      <c r="D666" t="s">
        <v>1278</v>
      </c>
      <c r="E666" t="s">
        <v>8388</v>
      </c>
      <c r="G666" t="s">
        <v>8384</v>
      </c>
      <c r="H666" t="s">
        <v>8468</v>
      </c>
      <c r="J666" t="s">
        <v>9037</v>
      </c>
    </row>
    <row r="667" spans="1:10" x14ac:dyDescent="0.25">
      <c r="A667" t="s">
        <v>1277</v>
      </c>
      <c r="B667">
        <v>68394874</v>
      </c>
      <c r="C667">
        <v>216897231</v>
      </c>
      <c r="D667" t="s">
        <v>1278</v>
      </c>
      <c r="E667" t="s">
        <v>8410</v>
      </c>
      <c r="G667" t="s">
        <v>8384</v>
      </c>
      <c r="H667" t="s">
        <v>8468</v>
      </c>
      <c r="J667" t="s">
        <v>9037</v>
      </c>
    </row>
    <row r="668" spans="1:10" x14ac:dyDescent="0.25">
      <c r="A668" t="s">
        <v>1277</v>
      </c>
      <c r="B668">
        <v>68394874</v>
      </c>
      <c r="C668">
        <v>216897231</v>
      </c>
      <c r="D668" t="s">
        <v>1278</v>
      </c>
      <c r="E668" t="s">
        <v>8398</v>
      </c>
      <c r="F668" t="s">
        <v>9205</v>
      </c>
    </row>
    <row r="669" spans="1:10" x14ac:dyDescent="0.25">
      <c r="A669" t="s">
        <v>1281</v>
      </c>
      <c r="B669">
        <v>69530596</v>
      </c>
      <c r="C669">
        <v>109309448</v>
      </c>
      <c r="D669" t="s">
        <v>1282</v>
      </c>
      <c r="E669" t="s">
        <v>8388</v>
      </c>
      <c r="G669" t="s">
        <v>8637</v>
      </c>
      <c r="H669" t="s">
        <v>8390</v>
      </c>
      <c r="I669" t="s">
        <v>8393</v>
      </c>
      <c r="J669" t="s">
        <v>9206</v>
      </c>
    </row>
    <row r="670" spans="1:10" x14ac:dyDescent="0.25">
      <c r="A670" t="s">
        <v>1281</v>
      </c>
      <c r="B670">
        <v>69530596</v>
      </c>
      <c r="C670">
        <v>109309448</v>
      </c>
      <c r="D670" t="s">
        <v>1282</v>
      </c>
      <c r="E670" t="s">
        <v>8383</v>
      </c>
      <c r="H670" t="s">
        <v>9207</v>
      </c>
      <c r="I670" t="s">
        <v>8754</v>
      </c>
      <c r="J670" t="s">
        <v>9208</v>
      </c>
    </row>
    <row r="671" spans="1:10" x14ac:dyDescent="0.25">
      <c r="A671" t="s">
        <v>1281</v>
      </c>
      <c r="B671">
        <v>69530596</v>
      </c>
      <c r="C671">
        <v>109309448</v>
      </c>
      <c r="D671" t="s">
        <v>1282</v>
      </c>
      <c r="E671" t="s">
        <v>8398</v>
      </c>
      <c r="F671" t="s">
        <v>9209</v>
      </c>
    </row>
    <row r="672" spans="1:10" x14ac:dyDescent="0.25">
      <c r="A672" t="s">
        <v>1281</v>
      </c>
      <c r="B672">
        <v>69530596</v>
      </c>
      <c r="C672">
        <v>109309448</v>
      </c>
      <c r="D672" t="s">
        <v>1282</v>
      </c>
      <c r="E672" t="s">
        <v>8410</v>
      </c>
      <c r="H672" t="s">
        <v>9207</v>
      </c>
      <c r="I672" t="s">
        <v>8754</v>
      </c>
      <c r="J672" t="s">
        <v>9208</v>
      </c>
    </row>
    <row r="673" spans="1:10" x14ac:dyDescent="0.25">
      <c r="A673" t="s">
        <v>1285</v>
      </c>
      <c r="B673">
        <v>72390202</v>
      </c>
      <c r="C673">
        <v>153039652</v>
      </c>
      <c r="D673" t="s">
        <v>1286</v>
      </c>
      <c r="E673" t="s">
        <v>8388</v>
      </c>
      <c r="G673" t="s">
        <v>8384</v>
      </c>
      <c r="H673" t="s">
        <v>8544</v>
      </c>
      <c r="I673" t="s">
        <v>8684</v>
      </c>
      <c r="J673" t="s">
        <v>9210</v>
      </c>
    </row>
    <row r="674" spans="1:10" x14ac:dyDescent="0.25">
      <c r="A674" t="s">
        <v>1285</v>
      </c>
      <c r="B674">
        <v>72390202</v>
      </c>
      <c r="C674">
        <v>153039652</v>
      </c>
      <c r="D674" t="s">
        <v>1286</v>
      </c>
      <c r="E674" t="s">
        <v>8398</v>
      </c>
      <c r="G674" t="s">
        <v>8399</v>
      </c>
      <c r="H674" t="s">
        <v>9211</v>
      </c>
      <c r="I674" t="s">
        <v>8809</v>
      </c>
      <c r="J674" t="s">
        <v>9210</v>
      </c>
    </row>
    <row r="675" spans="1:10" x14ac:dyDescent="0.25">
      <c r="A675" t="s">
        <v>1285</v>
      </c>
      <c r="B675">
        <v>72390202</v>
      </c>
      <c r="C675">
        <v>153039652</v>
      </c>
      <c r="D675" t="s">
        <v>1286</v>
      </c>
      <c r="E675" t="s">
        <v>8398</v>
      </c>
      <c r="G675" t="s">
        <v>8384</v>
      </c>
      <c r="H675" t="s">
        <v>8544</v>
      </c>
      <c r="I675" t="s">
        <v>8684</v>
      </c>
      <c r="J675" t="s">
        <v>9210</v>
      </c>
    </row>
    <row r="676" spans="1:10" x14ac:dyDescent="0.25">
      <c r="A676" t="s">
        <v>1285</v>
      </c>
      <c r="B676">
        <v>72390202</v>
      </c>
      <c r="C676">
        <v>153039652</v>
      </c>
      <c r="D676" t="s">
        <v>1286</v>
      </c>
      <c r="E676" t="s">
        <v>8410</v>
      </c>
      <c r="G676" t="s">
        <v>8384</v>
      </c>
      <c r="H676" t="s">
        <v>8544</v>
      </c>
      <c r="I676" t="s">
        <v>8684</v>
      </c>
      <c r="J676" t="s">
        <v>9210</v>
      </c>
    </row>
    <row r="677" spans="1:10" x14ac:dyDescent="0.25">
      <c r="A677" t="s">
        <v>1285</v>
      </c>
      <c r="B677">
        <v>72390202</v>
      </c>
      <c r="C677">
        <v>153039652</v>
      </c>
      <c r="D677" t="s">
        <v>1286</v>
      </c>
      <c r="E677" t="s">
        <v>8388</v>
      </c>
      <c r="G677" t="s">
        <v>8384</v>
      </c>
      <c r="H677" t="s">
        <v>8389</v>
      </c>
      <c r="I677" t="s">
        <v>8393</v>
      </c>
      <c r="J677" t="s">
        <v>9210</v>
      </c>
    </row>
    <row r="678" spans="1:10" x14ac:dyDescent="0.25">
      <c r="A678" t="s">
        <v>1285</v>
      </c>
      <c r="B678">
        <v>72390202</v>
      </c>
      <c r="C678">
        <v>153039652</v>
      </c>
      <c r="D678" t="s">
        <v>1286</v>
      </c>
      <c r="E678" t="s">
        <v>8383</v>
      </c>
      <c r="G678" t="s">
        <v>8384</v>
      </c>
      <c r="H678" t="s">
        <v>8544</v>
      </c>
      <c r="I678" t="s">
        <v>8684</v>
      </c>
      <c r="J678" t="s">
        <v>9210</v>
      </c>
    </row>
    <row r="679" spans="1:10" x14ac:dyDescent="0.25">
      <c r="A679" t="s">
        <v>1285</v>
      </c>
      <c r="B679">
        <v>72390202</v>
      </c>
      <c r="C679">
        <v>153039652</v>
      </c>
      <c r="D679" t="s">
        <v>1286</v>
      </c>
      <c r="E679" t="s">
        <v>8398</v>
      </c>
      <c r="F679" t="s">
        <v>9212</v>
      </c>
    </row>
    <row r="680" spans="1:10" x14ac:dyDescent="0.25">
      <c r="A680" t="s">
        <v>1291</v>
      </c>
      <c r="B680">
        <v>75655424</v>
      </c>
      <c r="C680">
        <v>113822248</v>
      </c>
      <c r="D680" t="s">
        <v>1292</v>
      </c>
      <c r="E680" t="s">
        <v>8388</v>
      </c>
      <c r="G680" t="s">
        <v>8384</v>
      </c>
      <c r="H680" t="s">
        <v>8393</v>
      </c>
      <c r="I680" t="s">
        <v>8488</v>
      </c>
      <c r="J680" t="s">
        <v>9213</v>
      </c>
    </row>
    <row r="681" spans="1:10" x14ac:dyDescent="0.25">
      <c r="A681" t="s">
        <v>1291</v>
      </c>
      <c r="B681">
        <v>75655424</v>
      </c>
      <c r="C681">
        <v>113822248</v>
      </c>
      <c r="D681" t="s">
        <v>1292</v>
      </c>
      <c r="E681" t="s">
        <v>8388</v>
      </c>
      <c r="G681" t="s">
        <v>8384</v>
      </c>
      <c r="H681" t="s">
        <v>9214</v>
      </c>
      <c r="I681" t="s">
        <v>8390</v>
      </c>
      <c r="J681" t="s">
        <v>9215</v>
      </c>
    </row>
    <row r="682" spans="1:10" x14ac:dyDescent="0.25">
      <c r="A682" t="s">
        <v>1291</v>
      </c>
      <c r="B682">
        <v>75655424</v>
      </c>
      <c r="C682">
        <v>113822248</v>
      </c>
      <c r="D682" t="s">
        <v>1292</v>
      </c>
      <c r="E682" t="s">
        <v>8398</v>
      </c>
      <c r="F682" t="s">
        <v>9216</v>
      </c>
    </row>
    <row r="683" spans="1:10" x14ac:dyDescent="0.25">
      <c r="A683" t="s">
        <v>1291</v>
      </c>
      <c r="B683">
        <v>75655424</v>
      </c>
      <c r="C683">
        <v>113822248</v>
      </c>
      <c r="D683" t="s">
        <v>1292</v>
      </c>
      <c r="E683" t="s">
        <v>8410</v>
      </c>
      <c r="G683" t="s">
        <v>8384</v>
      </c>
      <c r="H683" t="s">
        <v>8393</v>
      </c>
      <c r="I683" t="s">
        <v>8488</v>
      </c>
      <c r="J683" t="s">
        <v>9213</v>
      </c>
    </row>
    <row r="684" spans="1:10" x14ac:dyDescent="0.25">
      <c r="A684" t="s">
        <v>1291</v>
      </c>
      <c r="B684">
        <v>75655424</v>
      </c>
      <c r="C684">
        <v>113822248</v>
      </c>
      <c r="D684" t="s">
        <v>1292</v>
      </c>
      <c r="E684" t="s">
        <v>8383</v>
      </c>
      <c r="G684" t="s">
        <v>8384</v>
      </c>
      <c r="H684" t="s">
        <v>9217</v>
      </c>
      <c r="J684" t="s">
        <v>9218</v>
      </c>
    </row>
    <row r="685" spans="1:10" x14ac:dyDescent="0.25">
      <c r="A685" t="s">
        <v>1295</v>
      </c>
      <c r="B685">
        <v>5199300</v>
      </c>
      <c r="C685">
        <v>272421132</v>
      </c>
      <c r="D685" t="s">
        <v>1296</v>
      </c>
    </row>
    <row r="686" spans="1:10" x14ac:dyDescent="0.25">
      <c r="A686" t="s">
        <v>1303</v>
      </c>
      <c r="B686">
        <v>699740</v>
      </c>
      <c r="C686">
        <v>107753307</v>
      </c>
      <c r="D686" t="s">
        <v>1304</v>
      </c>
      <c r="E686" t="s">
        <v>8388</v>
      </c>
      <c r="G686" t="s">
        <v>8384</v>
      </c>
      <c r="H686" t="s">
        <v>9109</v>
      </c>
      <c r="J686" t="s">
        <v>9219</v>
      </c>
    </row>
    <row r="687" spans="1:10" x14ac:dyDescent="0.25">
      <c r="A687" t="s">
        <v>1303</v>
      </c>
      <c r="B687">
        <v>699740</v>
      </c>
      <c r="C687">
        <v>107753307</v>
      </c>
      <c r="D687" t="s">
        <v>1304</v>
      </c>
      <c r="E687" t="s">
        <v>8383</v>
      </c>
      <c r="G687" t="s">
        <v>8384</v>
      </c>
      <c r="H687" t="s">
        <v>9109</v>
      </c>
      <c r="J687" t="s">
        <v>9219</v>
      </c>
    </row>
    <row r="688" spans="1:10" x14ac:dyDescent="0.25">
      <c r="A688" t="s">
        <v>1303</v>
      </c>
      <c r="B688">
        <v>699740</v>
      </c>
      <c r="C688">
        <v>107753307</v>
      </c>
      <c r="D688" t="s">
        <v>1304</v>
      </c>
      <c r="E688" t="s">
        <v>8388</v>
      </c>
      <c r="G688" t="s">
        <v>8384</v>
      </c>
      <c r="H688" t="s">
        <v>9220</v>
      </c>
      <c r="I688" t="s">
        <v>9221</v>
      </c>
      <c r="J688" t="s">
        <v>9219</v>
      </c>
    </row>
    <row r="689" spans="1:10" x14ac:dyDescent="0.25">
      <c r="A689" t="s">
        <v>1310</v>
      </c>
      <c r="B689">
        <v>1799973</v>
      </c>
      <c r="C689">
        <v>167661223</v>
      </c>
      <c r="D689" t="s">
        <v>1311</v>
      </c>
      <c r="E689" t="s">
        <v>8388</v>
      </c>
      <c r="G689" t="s">
        <v>8384</v>
      </c>
      <c r="H689" t="s">
        <v>8406</v>
      </c>
      <c r="J689" t="s">
        <v>9222</v>
      </c>
    </row>
    <row r="690" spans="1:10" x14ac:dyDescent="0.25">
      <c r="A690" t="s">
        <v>1310</v>
      </c>
      <c r="B690">
        <v>1799973</v>
      </c>
      <c r="C690">
        <v>167661223</v>
      </c>
      <c r="D690" t="s">
        <v>1311</v>
      </c>
      <c r="E690" t="s">
        <v>8383</v>
      </c>
      <c r="G690" t="s">
        <v>8460</v>
      </c>
      <c r="H690" t="s">
        <v>9223</v>
      </c>
      <c r="I690" t="s">
        <v>9224</v>
      </c>
      <c r="J690" t="s">
        <v>9225</v>
      </c>
    </row>
    <row r="691" spans="1:10" x14ac:dyDescent="0.25">
      <c r="A691" t="s">
        <v>1320</v>
      </c>
      <c r="B691">
        <v>19769</v>
      </c>
      <c r="C691">
        <v>206640020</v>
      </c>
      <c r="D691" t="s">
        <v>1321</v>
      </c>
      <c r="E691" t="s">
        <v>8383</v>
      </c>
      <c r="G691" t="s">
        <v>8384</v>
      </c>
      <c r="H691" t="s">
        <v>8530</v>
      </c>
      <c r="J691" t="s">
        <v>9226</v>
      </c>
    </row>
    <row r="692" spans="1:10" x14ac:dyDescent="0.25">
      <c r="A692" t="s">
        <v>1320</v>
      </c>
      <c r="B692">
        <v>19769</v>
      </c>
      <c r="C692">
        <v>206640020</v>
      </c>
      <c r="D692" t="s">
        <v>1321</v>
      </c>
      <c r="E692" t="s">
        <v>8388</v>
      </c>
      <c r="G692" t="s">
        <v>8399</v>
      </c>
      <c r="H692" t="s">
        <v>9227</v>
      </c>
      <c r="I692" t="s">
        <v>9228</v>
      </c>
      <c r="J692" t="s">
        <v>9226</v>
      </c>
    </row>
    <row r="693" spans="1:10" x14ac:dyDescent="0.25">
      <c r="A693" t="s">
        <v>1320</v>
      </c>
      <c r="B693">
        <v>19769</v>
      </c>
      <c r="C693">
        <v>206640020</v>
      </c>
      <c r="D693" t="s">
        <v>1321</v>
      </c>
      <c r="E693" t="s">
        <v>8388</v>
      </c>
      <c r="G693" t="s">
        <v>8399</v>
      </c>
      <c r="H693" t="s">
        <v>9229</v>
      </c>
      <c r="I693" t="s">
        <v>9230</v>
      </c>
      <c r="J693" t="s">
        <v>9226</v>
      </c>
    </row>
    <row r="694" spans="1:10" x14ac:dyDescent="0.25">
      <c r="A694" t="s">
        <v>1320</v>
      </c>
      <c r="B694">
        <v>19769</v>
      </c>
      <c r="C694">
        <v>206640020</v>
      </c>
      <c r="D694" t="s">
        <v>1321</v>
      </c>
      <c r="E694" t="s">
        <v>8388</v>
      </c>
      <c r="G694" t="s">
        <v>8384</v>
      </c>
      <c r="H694" t="s">
        <v>8530</v>
      </c>
      <c r="J694" t="s">
        <v>9226</v>
      </c>
    </row>
    <row r="695" spans="1:10" x14ac:dyDescent="0.25">
      <c r="A695" t="s">
        <v>1328</v>
      </c>
      <c r="B695">
        <v>856014</v>
      </c>
      <c r="C695">
        <v>151379730</v>
      </c>
      <c r="D695" t="s">
        <v>1329</v>
      </c>
      <c r="E695" t="s">
        <v>8383</v>
      </c>
      <c r="G695" t="s">
        <v>8384</v>
      </c>
      <c r="H695" t="s">
        <v>8414</v>
      </c>
      <c r="I695" t="s">
        <v>9231</v>
      </c>
      <c r="J695" t="s">
        <v>9232</v>
      </c>
    </row>
    <row r="696" spans="1:10" x14ac:dyDescent="0.25">
      <c r="A696" t="s">
        <v>1328</v>
      </c>
      <c r="B696">
        <v>856014</v>
      </c>
      <c r="C696">
        <v>151379730</v>
      </c>
      <c r="D696" t="s">
        <v>1329</v>
      </c>
      <c r="E696" t="s">
        <v>8388</v>
      </c>
      <c r="G696" t="s">
        <v>8384</v>
      </c>
      <c r="H696" t="s">
        <v>8414</v>
      </c>
      <c r="I696" t="s">
        <v>9231</v>
      </c>
      <c r="J696" t="s">
        <v>9232</v>
      </c>
    </row>
    <row r="697" spans="1:10" x14ac:dyDescent="0.25">
      <c r="A697" t="s">
        <v>1332</v>
      </c>
      <c r="B697">
        <v>1584550</v>
      </c>
      <c r="C697">
        <v>111946772</v>
      </c>
      <c r="D697" t="s">
        <v>1333</v>
      </c>
      <c r="E697" t="s">
        <v>8383</v>
      </c>
      <c r="G697" t="s">
        <v>8460</v>
      </c>
      <c r="H697" t="s">
        <v>9233</v>
      </c>
      <c r="I697" t="s">
        <v>8400</v>
      </c>
      <c r="J697" t="s">
        <v>9234</v>
      </c>
    </row>
    <row r="698" spans="1:10" x14ac:dyDescent="0.25">
      <c r="A698" t="s">
        <v>1332</v>
      </c>
      <c r="B698">
        <v>1584550</v>
      </c>
      <c r="C698">
        <v>111946772</v>
      </c>
      <c r="D698" t="s">
        <v>1333</v>
      </c>
      <c r="E698" t="s">
        <v>8388</v>
      </c>
      <c r="G698" t="s">
        <v>8384</v>
      </c>
      <c r="H698" t="s">
        <v>8421</v>
      </c>
      <c r="I698" t="s">
        <v>8494</v>
      </c>
      <c r="J698" t="s">
        <v>9235</v>
      </c>
    </row>
    <row r="699" spans="1:10" x14ac:dyDescent="0.25">
      <c r="A699" t="s">
        <v>1332</v>
      </c>
      <c r="B699">
        <v>1584550</v>
      </c>
      <c r="C699">
        <v>111946772</v>
      </c>
      <c r="D699" t="s">
        <v>1333</v>
      </c>
      <c r="E699" t="s">
        <v>8388</v>
      </c>
      <c r="G699" t="s">
        <v>8384</v>
      </c>
      <c r="H699" t="s">
        <v>8565</v>
      </c>
      <c r="J699" t="s">
        <v>9236</v>
      </c>
    </row>
    <row r="700" spans="1:10" x14ac:dyDescent="0.25">
      <c r="A700" t="s">
        <v>1332</v>
      </c>
      <c r="B700">
        <v>1584550</v>
      </c>
      <c r="C700">
        <v>111946772</v>
      </c>
      <c r="D700" t="s">
        <v>1333</v>
      </c>
      <c r="E700" t="s">
        <v>8388</v>
      </c>
      <c r="G700" t="s">
        <v>8384</v>
      </c>
      <c r="H700" t="s">
        <v>8496</v>
      </c>
      <c r="I700" t="s">
        <v>8539</v>
      </c>
      <c r="J700" t="s">
        <v>8763</v>
      </c>
    </row>
    <row r="701" spans="1:10" x14ac:dyDescent="0.25">
      <c r="A701" t="s">
        <v>1339</v>
      </c>
      <c r="B701">
        <v>949007</v>
      </c>
      <c r="C701">
        <v>123572323</v>
      </c>
      <c r="D701" t="s">
        <v>1340</v>
      </c>
      <c r="E701" t="s">
        <v>8388</v>
      </c>
      <c r="G701" t="s">
        <v>8384</v>
      </c>
      <c r="H701" t="s">
        <v>9237</v>
      </c>
      <c r="J701" t="s">
        <v>9238</v>
      </c>
    </row>
    <row r="702" spans="1:10" x14ac:dyDescent="0.25">
      <c r="A702" t="s">
        <v>1339</v>
      </c>
      <c r="B702">
        <v>949007</v>
      </c>
      <c r="C702">
        <v>123572323</v>
      </c>
      <c r="D702" t="s">
        <v>1340</v>
      </c>
      <c r="E702" t="s">
        <v>8383</v>
      </c>
      <c r="G702" t="s">
        <v>8384</v>
      </c>
      <c r="H702" t="s">
        <v>9237</v>
      </c>
      <c r="J702" t="s">
        <v>9238</v>
      </c>
    </row>
    <row r="703" spans="1:10" x14ac:dyDescent="0.25">
      <c r="A703" t="s">
        <v>1339</v>
      </c>
      <c r="B703">
        <v>949007</v>
      </c>
      <c r="C703">
        <v>123572323</v>
      </c>
      <c r="D703" t="s">
        <v>1340</v>
      </c>
      <c r="E703" t="s">
        <v>8388</v>
      </c>
      <c r="G703" t="s">
        <v>8384</v>
      </c>
      <c r="H703" t="s">
        <v>8512</v>
      </c>
      <c r="J703" t="s">
        <v>9238</v>
      </c>
    </row>
    <row r="704" spans="1:10" x14ac:dyDescent="0.25">
      <c r="A704" t="s">
        <v>1339</v>
      </c>
      <c r="B704">
        <v>949007</v>
      </c>
      <c r="C704">
        <v>123572323</v>
      </c>
      <c r="D704" t="s">
        <v>1340</v>
      </c>
      <c r="E704" t="s">
        <v>8388</v>
      </c>
      <c r="G704" t="s">
        <v>8384</v>
      </c>
      <c r="H704" t="s">
        <v>8512</v>
      </c>
      <c r="I704" t="s">
        <v>8476</v>
      </c>
      <c r="J704" t="s">
        <v>9238</v>
      </c>
    </row>
    <row r="705" spans="1:10" x14ac:dyDescent="0.25">
      <c r="A705" t="s">
        <v>1346</v>
      </c>
      <c r="B705">
        <v>1759264</v>
      </c>
      <c r="C705">
        <v>137585054</v>
      </c>
      <c r="D705" t="s">
        <v>1347</v>
      </c>
      <c r="E705" t="s">
        <v>8388</v>
      </c>
      <c r="G705" t="s">
        <v>8399</v>
      </c>
      <c r="H705" t="s">
        <v>9239</v>
      </c>
      <c r="J705" t="s">
        <v>9240</v>
      </c>
    </row>
    <row r="706" spans="1:10" x14ac:dyDescent="0.25">
      <c r="A706" t="s">
        <v>1346</v>
      </c>
      <c r="B706">
        <v>1759264</v>
      </c>
      <c r="C706">
        <v>137585054</v>
      </c>
      <c r="D706" t="s">
        <v>1347</v>
      </c>
      <c r="E706" t="s">
        <v>8383</v>
      </c>
      <c r="G706" t="s">
        <v>8384</v>
      </c>
      <c r="H706" t="s">
        <v>9241</v>
      </c>
      <c r="J706" t="s">
        <v>9240</v>
      </c>
    </row>
    <row r="707" spans="1:10" x14ac:dyDescent="0.25">
      <c r="A707" t="s">
        <v>1346</v>
      </c>
      <c r="B707">
        <v>1759264</v>
      </c>
      <c r="C707">
        <v>137585054</v>
      </c>
      <c r="D707" t="s">
        <v>1347</v>
      </c>
      <c r="E707" t="s">
        <v>8388</v>
      </c>
      <c r="G707" t="s">
        <v>8384</v>
      </c>
      <c r="H707" t="s">
        <v>9241</v>
      </c>
      <c r="J707" t="s">
        <v>9240</v>
      </c>
    </row>
    <row r="708" spans="1:10" x14ac:dyDescent="0.25">
      <c r="A708" t="s">
        <v>1346</v>
      </c>
      <c r="B708">
        <v>1759264</v>
      </c>
      <c r="C708">
        <v>137585054</v>
      </c>
      <c r="D708" t="s">
        <v>1347</v>
      </c>
      <c r="E708" t="s">
        <v>8388</v>
      </c>
      <c r="G708" t="s">
        <v>8384</v>
      </c>
      <c r="H708" t="s">
        <v>9242</v>
      </c>
      <c r="J708" t="s">
        <v>9240</v>
      </c>
    </row>
    <row r="709" spans="1:10" x14ac:dyDescent="0.25">
      <c r="A709" t="s">
        <v>1358</v>
      </c>
      <c r="B709">
        <v>29170460</v>
      </c>
      <c r="C709">
        <v>127872677</v>
      </c>
      <c r="D709" t="s">
        <v>1359</v>
      </c>
      <c r="E709" t="s">
        <v>8388</v>
      </c>
      <c r="G709" t="s">
        <v>8384</v>
      </c>
      <c r="H709" t="s">
        <v>8948</v>
      </c>
      <c r="J709" t="s">
        <v>9243</v>
      </c>
    </row>
    <row r="710" spans="1:10" x14ac:dyDescent="0.25">
      <c r="A710" t="s">
        <v>1358</v>
      </c>
      <c r="B710">
        <v>29170460</v>
      </c>
      <c r="C710">
        <v>127872677</v>
      </c>
      <c r="D710" t="s">
        <v>1359</v>
      </c>
      <c r="E710" t="s">
        <v>8388</v>
      </c>
      <c r="G710" t="s">
        <v>8384</v>
      </c>
      <c r="H710" t="s">
        <v>8530</v>
      </c>
      <c r="I710" t="s">
        <v>8422</v>
      </c>
      <c r="J710" t="s">
        <v>9244</v>
      </c>
    </row>
    <row r="711" spans="1:10" x14ac:dyDescent="0.25">
      <c r="A711" t="s">
        <v>1358</v>
      </c>
      <c r="B711">
        <v>29170460</v>
      </c>
      <c r="C711">
        <v>127872677</v>
      </c>
      <c r="D711" t="s">
        <v>1359</v>
      </c>
      <c r="E711" t="s">
        <v>8383</v>
      </c>
      <c r="G711" t="s">
        <v>8384</v>
      </c>
      <c r="H711" t="s">
        <v>8533</v>
      </c>
      <c r="I711" t="s">
        <v>8539</v>
      </c>
      <c r="J711" t="s">
        <v>9245</v>
      </c>
    </row>
    <row r="712" spans="1:10" x14ac:dyDescent="0.25">
      <c r="A712" t="s">
        <v>1358</v>
      </c>
      <c r="B712">
        <v>29170460</v>
      </c>
      <c r="C712">
        <v>127872677</v>
      </c>
      <c r="D712" t="s">
        <v>1359</v>
      </c>
      <c r="E712" t="s">
        <v>8388</v>
      </c>
      <c r="G712" t="s">
        <v>8384</v>
      </c>
      <c r="H712" t="s">
        <v>8421</v>
      </c>
      <c r="I712" t="s">
        <v>8545</v>
      </c>
      <c r="J712" t="s">
        <v>9246</v>
      </c>
    </row>
    <row r="713" spans="1:10" x14ac:dyDescent="0.25">
      <c r="A713" t="s">
        <v>1362</v>
      </c>
      <c r="B713">
        <v>57803049</v>
      </c>
      <c r="C713">
        <v>185512752</v>
      </c>
      <c r="D713" t="s">
        <v>1363</v>
      </c>
      <c r="E713" t="s">
        <v>8383</v>
      </c>
      <c r="G713" t="s">
        <v>8384</v>
      </c>
      <c r="H713" t="s">
        <v>9109</v>
      </c>
      <c r="I713" t="s">
        <v>8539</v>
      </c>
      <c r="J713" t="s">
        <v>8671</v>
      </c>
    </row>
    <row r="714" spans="1:10" x14ac:dyDescent="0.25">
      <c r="A714" t="s">
        <v>1362</v>
      </c>
      <c r="B714">
        <v>57803049</v>
      </c>
      <c r="C714">
        <v>185512752</v>
      </c>
      <c r="D714" t="s">
        <v>1363</v>
      </c>
      <c r="E714" t="s">
        <v>8388</v>
      </c>
      <c r="G714" t="s">
        <v>8384</v>
      </c>
      <c r="H714" t="s">
        <v>9109</v>
      </c>
      <c r="I714" t="s">
        <v>8539</v>
      </c>
      <c r="J714" t="s">
        <v>8671</v>
      </c>
    </row>
    <row r="715" spans="1:10" x14ac:dyDescent="0.25">
      <c r="A715" t="s">
        <v>1362</v>
      </c>
      <c r="B715">
        <v>57803049</v>
      </c>
      <c r="C715">
        <v>185512752</v>
      </c>
      <c r="D715" t="s">
        <v>1363</v>
      </c>
      <c r="E715" t="s">
        <v>8398</v>
      </c>
      <c r="F715" t="s">
        <v>9247</v>
      </c>
    </row>
    <row r="716" spans="1:10" x14ac:dyDescent="0.25">
      <c r="A716" t="s">
        <v>1370</v>
      </c>
      <c r="B716">
        <v>58910206</v>
      </c>
      <c r="C716">
        <v>213531543</v>
      </c>
      <c r="D716" t="s">
        <v>1371</v>
      </c>
      <c r="E716" t="s">
        <v>8388</v>
      </c>
      <c r="G716" t="s">
        <v>8384</v>
      </c>
      <c r="H716" t="s">
        <v>8392</v>
      </c>
      <c r="I716" t="s">
        <v>8403</v>
      </c>
      <c r="J716" t="s">
        <v>9248</v>
      </c>
    </row>
    <row r="717" spans="1:10" x14ac:dyDescent="0.25">
      <c r="A717" t="s">
        <v>1370</v>
      </c>
      <c r="B717">
        <v>58910206</v>
      </c>
      <c r="C717">
        <v>213531543</v>
      </c>
      <c r="D717" t="s">
        <v>1371</v>
      </c>
      <c r="E717" t="s">
        <v>8388</v>
      </c>
      <c r="G717" t="s">
        <v>8384</v>
      </c>
      <c r="H717" t="s">
        <v>8476</v>
      </c>
      <c r="I717" t="s">
        <v>8468</v>
      </c>
      <c r="J717" t="s">
        <v>9249</v>
      </c>
    </row>
    <row r="718" spans="1:10" x14ac:dyDescent="0.25">
      <c r="A718" t="s">
        <v>1370</v>
      </c>
      <c r="B718">
        <v>58910206</v>
      </c>
      <c r="C718">
        <v>213531543</v>
      </c>
      <c r="D718" t="s">
        <v>1371</v>
      </c>
      <c r="E718" t="s">
        <v>8410</v>
      </c>
      <c r="G718" t="s">
        <v>8384</v>
      </c>
      <c r="H718" t="s">
        <v>8837</v>
      </c>
      <c r="I718" t="s">
        <v>998</v>
      </c>
      <c r="J718" t="s">
        <v>9250</v>
      </c>
    </row>
    <row r="719" spans="1:10" x14ac:dyDescent="0.25">
      <c r="A719" t="s">
        <v>1370</v>
      </c>
      <c r="B719">
        <v>58910206</v>
      </c>
      <c r="C719">
        <v>213531543</v>
      </c>
      <c r="D719" t="s">
        <v>1371</v>
      </c>
      <c r="E719" t="s">
        <v>8398</v>
      </c>
      <c r="F719" t="s">
        <v>9251</v>
      </c>
    </row>
    <row r="720" spans="1:10" x14ac:dyDescent="0.25">
      <c r="A720" t="s">
        <v>1370</v>
      </c>
      <c r="B720">
        <v>58910206</v>
      </c>
      <c r="C720">
        <v>213531543</v>
      </c>
      <c r="D720" t="s">
        <v>1371</v>
      </c>
      <c r="E720" t="s">
        <v>8388</v>
      </c>
      <c r="G720" t="s">
        <v>8384</v>
      </c>
      <c r="H720" t="s">
        <v>8837</v>
      </c>
      <c r="I720" t="s">
        <v>998</v>
      </c>
      <c r="J720" t="s">
        <v>9250</v>
      </c>
    </row>
    <row r="721" spans="1:10" x14ac:dyDescent="0.25">
      <c r="A721" t="s">
        <v>1370</v>
      </c>
      <c r="B721">
        <v>58910206</v>
      </c>
      <c r="C721">
        <v>213531543</v>
      </c>
      <c r="D721" t="s">
        <v>1371</v>
      </c>
      <c r="E721" t="s">
        <v>8383</v>
      </c>
      <c r="G721" t="s">
        <v>8384</v>
      </c>
      <c r="H721" t="s">
        <v>9252</v>
      </c>
      <c r="I721" t="s">
        <v>8533</v>
      </c>
      <c r="J721" t="s">
        <v>8606</v>
      </c>
    </row>
    <row r="722" spans="1:10" x14ac:dyDescent="0.25">
      <c r="A722" t="s">
        <v>1376</v>
      </c>
      <c r="B722">
        <v>64088280</v>
      </c>
      <c r="C722">
        <v>102423540</v>
      </c>
      <c r="D722" t="s">
        <v>1377</v>
      </c>
      <c r="E722" t="s">
        <v>8388</v>
      </c>
      <c r="G722" t="s">
        <v>8384</v>
      </c>
      <c r="H722" t="s">
        <v>8691</v>
      </c>
      <c r="I722" t="s">
        <v>8837</v>
      </c>
      <c r="J722" t="s">
        <v>9253</v>
      </c>
    </row>
    <row r="723" spans="1:10" x14ac:dyDescent="0.25">
      <c r="A723" t="s">
        <v>1376</v>
      </c>
      <c r="B723">
        <v>64088280</v>
      </c>
      <c r="C723">
        <v>102423540</v>
      </c>
      <c r="D723" t="s">
        <v>1377</v>
      </c>
      <c r="E723" t="s">
        <v>8388</v>
      </c>
      <c r="G723" t="s">
        <v>8384</v>
      </c>
      <c r="H723" t="s">
        <v>9254</v>
      </c>
      <c r="I723" t="s">
        <v>9255</v>
      </c>
      <c r="J723" t="s">
        <v>9256</v>
      </c>
    </row>
    <row r="724" spans="1:10" x14ac:dyDescent="0.25">
      <c r="A724" t="s">
        <v>1376</v>
      </c>
      <c r="B724">
        <v>64088280</v>
      </c>
      <c r="C724">
        <v>102423540</v>
      </c>
      <c r="D724" t="s">
        <v>1377</v>
      </c>
      <c r="E724" t="s">
        <v>8410</v>
      </c>
      <c r="G724" t="s">
        <v>8384</v>
      </c>
      <c r="H724" t="s">
        <v>8691</v>
      </c>
      <c r="I724" t="s">
        <v>8837</v>
      </c>
      <c r="J724" t="s">
        <v>9253</v>
      </c>
    </row>
    <row r="725" spans="1:10" x14ac:dyDescent="0.25">
      <c r="A725" t="s">
        <v>1376</v>
      </c>
      <c r="B725">
        <v>64088280</v>
      </c>
      <c r="C725">
        <v>102423540</v>
      </c>
      <c r="D725" t="s">
        <v>1377</v>
      </c>
      <c r="E725" t="s">
        <v>8388</v>
      </c>
      <c r="G725" t="s">
        <v>8384</v>
      </c>
      <c r="H725" t="s">
        <v>8723</v>
      </c>
      <c r="I725" t="s">
        <v>9257</v>
      </c>
      <c r="J725" t="s">
        <v>9258</v>
      </c>
    </row>
    <row r="726" spans="1:10" x14ac:dyDescent="0.25">
      <c r="A726" t="s">
        <v>1376</v>
      </c>
      <c r="B726">
        <v>64088280</v>
      </c>
      <c r="C726">
        <v>102423540</v>
      </c>
      <c r="D726" t="s">
        <v>1377</v>
      </c>
      <c r="E726" t="s">
        <v>8383</v>
      </c>
      <c r="G726" t="s">
        <v>8384</v>
      </c>
      <c r="H726" t="s">
        <v>8691</v>
      </c>
      <c r="I726" t="s">
        <v>8837</v>
      </c>
      <c r="J726" t="s">
        <v>9253</v>
      </c>
    </row>
    <row r="727" spans="1:10" x14ac:dyDescent="0.25">
      <c r="A727" t="s">
        <v>1376</v>
      </c>
      <c r="B727">
        <v>64088280</v>
      </c>
      <c r="C727">
        <v>102423540</v>
      </c>
      <c r="D727" t="s">
        <v>1377</v>
      </c>
      <c r="E727" t="s">
        <v>8398</v>
      </c>
      <c r="G727" t="s">
        <v>8384</v>
      </c>
      <c r="H727" t="s">
        <v>8691</v>
      </c>
      <c r="I727" t="s">
        <v>8837</v>
      </c>
      <c r="J727" t="s">
        <v>9253</v>
      </c>
    </row>
    <row r="728" spans="1:10" x14ac:dyDescent="0.25">
      <c r="A728" t="s">
        <v>1385</v>
      </c>
      <c r="B728">
        <v>66303826</v>
      </c>
      <c r="C728">
        <v>2771126886</v>
      </c>
      <c r="D728" t="s">
        <v>1386</v>
      </c>
      <c r="E728" t="s">
        <v>8388</v>
      </c>
      <c r="G728" t="s">
        <v>8384</v>
      </c>
      <c r="H728" t="s">
        <v>8476</v>
      </c>
      <c r="I728" t="s">
        <v>8393</v>
      </c>
      <c r="J728" t="s">
        <v>9259</v>
      </c>
    </row>
    <row r="729" spans="1:10" x14ac:dyDescent="0.25">
      <c r="A729" t="s">
        <v>1385</v>
      </c>
      <c r="B729">
        <v>66303826</v>
      </c>
      <c r="C729">
        <v>2771126886</v>
      </c>
      <c r="D729" t="s">
        <v>1386</v>
      </c>
      <c r="E729" t="s">
        <v>8388</v>
      </c>
      <c r="G729" t="s">
        <v>8384</v>
      </c>
      <c r="H729" t="s">
        <v>8411</v>
      </c>
      <c r="J729" t="s">
        <v>9260</v>
      </c>
    </row>
    <row r="730" spans="1:10" x14ac:dyDescent="0.25">
      <c r="A730" t="s">
        <v>1385</v>
      </c>
      <c r="B730">
        <v>66303826</v>
      </c>
      <c r="C730">
        <v>2771126886</v>
      </c>
      <c r="D730" t="s">
        <v>1386</v>
      </c>
      <c r="E730" t="s">
        <v>8383</v>
      </c>
      <c r="G730" t="s">
        <v>8384</v>
      </c>
      <c r="H730" t="s">
        <v>9214</v>
      </c>
      <c r="J730" t="s">
        <v>9261</v>
      </c>
    </row>
    <row r="731" spans="1:10" x14ac:dyDescent="0.25">
      <c r="A731" t="s">
        <v>1385</v>
      </c>
      <c r="B731">
        <v>66303826</v>
      </c>
      <c r="C731">
        <v>2771126886</v>
      </c>
      <c r="D731" t="s">
        <v>1386</v>
      </c>
      <c r="E731" t="s">
        <v>8398</v>
      </c>
      <c r="F731" t="s">
        <v>9262</v>
      </c>
    </row>
    <row r="732" spans="1:10" x14ac:dyDescent="0.25">
      <c r="A732" t="s">
        <v>1390</v>
      </c>
      <c r="B732">
        <v>66038941</v>
      </c>
      <c r="C732">
        <v>220196807</v>
      </c>
      <c r="D732" t="s">
        <v>1391</v>
      </c>
      <c r="E732" t="s">
        <v>8398</v>
      </c>
      <c r="F732" t="s">
        <v>9263</v>
      </c>
    </row>
    <row r="733" spans="1:10" x14ac:dyDescent="0.25">
      <c r="A733" t="s">
        <v>1390</v>
      </c>
      <c r="B733">
        <v>66038941</v>
      </c>
      <c r="C733">
        <v>220196807</v>
      </c>
      <c r="D733" t="s">
        <v>1391</v>
      </c>
      <c r="E733" t="s">
        <v>8388</v>
      </c>
      <c r="G733" t="s">
        <v>8384</v>
      </c>
      <c r="H733" t="s">
        <v>9264</v>
      </c>
      <c r="J733" t="s">
        <v>9265</v>
      </c>
    </row>
    <row r="734" spans="1:10" x14ac:dyDescent="0.25">
      <c r="A734" t="s">
        <v>1390</v>
      </c>
      <c r="B734">
        <v>66038941</v>
      </c>
      <c r="C734">
        <v>220196807</v>
      </c>
      <c r="D734" t="s">
        <v>1391</v>
      </c>
      <c r="E734" t="s">
        <v>8388</v>
      </c>
      <c r="G734" t="s">
        <v>8384</v>
      </c>
      <c r="H734" t="s">
        <v>9266</v>
      </c>
      <c r="I734" t="s">
        <v>9267</v>
      </c>
      <c r="J734" t="s">
        <v>9265</v>
      </c>
    </row>
    <row r="735" spans="1:10" x14ac:dyDescent="0.25">
      <c r="A735" t="s">
        <v>1390</v>
      </c>
      <c r="B735">
        <v>66038941</v>
      </c>
      <c r="C735">
        <v>220196807</v>
      </c>
      <c r="D735" t="s">
        <v>1391</v>
      </c>
      <c r="E735" t="s">
        <v>8383</v>
      </c>
      <c r="G735" t="s">
        <v>8384</v>
      </c>
      <c r="H735" t="s">
        <v>9264</v>
      </c>
      <c r="J735" t="s">
        <v>9265</v>
      </c>
    </row>
    <row r="736" spans="1:10" x14ac:dyDescent="0.25">
      <c r="A736" t="s">
        <v>1390</v>
      </c>
      <c r="B736">
        <v>66038941</v>
      </c>
      <c r="C736">
        <v>220196807</v>
      </c>
      <c r="D736" t="s">
        <v>1391</v>
      </c>
      <c r="E736" t="s">
        <v>8410</v>
      </c>
      <c r="G736" t="s">
        <v>8384</v>
      </c>
      <c r="H736" t="s">
        <v>9268</v>
      </c>
      <c r="J736" t="s">
        <v>9269</v>
      </c>
    </row>
    <row r="737" spans="1:10" x14ac:dyDescent="0.25">
      <c r="A737" t="s">
        <v>1397</v>
      </c>
      <c r="B737">
        <v>68431325</v>
      </c>
      <c r="C737">
        <v>104997562</v>
      </c>
      <c r="D737" t="s">
        <v>1398</v>
      </c>
      <c r="E737" t="s">
        <v>8388</v>
      </c>
      <c r="G737" t="s">
        <v>8384</v>
      </c>
      <c r="H737" t="s">
        <v>9270</v>
      </c>
      <c r="J737" t="s">
        <v>9271</v>
      </c>
    </row>
    <row r="738" spans="1:10" x14ac:dyDescent="0.25">
      <c r="A738" t="s">
        <v>1397</v>
      </c>
      <c r="B738">
        <v>68431325</v>
      </c>
      <c r="C738">
        <v>104997562</v>
      </c>
      <c r="D738" t="s">
        <v>1398</v>
      </c>
      <c r="E738" t="s">
        <v>8398</v>
      </c>
      <c r="F738" t="s">
        <v>9272</v>
      </c>
    </row>
    <row r="739" spans="1:10" x14ac:dyDescent="0.25">
      <c r="A739" t="s">
        <v>1397</v>
      </c>
      <c r="B739">
        <v>68431325</v>
      </c>
      <c r="C739">
        <v>104997562</v>
      </c>
      <c r="D739" t="s">
        <v>1398</v>
      </c>
      <c r="E739" t="s">
        <v>8383</v>
      </c>
      <c r="G739" t="s">
        <v>8517</v>
      </c>
      <c r="H739" t="s">
        <v>9273</v>
      </c>
      <c r="I739" t="s">
        <v>9274</v>
      </c>
      <c r="J739" t="s">
        <v>9275</v>
      </c>
    </row>
    <row r="740" spans="1:10" x14ac:dyDescent="0.25">
      <c r="A740" t="s">
        <v>1401</v>
      </c>
      <c r="B740">
        <v>68561229</v>
      </c>
      <c r="C740">
        <v>158170834</v>
      </c>
      <c r="D740" t="s">
        <v>1402</v>
      </c>
      <c r="E740" t="s">
        <v>8410</v>
      </c>
      <c r="G740" t="s">
        <v>8384</v>
      </c>
      <c r="H740" t="s">
        <v>8421</v>
      </c>
      <c r="J740" t="s">
        <v>9276</v>
      </c>
    </row>
    <row r="741" spans="1:10" x14ac:dyDescent="0.25">
      <c r="A741" t="s">
        <v>1401</v>
      </c>
      <c r="B741">
        <v>68561229</v>
      </c>
      <c r="C741">
        <v>158170834</v>
      </c>
      <c r="D741" t="s">
        <v>1402</v>
      </c>
      <c r="E741" t="s">
        <v>8398</v>
      </c>
      <c r="F741" t="s">
        <v>9277</v>
      </c>
    </row>
    <row r="742" spans="1:10" x14ac:dyDescent="0.25">
      <c r="A742" t="s">
        <v>1401</v>
      </c>
      <c r="B742">
        <v>68561229</v>
      </c>
      <c r="C742">
        <v>158170834</v>
      </c>
      <c r="D742" t="s">
        <v>1402</v>
      </c>
      <c r="E742" t="s">
        <v>8388</v>
      </c>
      <c r="G742" t="s">
        <v>8384</v>
      </c>
      <c r="H742" t="s">
        <v>8421</v>
      </c>
      <c r="J742" t="s">
        <v>9276</v>
      </c>
    </row>
    <row r="743" spans="1:10" x14ac:dyDescent="0.25">
      <c r="A743" t="s">
        <v>1401</v>
      </c>
      <c r="B743">
        <v>68561229</v>
      </c>
      <c r="C743">
        <v>158170834</v>
      </c>
      <c r="D743" t="s">
        <v>1402</v>
      </c>
      <c r="E743" t="s">
        <v>8383</v>
      </c>
      <c r="G743" t="s">
        <v>8384</v>
      </c>
      <c r="H743" t="s">
        <v>8421</v>
      </c>
      <c r="J743" t="s">
        <v>9276</v>
      </c>
    </row>
    <row r="744" spans="1:10" x14ac:dyDescent="0.25">
      <c r="A744" t="s">
        <v>1409</v>
      </c>
      <c r="B744">
        <v>1424705</v>
      </c>
      <c r="C744">
        <v>105609837</v>
      </c>
      <c r="D744" t="s">
        <v>1410</v>
      </c>
      <c r="E744" t="s">
        <v>8410</v>
      </c>
      <c r="G744" t="s">
        <v>8384</v>
      </c>
      <c r="H744" t="s">
        <v>8390</v>
      </c>
      <c r="I744" t="s">
        <v>9278</v>
      </c>
      <c r="J744" t="s">
        <v>9279</v>
      </c>
    </row>
    <row r="745" spans="1:10" x14ac:dyDescent="0.25">
      <c r="A745" t="s">
        <v>1409</v>
      </c>
      <c r="B745">
        <v>1424705</v>
      </c>
      <c r="C745">
        <v>105609837</v>
      </c>
      <c r="D745" t="s">
        <v>1410</v>
      </c>
      <c r="E745" t="s">
        <v>8388</v>
      </c>
      <c r="G745" t="s">
        <v>8384</v>
      </c>
      <c r="H745" t="s">
        <v>9280</v>
      </c>
      <c r="J745" t="s">
        <v>9281</v>
      </c>
    </row>
    <row r="746" spans="1:10" x14ac:dyDescent="0.25">
      <c r="A746" t="s">
        <v>1409</v>
      </c>
      <c r="B746">
        <v>1424705</v>
      </c>
      <c r="C746">
        <v>105609837</v>
      </c>
      <c r="D746" t="s">
        <v>1410</v>
      </c>
      <c r="E746" t="s">
        <v>8383</v>
      </c>
      <c r="G746" t="s">
        <v>8384</v>
      </c>
      <c r="H746" t="s">
        <v>8390</v>
      </c>
      <c r="I746" t="s">
        <v>9278</v>
      </c>
      <c r="J746" t="s">
        <v>9279</v>
      </c>
    </row>
    <row r="747" spans="1:10" x14ac:dyDescent="0.25">
      <c r="A747" t="s">
        <v>1409</v>
      </c>
      <c r="B747">
        <v>1424705</v>
      </c>
      <c r="C747">
        <v>105609837</v>
      </c>
      <c r="D747" t="s">
        <v>1410</v>
      </c>
      <c r="E747" t="s">
        <v>8388</v>
      </c>
      <c r="G747" t="s">
        <v>8384</v>
      </c>
      <c r="H747" t="s">
        <v>8476</v>
      </c>
      <c r="I747" t="s">
        <v>9282</v>
      </c>
      <c r="J747" t="s">
        <v>9283</v>
      </c>
    </row>
    <row r="748" spans="1:10" x14ac:dyDescent="0.25">
      <c r="A748" t="s">
        <v>1417</v>
      </c>
      <c r="B748">
        <v>519656</v>
      </c>
      <c r="C748">
        <v>542471817</v>
      </c>
      <c r="D748" t="s">
        <v>1418</v>
      </c>
      <c r="E748" t="s">
        <v>8388</v>
      </c>
      <c r="G748" t="s">
        <v>9284</v>
      </c>
      <c r="H748" t="s">
        <v>9285</v>
      </c>
      <c r="I748" t="s">
        <v>8684</v>
      </c>
      <c r="J748" t="s">
        <v>8422</v>
      </c>
    </row>
    <row r="749" spans="1:10" x14ac:dyDescent="0.25">
      <c r="A749" t="s">
        <v>1417</v>
      </c>
      <c r="B749">
        <v>519656</v>
      </c>
      <c r="C749">
        <v>542471817</v>
      </c>
      <c r="D749" t="s">
        <v>1418</v>
      </c>
      <c r="E749" t="s">
        <v>8388</v>
      </c>
      <c r="G749" t="s">
        <v>8384</v>
      </c>
      <c r="H749" t="s">
        <v>8406</v>
      </c>
      <c r="J749" t="s">
        <v>9286</v>
      </c>
    </row>
    <row r="750" spans="1:10" x14ac:dyDescent="0.25">
      <c r="A750" t="s">
        <v>1417</v>
      </c>
      <c r="B750">
        <v>519656</v>
      </c>
      <c r="C750">
        <v>542471817</v>
      </c>
      <c r="D750" t="s">
        <v>1418</v>
      </c>
      <c r="E750" t="s">
        <v>8388</v>
      </c>
      <c r="G750" t="s">
        <v>8384</v>
      </c>
      <c r="H750" t="s">
        <v>8389</v>
      </c>
      <c r="I750" t="s">
        <v>9287</v>
      </c>
      <c r="J750" t="s">
        <v>8790</v>
      </c>
    </row>
    <row r="751" spans="1:10" x14ac:dyDescent="0.25">
      <c r="A751" t="s">
        <v>1417</v>
      </c>
      <c r="B751">
        <v>519656</v>
      </c>
      <c r="C751">
        <v>542471817</v>
      </c>
      <c r="D751" t="s">
        <v>1418</v>
      </c>
      <c r="E751" t="s">
        <v>8388</v>
      </c>
      <c r="G751" t="s">
        <v>8384</v>
      </c>
      <c r="H751" t="s">
        <v>8393</v>
      </c>
      <c r="J751" t="s">
        <v>3422</v>
      </c>
    </row>
    <row r="752" spans="1:10" x14ac:dyDescent="0.25">
      <c r="A752" t="s">
        <v>1417</v>
      </c>
      <c r="B752">
        <v>519656</v>
      </c>
      <c r="C752">
        <v>542471817</v>
      </c>
      <c r="D752" t="s">
        <v>1418</v>
      </c>
      <c r="E752" t="s">
        <v>8383</v>
      </c>
      <c r="G752" t="s">
        <v>8384</v>
      </c>
      <c r="H752" t="s">
        <v>8539</v>
      </c>
      <c r="I752" t="s">
        <v>8858</v>
      </c>
      <c r="J752" t="s">
        <v>8422</v>
      </c>
    </row>
    <row r="753" spans="1:10" x14ac:dyDescent="0.25">
      <c r="A753" t="s">
        <v>1417</v>
      </c>
      <c r="B753">
        <v>519656</v>
      </c>
      <c r="C753">
        <v>542471817</v>
      </c>
      <c r="D753" t="s">
        <v>1418</v>
      </c>
      <c r="E753" t="s">
        <v>8388</v>
      </c>
      <c r="G753" t="s">
        <v>8857</v>
      </c>
      <c r="H753" t="s">
        <v>9015</v>
      </c>
      <c r="I753" t="s">
        <v>8744</v>
      </c>
      <c r="J753" t="s">
        <v>9288</v>
      </c>
    </row>
    <row r="754" spans="1:10" x14ac:dyDescent="0.25">
      <c r="A754" t="s">
        <v>1417</v>
      </c>
      <c r="B754">
        <v>519656</v>
      </c>
      <c r="C754">
        <v>542471817</v>
      </c>
      <c r="D754" t="s">
        <v>1418</v>
      </c>
      <c r="E754" t="s">
        <v>8388</v>
      </c>
      <c r="G754" t="s">
        <v>8384</v>
      </c>
      <c r="H754" t="s">
        <v>8455</v>
      </c>
      <c r="I754" t="s">
        <v>8530</v>
      </c>
      <c r="J754" t="s">
        <v>9289</v>
      </c>
    </row>
    <row r="755" spans="1:10" x14ac:dyDescent="0.25">
      <c r="A755" t="s">
        <v>1417</v>
      </c>
      <c r="B755">
        <v>519656</v>
      </c>
      <c r="C755">
        <v>542471817</v>
      </c>
      <c r="D755" t="s">
        <v>1418</v>
      </c>
      <c r="E755" t="s">
        <v>8388</v>
      </c>
      <c r="G755" t="s">
        <v>8384</v>
      </c>
      <c r="H755" t="s">
        <v>9290</v>
      </c>
      <c r="I755" t="s">
        <v>8530</v>
      </c>
      <c r="J755" t="s">
        <v>9291</v>
      </c>
    </row>
    <row r="756" spans="1:10" x14ac:dyDescent="0.25">
      <c r="A756" t="s">
        <v>1417</v>
      </c>
      <c r="B756">
        <v>519656</v>
      </c>
      <c r="C756">
        <v>542471817</v>
      </c>
      <c r="D756" t="s">
        <v>1418</v>
      </c>
      <c r="E756" t="s">
        <v>8388</v>
      </c>
      <c r="G756" t="s">
        <v>8384</v>
      </c>
      <c r="H756" t="s">
        <v>8539</v>
      </c>
      <c r="I756" t="s">
        <v>8858</v>
      </c>
      <c r="J756" t="s">
        <v>8422</v>
      </c>
    </row>
    <row r="757" spans="1:10" x14ac:dyDescent="0.25">
      <c r="A757" t="s">
        <v>1422</v>
      </c>
      <c r="B757">
        <v>173841</v>
      </c>
      <c r="C757">
        <v>250998455</v>
      </c>
      <c r="D757" t="s">
        <v>1423</v>
      </c>
      <c r="E757" t="s">
        <v>8388</v>
      </c>
      <c r="G757" t="s">
        <v>8399</v>
      </c>
      <c r="H757" t="s">
        <v>9292</v>
      </c>
      <c r="I757" t="s">
        <v>9293</v>
      </c>
      <c r="J757" t="s">
        <v>9246</v>
      </c>
    </row>
    <row r="758" spans="1:10" x14ac:dyDescent="0.25">
      <c r="A758" t="s">
        <v>1422</v>
      </c>
      <c r="B758">
        <v>173841</v>
      </c>
      <c r="C758">
        <v>250998455</v>
      </c>
      <c r="D758" t="s">
        <v>1423</v>
      </c>
      <c r="E758" t="s">
        <v>8388</v>
      </c>
      <c r="G758" t="s">
        <v>8384</v>
      </c>
      <c r="H758" t="s">
        <v>8684</v>
      </c>
      <c r="I758" t="s">
        <v>8403</v>
      </c>
      <c r="J758" t="s">
        <v>9246</v>
      </c>
    </row>
    <row r="759" spans="1:10" x14ac:dyDescent="0.25">
      <c r="A759" t="s">
        <v>1422</v>
      </c>
      <c r="B759">
        <v>173841</v>
      </c>
      <c r="C759">
        <v>250998455</v>
      </c>
      <c r="D759" t="s">
        <v>1423</v>
      </c>
      <c r="E759" t="s">
        <v>8383</v>
      </c>
      <c r="G759" t="s">
        <v>8384</v>
      </c>
      <c r="H759" t="s">
        <v>8684</v>
      </c>
      <c r="I759" t="s">
        <v>8403</v>
      </c>
      <c r="J759" t="s">
        <v>9246</v>
      </c>
    </row>
    <row r="760" spans="1:10" x14ac:dyDescent="0.25">
      <c r="A760" t="s">
        <v>1432</v>
      </c>
      <c r="B760">
        <v>2511994</v>
      </c>
      <c r="C760">
        <v>112870926</v>
      </c>
      <c r="D760" t="s">
        <v>1433</v>
      </c>
      <c r="E760" t="s">
        <v>8410</v>
      </c>
      <c r="G760" t="s">
        <v>8384</v>
      </c>
      <c r="H760" t="s">
        <v>8700</v>
      </c>
      <c r="I760" t="s">
        <v>8539</v>
      </c>
      <c r="J760" t="s">
        <v>9294</v>
      </c>
    </row>
    <row r="761" spans="1:10" x14ac:dyDescent="0.25">
      <c r="A761" t="s">
        <v>1432</v>
      </c>
      <c r="B761">
        <v>2511994</v>
      </c>
      <c r="C761">
        <v>112870926</v>
      </c>
      <c r="D761" t="s">
        <v>1433</v>
      </c>
      <c r="E761" t="s">
        <v>8388</v>
      </c>
      <c r="G761" t="s">
        <v>8384</v>
      </c>
      <c r="H761" t="s">
        <v>8689</v>
      </c>
      <c r="I761" t="s">
        <v>8393</v>
      </c>
      <c r="J761" t="s">
        <v>9295</v>
      </c>
    </row>
    <row r="762" spans="1:10" x14ac:dyDescent="0.25">
      <c r="A762" t="s">
        <v>1432</v>
      </c>
      <c r="B762">
        <v>2511994</v>
      </c>
      <c r="C762">
        <v>112870926</v>
      </c>
      <c r="D762" t="s">
        <v>1433</v>
      </c>
      <c r="E762" t="s">
        <v>8388</v>
      </c>
      <c r="G762" t="s">
        <v>8384</v>
      </c>
      <c r="H762" t="s">
        <v>8425</v>
      </c>
      <c r="I762" t="s">
        <v>8788</v>
      </c>
      <c r="J762" t="s">
        <v>9296</v>
      </c>
    </row>
    <row r="763" spans="1:10" x14ac:dyDescent="0.25">
      <c r="A763" t="s">
        <v>1432</v>
      </c>
      <c r="B763">
        <v>2511994</v>
      </c>
      <c r="C763">
        <v>112870926</v>
      </c>
      <c r="D763" t="s">
        <v>1433</v>
      </c>
      <c r="E763" t="s">
        <v>8383</v>
      </c>
      <c r="G763" t="s">
        <v>8384</v>
      </c>
      <c r="H763" t="s">
        <v>8700</v>
      </c>
      <c r="I763" t="s">
        <v>8539</v>
      </c>
      <c r="J763" t="s">
        <v>9294</v>
      </c>
    </row>
    <row r="764" spans="1:10" x14ac:dyDescent="0.25">
      <c r="A764" t="s">
        <v>1432</v>
      </c>
      <c r="B764">
        <v>2511994</v>
      </c>
      <c r="C764">
        <v>112870926</v>
      </c>
      <c r="D764" t="s">
        <v>1433</v>
      </c>
      <c r="E764" t="s">
        <v>8388</v>
      </c>
      <c r="G764" t="s">
        <v>8384</v>
      </c>
      <c r="H764" t="s">
        <v>8389</v>
      </c>
      <c r="I764" t="s">
        <v>9297</v>
      </c>
      <c r="J764" t="s">
        <v>9296</v>
      </c>
    </row>
    <row r="765" spans="1:10" x14ac:dyDescent="0.25">
      <c r="A765" t="s">
        <v>1432</v>
      </c>
      <c r="B765">
        <v>2511994</v>
      </c>
      <c r="C765">
        <v>112870926</v>
      </c>
      <c r="D765" t="s">
        <v>1433</v>
      </c>
      <c r="E765" t="s">
        <v>8398</v>
      </c>
      <c r="G765" t="s">
        <v>8384</v>
      </c>
      <c r="H765" t="s">
        <v>8389</v>
      </c>
      <c r="I765" t="s">
        <v>9297</v>
      </c>
      <c r="J765" t="s">
        <v>9296</v>
      </c>
    </row>
    <row r="766" spans="1:10" x14ac:dyDescent="0.25">
      <c r="A766" t="s">
        <v>1432</v>
      </c>
      <c r="B766">
        <v>2511994</v>
      </c>
      <c r="C766">
        <v>112870926</v>
      </c>
      <c r="D766" t="s">
        <v>1433</v>
      </c>
      <c r="E766" t="s">
        <v>8398</v>
      </c>
      <c r="G766" t="s">
        <v>8384</v>
      </c>
      <c r="H766" t="s">
        <v>9298</v>
      </c>
      <c r="I766" t="s">
        <v>8425</v>
      </c>
      <c r="J766" t="s">
        <v>9296</v>
      </c>
    </row>
    <row r="767" spans="1:10" x14ac:dyDescent="0.25">
      <c r="A767" t="s">
        <v>1432</v>
      </c>
      <c r="B767">
        <v>2511994</v>
      </c>
      <c r="C767">
        <v>112870926</v>
      </c>
      <c r="D767" t="s">
        <v>1433</v>
      </c>
      <c r="E767" t="s">
        <v>8388</v>
      </c>
      <c r="G767" t="s">
        <v>8384</v>
      </c>
      <c r="H767" t="s">
        <v>9298</v>
      </c>
      <c r="I767" t="s">
        <v>8425</v>
      </c>
      <c r="J767" t="s">
        <v>9296</v>
      </c>
    </row>
    <row r="768" spans="1:10" x14ac:dyDescent="0.25">
      <c r="A768" t="s">
        <v>1440</v>
      </c>
      <c r="B768">
        <v>37298756</v>
      </c>
      <c r="C768">
        <v>173350170</v>
      </c>
      <c r="D768" t="s">
        <v>1441</v>
      </c>
      <c r="E768" t="s">
        <v>8388</v>
      </c>
      <c r="G768" t="s">
        <v>8384</v>
      </c>
      <c r="H768" t="s">
        <v>9299</v>
      </c>
      <c r="J768" t="s">
        <v>9300</v>
      </c>
    </row>
    <row r="769" spans="1:10" x14ac:dyDescent="0.25">
      <c r="A769" t="s">
        <v>1440</v>
      </c>
      <c r="B769">
        <v>37298756</v>
      </c>
      <c r="C769">
        <v>173350170</v>
      </c>
      <c r="D769" t="s">
        <v>1441</v>
      </c>
      <c r="E769" t="s">
        <v>8383</v>
      </c>
      <c r="G769" t="s">
        <v>8384</v>
      </c>
      <c r="H769" t="s">
        <v>9299</v>
      </c>
      <c r="J769" t="s">
        <v>9300</v>
      </c>
    </row>
    <row r="770" spans="1:10" x14ac:dyDescent="0.25">
      <c r="A770" t="s">
        <v>1440</v>
      </c>
      <c r="B770">
        <v>37298756</v>
      </c>
      <c r="C770">
        <v>173350170</v>
      </c>
      <c r="D770" t="s">
        <v>1441</v>
      </c>
      <c r="E770" t="s">
        <v>8388</v>
      </c>
      <c r="G770" t="s">
        <v>8384</v>
      </c>
      <c r="H770" t="s">
        <v>9301</v>
      </c>
      <c r="J770" t="s">
        <v>9302</v>
      </c>
    </row>
    <row r="771" spans="1:10" x14ac:dyDescent="0.25">
      <c r="A771" t="s">
        <v>1440</v>
      </c>
      <c r="B771">
        <v>37298756</v>
      </c>
      <c r="C771">
        <v>173350170</v>
      </c>
      <c r="D771" t="s">
        <v>1441</v>
      </c>
      <c r="E771" t="s">
        <v>8410</v>
      </c>
      <c r="G771" t="s">
        <v>8384</v>
      </c>
      <c r="H771" t="s">
        <v>9299</v>
      </c>
      <c r="J771" t="s">
        <v>9300</v>
      </c>
    </row>
    <row r="772" spans="1:10" x14ac:dyDescent="0.25">
      <c r="A772" t="s">
        <v>1447</v>
      </c>
      <c r="B772">
        <v>45133560</v>
      </c>
      <c r="C772">
        <v>459662839</v>
      </c>
      <c r="D772" t="s">
        <v>1448</v>
      </c>
      <c r="E772" t="s">
        <v>8388</v>
      </c>
      <c r="G772" t="s">
        <v>8384</v>
      </c>
      <c r="H772" t="s">
        <v>8421</v>
      </c>
      <c r="I772" t="s">
        <v>9303</v>
      </c>
      <c r="J772" t="s">
        <v>9304</v>
      </c>
    </row>
    <row r="773" spans="1:10" x14ac:dyDescent="0.25">
      <c r="A773" t="s">
        <v>1447</v>
      </c>
      <c r="B773">
        <v>45133560</v>
      </c>
      <c r="C773">
        <v>459662839</v>
      </c>
      <c r="D773" t="s">
        <v>1448</v>
      </c>
      <c r="E773" t="s">
        <v>8388</v>
      </c>
      <c r="G773" t="s">
        <v>8384</v>
      </c>
      <c r="H773" t="s">
        <v>8390</v>
      </c>
      <c r="I773" t="s">
        <v>8428</v>
      </c>
      <c r="J773" t="s">
        <v>9305</v>
      </c>
    </row>
    <row r="774" spans="1:10" x14ac:dyDescent="0.25">
      <c r="A774" t="s">
        <v>1447</v>
      </c>
      <c r="B774">
        <v>45133560</v>
      </c>
      <c r="C774">
        <v>459662839</v>
      </c>
      <c r="D774" t="s">
        <v>1448</v>
      </c>
      <c r="E774" t="s">
        <v>8388</v>
      </c>
      <c r="G774" t="s">
        <v>8384</v>
      </c>
      <c r="H774" t="s">
        <v>8858</v>
      </c>
      <c r="I774" t="s">
        <v>8837</v>
      </c>
      <c r="J774" t="s">
        <v>9306</v>
      </c>
    </row>
    <row r="775" spans="1:10" x14ac:dyDescent="0.25">
      <c r="A775" t="s">
        <v>1447</v>
      </c>
      <c r="B775">
        <v>45133560</v>
      </c>
      <c r="C775">
        <v>459662839</v>
      </c>
      <c r="D775" t="s">
        <v>1448</v>
      </c>
      <c r="E775" t="s">
        <v>8388</v>
      </c>
      <c r="G775" t="s">
        <v>8384</v>
      </c>
      <c r="H775" t="s">
        <v>9307</v>
      </c>
      <c r="J775" t="s">
        <v>9308</v>
      </c>
    </row>
    <row r="776" spans="1:10" x14ac:dyDescent="0.25">
      <c r="A776" t="s">
        <v>1447</v>
      </c>
      <c r="B776">
        <v>45133560</v>
      </c>
      <c r="C776">
        <v>459662839</v>
      </c>
      <c r="D776" t="s">
        <v>1448</v>
      </c>
      <c r="E776" t="s">
        <v>8383</v>
      </c>
      <c r="G776" t="s">
        <v>8384</v>
      </c>
      <c r="H776" t="s">
        <v>8480</v>
      </c>
      <c r="I776" t="s">
        <v>8393</v>
      </c>
      <c r="J776" t="s">
        <v>9309</v>
      </c>
    </row>
    <row r="777" spans="1:10" x14ac:dyDescent="0.25">
      <c r="A777" t="s">
        <v>1447</v>
      </c>
      <c r="B777">
        <v>45133560</v>
      </c>
      <c r="C777">
        <v>459662839</v>
      </c>
      <c r="D777" t="s">
        <v>1448</v>
      </c>
      <c r="E777" t="s">
        <v>8388</v>
      </c>
      <c r="G777" t="s">
        <v>8384</v>
      </c>
      <c r="H777" t="s">
        <v>9310</v>
      </c>
      <c r="J777" t="s">
        <v>9311</v>
      </c>
    </row>
    <row r="778" spans="1:10" x14ac:dyDescent="0.25">
      <c r="A778" t="s">
        <v>1453</v>
      </c>
      <c r="B778">
        <v>57050446</v>
      </c>
      <c r="C778">
        <v>164954543</v>
      </c>
      <c r="D778" t="s">
        <v>1454</v>
      </c>
      <c r="E778" t="s">
        <v>8398</v>
      </c>
      <c r="F778" t="s">
        <v>9312</v>
      </c>
    </row>
    <row r="779" spans="1:10" x14ac:dyDescent="0.25">
      <c r="A779" t="s">
        <v>1453</v>
      </c>
      <c r="B779">
        <v>57050446</v>
      </c>
      <c r="C779">
        <v>164954543</v>
      </c>
      <c r="D779" t="s">
        <v>1454</v>
      </c>
      <c r="E779" t="s">
        <v>8398</v>
      </c>
      <c r="F779" t="s">
        <v>9313</v>
      </c>
    </row>
    <row r="780" spans="1:10" x14ac:dyDescent="0.25">
      <c r="A780" t="s">
        <v>1453</v>
      </c>
      <c r="B780">
        <v>57050446</v>
      </c>
      <c r="C780">
        <v>164954543</v>
      </c>
      <c r="D780" t="s">
        <v>1454</v>
      </c>
      <c r="E780" t="s">
        <v>8383</v>
      </c>
      <c r="G780" t="s">
        <v>8384</v>
      </c>
      <c r="H780" t="s">
        <v>8402</v>
      </c>
      <c r="J780" t="s">
        <v>9314</v>
      </c>
    </row>
    <row r="781" spans="1:10" x14ac:dyDescent="0.25">
      <c r="A781" t="s">
        <v>1453</v>
      </c>
      <c r="B781">
        <v>57050446</v>
      </c>
      <c r="C781">
        <v>164954543</v>
      </c>
      <c r="D781" t="s">
        <v>1454</v>
      </c>
      <c r="E781" t="s">
        <v>8388</v>
      </c>
      <c r="G781" t="s">
        <v>8384</v>
      </c>
      <c r="H781" t="s">
        <v>8402</v>
      </c>
      <c r="J781" t="s">
        <v>9314</v>
      </c>
    </row>
    <row r="782" spans="1:10" x14ac:dyDescent="0.25">
      <c r="A782" t="s">
        <v>1453</v>
      </c>
      <c r="B782">
        <v>57050446</v>
      </c>
      <c r="C782">
        <v>164954543</v>
      </c>
      <c r="D782" t="s">
        <v>1454</v>
      </c>
      <c r="E782" t="s">
        <v>8388</v>
      </c>
      <c r="G782" t="s">
        <v>8384</v>
      </c>
      <c r="H782" t="s">
        <v>8542</v>
      </c>
      <c r="I782" t="s">
        <v>9315</v>
      </c>
      <c r="J782" t="s">
        <v>8947</v>
      </c>
    </row>
    <row r="783" spans="1:10" x14ac:dyDescent="0.25">
      <c r="A783" t="s">
        <v>1453</v>
      </c>
      <c r="B783">
        <v>57050446</v>
      </c>
      <c r="C783">
        <v>164954543</v>
      </c>
      <c r="D783" t="s">
        <v>1454</v>
      </c>
      <c r="E783" t="s">
        <v>8410</v>
      </c>
      <c r="G783" t="s">
        <v>8384</v>
      </c>
      <c r="H783" t="s">
        <v>8402</v>
      </c>
      <c r="J783" t="s">
        <v>9314</v>
      </c>
    </row>
    <row r="784" spans="1:10" x14ac:dyDescent="0.25">
      <c r="A784" t="s">
        <v>1461</v>
      </c>
      <c r="B784">
        <v>58568698</v>
      </c>
      <c r="C784">
        <v>133822971</v>
      </c>
      <c r="D784" t="s">
        <v>1462</v>
      </c>
      <c r="E784" t="s">
        <v>8388</v>
      </c>
      <c r="G784" t="s">
        <v>8399</v>
      </c>
      <c r="H784" t="s">
        <v>9316</v>
      </c>
      <c r="I784" t="s">
        <v>8705</v>
      </c>
      <c r="J784" t="s">
        <v>9317</v>
      </c>
    </row>
    <row r="785" spans="1:10" x14ac:dyDescent="0.25">
      <c r="A785" t="s">
        <v>1461</v>
      </c>
      <c r="B785">
        <v>58568698</v>
      </c>
      <c r="C785">
        <v>133822971</v>
      </c>
      <c r="D785" t="s">
        <v>1462</v>
      </c>
      <c r="E785" t="s">
        <v>8388</v>
      </c>
      <c r="G785" t="s">
        <v>8384</v>
      </c>
      <c r="H785" t="s">
        <v>8427</v>
      </c>
      <c r="I785" t="s">
        <v>8476</v>
      </c>
      <c r="J785" t="s">
        <v>9318</v>
      </c>
    </row>
    <row r="786" spans="1:10" x14ac:dyDescent="0.25">
      <c r="A786" t="s">
        <v>1461</v>
      </c>
      <c r="B786">
        <v>58568698</v>
      </c>
      <c r="C786">
        <v>133822971</v>
      </c>
      <c r="D786" t="s">
        <v>1462</v>
      </c>
      <c r="E786" t="s">
        <v>8398</v>
      </c>
      <c r="F786" t="s">
        <v>9319</v>
      </c>
    </row>
    <row r="787" spans="1:10" x14ac:dyDescent="0.25">
      <c r="A787" t="s">
        <v>1461</v>
      </c>
      <c r="B787">
        <v>58568698</v>
      </c>
      <c r="C787">
        <v>133822971</v>
      </c>
      <c r="D787" t="s">
        <v>1462</v>
      </c>
      <c r="E787" t="s">
        <v>8383</v>
      </c>
      <c r="G787" t="s">
        <v>8399</v>
      </c>
      <c r="H787" t="s">
        <v>9316</v>
      </c>
      <c r="I787" t="s">
        <v>8705</v>
      </c>
      <c r="J787" t="s">
        <v>9317</v>
      </c>
    </row>
    <row r="788" spans="1:10" x14ac:dyDescent="0.25">
      <c r="A788" t="s">
        <v>1461</v>
      </c>
      <c r="B788">
        <v>58568698</v>
      </c>
      <c r="C788">
        <v>133822971</v>
      </c>
      <c r="D788" t="s">
        <v>1462</v>
      </c>
      <c r="E788" t="s">
        <v>8410</v>
      </c>
      <c r="G788" t="s">
        <v>8384</v>
      </c>
      <c r="H788" t="s">
        <v>9320</v>
      </c>
      <c r="J788" t="s">
        <v>9321</v>
      </c>
    </row>
    <row r="789" spans="1:10" x14ac:dyDescent="0.25">
      <c r="A789" t="s">
        <v>1461</v>
      </c>
      <c r="B789">
        <v>58568698</v>
      </c>
      <c r="C789">
        <v>133822971</v>
      </c>
      <c r="D789" t="s">
        <v>1462</v>
      </c>
      <c r="E789" t="s">
        <v>8398</v>
      </c>
      <c r="F789" t="s">
        <v>9322</v>
      </c>
    </row>
    <row r="790" spans="1:10" x14ac:dyDescent="0.25">
      <c r="A790" t="s">
        <v>1461</v>
      </c>
      <c r="B790">
        <v>58568698</v>
      </c>
      <c r="C790">
        <v>133822971</v>
      </c>
      <c r="D790" t="s">
        <v>1462</v>
      </c>
      <c r="E790" t="s">
        <v>8398</v>
      </c>
      <c r="F790" t="s">
        <v>9323</v>
      </c>
    </row>
    <row r="791" spans="1:10" x14ac:dyDescent="0.25">
      <c r="A791" t="s">
        <v>1470</v>
      </c>
      <c r="B791">
        <v>60615231</v>
      </c>
      <c r="C791">
        <v>132215902</v>
      </c>
      <c r="D791" t="s">
        <v>1471</v>
      </c>
      <c r="E791" t="s">
        <v>8398</v>
      </c>
      <c r="G791" t="s">
        <v>8384</v>
      </c>
      <c r="H791" t="s">
        <v>8959</v>
      </c>
      <c r="I791" t="s">
        <v>8539</v>
      </c>
      <c r="J791" t="s">
        <v>9324</v>
      </c>
    </row>
    <row r="792" spans="1:10" x14ac:dyDescent="0.25">
      <c r="A792" t="s">
        <v>1470</v>
      </c>
      <c r="B792">
        <v>60615231</v>
      </c>
      <c r="C792">
        <v>132215902</v>
      </c>
      <c r="D792" t="s">
        <v>1471</v>
      </c>
      <c r="E792" t="s">
        <v>8383</v>
      </c>
      <c r="G792" t="s">
        <v>8460</v>
      </c>
      <c r="H792" t="s">
        <v>9325</v>
      </c>
      <c r="I792" t="s">
        <v>8555</v>
      </c>
      <c r="J792" t="s">
        <v>9326</v>
      </c>
    </row>
    <row r="793" spans="1:10" x14ac:dyDescent="0.25">
      <c r="A793" t="s">
        <v>1470</v>
      </c>
      <c r="B793">
        <v>60615231</v>
      </c>
      <c r="C793">
        <v>132215902</v>
      </c>
      <c r="D793" t="s">
        <v>1471</v>
      </c>
      <c r="E793" t="s">
        <v>8398</v>
      </c>
      <c r="G793" t="s">
        <v>8460</v>
      </c>
      <c r="H793" t="s">
        <v>9327</v>
      </c>
      <c r="I793" t="s">
        <v>9274</v>
      </c>
      <c r="J793" t="s">
        <v>9328</v>
      </c>
    </row>
    <row r="794" spans="1:10" x14ac:dyDescent="0.25">
      <c r="A794" t="s">
        <v>1470</v>
      </c>
      <c r="B794">
        <v>60615231</v>
      </c>
      <c r="C794">
        <v>132215902</v>
      </c>
      <c r="D794" t="s">
        <v>1471</v>
      </c>
      <c r="E794" t="s">
        <v>8398</v>
      </c>
      <c r="F794" t="s">
        <v>9329</v>
      </c>
    </row>
    <row r="795" spans="1:10" x14ac:dyDescent="0.25">
      <c r="A795" t="s">
        <v>1470</v>
      </c>
      <c r="B795">
        <v>60615231</v>
      </c>
      <c r="C795">
        <v>132215902</v>
      </c>
      <c r="D795" t="s">
        <v>1471</v>
      </c>
      <c r="E795" t="s">
        <v>8388</v>
      </c>
      <c r="G795" t="s">
        <v>8384</v>
      </c>
      <c r="H795" t="s">
        <v>8959</v>
      </c>
      <c r="I795" t="s">
        <v>8539</v>
      </c>
      <c r="J795" t="s">
        <v>9324</v>
      </c>
    </row>
    <row r="796" spans="1:10" x14ac:dyDescent="0.25">
      <c r="A796" t="s">
        <v>1470</v>
      </c>
      <c r="B796">
        <v>60615231</v>
      </c>
      <c r="C796">
        <v>132215902</v>
      </c>
      <c r="D796" t="s">
        <v>1471</v>
      </c>
      <c r="E796" t="s">
        <v>8388</v>
      </c>
      <c r="G796" t="s">
        <v>8460</v>
      </c>
      <c r="H796" t="s">
        <v>9325</v>
      </c>
      <c r="I796" t="s">
        <v>8555</v>
      </c>
      <c r="J796" t="s">
        <v>9326</v>
      </c>
    </row>
    <row r="797" spans="1:10" x14ac:dyDescent="0.25">
      <c r="A797" t="s">
        <v>1470</v>
      </c>
      <c r="B797">
        <v>60615231</v>
      </c>
      <c r="C797">
        <v>132215902</v>
      </c>
      <c r="D797" t="s">
        <v>1471</v>
      </c>
      <c r="E797" t="s">
        <v>8410</v>
      </c>
      <c r="G797" t="s">
        <v>8460</v>
      </c>
      <c r="H797" t="s">
        <v>9325</v>
      </c>
      <c r="I797" t="s">
        <v>8555</v>
      </c>
      <c r="J797" t="s">
        <v>9326</v>
      </c>
    </row>
    <row r="798" spans="1:10" x14ac:dyDescent="0.25">
      <c r="A798" t="s">
        <v>1470</v>
      </c>
      <c r="B798">
        <v>60615231</v>
      </c>
      <c r="C798">
        <v>132215902</v>
      </c>
      <c r="D798" t="s">
        <v>1471</v>
      </c>
      <c r="E798" t="s">
        <v>8388</v>
      </c>
      <c r="G798" t="s">
        <v>8384</v>
      </c>
      <c r="H798" t="s">
        <v>9330</v>
      </c>
      <c r="I798" t="s">
        <v>9024</v>
      </c>
      <c r="J798" t="s">
        <v>9331</v>
      </c>
    </row>
    <row r="799" spans="1:10" x14ac:dyDescent="0.25">
      <c r="A799" t="s">
        <v>1477</v>
      </c>
      <c r="B799">
        <v>66767390</v>
      </c>
      <c r="C799">
        <v>121000893</v>
      </c>
      <c r="D799" t="s">
        <v>1478</v>
      </c>
      <c r="E799" t="s">
        <v>8388</v>
      </c>
      <c r="G799" t="s">
        <v>8384</v>
      </c>
      <c r="H799" t="s">
        <v>9332</v>
      </c>
      <c r="I799" t="s">
        <v>8721</v>
      </c>
      <c r="J799" t="s">
        <v>8909</v>
      </c>
    </row>
    <row r="800" spans="1:10" x14ac:dyDescent="0.25">
      <c r="A800" t="s">
        <v>1477</v>
      </c>
      <c r="B800">
        <v>66767390</v>
      </c>
      <c r="C800">
        <v>121000893</v>
      </c>
      <c r="D800" t="s">
        <v>1478</v>
      </c>
      <c r="E800" t="s">
        <v>8398</v>
      </c>
      <c r="F800" t="s">
        <v>9333</v>
      </c>
    </row>
    <row r="801" spans="1:10" x14ac:dyDescent="0.25">
      <c r="A801" t="s">
        <v>1477</v>
      </c>
      <c r="B801">
        <v>66767390</v>
      </c>
      <c r="C801">
        <v>121000893</v>
      </c>
      <c r="D801" t="s">
        <v>1478</v>
      </c>
      <c r="E801" t="s">
        <v>8398</v>
      </c>
      <c r="F801" t="s">
        <v>9334</v>
      </c>
    </row>
    <row r="802" spans="1:10" x14ac:dyDescent="0.25">
      <c r="A802" t="s">
        <v>1477</v>
      </c>
      <c r="B802">
        <v>66767390</v>
      </c>
      <c r="C802">
        <v>121000893</v>
      </c>
      <c r="D802" t="s">
        <v>1478</v>
      </c>
      <c r="E802" t="s">
        <v>8383</v>
      </c>
      <c r="G802" t="s">
        <v>8384</v>
      </c>
      <c r="H802" t="s">
        <v>9332</v>
      </c>
      <c r="I802" t="s">
        <v>8721</v>
      </c>
      <c r="J802" t="s">
        <v>8909</v>
      </c>
    </row>
    <row r="803" spans="1:10" x14ac:dyDescent="0.25">
      <c r="A803" t="s">
        <v>1477</v>
      </c>
      <c r="B803">
        <v>66767390</v>
      </c>
      <c r="C803">
        <v>121000893</v>
      </c>
      <c r="D803" t="s">
        <v>1478</v>
      </c>
      <c r="E803" t="s">
        <v>8398</v>
      </c>
      <c r="F803" t="s">
        <v>9335</v>
      </c>
    </row>
    <row r="804" spans="1:10" x14ac:dyDescent="0.25">
      <c r="A804" t="s">
        <v>1477</v>
      </c>
      <c r="B804">
        <v>66767390</v>
      </c>
      <c r="C804">
        <v>121000893</v>
      </c>
      <c r="D804" t="s">
        <v>1478</v>
      </c>
      <c r="E804" t="s">
        <v>8410</v>
      </c>
      <c r="G804" t="s">
        <v>8384</v>
      </c>
      <c r="H804" t="s">
        <v>9332</v>
      </c>
      <c r="I804" t="s">
        <v>8721</v>
      </c>
      <c r="J804" t="s">
        <v>8909</v>
      </c>
    </row>
    <row r="805" spans="1:10" x14ac:dyDescent="0.25">
      <c r="A805" t="s">
        <v>1487</v>
      </c>
      <c r="B805">
        <v>68735892</v>
      </c>
      <c r="C805">
        <v>107800619</v>
      </c>
      <c r="D805" t="s">
        <v>1488</v>
      </c>
      <c r="E805" t="s">
        <v>8410</v>
      </c>
      <c r="G805" t="s">
        <v>8384</v>
      </c>
      <c r="H805" t="s">
        <v>8468</v>
      </c>
      <c r="I805" t="s">
        <v>9336</v>
      </c>
      <c r="J805" t="s">
        <v>9337</v>
      </c>
    </row>
    <row r="806" spans="1:10" x14ac:dyDescent="0.25">
      <c r="A806" t="s">
        <v>1487</v>
      </c>
      <c r="B806">
        <v>68735892</v>
      </c>
      <c r="C806">
        <v>107800619</v>
      </c>
      <c r="D806" t="s">
        <v>1488</v>
      </c>
      <c r="E806" t="s">
        <v>8398</v>
      </c>
      <c r="F806" t="s">
        <v>9338</v>
      </c>
    </row>
    <row r="807" spans="1:10" x14ac:dyDescent="0.25">
      <c r="A807" t="s">
        <v>1487</v>
      </c>
      <c r="B807">
        <v>68735892</v>
      </c>
      <c r="C807">
        <v>107800619</v>
      </c>
      <c r="D807" t="s">
        <v>1488</v>
      </c>
      <c r="E807" t="s">
        <v>8398</v>
      </c>
      <c r="F807" t="s">
        <v>9339</v>
      </c>
    </row>
    <row r="808" spans="1:10" x14ac:dyDescent="0.25">
      <c r="A808" t="s">
        <v>1487</v>
      </c>
      <c r="B808">
        <v>68735892</v>
      </c>
      <c r="C808">
        <v>107800619</v>
      </c>
      <c r="D808" t="s">
        <v>1488</v>
      </c>
      <c r="E808" t="s">
        <v>8388</v>
      </c>
      <c r="G808" t="s">
        <v>8384</v>
      </c>
      <c r="H808" t="s">
        <v>8390</v>
      </c>
      <c r="J808" t="s">
        <v>8856</v>
      </c>
    </row>
    <row r="809" spans="1:10" x14ac:dyDescent="0.25">
      <c r="A809" t="s">
        <v>1487</v>
      </c>
      <c r="B809">
        <v>68735892</v>
      </c>
      <c r="C809">
        <v>107800619</v>
      </c>
      <c r="D809" t="s">
        <v>1488</v>
      </c>
      <c r="E809" t="s">
        <v>8388</v>
      </c>
      <c r="G809" t="s">
        <v>8384</v>
      </c>
      <c r="H809" t="s">
        <v>8416</v>
      </c>
      <c r="I809" t="s">
        <v>8603</v>
      </c>
      <c r="J809" t="s">
        <v>9340</v>
      </c>
    </row>
    <row r="810" spans="1:10" x14ac:dyDescent="0.25">
      <c r="A810" t="s">
        <v>1487</v>
      </c>
      <c r="B810">
        <v>68735892</v>
      </c>
      <c r="C810">
        <v>107800619</v>
      </c>
      <c r="D810" t="s">
        <v>1488</v>
      </c>
      <c r="E810" t="s">
        <v>8383</v>
      </c>
      <c r="G810" t="s">
        <v>8384</v>
      </c>
      <c r="H810" t="s">
        <v>8480</v>
      </c>
      <c r="I810" t="s">
        <v>8425</v>
      </c>
      <c r="J810" t="s">
        <v>3179</v>
      </c>
    </row>
    <row r="811" spans="1:10" x14ac:dyDescent="0.25">
      <c r="A811" t="s">
        <v>1487</v>
      </c>
      <c r="B811">
        <v>68735892</v>
      </c>
      <c r="C811">
        <v>107800619</v>
      </c>
      <c r="D811" t="s">
        <v>1488</v>
      </c>
      <c r="E811" t="s">
        <v>8388</v>
      </c>
      <c r="G811" t="s">
        <v>8384</v>
      </c>
      <c r="H811" t="s">
        <v>9341</v>
      </c>
      <c r="J811" t="s">
        <v>9342</v>
      </c>
    </row>
    <row r="812" spans="1:10" x14ac:dyDescent="0.25">
      <c r="A812" t="s">
        <v>1492</v>
      </c>
      <c r="B812">
        <v>2012456</v>
      </c>
      <c r="C812">
        <v>127461044</v>
      </c>
      <c r="D812" t="s">
        <v>1493</v>
      </c>
      <c r="E812" t="s">
        <v>8383</v>
      </c>
      <c r="G812" t="s">
        <v>8384</v>
      </c>
      <c r="H812" t="s">
        <v>8455</v>
      </c>
      <c r="J812" t="s">
        <v>9343</v>
      </c>
    </row>
    <row r="813" spans="1:10" x14ac:dyDescent="0.25">
      <c r="A813" t="s">
        <v>1492</v>
      </c>
      <c r="B813">
        <v>2012456</v>
      </c>
      <c r="C813">
        <v>127461044</v>
      </c>
      <c r="D813" t="s">
        <v>1493</v>
      </c>
      <c r="E813" t="s">
        <v>8410</v>
      </c>
      <c r="G813" t="s">
        <v>8384</v>
      </c>
      <c r="H813" t="s">
        <v>8455</v>
      </c>
      <c r="J813" t="s">
        <v>9343</v>
      </c>
    </row>
    <row r="814" spans="1:10" x14ac:dyDescent="0.25">
      <c r="A814" t="s">
        <v>1492</v>
      </c>
      <c r="B814">
        <v>2012456</v>
      </c>
      <c r="C814">
        <v>127461044</v>
      </c>
      <c r="D814" t="s">
        <v>1493</v>
      </c>
      <c r="E814" t="s">
        <v>8388</v>
      </c>
      <c r="G814" t="s">
        <v>8384</v>
      </c>
      <c r="H814" t="s">
        <v>8393</v>
      </c>
      <c r="I814" t="s">
        <v>8402</v>
      </c>
      <c r="J814" t="s">
        <v>9344</v>
      </c>
    </row>
    <row r="815" spans="1:10" x14ac:dyDescent="0.25">
      <c r="A815" t="s">
        <v>1492</v>
      </c>
      <c r="B815">
        <v>2012456</v>
      </c>
      <c r="C815">
        <v>127461044</v>
      </c>
      <c r="D815" t="s">
        <v>1493</v>
      </c>
      <c r="E815" t="s">
        <v>8398</v>
      </c>
      <c r="G815" t="s">
        <v>8384</v>
      </c>
      <c r="H815" t="s">
        <v>8393</v>
      </c>
      <c r="I815" t="s">
        <v>8402</v>
      </c>
      <c r="J815" t="s">
        <v>9344</v>
      </c>
    </row>
    <row r="816" spans="1:10" x14ac:dyDescent="0.25">
      <c r="A816" t="s">
        <v>1492</v>
      </c>
      <c r="B816">
        <v>2012456</v>
      </c>
      <c r="C816">
        <v>127461044</v>
      </c>
      <c r="D816" t="s">
        <v>1493</v>
      </c>
      <c r="E816" t="s">
        <v>8388</v>
      </c>
      <c r="G816" t="s">
        <v>8384</v>
      </c>
      <c r="H816" t="s">
        <v>8455</v>
      </c>
      <c r="J816" t="s">
        <v>9343</v>
      </c>
    </row>
    <row r="817" spans="1:10" x14ac:dyDescent="0.25">
      <c r="A817" t="s">
        <v>1500</v>
      </c>
      <c r="B817">
        <v>2729002</v>
      </c>
      <c r="C817">
        <v>178161308</v>
      </c>
      <c r="D817" t="s">
        <v>1501</v>
      </c>
      <c r="E817" t="s">
        <v>8388</v>
      </c>
      <c r="G817" t="s">
        <v>8384</v>
      </c>
      <c r="H817" t="s">
        <v>9345</v>
      </c>
      <c r="J817" t="s">
        <v>9346</v>
      </c>
    </row>
    <row r="818" spans="1:10" x14ac:dyDescent="0.25">
      <c r="A818" t="s">
        <v>1500</v>
      </c>
      <c r="B818">
        <v>2729002</v>
      </c>
      <c r="C818">
        <v>178161308</v>
      </c>
      <c r="D818" t="s">
        <v>1501</v>
      </c>
      <c r="E818" t="s">
        <v>8388</v>
      </c>
      <c r="G818" t="s">
        <v>8384</v>
      </c>
      <c r="H818" t="s">
        <v>9347</v>
      </c>
      <c r="J818" t="s">
        <v>8498</v>
      </c>
    </row>
    <row r="819" spans="1:10" x14ac:dyDescent="0.25">
      <c r="A819" t="s">
        <v>1500</v>
      </c>
      <c r="B819">
        <v>2729002</v>
      </c>
      <c r="C819">
        <v>178161308</v>
      </c>
      <c r="D819" t="s">
        <v>1501</v>
      </c>
      <c r="E819" t="s">
        <v>8383</v>
      </c>
      <c r="G819" t="s">
        <v>8384</v>
      </c>
      <c r="H819" t="s">
        <v>8539</v>
      </c>
      <c r="I819" t="s">
        <v>9348</v>
      </c>
      <c r="J819" t="s">
        <v>9349</v>
      </c>
    </row>
    <row r="820" spans="1:10" x14ac:dyDescent="0.25">
      <c r="A820" t="s">
        <v>1508</v>
      </c>
      <c r="B820">
        <v>1864722</v>
      </c>
      <c r="C820">
        <v>127426600</v>
      </c>
      <c r="D820" t="s">
        <v>1509</v>
      </c>
      <c r="E820" t="s">
        <v>8383</v>
      </c>
      <c r="G820" t="s">
        <v>8399</v>
      </c>
      <c r="H820" t="s">
        <v>9106</v>
      </c>
      <c r="I820" t="s">
        <v>9350</v>
      </c>
      <c r="J820" t="s">
        <v>8998</v>
      </c>
    </row>
    <row r="821" spans="1:10" x14ac:dyDescent="0.25">
      <c r="A821" t="s">
        <v>1508</v>
      </c>
      <c r="B821">
        <v>1864722</v>
      </c>
      <c r="C821">
        <v>127426600</v>
      </c>
      <c r="D821" t="s">
        <v>1509</v>
      </c>
      <c r="E821" t="s">
        <v>8388</v>
      </c>
      <c r="G821" t="s">
        <v>8399</v>
      </c>
      <c r="H821" t="s">
        <v>9106</v>
      </c>
      <c r="I821" t="s">
        <v>9350</v>
      </c>
      <c r="J821" t="s">
        <v>8998</v>
      </c>
    </row>
    <row r="822" spans="1:10" x14ac:dyDescent="0.25">
      <c r="A822" t="s">
        <v>1514</v>
      </c>
      <c r="B822">
        <v>23742358</v>
      </c>
      <c r="C822">
        <v>114401070</v>
      </c>
      <c r="D822" t="s">
        <v>1515</v>
      </c>
      <c r="E822" t="s">
        <v>8383</v>
      </c>
      <c r="G822" t="s">
        <v>8384</v>
      </c>
      <c r="H822" t="s">
        <v>9351</v>
      </c>
      <c r="J822" t="s">
        <v>9352</v>
      </c>
    </row>
    <row r="823" spans="1:10" x14ac:dyDescent="0.25">
      <c r="A823" t="s">
        <v>1514</v>
      </c>
      <c r="B823">
        <v>23742358</v>
      </c>
      <c r="C823">
        <v>114401070</v>
      </c>
      <c r="D823" t="s">
        <v>1515</v>
      </c>
      <c r="E823" t="s">
        <v>8388</v>
      </c>
      <c r="G823" t="s">
        <v>8384</v>
      </c>
      <c r="H823" t="s">
        <v>9351</v>
      </c>
      <c r="J823" t="s">
        <v>9352</v>
      </c>
    </row>
    <row r="824" spans="1:10" x14ac:dyDescent="0.25">
      <c r="A824" t="s">
        <v>1514</v>
      </c>
      <c r="B824">
        <v>23742358</v>
      </c>
      <c r="C824">
        <v>114401070</v>
      </c>
      <c r="D824" t="s">
        <v>1515</v>
      </c>
      <c r="E824" t="s">
        <v>8398</v>
      </c>
      <c r="G824" t="s">
        <v>8384</v>
      </c>
      <c r="H824" t="s">
        <v>9351</v>
      </c>
      <c r="J824" t="s">
        <v>9352</v>
      </c>
    </row>
    <row r="825" spans="1:10" x14ac:dyDescent="0.25">
      <c r="A825" t="s">
        <v>1522</v>
      </c>
      <c r="B825">
        <v>29443512</v>
      </c>
      <c r="C825">
        <v>220933986</v>
      </c>
      <c r="D825" t="s">
        <v>1523</v>
      </c>
      <c r="E825" t="s">
        <v>8388</v>
      </c>
      <c r="G825" t="s">
        <v>8384</v>
      </c>
      <c r="H825" t="s">
        <v>9348</v>
      </c>
      <c r="I825" t="s">
        <v>8393</v>
      </c>
      <c r="J825" t="s">
        <v>9353</v>
      </c>
    </row>
    <row r="826" spans="1:10" x14ac:dyDescent="0.25">
      <c r="A826" t="s">
        <v>1522</v>
      </c>
      <c r="B826">
        <v>29443512</v>
      </c>
      <c r="C826">
        <v>220933986</v>
      </c>
      <c r="D826" t="s">
        <v>1523</v>
      </c>
      <c r="E826" t="s">
        <v>8383</v>
      </c>
      <c r="G826" t="s">
        <v>8384</v>
      </c>
      <c r="H826" t="s">
        <v>9348</v>
      </c>
      <c r="I826" t="s">
        <v>8393</v>
      </c>
      <c r="J826" t="s">
        <v>9353</v>
      </c>
    </row>
    <row r="827" spans="1:10" x14ac:dyDescent="0.25">
      <c r="A827" t="s">
        <v>1531</v>
      </c>
      <c r="B827">
        <v>32389007</v>
      </c>
      <c r="C827">
        <v>405330171</v>
      </c>
      <c r="D827" t="s">
        <v>1532</v>
      </c>
      <c r="E827" t="s">
        <v>8383</v>
      </c>
      <c r="G827" t="s">
        <v>8384</v>
      </c>
      <c r="H827" t="s">
        <v>9354</v>
      </c>
      <c r="I827" t="s">
        <v>8393</v>
      </c>
      <c r="J827" t="s">
        <v>9355</v>
      </c>
    </row>
    <row r="828" spans="1:10" x14ac:dyDescent="0.25">
      <c r="A828" t="s">
        <v>1531</v>
      </c>
      <c r="B828">
        <v>32389007</v>
      </c>
      <c r="C828">
        <v>405330171</v>
      </c>
      <c r="D828" t="s">
        <v>1532</v>
      </c>
      <c r="E828" t="s">
        <v>8388</v>
      </c>
      <c r="G828" t="s">
        <v>8384</v>
      </c>
      <c r="H828" t="s">
        <v>9354</v>
      </c>
      <c r="I828" t="s">
        <v>8393</v>
      </c>
      <c r="J828" t="s">
        <v>9355</v>
      </c>
    </row>
    <row r="829" spans="1:10" x14ac:dyDescent="0.25">
      <c r="A829" t="s">
        <v>1536</v>
      </c>
      <c r="B829">
        <v>57150291</v>
      </c>
      <c r="C829">
        <v>102114376</v>
      </c>
      <c r="D829" t="s">
        <v>1537</v>
      </c>
      <c r="E829" t="s">
        <v>8383</v>
      </c>
      <c r="G829" t="s">
        <v>8384</v>
      </c>
      <c r="H829" t="s">
        <v>8406</v>
      </c>
      <c r="I829" t="s">
        <v>8402</v>
      </c>
      <c r="J829" t="s">
        <v>9356</v>
      </c>
    </row>
    <row r="830" spans="1:10" x14ac:dyDescent="0.25">
      <c r="A830" t="s">
        <v>1536</v>
      </c>
      <c r="B830">
        <v>57150291</v>
      </c>
      <c r="C830">
        <v>102114376</v>
      </c>
      <c r="D830" t="s">
        <v>1537</v>
      </c>
      <c r="E830" t="s">
        <v>8398</v>
      </c>
      <c r="F830" t="s">
        <v>9357</v>
      </c>
    </row>
    <row r="831" spans="1:10" x14ac:dyDescent="0.25">
      <c r="A831" t="s">
        <v>1536</v>
      </c>
      <c r="B831">
        <v>57150291</v>
      </c>
      <c r="C831">
        <v>102114376</v>
      </c>
      <c r="D831" t="s">
        <v>1537</v>
      </c>
      <c r="E831" t="s">
        <v>8410</v>
      </c>
      <c r="G831" t="s">
        <v>8460</v>
      </c>
      <c r="H831" t="s">
        <v>9325</v>
      </c>
      <c r="I831" t="s">
        <v>9274</v>
      </c>
      <c r="J831" t="s">
        <v>9358</v>
      </c>
    </row>
    <row r="832" spans="1:10" x14ac:dyDescent="0.25">
      <c r="A832" t="s">
        <v>1536</v>
      </c>
      <c r="B832">
        <v>57150291</v>
      </c>
      <c r="C832">
        <v>102114376</v>
      </c>
      <c r="D832" t="s">
        <v>1537</v>
      </c>
      <c r="E832" t="s">
        <v>8388</v>
      </c>
      <c r="G832" t="s">
        <v>8384</v>
      </c>
      <c r="H832" t="s">
        <v>9359</v>
      </c>
      <c r="J832" t="s">
        <v>9360</v>
      </c>
    </row>
    <row r="833" spans="1:10" x14ac:dyDescent="0.25">
      <c r="A833" t="s">
        <v>1536</v>
      </c>
      <c r="B833">
        <v>57150291</v>
      </c>
      <c r="C833">
        <v>102114376</v>
      </c>
      <c r="D833" t="s">
        <v>1537</v>
      </c>
      <c r="E833" t="s">
        <v>8388</v>
      </c>
      <c r="G833" t="s">
        <v>8384</v>
      </c>
      <c r="H833" t="s">
        <v>9361</v>
      </c>
      <c r="J833" t="s">
        <v>9362</v>
      </c>
    </row>
    <row r="834" spans="1:10" x14ac:dyDescent="0.25">
      <c r="A834" t="s">
        <v>1536</v>
      </c>
      <c r="B834">
        <v>57150291</v>
      </c>
      <c r="C834">
        <v>102114376</v>
      </c>
      <c r="D834" t="s">
        <v>1537</v>
      </c>
      <c r="E834" t="s">
        <v>8398</v>
      </c>
      <c r="F834" t="s">
        <v>9363</v>
      </c>
    </row>
    <row r="835" spans="1:10" x14ac:dyDescent="0.25">
      <c r="A835" t="s">
        <v>1536</v>
      </c>
      <c r="B835">
        <v>57150291</v>
      </c>
      <c r="C835">
        <v>102114376</v>
      </c>
      <c r="D835" t="s">
        <v>1537</v>
      </c>
      <c r="E835" t="s">
        <v>8388</v>
      </c>
      <c r="G835" t="s">
        <v>8384</v>
      </c>
      <c r="H835" t="s">
        <v>8406</v>
      </c>
      <c r="I835" t="s">
        <v>8402</v>
      </c>
      <c r="J835" t="s">
        <v>9356</v>
      </c>
    </row>
    <row r="836" spans="1:10" x14ac:dyDescent="0.25">
      <c r="A836" t="s">
        <v>1544</v>
      </c>
      <c r="B836">
        <v>60629558</v>
      </c>
      <c r="C836">
        <v>108909071</v>
      </c>
      <c r="D836" t="s">
        <v>1545</v>
      </c>
      <c r="E836" t="s">
        <v>8410</v>
      </c>
      <c r="G836" t="s">
        <v>8460</v>
      </c>
      <c r="H836" t="s">
        <v>9364</v>
      </c>
      <c r="J836" t="s">
        <v>9080</v>
      </c>
    </row>
    <row r="837" spans="1:10" x14ac:dyDescent="0.25">
      <c r="A837" t="s">
        <v>1544</v>
      </c>
      <c r="B837">
        <v>60629558</v>
      </c>
      <c r="C837">
        <v>108909071</v>
      </c>
      <c r="D837" t="s">
        <v>1545</v>
      </c>
      <c r="E837" t="s">
        <v>8388</v>
      </c>
      <c r="G837" t="s">
        <v>8460</v>
      </c>
      <c r="H837" t="s">
        <v>9365</v>
      </c>
      <c r="I837" t="s">
        <v>9007</v>
      </c>
      <c r="J837" t="s">
        <v>9366</v>
      </c>
    </row>
    <row r="838" spans="1:10" x14ac:dyDescent="0.25">
      <c r="A838" t="s">
        <v>1544</v>
      </c>
      <c r="B838">
        <v>60629558</v>
      </c>
      <c r="C838">
        <v>108909071</v>
      </c>
      <c r="D838" t="s">
        <v>1545</v>
      </c>
      <c r="E838" t="s">
        <v>8383</v>
      </c>
      <c r="G838" t="s">
        <v>8384</v>
      </c>
      <c r="H838" t="s">
        <v>8490</v>
      </c>
      <c r="I838" t="s">
        <v>8539</v>
      </c>
      <c r="J838" t="s">
        <v>9367</v>
      </c>
    </row>
    <row r="839" spans="1:10" x14ac:dyDescent="0.25">
      <c r="A839" t="s">
        <v>1544</v>
      </c>
      <c r="B839">
        <v>60629558</v>
      </c>
      <c r="C839">
        <v>108909071</v>
      </c>
      <c r="D839" t="s">
        <v>1545</v>
      </c>
      <c r="E839" t="s">
        <v>8388</v>
      </c>
      <c r="G839" t="s">
        <v>8384</v>
      </c>
      <c r="H839" t="s">
        <v>9368</v>
      </c>
      <c r="I839" t="s">
        <v>9369</v>
      </c>
      <c r="J839" t="s">
        <v>9370</v>
      </c>
    </row>
    <row r="840" spans="1:10" x14ac:dyDescent="0.25">
      <c r="A840" t="s">
        <v>1544</v>
      </c>
      <c r="B840">
        <v>60629558</v>
      </c>
      <c r="C840">
        <v>108909071</v>
      </c>
      <c r="D840" t="s">
        <v>1545</v>
      </c>
      <c r="E840" t="s">
        <v>8398</v>
      </c>
      <c r="F840" t="s">
        <v>9371</v>
      </c>
    </row>
    <row r="841" spans="1:10" x14ac:dyDescent="0.25">
      <c r="A841" t="s">
        <v>1544</v>
      </c>
      <c r="B841">
        <v>60629558</v>
      </c>
      <c r="C841">
        <v>108909071</v>
      </c>
      <c r="D841" t="s">
        <v>1545</v>
      </c>
      <c r="E841" t="s">
        <v>8388</v>
      </c>
      <c r="G841" t="s">
        <v>8384</v>
      </c>
      <c r="H841" t="s">
        <v>8539</v>
      </c>
      <c r="I841" t="s">
        <v>8566</v>
      </c>
      <c r="J841" t="s">
        <v>8650</v>
      </c>
    </row>
    <row r="842" spans="1:10" x14ac:dyDescent="0.25">
      <c r="A842" t="s">
        <v>1548</v>
      </c>
      <c r="B842">
        <v>61016168</v>
      </c>
      <c r="C842">
        <v>119636429</v>
      </c>
      <c r="D842" t="s">
        <v>1549</v>
      </c>
      <c r="E842" t="s">
        <v>8388</v>
      </c>
      <c r="G842" t="s">
        <v>8384</v>
      </c>
      <c r="H842" t="s">
        <v>8389</v>
      </c>
      <c r="J842" t="s">
        <v>9372</v>
      </c>
    </row>
    <row r="843" spans="1:10" x14ac:dyDescent="0.25">
      <c r="A843" t="s">
        <v>1548</v>
      </c>
      <c r="B843">
        <v>61016168</v>
      </c>
      <c r="C843">
        <v>119636429</v>
      </c>
      <c r="D843" t="s">
        <v>1549</v>
      </c>
      <c r="E843" t="s">
        <v>8383</v>
      </c>
      <c r="G843" t="s">
        <v>8384</v>
      </c>
      <c r="H843" t="s">
        <v>8389</v>
      </c>
      <c r="J843" t="s">
        <v>9372</v>
      </c>
    </row>
    <row r="844" spans="1:10" x14ac:dyDescent="0.25">
      <c r="A844" t="s">
        <v>1548</v>
      </c>
      <c r="B844">
        <v>61016168</v>
      </c>
      <c r="C844">
        <v>119636429</v>
      </c>
      <c r="D844" t="s">
        <v>1549</v>
      </c>
      <c r="E844" t="s">
        <v>8410</v>
      </c>
      <c r="G844" t="s">
        <v>8384</v>
      </c>
      <c r="H844" t="s">
        <v>8389</v>
      </c>
      <c r="J844" t="s">
        <v>9372</v>
      </c>
    </row>
    <row r="845" spans="1:10" x14ac:dyDescent="0.25">
      <c r="A845" t="s">
        <v>1548</v>
      </c>
      <c r="B845">
        <v>61016168</v>
      </c>
      <c r="C845">
        <v>119636429</v>
      </c>
      <c r="D845" t="s">
        <v>1549</v>
      </c>
      <c r="E845" t="s">
        <v>8398</v>
      </c>
      <c r="G845" t="s">
        <v>8384</v>
      </c>
      <c r="H845" t="s">
        <v>8389</v>
      </c>
      <c r="J845" t="s">
        <v>9372</v>
      </c>
    </row>
    <row r="846" spans="1:10" x14ac:dyDescent="0.25">
      <c r="A846" t="s">
        <v>1555</v>
      </c>
      <c r="B846">
        <v>62383798</v>
      </c>
      <c r="C846">
        <v>310651952</v>
      </c>
      <c r="D846" t="s">
        <v>1556</v>
      </c>
      <c r="E846" t="s">
        <v>8383</v>
      </c>
      <c r="G846" t="s">
        <v>8399</v>
      </c>
      <c r="H846" t="s">
        <v>9040</v>
      </c>
      <c r="J846" t="s">
        <v>9041</v>
      </c>
    </row>
    <row r="847" spans="1:10" x14ac:dyDescent="0.25">
      <c r="A847" t="s">
        <v>1555</v>
      </c>
      <c r="B847">
        <v>62383798</v>
      </c>
      <c r="C847">
        <v>310651952</v>
      </c>
      <c r="D847" t="s">
        <v>1556</v>
      </c>
      <c r="E847" t="s">
        <v>8398</v>
      </c>
      <c r="F847" t="s">
        <v>9373</v>
      </c>
    </row>
    <row r="848" spans="1:10" x14ac:dyDescent="0.25">
      <c r="A848" t="s">
        <v>1555</v>
      </c>
      <c r="B848">
        <v>62383798</v>
      </c>
      <c r="C848">
        <v>310651952</v>
      </c>
      <c r="D848" t="s">
        <v>1556</v>
      </c>
      <c r="E848" t="s">
        <v>8398</v>
      </c>
      <c r="F848" t="s">
        <v>9374</v>
      </c>
    </row>
    <row r="849" spans="1:10" x14ac:dyDescent="0.25">
      <c r="A849" t="s">
        <v>1555</v>
      </c>
      <c r="B849">
        <v>62383798</v>
      </c>
      <c r="C849">
        <v>310651952</v>
      </c>
      <c r="D849" t="s">
        <v>1556</v>
      </c>
      <c r="E849" t="s">
        <v>8398</v>
      </c>
      <c r="F849" t="s">
        <v>9375</v>
      </c>
    </row>
    <row r="850" spans="1:10" x14ac:dyDescent="0.25">
      <c r="A850" t="s">
        <v>1555</v>
      </c>
      <c r="B850">
        <v>62383798</v>
      </c>
      <c r="C850">
        <v>310651952</v>
      </c>
      <c r="D850" t="s">
        <v>1556</v>
      </c>
      <c r="E850" t="s">
        <v>8410</v>
      </c>
      <c r="G850" t="s">
        <v>8399</v>
      </c>
      <c r="H850" t="s">
        <v>8659</v>
      </c>
      <c r="I850" t="s">
        <v>9047</v>
      </c>
      <c r="J850" t="s">
        <v>9048</v>
      </c>
    </row>
    <row r="851" spans="1:10" x14ac:dyDescent="0.25">
      <c r="A851" t="s">
        <v>1555</v>
      </c>
      <c r="B851">
        <v>62383798</v>
      </c>
      <c r="C851">
        <v>310651952</v>
      </c>
      <c r="D851" t="s">
        <v>1556</v>
      </c>
      <c r="E851" t="s">
        <v>8388</v>
      </c>
      <c r="G851" t="s">
        <v>8384</v>
      </c>
      <c r="H851" t="s">
        <v>9042</v>
      </c>
      <c r="I851" t="s">
        <v>8393</v>
      </c>
      <c r="J851" t="s">
        <v>9043</v>
      </c>
    </row>
    <row r="852" spans="1:10" x14ac:dyDescent="0.25">
      <c r="A852" t="s">
        <v>1555</v>
      </c>
      <c r="B852">
        <v>62383798</v>
      </c>
      <c r="C852">
        <v>310651952</v>
      </c>
      <c r="D852" t="s">
        <v>1556</v>
      </c>
      <c r="E852" t="s">
        <v>8388</v>
      </c>
      <c r="G852" t="s">
        <v>8384</v>
      </c>
      <c r="H852" t="s">
        <v>8390</v>
      </c>
      <c r="I852" t="s">
        <v>8422</v>
      </c>
      <c r="J852" t="s">
        <v>9039</v>
      </c>
    </row>
    <row r="853" spans="1:10" x14ac:dyDescent="0.25">
      <c r="A853" t="s">
        <v>1555</v>
      </c>
      <c r="B853">
        <v>62383798</v>
      </c>
      <c r="C853">
        <v>310651952</v>
      </c>
      <c r="D853" t="s">
        <v>1556</v>
      </c>
      <c r="E853" t="s">
        <v>8398</v>
      </c>
      <c r="F853" t="s">
        <v>9376</v>
      </c>
    </row>
    <row r="854" spans="1:10" x14ac:dyDescent="0.25">
      <c r="A854" t="s">
        <v>1555</v>
      </c>
      <c r="B854">
        <v>62383798</v>
      </c>
      <c r="C854">
        <v>310651952</v>
      </c>
      <c r="D854" t="s">
        <v>1556</v>
      </c>
      <c r="E854" t="s">
        <v>8398</v>
      </c>
      <c r="F854" t="s">
        <v>9377</v>
      </c>
    </row>
    <row r="855" spans="1:10" x14ac:dyDescent="0.25">
      <c r="A855" t="s">
        <v>1558</v>
      </c>
      <c r="B855">
        <v>1135235</v>
      </c>
      <c r="C855">
        <v>400348249</v>
      </c>
      <c r="D855" t="s">
        <v>1559</v>
      </c>
      <c r="E855" t="s">
        <v>8383</v>
      </c>
      <c r="G855" t="s">
        <v>8460</v>
      </c>
      <c r="H855" t="s">
        <v>9378</v>
      </c>
      <c r="J855" t="s">
        <v>8721</v>
      </c>
    </row>
    <row r="856" spans="1:10" x14ac:dyDescent="0.25">
      <c r="A856" t="s">
        <v>1558</v>
      </c>
      <c r="B856">
        <v>1135235</v>
      </c>
      <c r="C856">
        <v>400348249</v>
      </c>
      <c r="D856" t="s">
        <v>1559</v>
      </c>
      <c r="E856" t="s">
        <v>9091</v>
      </c>
      <c r="G856" t="s">
        <v>8399</v>
      </c>
      <c r="H856" t="s">
        <v>9379</v>
      </c>
      <c r="I856" t="s">
        <v>9380</v>
      </c>
      <c r="J856" t="s">
        <v>7605</v>
      </c>
    </row>
    <row r="857" spans="1:10" x14ac:dyDescent="0.25">
      <c r="A857" t="s">
        <v>1564</v>
      </c>
      <c r="B857">
        <v>68432988</v>
      </c>
      <c r="C857">
        <v>134724314</v>
      </c>
      <c r="D857" t="s">
        <v>1565</v>
      </c>
      <c r="E857" t="s">
        <v>8388</v>
      </c>
      <c r="G857" t="s">
        <v>8384</v>
      </c>
      <c r="H857" t="s">
        <v>8523</v>
      </c>
      <c r="J857" t="s">
        <v>9381</v>
      </c>
    </row>
    <row r="858" spans="1:10" x14ac:dyDescent="0.25">
      <c r="A858" t="s">
        <v>1564</v>
      </c>
      <c r="B858">
        <v>68432988</v>
      </c>
      <c r="C858">
        <v>134724314</v>
      </c>
      <c r="D858" t="s">
        <v>1565</v>
      </c>
      <c r="E858" t="s">
        <v>8388</v>
      </c>
      <c r="G858" t="s">
        <v>8384</v>
      </c>
      <c r="H858" t="s">
        <v>8425</v>
      </c>
      <c r="I858" t="s">
        <v>9382</v>
      </c>
      <c r="J858" t="s">
        <v>9383</v>
      </c>
    </row>
    <row r="859" spans="1:10" x14ac:dyDescent="0.25">
      <c r="A859" t="s">
        <v>1564</v>
      </c>
      <c r="B859">
        <v>68432988</v>
      </c>
      <c r="C859">
        <v>134724314</v>
      </c>
      <c r="D859" t="s">
        <v>1565</v>
      </c>
      <c r="E859" t="s">
        <v>8398</v>
      </c>
      <c r="F859" t="s">
        <v>9384</v>
      </c>
    </row>
    <row r="860" spans="1:10" x14ac:dyDescent="0.25">
      <c r="A860" t="s">
        <v>1564</v>
      </c>
      <c r="B860">
        <v>68432988</v>
      </c>
      <c r="C860">
        <v>134724314</v>
      </c>
      <c r="D860" t="s">
        <v>1565</v>
      </c>
      <c r="E860" t="s">
        <v>8383</v>
      </c>
      <c r="G860" t="s">
        <v>8384</v>
      </c>
      <c r="H860" t="s">
        <v>8425</v>
      </c>
      <c r="I860" t="s">
        <v>9382</v>
      </c>
      <c r="J860" t="s">
        <v>9383</v>
      </c>
    </row>
    <row r="861" spans="1:10" x14ac:dyDescent="0.25">
      <c r="A861" t="s">
        <v>1570</v>
      </c>
      <c r="B861">
        <v>69634426</v>
      </c>
      <c r="C861">
        <v>220612058</v>
      </c>
      <c r="D861" t="s">
        <v>1571</v>
      </c>
      <c r="E861" t="s">
        <v>8388</v>
      </c>
      <c r="G861" t="s">
        <v>8384</v>
      </c>
      <c r="H861" t="s">
        <v>9385</v>
      </c>
      <c r="J861" t="s">
        <v>9386</v>
      </c>
    </row>
    <row r="862" spans="1:10" x14ac:dyDescent="0.25">
      <c r="A862" t="s">
        <v>1570</v>
      </c>
      <c r="B862">
        <v>69634426</v>
      </c>
      <c r="C862">
        <v>220612058</v>
      </c>
      <c r="D862" t="s">
        <v>1571</v>
      </c>
      <c r="E862" t="s">
        <v>8383</v>
      </c>
      <c r="G862" t="s">
        <v>8517</v>
      </c>
      <c r="H862" t="s">
        <v>9387</v>
      </c>
      <c r="J862" t="s">
        <v>9388</v>
      </c>
    </row>
    <row r="863" spans="1:10" x14ac:dyDescent="0.25">
      <c r="A863" t="s">
        <v>1570</v>
      </c>
      <c r="B863">
        <v>69634426</v>
      </c>
      <c r="C863">
        <v>220612058</v>
      </c>
      <c r="D863" t="s">
        <v>1571</v>
      </c>
      <c r="E863" t="s">
        <v>8388</v>
      </c>
      <c r="G863" t="s">
        <v>8384</v>
      </c>
      <c r="H863" t="s">
        <v>8480</v>
      </c>
      <c r="I863" t="s">
        <v>9389</v>
      </c>
      <c r="J863" t="s">
        <v>9390</v>
      </c>
    </row>
    <row r="864" spans="1:10" x14ac:dyDescent="0.25">
      <c r="A864" t="s">
        <v>1570</v>
      </c>
      <c r="B864">
        <v>69634426</v>
      </c>
      <c r="C864">
        <v>220612058</v>
      </c>
      <c r="D864" t="s">
        <v>1571</v>
      </c>
      <c r="E864" t="s">
        <v>8398</v>
      </c>
      <c r="F864" t="s">
        <v>6098</v>
      </c>
    </row>
    <row r="865" spans="1:10" x14ac:dyDescent="0.25">
      <c r="A865" t="s">
        <v>1570</v>
      </c>
      <c r="B865">
        <v>69634426</v>
      </c>
      <c r="C865">
        <v>220612058</v>
      </c>
      <c r="D865" t="s">
        <v>1571</v>
      </c>
      <c r="E865" t="s">
        <v>8410</v>
      </c>
      <c r="G865" t="s">
        <v>8384</v>
      </c>
      <c r="H865" t="s">
        <v>9391</v>
      </c>
      <c r="I865" t="s">
        <v>8540</v>
      </c>
      <c r="J865" t="s">
        <v>9392</v>
      </c>
    </row>
    <row r="866" spans="1:10" x14ac:dyDescent="0.25">
      <c r="A866" t="s">
        <v>1574</v>
      </c>
      <c r="B866">
        <v>1325269</v>
      </c>
      <c r="C866">
        <v>259421524</v>
      </c>
      <c r="D866" t="s">
        <v>1575</v>
      </c>
      <c r="E866" t="s">
        <v>8388</v>
      </c>
      <c r="G866" t="s">
        <v>8384</v>
      </c>
      <c r="H866" t="s">
        <v>9074</v>
      </c>
      <c r="J866" t="s">
        <v>9073</v>
      </c>
    </row>
    <row r="867" spans="1:10" x14ac:dyDescent="0.25">
      <c r="A867" t="s">
        <v>1574</v>
      </c>
      <c r="B867">
        <v>1325269</v>
      </c>
      <c r="C867">
        <v>259421524</v>
      </c>
      <c r="D867" t="s">
        <v>1575</v>
      </c>
      <c r="E867" t="s">
        <v>8410</v>
      </c>
      <c r="G867" t="s">
        <v>8384</v>
      </c>
      <c r="H867" t="s">
        <v>9393</v>
      </c>
      <c r="J867" t="s">
        <v>9073</v>
      </c>
    </row>
    <row r="868" spans="1:10" x14ac:dyDescent="0.25">
      <c r="A868" t="s">
        <v>1574</v>
      </c>
      <c r="B868">
        <v>1325269</v>
      </c>
      <c r="C868">
        <v>259421524</v>
      </c>
      <c r="D868" t="s">
        <v>1575</v>
      </c>
      <c r="E868" t="s">
        <v>8398</v>
      </c>
      <c r="F868" t="s">
        <v>1074</v>
      </c>
    </row>
    <row r="869" spans="1:10" x14ac:dyDescent="0.25">
      <c r="A869" t="s">
        <v>1574</v>
      </c>
      <c r="B869">
        <v>1325269</v>
      </c>
      <c r="C869">
        <v>259421524</v>
      </c>
      <c r="D869" t="s">
        <v>1575</v>
      </c>
      <c r="E869" t="s">
        <v>8383</v>
      </c>
      <c r="G869" t="s">
        <v>8384</v>
      </c>
      <c r="H869" t="s">
        <v>9074</v>
      </c>
      <c r="J869" t="s">
        <v>9073</v>
      </c>
    </row>
    <row r="870" spans="1:10" x14ac:dyDescent="0.25">
      <c r="A870" t="s">
        <v>1574</v>
      </c>
      <c r="B870">
        <v>1325269</v>
      </c>
      <c r="C870">
        <v>259421524</v>
      </c>
      <c r="D870" t="s">
        <v>1575</v>
      </c>
      <c r="E870" t="s">
        <v>8388</v>
      </c>
      <c r="G870" t="s">
        <v>8384</v>
      </c>
      <c r="H870" t="s">
        <v>9393</v>
      </c>
      <c r="J870" t="s">
        <v>9073</v>
      </c>
    </row>
    <row r="871" spans="1:10" x14ac:dyDescent="0.25">
      <c r="A871" t="s">
        <v>1574</v>
      </c>
      <c r="B871">
        <v>1325269</v>
      </c>
      <c r="C871">
        <v>259421524</v>
      </c>
      <c r="D871" t="s">
        <v>1575</v>
      </c>
      <c r="E871" t="s">
        <v>8388</v>
      </c>
      <c r="G871" t="s">
        <v>8384</v>
      </c>
      <c r="H871" t="s">
        <v>8625</v>
      </c>
      <c r="J871" t="s">
        <v>9073</v>
      </c>
    </row>
    <row r="872" spans="1:10" x14ac:dyDescent="0.25">
      <c r="A872" t="s">
        <v>1574</v>
      </c>
      <c r="B872">
        <v>1325269</v>
      </c>
      <c r="C872">
        <v>259421524</v>
      </c>
      <c r="D872" t="s">
        <v>1575</v>
      </c>
      <c r="E872" t="s">
        <v>8388</v>
      </c>
      <c r="G872" t="s">
        <v>8384</v>
      </c>
      <c r="H872" t="s">
        <v>9394</v>
      </c>
      <c r="J872" t="s">
        <v>9073</v>
      </c>
    </row>
    <row r="873" spans="1:10" x14ac:dyDescent="0.25">
      <c r="A873" t="s">
        <v>1583</v>
      </c>
      <c r="B873">
        <v>1675960</v>
      </c>
      <c r="C873">
        <v>3000667151</v>
      </c>
      <c r="D873" t="s">
        <v>1584</v>
      </c>
      <c r="E873" t="s">
        <v>8388</v>
      </c>
      <c r="G873" t="s">
        <v>8384</v>
      </c>
      <c r="H873" t="s">
        <v>9395</v>
      </c>
      <c r="I873" t="s">
        <v>9396</v>
      </c>
      <c r="J873" t="s">
        <v>9397</v>
      </c>
    </row>
    <row r="874" spans="1:10" x14ac:dyDescent="0.25">
      <c r="A874" t="s">
        <v>1583</v>
      </c>
      <c r="B874">
        <v>1675960</v>
      </c>
      <c r="C874">
        <v>3000667151</v>
      </c>
      <c r="D874" t="s">
        <v>1584</v>
      </c>
      <c r="E874" t="s">
        <v>8388</v>
      </c>
      <c r="G874" t="s">
        <v>8384</v>
      </c>
      <c r="H874" t="s">
        <v>9398</v>
      </c>
      <c r="J874" t="s">
        <v>9399</v>
      </c>
    </row>
    <row r="875" spans="1:10" x14ac:dyDescent="0.25">
      <c r="A875" t="s">
        <v>1583</v>
      </c>
      <c r="B875">
        <v>1675960</v>
      </c>
      <c r="C875">
        <v>3000667151</v>
      </c>
      <c r="D875" t="s">
        <v>1584</v>
      </c>
      <c r="E875" t="s">
        <v>8410</v>
      </c>
      <c r="G875" t="s">
        <v>8460</v>
      </c>
      <c r="H875" t="s">
        <v>9400</v>
      </c>
      <c r="I875" t="s">
        <v>9401</v>
      </c>
      <c r="J875" t="s">
        <v>9402</v>
      </c>
    </row>
    <row r="876" spans="1:10" x14ac:dyDescent="0.25">
      <c r="A876" t="s">
        <v>1583</v>
      </c>
      <c r="B876">
        <v>1675960</v>
      </c>
      <c r="C876">
        <v>3000667151</v>
      </c>
      <c r="D876" t="s">
        <v>1584</v>
      </c>
      <c r="E876" t="s">
        <v>8383</v>
      </c>
      <c r="G876" t="s">
        <v>8384</v>
      </c>
      <c r="H876" t="s">
        <v>8539</v>
      </c>
      <c r="I876" t="s">
        <v>8530</v>
      </c>
      <c r="J876" t="s">
        <v>9403</v>
      </c>
    </row>
    <row r="877" spans="1:10" x14ac:dyDescent="0.25">
      <c r="A877" t="s">
        <v>1587</v>
      </c>
      <c r="B877">
        <v>1515262</v>
      </c>
      <c r="C877">
        <v>212800242</v>
      </c>
      <c r="D877" t="s">
        <v>1588</v>
      </c>
      <c r="E877" t="s">
        <v>8388</v>
      </c>
      <c r="G877" t="s">
        <v>8384</v>
      </c>
      <c r="H877" t="s">
        <v>8425</v>
      </c>
      <c r="I877" t="s">
        <v>9404</v>
      </c>
      <c r="J877" t="s">
        <v>9405</v>
      </c>
    </row>
    <row r="878" spans="1:10" x14ac:dyDescent="0.25">
      <c r="A878" t="s">
        <v>1587</v>
      </c>
      <c r="B878">
        <v>1515262</v>
      </c>
      <c r="C878">
        <v>212800242</v>
      </c>
      <c r="D878" t="s">
        <v>1588</v>
      </c>
      <c r="E878" t="s">
        <v>8383</v>
      </c>
      <c r="G878" t="s">
        <v>8384</v>
      </c>
      <c r="H878" t="s">
        <v>8960</v>
      </c>
      <c r="I878" t="s">
        <v>8684</v>
      </c>
      <c r="J878" t="s">
        <v>9406</v>
      </c>
    </row>
    <row r="879" spans="1:10" x14ac:dyDescent="0.25">
      <c r="A879" t="s">
        <v>1591</v>
      </c>
      <c r="B879">
        <v>2839575</v>
      </c>
      <c r="C879">
        <v>116535661</v>
      </c>
      <c r="D879" t="s">
        <v>1592</v>
      </c>
      <c r="E879" t="s">
        <v>8388</v>
      </c>
      <c r="G879" t="s">
        <v>8384</v>
      </c>
      <c r="H879" t="s">
        <v>9407</v>
      </c>
      <c r="J879" t="s">
        <v>9408</v>
      </c>
    </row>
    <row r="880" spans="1:10" x14ac:dyDescent="0.25">
      <c r="A880" t="s">
        <v>1591</v>
      </c>
      <c r="B880">
        <v>2839575</v>
      </c>
      <c r="C880">
        <v>116535661</v>
      </c>
      <c r="D880" t="s">
        <v>1592</v>
      </c>
      <c r="E880" t="s">
        <v>8388</v>
      </c>
      <c r="G880" t="s">
        <v>8399</v>
      </c>
      <c r="H880" t="s">
        <v>9409</v>
      </c>
      <c r="J880" t="s">
        <v>9408</v>
      </c>
    </row>
    <row r="881" spans="1:10" x14ac:dyDescent="0.25">
      <c r="A881" t="s">
        <v>1591</v>
      </c>
      <c r="B881">
        <v>2839575</v>
      </c>
      <c r="C881">
        <v>116535661</v>
      </c>
      <c r="D881" t="s">
        <v>1592</v>
      </c>
      <c r="E881" t="s">
        <v>8388</v>
      </c>
      <c r="G881" t="s">
        <v>8384</v>
      </c>
      <c r="H881" t="s">
        <v>8858</v>
      </c>
      <c r="J881" t="s">
        <v>9408</v>
      </c>
    </row>
    <row r="882" spans="1:10" x14ac:dyDescent="0.25">
      <c r="A882" t="s">
        <v>1591</v>
      </c>
      <c r="B882">
        <v>2839575</v>
      </c>
      <c r="C882">
        <v>116535661</v>
      </c>
      <c r="D882" t="s">
        <v>1592</v>
      </c>
      <c r="E882" t="s">
        <v>8383</v>
      </c>
      <c r="G882" t="s">
        <v>8384</v>
      </c>
      <c r="H882" t="s">
        <v>8858</v>
      </c>
      <c r="J882" t="s">
        <v>9408</v>
      </c>
    </row>
    <row r="883" spans="1:10" x14ac:dyDescent="0.25">
      <c r="A883" t="s">
        <v>1591</v>
      </c>
      <c r="B883">
        <v>2839575</v>
      </c>
      <c r="C883">
        <v>116535661</v>
      </c>
      <c r="D883" t="s">
        <v>1592</v>
      </c>
      <c r="E883" t="s">
        <v>8388</v>
      </c>
      <c r="G883" t="s">
        <v>8384</v>
      </c>
      <c r="H883" t="s">
        <v>8848</v>
      </c>
      <c r="J883" t="s">
        <v>9408</v>
      </c>
    </row>
    <row r="884" spans="1:10" x14ac:dyDescent="0.25">
      <c r="A884" t="s">
        <v>1600</v>
      </c>
      <c r="B884">
        <v>145601</v>
      </c>
      <c r="C884">
        <v>132050161</v>
      </c>
      <c r="D884" t="s">
        <v>1601</v>
      </c>
      <c r="E884" t="s">
        <v>8388</v>
      </c>
      <c r="G884" t="s">
        <v>8384</v>
      </c>
      <c r="H884" t="s">
        <v>9098</v>
      </c>
      <c r="I884" t="s">
        <v>9410</v>
      </c>
      <c r="J884" t="s">
        <v>9411</v>
      </c>
    </row>
    <row r="885" spans="1:10" x14ac:dyDescent="0.25">
      <c r="A885" t="s">
        <v>1600</v>
      </c>
      <c r="B885">
        <v>145601</v>
      </c>
      <c r="C885">
        <v>132050161</v>
      </c>
      <c r="D885" t="s">
        <v>1601</v>
      </c>
      <c r="E885" t="s">
        <v>8383</v>
      </c>
      <c r="G885" t="s">
        <v>8384</v>
      </c>
      <c r="H885" t="s">
        <v>9410</v>
      </c>
      <c r="J885" t="s">
        <v>9411</v>
      </c>
    </row>
    <row r="886" spans="1:10" x14ac:dyDescent="0.25">
      <c r="A886" t="s">
        <v>1604</v>
      </c>
      <c r="B886">
        <v>2972600</v>
      </c>
      <c r="C886">
        <v>108154942</v>
      </c>
      <c r="D886" t="s">
        <v>1605</v>
      </c>
      <c r="E886" t="s">
        <v>8410</v>
      </c>
      <c r="G886" t="s">
        <v>8384</v>
      </c>
      <c r="H886" t="s">
        <v>9412</v>
      </c>
      <c r="I886" t="s">
        <v>9237</v>
      </c>
      <c r="J886" t="s">
        <v>9413</v>
      </c>
    </row>
    <row r="887" spans="1:10" x14ac:dyDescent="0.25">
      <c r="A887" t="s">
        <v>1604</v>
      </c>
      <c r="B887">
        <v>2972600</v>
      </c>
      <c r="C887">
        <v>108154942</v>
      </c>
      <c r="D887" t="s">
        <v>1605</v>
      </c>
      <c r="E887" t="s">
        <v>8398</v>
      </c>
      <c r="G887" t="s">
        <v>8384</v>
      </c>
      <c r="H887" t="s">
        <v>9389</v>
      </c>
      <c r="I887" t="s">
        <v>9414</v>
      </c>
      <c r="J887" t="s">
        <v>9413</v>
      </c>
    </row>
    <row r="888" spans="1:10" x14ac:dyDescent="0.25">
      <c r="A888" t="s">
        <v>1604</v>
      </c>
      <c r="B888">
        <v>2972600</v>
      </c>
      <c r="C888">
        <v>108154942</v>
      </c>
      <c r="D888" t="s">
        <v>1605</v>
      </c>
      <c r="E888" t="s">
        <v>8388</v>
      </c>
      <c r="G888" t="s">
        <v>8384</v>
      </c>
      <c r="H888" t="s">
        <v>9412</v>
      </c>
      <c r="I888" t="s">
        <v>9237</v>
      </c>
      <c r="J888" t="s">
        <v>9413</v>
      </c>
    </row>
    <row r="889" spans="1:10" x14ac:dyDescent="0.25">
      <c r="A889" t="s">
        <v>1604</v>
      </c>
      <c r="B889">
        <v>2972600</v>
      </c>
      <c r="C889">
        <v>108154942</v>
      </c>
      <c r="D889" t="s">
        <v>1605</v>
      </c>
      <c r="E889" t="s">
        <v>8388</v>
      </c>
      <c r="G889" t="s">
        <v>8384</v>
      </c>
      <c r="H889" t="s">
        <v>9389</v>
      </c>
      <c r="I889" t="s">
        <v>9414</v>
      </c>
      <c r="J889" t="s">
        <v>9413</v>
      </c>
    </row>
    <row r="890" spans="1:10" x14ac:dyDescent="0.25">
      <c r="A890" t="s">
        <v>1604</v>
      </c>
      <c r="B890">
        <v>2972600</v>
      </c>
      <c r="C890">
        <v>108154942</v>
      </c>
      <c r="D890" t="s">
        <v>1605</v>
      </c>
      <c r="E890" t="s">
        <v>8388</v>
      </c>
      <c r="G890" t="s">
        <v>8384</v>
      </c>
      <c r="H890" t="s">
        <v>8539</v>
      </c>
      <c r="I890" t="s">
        <v>8755</v>
      </c>
      <c r="J890" t="s">
        <v>9415</v>
      </c>
    </row>
    <row r="891" spans="1:10" x14ac:dyDescent="0.25">
      <c r="A891" t="s">
        <v>1604</v>
      </c>
      <c r="B891">
        <v>2972600</v>
      </c>
      <c r="C891">
        <v>108154942</v>
      </c>
      <c r="D891" t="s">
        <v>1605</v>
      </c>
      <c r="E891" t="s">
        <v>8383</v>
      </c>
      <c r="G891" t="s">
        <v>8384</v>
      </c>
      <c r="H891" t="s">
        <v>8539</v>
      </c>
      <c r="I891" t="s">
        <v>8755</v>
      </c>
      <c r="J891" t="s">
        <v>9415</v>
      </c>
    </row>
    <row r="892" spans="1:10" x14ac:dyDescent="0.25">
      <c r="A892" t="s">
        <v>1614</v>
      </c>
      <c r="B892">
        <v>2945465</v>
      </c>
      <c r="C892">
        <v>1423069336</v>
      </c>
      <c r="D892" t="s">
        <v>1615</v>
      </c>
      <c r="E892" t="s">
        <v>8383</v>
      </c>
      <c r="G892" t="s">
        <v>8384</v>
      </c>
      <c r="H892" t="s">
        <v>8428</v>
      </c>
      <c r="I892" t="s">
        <v>8530</v>
      </c>
      <c r="J892" t="s">
        <v>9416</v>
      </c>
    </row>
    <row r="893" spans="1:10" x14ac:dyDescent="0.25">
      <c r="A893" t="s">
        <v>1614</v>
      </c>
      <c r="B893">
        <v>2945465</v>
      </c>
      <c r="C893">
        <v>1423069336</v>
      </c>
      <c r="D893" t="s">
        <v>1615</v>
      </c>
      <c r="E893" t="s">
        <v>8388</v>
      </c>
      <c r="G893" t="s">
        <v>8384</v>
      </c>
      <c r="H893" t="s">
        <v>8430</v>
      </c>
      <c r="I893" t="s">
        <v>8691</v>
      </c>
      <c r="J893" t="s">
        <v>9417</v>
      </c>
    </row>
    <row r="894" spans="1:10" x14ac:dyDescent="0.25">
      <c r="A894" t="s">
        <v>1614</v>
      </c>
      <c r="B894">
        <v>2945465</v>
      </c>
      <c r="C894">
        <v>1423069336</v>
      </c>
      <c r="D894" t="s">
        <v>1615</v>
      </c>
      <c r="E894" t="s">
        <v>8410</v>
      </c>
      <c r="G894" t="s">
        <v>8384</v>
      </c>
      <c r="H894" t="s">
        <v>8421</v>
      </c>
      <c r="J894" t="s">
        <v>9148</v>
      </c>
    </row>
    <row r="895" spans="1:10" x14ac:dyDescent="0.25">
      <c r="A895" t="s">
        <v>1614</v>
      </c>
      <c r="B895">
        <v>2945465</v>
      </c>
      <c r="C895">
        <v>1423069336</v>
      </c>
      <c r="D895" t="s">
        <v>1615</v>
      </c>
      <c r="E895" t="s">
        <v>8410</v>
      </c>
      <c r="G895" t="s">
        <v>8384</v>
      </c>
      <c r="H895" t="s">
        <v>8428</v>
      </c>
      <c r="I895" t="s">
        <v>8530</v>
      </c>
      <c r="J895" t="s">
        <v>9416</v>
      </c>
    </row>
    <row r="896" spans="1:10" x14ac:dyDescent="0.25">
      <c r="A896" t="s">
        <v>1621</v>
      </c>
      <c r="B896">
        <v>33208156</v>
      </c>
      <c r="C896">
        <v>120061305</v>
      </c>
      <c r="D896" t="s">
        <v>1622</v>
      </c>
      <c r="E896" t="s">
        <v>8383</v>
      </c>
      <c r="G896" t="s">
        <v>8384</v>
      </c>
      <c r="H896" t="s">
        <v>8837</v>
      </c>
      <c r="I896" t="s">
        <v>8389</v>
      </c>
      <c r="J896" t="s">
        <v>9418</v>
      </c>
    </row>
    <row r="897" spans="1:10" x14ac:dyDescent="0.25">
      <c r="A897" t="s">
        <v>1621</v>
      </c>
      <c r="B897">
        <v>33208156</v>
      </c>
      <c r="C897">
        <v>120061305</v>
      </c>
      <c r="D897" t="s">
        <v>1622</v>
      </c>
      <c r="E897" t="s">
        <v>8388</v>
      </c>
      <c r="G897" t="s">
        <v>8384</v>
      </c>
      <c r="H897" t="s">
        <v>9419</v>
      </c>
      <c r="J897" t="s">
        <v>9420</v>
      </c>
    </row>
    <row r="898" spans="1:10" x14ac:dyDescent="0.25">
      <c r="A898" t="s">
        <v>1621</v>
      </c>
      <c r="B898">
        <v>33208156</v>
      </c>
      <c r="C898">
        <v>120061305</v>
      </c>
      <c r="D898" t="s">
        <v>1622</v>
      </c>
      <c r="E898" t="s">
        <v>8388</v>
      </c>
      <c r="G898" t="s">
        <v>8384</v>
      </c>
      <c r="H898" t="s">
        <v>9421</v>
      </c>
      <c r="I898" t="s">
        <v>9422</v>
      </c>
      <c r="J898" t="s">
        <v>9423</v>
      </c>
    </row>
    <row r="899" spans="1:10" x14ac:dyDescent="0.25">
      <c r="A899" t="s">
        <v>1630</v>
      </c>
      <c r="B899">
        <v>51577343</v>
      </c>
      <c r="C899">
        <v>131242956</v>
      </c>
      <c r="D899" t="s">
        <v>1631</v>
      </c>
      <c r="E899" t="s">
        <v>8388</v>
      </c>
      <c r="G899" t="s">
        <v>8384</v>
      </c>
      <c r="H899" t="s">
        <v>9424</v>
      </c>
      <c r="I899" t="s">
        <v>9425</v>
      </c>
      <c r="J899" t="s">
        <v>9426</v>
      </c>
    </row>
    <row r="900" spans="1:10" x14ac:dyDescent="0.25">
      <c r="A900" t="s">
        <v>1630</v>
      </c>
      <c r="B900">
        <v>51577343</v>
      </c>
      <c r="C900">
        <v>131242956</v>
      </c>
      <c r="D900" t="s">
        <v>1631</v>
      </c>
      <c r="E900" t="s">
        <v>8383</v>
      </c>
      <c r="G900" t="s">
        <v>8384</v>
      </c>
      <c r="H900" t="s">
        <v>9427</v>
      </c>
      <c r="J900" t="s">
        <v>9428</v>
      </c>
    </row>
    <row r="901" spans="1:10" x14ac:dyDescent="0.25">
      <c r="A901" t="s">
        <v>1630</v>
      </c>
      <c r="B901">
        <v>51577343</v>
      </c>
      <c r="C901">
        <v>131242956</v>
      </c>
      <c r="D901" t="s">
        <v>1631</v>
      </c>
      <c r="E901" t="s">
        <v>8388</v>
      </c>
      <c r="G901" t="s">
        <v>8384</v>
      </c>
      <c r="H901" t="s">
        <v>9429</v>
      </c>
      <c r="I901" t="s">
        <v>9430</v>
      </c>
      <c r="J901" t="s">
        <v>9431</v>
      </c>
    </row>
    <row r="902" spans="1:10" x14ac:dyDescent="0.25">
      <c r="A902" t="s">
        <v>1635</v>
      </c>
      <c r="B902">
        <v>64474364</v>
      </c>
      <c r="C902">
        <v>3103513360</v>
      </c>
      <c r="D902" t="s">
        <v>1636</v>
      </c>
      <c r="E902" t="s">
        <v>8383</v>
      </c>
      <c r="G902" t="s">
        <v>8384</v>
      </c>
      <c r="H902" t="s">
        <v>9432</v>
      </c>
      <c r="I902" t="s">
        <v>9433</v>
      </c>
      <c r="J902" t="s">
        <v>9434</v>
      </c>
    </row>
    <row r="903" spans="1:10" x14ac:dyDescent="0.25">
      <c r="A903" t="s">
        <v>1635</v>
      </c>
      <c r="B903">
        <v>64474364</v>
      </c>
      <c r="C903">
        <v>3103513360</v>
      </c>
      <c r="D903" t="s">
        <v>1636</v>
      </c>
      <c r="E903" t="s">
        <v>8388</v>
      </c>
      <c r="G903" t="s">
        <v>8384</v>
      </c>
      <c r="H903" t="s">
        <v>9435</v>
      </c>
      <c r="J903" t="s">
        <v>9436</v>
      </c>
    </row>
    <row r="904" spans="1:10" x14ac:dyDescent="0.25">
      <c r="A904" t="s">
        <v>1635</v>
      </c>
      <c r="B904">
        <v>64474364</v>
      </c>
      <c r="C904">
        <v>3103513360</v>
      </c>
      <c r="D904" t="s">
        <v>1636</v>
      </c>
      <c r="E904" t="s">
        <v>8398</v>
      </c>
      <c r="F904" t="s">
        <v>9437</v>
      </c>
    </row>
    <row r="905" spans="1:10" x14ac:dyDescent="0.25">
      <c r="A905" t="s">
        <v>1635</v>
      </c>
      <c r="B905">
        <v>64474364</v>
      </c>
      <c r="C905">
        <v>3103513360</v>
      </c>
      <c r="D905" t="s">
        <v>1636</v>
      </c>
      <c r="E905" t="s">
        <v>8388</v>
      </c>
      <c r="H905" t="s">
        <v>9438</v>
      </c>
      <c r="I905" t="s">
        <v>9439</v>
      </c>
      <c r="J905" t="s">
        <v>9440</v>
      </c>
    </row>
    <row r="906" spans="1:10" x14ac:dyDescent="0.25">
      <c r="A906" t="s">
        <v>1640</v>
      </c>
      <c r="B906">
        <v>15508095</v>
      </c>
      <c r="C906">
        <v>300703153</v>
      </c>
      <c r="D906" t="s">
        <v>1641</v>
      </c>
      <c r="E906" t="s">
        <v>8388</v>
      </c>
      <c r="G906" t="s">
        <v>8384</v>
      </c>
      <c r="H906" t="s">
        <v>9441</v>
      </c>
      <c r="J906" t="s">
        <v>9442</v>
      </c>
    </row>
    <row r="907" spans="1:10" x14ac:dyDescent="0.25">
      <c r="A907" t="s">
        <v>1640</v>
      </c>
      <c r="B907">
        <v>15508095</v>
      </c>
      <c r="C907">
        <v>300703153</v>
      </c>
      <c r="D907" t="s">
        <v>1641</v>
      </c>
      <c r="E907" t="s">
        <v>8388</v>
      </c>
      <c r="G907" t="s">
        <v>8384</v>
      </c>
      <c r="H907" t="s">
        <v>9443</v>
      </c>
      <c r="I907" t="s">
        <v>8416</v>
      </c>
      <c r="J907" t="s">
        <v>9444</v>
      </c>
    </row>
    <row r="908" spans="1:10" x14ac:dyDescent="0.25">
      <c r="A908" t="s">
        <v>1640</v>
      </c>
      <c r="B908">
        <v>15508095</v>
      </c>
      <c r="C908">
        <v>300703153</v>
      </c>
      <c r="D908" t="s">
        <v>1641</v>
      </c>
      <c r="E908" t="s">
        <v>8388</v>
      </c>
      <c r="G908" t="s">
        <v>8384</v>
      </c>
      <c r="H908" t="s">
        <v>9445</v>
      </c>
      <c r="I908" t="s">
        <v>8540</v>
      </c>
      <c r="J908" t="s">
        <v>9446</v>
      </c>
    </row>
    <row r="909" spans="1:10" x14ac:dyDescent="0.25">
      <c r="A909" t="s">
        <v>1640</v>
      </c>
      <c r="B909">
        <v>15508095</v>
      </c>
      <c r="C909">
        <v>300703153</v>
      </c>
      <c r="D909" t="s">
        <v>1641</v>
      </c>
      <c r="E909" t="s">
        <v>8383</v>
      </c>
      <c r="G909" t="s">
        <v>8384</v>
      </c>
      <c r="H909" t="s">
        <v>8425</v>
      </c>
      <c r="J909" t="s">
        <v>9447</v>
      </c>
    </row>
    <row r="910" spans="1:10" x14ac:dyDescent="0.25">
      <c r="A910" t="s">
        <v>1640</v>
      </c>
      <c r="B910">
        <v>15508095</v>
      </c>
      <c r="C910">
        <v>300703153</v>
      </c>
      <c r="D910" t="s">
        <v>1641</v>
      </c>
      <c r="E910" t="s">
        <v>8388</v>
      </c>
      <c r="G910" t="s">
        <v>8384</v>
      </c>
      <c r="H910" t="s">
        <v>9448</v>
      </c>
      <c r="I910" t="s">
        <v>9025</v>
      </c>
      <c r="J910" t="s">
        <v>9449</v>
      </c>
    </row>
    <row r="911" spans="1:10" x14ac:dyDescent="0.25">
      <c r="A911" t="s">
        <v>1640</v>
      </c>
      <c r="B911">
        <v>15508095</v>
      </c>
      <c r="C911">
        <v>300703153</v>
      </c>
      <c r="D911" t="s">
        <v>1641</v>
      </c>
      <c r="E911" t="s">
        <v>8388</v>
      </c>
      <c r="G911" t="s">
        <v>8384</v>
      </c>
      <c r="H911" t="s">
        <v>8539</v>
      </c>
      <c r="I911" t="s">
        <v>9450</v>
      </c>
      <c r="J911" t="s">
        <v>9451</v>
      </c>
    </row>
    <row r="912" spans="1:10" x14ac:dyDescent="0.25">
      <c r="A912" t="s">
        <v>1644</v>
      </c>
      <c r="B912">
        <v>864122</v>
      </c>
      <c r="C912">
        <v>116743676</v>
      </c>
      <c r="D912" t="s">
        <v>1645</v>
      </c>
      <c r="E912" t="s">
        <v>8388</v>
      </c>
      <c r="G912" t="s">
        <v>8384</v>
      </c>
      <c r="H912" t="s">
        <v>8960</v>
      </c>
      <c r="J912" t="s">
        <v>9452</v>
      </c>
    </row>
    <row r="913" spans="1:10" x14ac:dyDescent="0.25">
      <c r="A913" t="s">
        <v>1644</v>
      </c>
      <c r="B913">
        <v>864122</v>
      </c>
      <c r="C913">
        <v>116743676</v>
      </c>
      <c r="D913" t="s">
        <v>1645</v>
      </c>
      <c r="E913" t="s">
        <v>8383</v>
      </c>
      <c r="G913" t="s">
        <v>8384</v>
      </c>
      <c r="H913" t="s">
        <v>8960</v>
      </c>
      <c r="J913" t="s">
        <v>9452</v>
      </c>
    </row>
    <row r="914" spans="1:10" x14ac:dyDescent="0.25">
      <c r="A914" t="s">
        <v>1649</v>
      </c>
      <c r="B914">
        <v>74359</v>
      </c>
      <c r="C914">
        <v>144591035</v>
      </c>
      <c r="D914" t="s">
        <v>1650</v>
      </c>
      <c r="E914" t="s">
        <v>8388</v>
      </c>
      <c r="G914" t="s">
        <v>8384</v>
      </c>
      <c r="H914" t="s">
        <v>8402</v>
      </c>
      <c r="I914" t="s">
        <v>8393</v>
      </c>
      <c r="J914" t="s">
        <v>9453</v>
      </c>
    </row>
    <row r="915" spans="1:10" x14ac:dyDescent="0.25">
      <c r="A915" t="s">
        <v>1649</v>
      </c>
      <c r="B915">
        <v>74359</v>
      </c>
      <c r="C915">
        <v>144591035</v>
      </c>
      <c r="D915" t="s">
        <v>1650</v>
      </c>
      <c r="E915" t="s">
        <v>8388</v>
      </c>
      <c r="G915" t="s">
        <v>8384</v>
      </c>
      <c r="H915" t="s">
        <v>8607</v>
      </c>
      <c r="J915" t="s">
        <v>8741</v>
      </c>
    </row>
    <row r="916" spans="1:10" x14ac:dyDescent="0.25">
      <c r="A916" t="s">
        <v>1649</v>
      </c>
      <c r="B916">
        <v>74359</v>
      </c>
      <c r="C916">
        <v>144591035</v>
      </c>
      <c r="D916" t="s">
        <v>1650</v>
      </c>
      <c r="E916" t="s">
        <v>8388</v>
      </c>
      <c r="G916" t="s">
        <v>8384</v>
      </c>
      <c r="H916" t="s">
        <v>8496</v>
      </c>
      <c r="I916" t="s">
        <v>8403</v>
      </c>
      <c r="J916" t="s">
        <v>8741</v>
      </c>
    </row>
    <row r="917" spans="1:10" x14ac:dyDescent="0.25">
      <c r="A917" t="s">
        <v>1649</v>
      </c>
      <c r="B917">
        <v>74359</v>
      </c>
      <c r="C917">
        <v>144591035</v>
      </c>
      <c r="D917" t="s">
        <v>1650</v>
      </c>
      <c r="E917" t="s">
        <v>8383</v>
      </c>
      <c r="G917" t="s">
        <v>8384</v>
      </c>
      <c r="H917" t="s">
        <v>9336</v>
      </c>
      <c r="I917" t="s">
        <v>8565</v>
      </c>
      <c r="J917" t="s">
        <v>9454</v>
      </c>
    </row>
    <row r="918" spans="1:10" x14ac:dyDescent="0.25">
      <c r="A918" t="s">
        <v>1655</v>
      </c>
      <c r="B918">
        <v>1920252</v>
      </c>
      <c r="C918">
        <v>131654880</v>
      </c>
      <c r="D918" t="s">
        <v>1656</v>
      </c>
      <c r="E918" t="s">
        <v>8383</v>
      </c>
      <c r="G918" t="s">
        <v>8384</v>
      </c>
      <c r="H918" t="s">
        <v>8425</v>
      </c>
      <c r="I918" t="s">
        <v>9455</v>
      </c>
      <c r="J918" t="s">
        <v>9311</v>
      </c>
    </row>
    <row r="919" spans="1:10" x14ac:dyDescent="0.25">
      <c r="A919" t="s">
        <v>1655</v>
      </c>
      <c r="B919">
        <v>1920252</v>
      </c>
      <c r="C919">
        <v>131654880</v>
      </c>
      <c r="D919" t="s">
        <v>1656</v>
      </c>
      <c r="E919" t="s">
        <v>8388</v>
      </c>
      <c r="G919" t="s">
        <v>8384</v>
      </c>
      <c r="H919" t="s">
        <v>8425</v>
      </c>
      <c r="I919" t="s">
        <v>9455</v>
      </c>
      <c r="J919" t="s">
        <v>9311</v>
      </c>
    </row>
    <row r="920" spans="1:10" x14ac:dyDescent="0.25">
      <c r="A920" t="s">
        <v>1655</v>
      </c>
      <c r="B920">
        <v>1920252</v>
      </c>
      <c r="C920">
        <v>131654880</v>
      </c>
      <c r="D920" t="s">
        <v>1656</v>
      </c>
      <c r="E920" t="s">
        <v>8388</v>
      </c>
      <c r="G920" t="s">
        <v>8384</v>
      </c>
      <c r="H920" t="s">
        <v>9131</v>
      </c>
      <c r="I920" t="s">
        <v>9456</v>
      </c>
      <c r="J920" t="s">
        <v>9311</v>
      </c>
    </row>
    <row r="921" spans="1:10" x14ac:dyDescent="0.25">
      <c r="A921" t="s">
        <v>1661</v>
      </c>
      <c r="B921">
        <v>366245</v>
      </c>
      <c r="C921">
        <v>205396645</v>
      </c>
      <c r="D921" t="s">
        <v>1662</v>
      </c>
      <c r="E921" t="s">
        <v>8398</v>
      </c>
      <c r="G921" t="s">
        <v>8460</v>
      </c>
      <c r="H921" t="s">
        <v>9457</v>
      </c>
      <c r="I921" t="s">
        <v>9458</v>
      </c>
      <c r="J921" t="s">
        <v>9459</v>
      </c>
    </row>
    <row r="922" spans="1:10" x14ac:dyDescent="0.25">
      <c r="A922" t="s">
        <v>1661</v>
      </c>
      <c r="B922">
        <v>366245</v>
      </c>
      <c r="C922">
        <v>205396645</v>
      </c>
      <c r="D922" t="s">
        <v>1662</v>
      </c>
      <c r="E922" t="s">
        <v>8388</v>
      </c>
      <c r="G922" t="s">
        <v>8384</v>
      </c>
      <c r="H922" t="s">
        <v>8539</v>
      </c>
      <c r="I922" t="s">
        <v>9460</v>
      </c>
      <c r="J922" t="s">
        <v>8766</v>
      </c>
    </row>
    <row r="923" spans="1:10" x14ac:dyDescent="0.25">
      <c r="A923" t="s">
        <v>1661</v>
      </c>
      <c r="B923">
        <v>366245</v>
      </c>
      <c r="C923">
        <v>205396645</v>
      </c>
      <c r="D923" t="s">
        <v>1662</v>
      </c>
      <c r="E923" t="s">
        <v>8398</v>
      </c>
      <c r="G923" t="s">
        <v>8460</v>
      </c>
      <c r="H923" t="s">
        <v>9461</v>
      </c>
      <c r="I923" t="s">
        <v>8555</v>
      </c>
      <c r="J923" t="s">
        <v>8766</v>
      </c>
    </row>
    <row r="924" spans="1:10" x14ac:dyDescent="0.25">
      <c r="A924" t="s">
        <v>1661</v>
      </c>
      <c r="B924">
        <v>366245</v>
      </c>
      <c r="C924">
        <v>205396645</v>
      </c>
      <c r="D924" t="s">
        <v>1662</v>
      </c>
      <c r="E924" t="s">
        <v>8398</v>
      </c>
      <c r="G924" t="s">
        <v>8384</v>
      </c>
      <c r="H924" t="s">
        <v>9462</v>
      </c>
      <c r="I924" t="s">
        <v>9460</v>
      </c>
      <c r="J924" t="s">
        <v>8766</v>
      </c>
    </row>
    <row r="925" spans="1:10" x14ac:dyDescent="0.25">
      <c r="A925" t="s">
        <v>1661</v>
      </c>
      <c r="B925">
        <v>366245</v>
      </c>
      <c r="C925">
        <v>205396645</v>
      </c>
      <c r="D925" t="s">
        <v>1662</v>
      </c>
      <c r="E925" t="s">
        <v>8388</v>
      </c>
      <c r="G925" t="s">
        <v>8384</v>
      </c>
      <c r="H925" t="s">
        <v>9460</v>
      </c>
      <c r="I925" t="s">
        <v>48</v>
      </c>
      <c r="J925" t="s">
        <v>8766</v>
      </c>
    </row>
    <row r="926" spans="1:10" x14ac:dyDescent="0.25">
      <c r="A926" t="s">
        <v>1661</v>
      </c>
      <c r="B926">
        <v>366245</v>
      </c>
      <c r="C926">
        <v>205396645</v>
      </c>
      <c r="D926" t="s">
        <v>1662</v>
      </c>
      <c r="E926" t="s">
        <v>8383</v>
      </c>
      <c r="G926" t="s">
        <v>8384</v>
      </c>
      <c r="H926" t="s">
        <v>9460</v>
      </c>
      <c r="I926" t="s">
        <v>48</v>
      </c>
      <c r="J926" t="s">
        <v>8766</v>
      </c>
    </row>
    <row r="927" spans="1:10" x14ac:dyDescent="0.25">
      <c r="A927" t="s">
        <v>1661</v>
      </c>
      <c r="B927">
        <v>366245</v>
      </c>
      <c r="C927">
        <v>205396645</v>
      </c>
      <c r="D927" t="s">
        <v>1662</v>
      </c>
      <c r="E927" t="s">
        <v>8398</v>
      </c>
      <c r="G927" t="s">
        <v>8399</v>
      </c>
      <c r="H927" t="s">
        <v>9325</v>
      </c>
      <c r="I927" t="s">
        <v>8630</v>
      </c>
      <c r="J927" t="s">
        <v>9463</v>
      </c>
    </row>
    <row r="928" spans="1:10" x14ac:dyDescent="0.25">
      <c r="A928" t="s">
        <v>1661</v>
      </c>
      <c r="B928">
        <v>366245</v>
      </c>
      <c r="C928">
        <v>205396645</v>
      </c>
      <c r="D928" t="s">
        <v>1662</v>
      </c>
      <c r="E928" t="s">
        <v>8398</v>
      </c>
      <c r="G928" t="s">
        <v>8384</v>
      </c>
      <c r="H928" t="s">
        <v>8393</v>
      </c>
      <c r="I928" t="s">
        <v>9460</v>
      </c>
      <c r="J928" t="s">
        <v>8766</v>
      </c>
    </row>
    <row r="929" spans="1:10" x14ac:dyDescent="0.25">
      <c r="A929" t="s">
        <v>1669</v>
      </c>
      <c r="B929">
        <v>2032617</v>
      </c>
      <c r="C929">
        <v>100829031</v>
      </c>
      <c r="D929" t="s">
        <v>1670</v>
      </c>
      <c r="E929" t="s">
        <v>8383</v>
      </c>
      <c r="G929" t="s">
        <v>8384</v>
      </c>
      <c r="H929" t="s">
        <v>9464</v>
      </c>
      <c r="J929" t="s">
        <v>9465</v>
      </c>
    </row>
    <row r="930" spans="1:10" x14ac:dyDescent="0.25">
      <c r="A930" t="s">
        <v>1669</v>
      </c>
      <c r="B930">
        <v>2032617</v>
      </c>
      <c r="C930">
        <v>100829031</v>
      </c>
      <c r="D930" t="s">
        <v>1670</v>
      </c>
      <c r="E930" t="s">
        <v>8388</v>
      </c>
      <c r="G930" t="s">
        <v>8384</v>
      </c>
      <c r="H930" t="s">
        <v>9464</v>
      </c>
      <c r="J930" t="s">
        <v>9465</v>
      </c>
    </row>
    <row r="931" spans="1:10" x14ac:dyDescent="0.25">
      <c r="A931" t="s">
        <v>1678</v>
      </c>
      <c r="B931">
        <v>60329885</v>
      </c>
      <c r="C931">
        <v>561443822</v>
      </c>
      <c r="D931" t="s">
        <v>1679</v>
      </c>
      <c r="E931" t="s">
        <v>8388</v>
      </c>
      <c r="G931" t="s">
        <v>8384</v>
      </c>
      <c r="H931" t="s">
        <v>9466</v>
      </c>
      <c r="I931" t="s">
        <v>8428</v>
      </c>
      <c r="J931" t="s">
        <v>9467</v>
      </c>
    </row>
    <row r="932" spans="1:10" x14ac:dyDescent="0.25">
      <c r="A932" t="s">
        <v>1678</v>
      </c>
      <c r="B932">
        <v>60329885</v>
      </c>
      <c r="C932">
        <v>561443822</v>
      </c>
      <c r="D932" t="s">
        <v>1679</v>
      </c>
      <c r="E932" t="s">
        <v>8398</v>
      </c>
      <c r="F932" t="s">
        <v>9468</v>
      </c>
    </row>
    <row r="933" spans="1:10" x14ac:dyDescent="0.25">
      <c r="A933" t="s">
        <v>1678</v>
      </c>
      <c r="B933">
        <v>60329885</v>
      </c>
      <c r="C933">
        <v>561443822</v>
      </c>
      <c r="D933" t="s">
        <v>1679</v>
      </c>
      <c r="E933" t="s">
        <v>8388</v>
      </c>
      <c r="G933" t="s">
        <v>8384</v>
      </c>
      <c r="H933" t="s">
        <v>8402</v>
      </c>
      <c r="J933" t="s">
        <v>9467</v>
      </c>
    </row>
    <row r="934" spans="1:10" x14ac:dyDescent="0.25">
      <c r="A934" t="s">
        <v>1678</v>
      </c>
      <c r="B934">
        <v>60329885</v>
      </c>
      <c r="C934">
        <v>561443822</v>
      </c>
      <c r="D934" t="s">
        <v>1679</v>
      </c>
      <c r="E934" t="s">
        <v>8383</v>
      </c>
      <c r="G934" t="s">
        <v>8384</v>
      </c>
      <c r="H934" t="s">
        <v>8402</v>
      </c>
      <c r="J934" t="s">
        <v>9467</v>
      </c>
    </row>
    <row r="935" spans="1:10" x14ac:dyDescent="0.25">
      <c r="A935" t="s">
        <v>1678</v>
      </c>
      <c r="B935">
        <v>60329885</v>
      </c>
      <c r="C935">
        <v>561443822</v>
      </c>
      <c r="D935" t="s">
        <v>1679</v>
      </c>
      <c r="E935" t="s">
        <v>8410</v>
      </c>
      <c r="G935" t="s">
        <v>8384</v>
      </c>
      <c r="H935" t="s">
        <v>8402</v>
      </c>
      <c r="J935" t="s">
        <v>9467</v>
      </c>
    </row>
    <row r="936" spans="1:10" x14ac:dyDescent="0.25">
      <c r="A936" t="s">
        <v>1685</v>
      </c>
      <c r="B936">
        <v>14197383</v>
      </c>
      <c r="C936">
        <v>175484857</v>
      </c>
      <c r="D936" t="s">
        <v>1686</v>
      </c>
      <c r="E936" t="s">
        <v>8388</v>
      </c>
      <c r="G936" t="s">
        <v>8384</v>
      </c>
      <c r="H936" t="s">
        <v>8389</v>
      </c>
      <c r="I936" t="s">
        <v>8743</v>
      </c>
      <c r="J936" t="s">
        <v>8431</v>
      </c>
    </row>
    <row r="937" spans="1:10" x14ac:dyDescent="0.25">
      <c r="A937" t="s">
        <v>1685</v>
      </c>
      <c r="B937">
        <v>14197383</v>
      </c>
      <c r="C937">
        <v>175484857</v>
      </c>
      <c r="D937" t="s">
        <v>1686</v>
      </c>
      <c r="E937" t="s">
        <v>8388</v>
      </c>
      <c r="G937" t="s">
        <v>8384</v>
      </c>
      <c r="H937" t="s">
        <v>8565</v>
      </c>
      <c r="J937" t="s">
        <v>9244</v>
      </c>
    </row>
    <row r="938" spans="1:10" x14ac:dyDescent="0.25">
      <c r="A938" t="s">
        <v>1685</v>
      </c>
      <c r="B938">
        <v>14197383</v>
      </c>
      <c r="C938">
        <v>175484857</v>
      </c>
      <c r="D938" t="s">
        <v>1686</v>
      </c>
      <c r="E938" t="s">
        <v>8410</v>
      </c>
      <c r="G938" t="s">
        <v>8384</v>
      </c>
      <c r="H938" t="s">
        <v>8565</v>
      </c>
      <c r="J938" t="s">
        <v>9244</v>
      </c>
    </row>
    <row r="939" spans="1:10" x14ac:dyDescent="0.25">
      <c r="A939" t="s">
        <v>1685</v>
      </c>
      <c r="B939">
        <v>14197383</v>
      </c>
      <c r="C939">
        <v>175484857</v>
      </c>
      <c r="D939" t="s">
        <v>1686</v>
      </c>
      <c r="E939" t="s">
        <v>8383</v>
      </c>
      <c r="G939" t="s">
        <v>8384</v>
      </c>
      <c r="H939" t="s">
        <v>8565</v>
      </c>
      <c r="J939" t="s">
        <v>9244</v>
      </c>
    </row>
    <row r="940" spans="1:10" x14ac:dyDescent="0.25">
      <c r="A940" t="s">
        <v>1685</v>
      </c>
      <c r="B940">
        <v>14197383</v>
      </c>
      <c r="C940">
        <v>175484857</v>
      </c>
      <c r="D940" t="s">
        <v>1686</v>
      </c>
      <c r="E940" t="s">
        <v>8388</v>
      </c>
      <c r="G940" t="s">
        <v>8384</v>
      </c>
      <c r="H940" t="s">
        <v>8766</v>
      </c>
      <c r="I940" t="s">
        <v>8530</v>
      </c>
      <c r="J940" t="s">
        <v>8431</v>
      </c>
    </row>
    <row r="941" spans="1:10" x14ac:dyDescent="0.25">
      <c r="A941" t="s">
        <v>1696</v>
      </c>
      <c r="B941">
        <v>22196879</v>
      </c>
      <c r="C941">
        <v>284531133</v>
      </c>
      <c r="D941" t="s">
        <v>1697</v>
      </c>
      <c r="E941" t="s">
        <v>8388</v>
      </c>
      <c r="G941" t="s">
        <v>8384</v>
      </c>
      <c r="H941" t="s">
        <v>8505</v>
      </c>
      <c r="I941" t="s">
        <v>8390</v>
      </c>
      <c r="J941" t="s">
        <v>9469</v>
      </c>
    </row>
    <row r="942" spans="1:10" x14ac:dyDescent="0.25">
      <c r="A942" t="s">
        <v>1696</v>
      </c>
      <c r="B942">
        <v>22196879</v>
      </c>
      <c r="C942">
        <v>284531133</v>
      </c>
      <c r="D942" t="s">
        <v>1697</v>
      </c>
      <c r="E942" t="s">
        <v>8383</v>
      </c>
      <c r="G942" t="s">
        <v>8384</v>
      </c>
      <c r="H942" t="s">
        <v>9214</v>
      </c>
      <c r="I942" t="s">
        <v>8545</v>
      </c>
      <c r="J942" t="s">
        <v>9470</v>
      </c>
    </row>
    <row r="943" spans="1:10" x14ac:dyDescent="0.25">
      <c r="A943" t="s">
        <v>1696</v>
      </c>
      <c r="B943">
        <v>22196879</v>
      </c>
      <c r="C943">
        <v>284531133</v>
      </c>
      <c r="D943" t="s">
        <v>1697</v>
      </c>
      <c r="E943" t="s">
        <v>8388</v>
      </c>
      <c r="G943" t="s">
        <v>8857</v>
      </c>
      <c r="H943" t="s">
        <v>9471</v>
      </c>
      <c r="J943" t="s">
        <v>9472</v>
      </c>
    </row>
    <row r="944" spans="1:10" x14ac:dyDescent="0.25">
      <c r="A944" t="s">
        <v>1696</v>
      </c>
      <c r="B944">
        <v>22196879</v>
      </c>
      <c r="C944">
        <v>284531133</v>
      </c>
      <c r="D944" t="s">
        <v>1697</v>
      </c>
      <c r="E944" t="s">
        <v>8388</v>
      </c>
      <c r="G944" t="s">
        <v>8384</v>
      </c>
      <c r="H944" t="s">
        <v>8389</v>
      </c>
      <c r="I944" t="s">
        <v>9473</v>
      </c>
      <c r="J944" t="s">
        <v>8998</v>
      </c>
    </row>
    <row r="945" spans="1:10" x14ac:dyDescent="0.25">
      <c r="A945" t="s">
        <v>1705</v>
      </c>
      <c r="B945">
        <v>26144210</v>
      </c>
      <c r="C945">
        <v>116788509</v>
      </c>
      <c r="D945" t="s">
        <v>1706</v>
      </c>
      <c r="E945" t="s">
        <v>8388</v>
      </c>
      <c r="G945" t="s">
        <v>8384</v>
      </c>
      <c r="H945" t="s">
        <v>8539</v>
      </c>
      <c r="I945" t="s">
        <v>9474</v>
      </c>
      <c r="J945" t="s">
        <v>9475</v>
      </c>
    </row>
    <row r="946" spans="1:10" x14ac:dyDescent="0.25">
      <c r="A946" t="s">
        <v>1705</v>
      </c>
      <c r="B946">
        <v>26144210</v>
      </c>
      <c r="C946">
        <v>116788509</v>
      </c>
      <c r="D946" t="s">
        <v>1706</v>
      </c>
      <c r="E946" t="s">
        <v>8388</v>
      </c>
      <c r="G946" t="s">
        <v>8384</v>
      </c>
      <c r="H946" t="s">
        <v>9476</v>
      </c>
      <c r="J946" t="s">
        <v>9477</v>
      </c>
    </row>
    <row r="947" spans="1:10" x14ac:dyDescent="0.25">
      <c r="A947" t="s">
        <v>1705</v>
      </c>
      <c r="B947">
        <v>26144210</v>
      </c>
      <c r="C947">
        <v>116788509</v>
      </c>
      <c r="D947" t="s">
        <v>1706</v>
      </c>
      <c r="E947" t="s">
        <v>8383</v>
      </c>
      <c r="G947" t="s">
        <v>8384</v>
      </c>
      <c r="H947" t="s">
        <v>8539</v>
      </c>
      <c r="I947" t="s">
        <v>9474</v>
      </c>
      <c r="J947" t="s">
        <v>9475</v>
      </c>
    </row>
    <row r="948" spans="1:10" x14ac:dyDescent="0.25">
      <c r="A948" t="s">
        <v>1705</v>
      </c>
      <c r="B948">
        <v>26144210</v>
      </c>
      <c r="C948">
        <v>116788509</v>
      </c>
      <c r="D948" t="s">
        <v>1706</v>
      </c>
      <c r="E948" t="s">
        <v>8388</v>
      </c>
      <c r="G948" t="s">
        <v>8384</v>
      </c>
      <c r="H948" t="s">
        <v>8837</v>
      </c>
      <c r="J948" t="s">
        <v>9478</v>
      </c>
    </row>
    <row r="949" spans="1:10" x14ac:dyDescent="0.25">
      <c r="A949" t="s">
        <v>1705</v>
      </c>
      <c r="B949">
        <v>26144210</v>
      </c>
      <c r="C949">
        <v>116788509</v>
      </c>
      <c r="D949" t="s">
        <v>1706</v>
      </c>
      <c r="E949" t="s">
        <v>8388</v>
      </c>
      <c r="G949" t="s">
        <v>8384</v>
      </c>
      <c r="H949" t="s">
        <v>9479</v>
      </c>
      <c r="I949" t="s">
        <v>9480</v>
      </c>
      <c r="J949" t="s">
        <v>9481</v>
      </c>
    </row>
    <row r="950" spans="1:10" x14ac:dyDescent="0.25">
      <c r="A950" t="s">
        <v>1713</v>
      </c>
      <c r="B950">
        <v>51263614</v>
      </c>
      <c r="C950">
        <v>109608687</v>
      </c>
      <c r="D950" t="s">
        <v>1714</v>
      </c>
      <c r="E950" t="s">
        <v>8388</v>
      </c>
      <c r="G950" t="s">
        <v>8384</v>
      </c>
      <c r="H950" t="s">
        <v>8978</v>
      </c>
      <c r="I950" t="s">
        <v>8539</v>
      </c>
      <c r="J950" t="s">
        <v>9482</v>
      </c>
    </row>
    <row r="951" spans="1:10" x14ac:dyDescent="0.25">
      <c r="A951" t="s">
        <v>1713</v>
      </c>
      <c r="B951">
        <v>51263614</v>
      </c>
      <c r="C951">
        <v>109608687</v>
      </c>
      <c r="D951" t="s">
        <v>1714</v>
      </c>
      <c r="E951" t="s">
        <v>8383</v>
      </c>
      <c r="G951" t="s">
        <v>8384</v>
      </c>
      <c r="H951" t="s">
        <v>8978</v>
      </c>
      <c r="I951" t="s">
        <v>8539</v>
      </c>
      <c r="J951" t="s">
        <v>9482</v>
      </c>
    </row>
    <row r="952" spans="1:10" x14ac:dyDescent="0.25">
      <c r="A952" t="s">
        <v>1719</v>
      </c>
      <c r="B952">
        <v>54079819</v>
      </c>
      <c r="C952">
        <v>226922583</v>
      </c>
      <c r="D952" t="s">
        <v>1720</v>
      </c>
      <c r="E952" t="s">
        <v>8388</v>
      </c>
      <c r="G952" t="s">
        <v>8384</v>
      </c>
      <c r="H952" t="s">
        <v>9483</v>
      </c>
      <c r="I952" t="s">
        <v>9484</v>
      </c>
      <c r="J952" t="s">
        <v>9485</v>
      </c>
    </row>
    <row r="953" spans="1:10" x14ac:dyDescent="0.25">
      <c r="A953" t="s">
        <v>1719</v>
      </c>
      <c r="B953">
        <v>54079819</v>
      </c>
      <c r="C953">
        <v>226922583</v>
      </c>
      <c r="D953" t="s">
        <v>1720</v>
      </c>
      <c r="E953" t="s">
        <v>8388</v>
      </c>
      <c r="G953" t="s">
        <v>8384</v>
      </c>
      <c r="H953" t="s">
        <v>8689</v>
      </c>
      <c r="J953" t="s">
        <v>9486</v>
      </c>
    </row>
    <row r="954" spans="1:10" x14ac:dyDescent="0.25">
      <c r="A954" t="s">
        <v>1719</v>
      </c>
      <c r="B954">
        <v>54079819</v>
      </c>
      <c r="C954">
        <v>226922583</v>
      </c>
      <c r="D954" t="s">
        <v>1720</v>
      </c>
      <c r="E954" t="s">
        <v>8383</v>
      </c>
      <c r="G954" t="s">
        <v>8384</v>
      </c>
      <c r="H954" t="s">
        <v>8689</v>
      </c>
      <c r="J954" t="s">
        <v>9486</v>
      </c>
    </row>
    <row r="955" spans="1:10" x14ac:dyDescent="0.25">
      <c r="A955" t="s">
        <v>1726</v>
      </c>
      <c r="B955">
        <v>69837584</v>
      </c>
      <c r="C955">
        <v>230065100</v>
      </c>
      <c r="D955" t="s">
        <v>1727</v>
      </c>
      <c r="E955" t="s">
        <v>8388</v>
      </c>
      <c r="G955" t="s">
        <v>8384</v>
      </c>
      <c r="H955" t="s">
        <v>8393</v>
      </c>
      <c r="J955" t="s">
        <v>9487</v>
      </c>
    </row>
    <row r="956" spans="1:10" x14ac:dyDescent="0.25">
      <c r="A956" t="s">
        <v>1726</v>
      </c>
      <c r="B956">
        <v>69837584</v>
      </c>
      <c r="C956">
        <v>230065100</v>
      </c>
      <c r="D956" t="s">
        <v>1727</v>
      </c>
      <c r="E956" t="s">
        <v>8383</v>
      </c>
      <c r="G956" t="s">
        <v>8384</v>
      </c>
      <c r="H956" t="s">
        <v>9471</v>
      </c>
      <c r="I956" t="s">
        <v>8390</v>
      </c>
      <c r="J956" t="s">
        <v>9488</v>
      </c>
    </row>
    <row r="957" spans="1:10" x14ac:dyDescent="0.25">
      <c r="A957" t="s">
        <v>1726</v>
      </c>
      <c r="B957">
        <v>69837584</v>
      </c>
      <c r="C957">
        <v>230065100</v>
      </c>
      <c r="D957" t="s">
        <v>1727</v>
      </c>
      <c r="E957" t="s">
        <v>8388</v>
      </c>
      <c r="G957" t="s">
        <v>8384</v>
      </c>
      <c r="H957" t="s">
        <v>8505</v>
      </c>
      <c r="J957" t="s">
        <v>9489</v>
      </c>
    </row>
    <row r="958" spans="1:10" x14ac:dyDescent="0.25">
      <c r="A958" t="s">
        <v>1726</v>
      </c>
      <c r="B958">
        <v>69837584</v>
      </c>
      <c r="C958">
        <v>230065100</v>
      </c>
      <c r="D958" t="s">
        <v>1727</v>
      </c>
      <c r="E958" t="s">
        <v>8410</v>
      </c>
      <c r="G958" t="s">
        <v>8384</v>
      </c>
      <c r="H958" t="s">
        <v>8407</v>
      </c>
      <c r="I958" t="s">
        <v>8566</v>
      </c>
      <c r="J958" t="s">
        <v>9490</v>
      </c>
    </row>
    <row r="959" spans="1:10" x14ac:dyDescent="0.25">
      <c r="A959" t="s">
        <v>1726</v>
      </c>
      <c r="B959">
        <v>69837584</v>
      </c>
      <c r="C959">
        <v>230065100</v>
      </c>
      <c r="D959" t="s">
        <v>1727</v>
      </c>
      <c r="E959" t="s">
        <v>8388</v>
      </c>
      <c r="G959" t="s">
        <v>8384</v>
      </c>
      <c r="H959" t="s">
        <v>8456</v>
      </c>
      <c r="I959" t="s">
        <v>9491</v>
      </c>
      <c r="J959" t="s">
        <v>9492</v>
      </c>
    </row>
    <row r="960" spans="1:10" x14ac:dyDescent="0.25">
      <c r="A960" t="s">
        <v>1726</v>
      </c>
      <c r="B960">
        <v>69837584</v>
      </c>
      <c r="C960">
        <v>230065100</v>
      </c>
      <c r="D960" t="s">
        <v>1727</v>
      </c>
      <c r="E960" t="s">
        <v>8398</v>
      </c>
      <c r="G960" t="s">
        <v>8384</v>
      </c>
      <c r="H960" t="s">
        <v>8505</v>
      </c>
      <c r="J960" t="s">
        <v>9489</v>
      </c>
    </row>
    <row r="961" spans="1:10" x14ac:dyDescent="0.25">
      <c r="A961" t="s">
        <v>1726</v>
      </c>
      <c r="B961">
        <v>69837584</v>
      </c>
      <c r="C961">
        <v>230065100</v>
      </c>
      <c r="D961" t="s">
        <v>1727</v>
      </c>
      <c r="E961" t="s">
        <v>8388</v>
      </c>
      <c r="G961" t="s">
        <v>8384</v>
      </c>
      <c r="H961" t="s">
        <v>8539</v>
      </c>
      <c r="I961" t="s">
        <v>9131</v>
      </c>
      <c r="J961" t="s">
        <v>9232</v>
      </c>
    </row>
    <row r="962" spans="1:10" x14ac:dyDescent="0.25">
      <c r="A962" t="s">
        <v>1733</v>
      </c>
      <c r="B962">
        <v>72135081</v>
      </c>
      <c r="C962">
        <v>266828157</v>
      </c>
      <c r="D962" t="s">
        <v>1734</v>
      </c>
      <c r="E962" t="s">
        <v>8383</v>
      </c>
      <c r="G962" t="s">
        <v>8384</v>
      </c>
      <c r="H962" t="s">
        <v>9178</v>
      </c>
      <c r="I962" t="s">
        <v>9179</v>
      </c>
      <c r="J962" t="s">
        <v>9180</v>
      </c>
    </row>
    <row r="963" spans="1:10" x14ac:dyDescent="0.25">
      <c r="A963" t="s">
        <v>1733</v>
      </c>
      <c r="B963">
        <v>72135081</v>
      </c>
      <c r="C963">
        <v>266828157</v>
      </c>
      <c r="D963" t="s">
        <v>1734</v>
      </c>
      <c r="E963" t="s">
        <v>8410</v>
      </c>
      <c r="G963" t="s">
        <v>8384</v>
      </c>
      <c r="H963" t="s">
        <v>9178</v>
      </c>
      <c r="I963" t="s">
        <v>9179</v>
      </c>
      <c r="J963" t="s">
        <v>9180</v>
      </c>
    </row>
    <row r="964" spans="1:10" x14ac:dyDescent="0.25">
      <c r="A964" t="s">
        <v>1733</v>
      </c>
      <c r="B964">
        <v>72135081</v>
      </c>
      <c r="C964">
        <v>266828157</v>
      </c>
      <c r="D964" t="s">
        <v>1734</v>
      </c>
      <c r="E964" t="s">
        <v>8398</v>
      </c>
      <c r="F964" t="s">
        <v>9493</v>
      </c>
    </row>
    <row r="965" spans="1:10" x14ac:dyDescent="0.25">
      <c r="A965" t="s">
        <v>1733</v>
      </c>
      <c r="B965">
        <v>72135081</v>
      </c>
      <c r="C965">
        <v>266828157</v>
      </c>
      <c r="D965" t="s">
        <v>1734</v>
      </c>
      <c r="E965" t="s">
        <v>8388</v>
      </c>
      <c r="G965" t="s">
        <v>8384</v>
      </c>
      <c r="H965" t="s">
        <v>9178</v>
      </c>
      <c r="I965" t="s">
        <v>9179</v>
      </c>
      <c r="J965" t="s">
        <v>9180</v>
      </c>
    </row>
    <row r="966" spans="1:10" x14ac:dyDescent="0.25">
      <c r="A966" t="s">
        <v>1738</v>
      </c>
      <c r="B966">
        <v>6699014</v>
      </c>
      <c r="C966">
        <v>115432825</v>
      </c>
      <c r="D966" t="s">
        <v>1739</v>
      </c>
      <c r="E966" t="s">
        <v>8388</v>
      </c>
      <c r="G966" t="s">
        <v>8384</v>
      </c>
      <c r="H966" t="s">
        <v>9494</v>
      </c>
      <c r="J966" t="s">
        <v>9495</v>
      </c>
    </row>
    <row r="967" spans="1:10" x14ac:dyDescent="0.25">
      <c r="A967" t="s">
        <v>1738</v>
      </c>
      <c r="B967">
        <v>6699014</v>
      </c>
      <c r="C967">
        <v>115432825</v>
      </c>
      <c r="D967" t="s">
        <v>1739</v>
      </c>
      <c r="E967" t="s">
        <v>8383</v>
      </c>
      <c r="G967" t="s">
        <v>8384</v>
      </c>
      <c r="H967" t="s">
        <v>9494</v>
      </c>
      <c r="J967" t="s">
        <v>9495</v>
      </c>
    </row>
    <row r="968" spans="1:10" x14ac:dyDescent="0.25">
      <c r="A968" t="s">
        <v>1743</v>
      </c>
      <c r="B968">
        <v>2615448</v>
      </c>
      <c r="C968">
        <v>299430383</v>
      </c>
      <c r="D968" t="s">
        <v>1744</v>
      </c>
      <c r="E968" t="s">
        <v>8383</v>
      </c>
      <c r="G968" t="s">
        <v>8384</v>
      </c>
      <c r="H968" t="s">
        <v>9348</v>
      </c>
      <c r="J968" t="s">
        <v>9496</v>
      </c>
    </row>
    <row r="969" spans="1:10" x14ac:dyDescent="0.25">
      <c r="A969" t="s">
        <v>1743</v>
      </c>
      <c r="B969">
        <v>2615448</v>
      </c>
      <c r="C969">
        <v>299430383</v>
      </c>
      <c r="D969" t="s">
        <v>1744</v>
      </c>
      <c r="E969" t="s">
        <v>8410</v>
      </c>
      <c r="G969" t="s">
        <v>8384</v>
      </c>
      <c r="H969" t="s">
        <v>9348</v>
      </c>
      <c r="J969" t="s">
        <v>9496</v>
      </c>
    </row>
    <row r="970" spans="1:10" x14ac:dyDescent="0.25">
      <c r="A970" t="s">
        <v>1743</v>
      </c>
      <c r="B970">
        <v>2615448</v>
      </c>
      <c r="C970">
        <v>299430383</v>
      </c>
      <c r="D970" t="s">
        <v>1744</v>
      </c>
      <c r="E970" t="s">
        <v>8388</v>
      </c>
      <c r="G970" t="s">
        <v>8384</v>
      </c>
      <c r="H970" t="s">
        <v>9015</v>
      </c>
      <c r="J970" t="s">
        <v>9497</v>
      </c>
    </row>
    <row r="971" spans="1:10" x14ac:dyDescent="0.25">
      <c r="A971" t="s">
        <v>1752</v>
      </c>
      <c r="B971">
        <v>1979647</v>
      </c>
      <c r="C971">
        <v>103517682</v>
      </c>
      <c r="D971" t="s">
        <v>1753</v>
      </c>
      <c r="E971" t="s">
        <v>8388</v>
      </c>
      <c r="G971" t="s">
        <v>8384</v>
      </c>
      <c r="H971" t="s">
        <v>8544</v>
      </c>
      <c r="I971" t="s">
        <v>9498</v>
      </c>
      <c r="J971" t="s">
        <v>8495</v>
      </c>
    </row>
    <row r="972" spans="1:10" x14ac:dyDescent="0.25">
      <c r="A972" t="s">
        <v>1752</v>
      </c>
      <c r="B972">
        <v>1979647</v>
      </c>
      <c r="C972">
        <v>103517682</v>
      </c>
      <c r="D972" t="s">
        <v>1753</v>
      </c>
      <c r="E972" t="s">
        <v>8388</v>
      </c>
      <c r="G972" t="s">
        <v>8384</v>
      </c>
      <c r="H972" t="s">
        <v>8468</v>
      </c>
      <c r="I972" t="s">
        <v>8743</v>
      </c>
      <c r="J972" t="s">
        <v>9499</v>
      </c>
    </row>
    <row r="973" spans="1:10" x14ac:dyDescent="0.25">
      <c r="A973" t="s">
        <v>1752</v>
      </c>
      <c r="B973">
        <v>1979647</v>
      </c>
      <c r="C973">
        <v>103517682</v>
      </c>
      <c r="D973" t="s">
        <v>1753</v>
      </c>
      <c r="E973" t="s">
        <v>8383</v>
      </c>
      <c r="G973" t="s">
        <v>8384</v>
      </c>
      <c r="H973" t="s">
        <v>8544</v>
      </c>
      <c r="I973" t="s">
        <v>9498</v>
      </c>
      <c r="J973" t="s">
        <v>8495</v>
      </c>
    </row>
    <row r="974" spans="1:10" x14ac:dyDescent="0.25">
      <c r="A974" t="s">
        <v>1761</v>
      </c>
      <c r="B974">
        <v>2752837</v>
      </c>
      <c r="C974">
        <v>373273701</v>
      </c>
      <c r="D974" t="s">
        <v>1762</v>
      </c>
      <c r="E974" t="s">
        <v>8388</v>
      </c>
      <c r="G974" t="s">
        <v>8399</v>
      </c>
      <c r="H974" t="s">
        <v>8754</v>
      </c>
      <c r="I974" t="s">
        <v>8435</v>
      </c>
      <c r="J974" t="s">
        <v>9500</v>
      </c>
    </row>
    <row r="975" spans="1:10" x14ac:dyDescent="0.25">
      <c r="A975" t="s">
        <v>1761</v>
      </c>
      <c r="B975">
        <v>2752837</v>
      </c>
      <c r="C975">
        <v>373273701</v>
      </c>
      <c r="D975" t="s">
        <v>1762</v>
      </c>
      <c r="E975" t="s">
        <v>8383</v>
      </c>
      <c r="G975" t="s">
        <v>8399</v>
      </c>
      <c r="H975" t="s">
        <v>8754</v>
      </c>
      <c r="I975" t="s">
        <v>8435</v>
      </c>
      <c r="J975" t="s">
        <v>9500</v>
      </c>
    </row>
    <row r="976" spans="1:10" x14ac:dyDescent="0.25">
      <c r="A976" t="s">
        <v>1761</v>
      </c>
      <c r="B976">
        <v>2752837</v>
      </c>
      <c r="C976">
        <v>373273701</v>
      </c>
      <c r="D976" t="s">
        <v>1762</v>
      </c>
      <c r="E976" t="s">
        <v>8388</v>
      </c>
      <c r="G976" t="s">
        <v>8384</v>
      </c>
      <c r="H976" t="s">
        <v>8396</v>
      </c>
      <c r="I976" t="s">
        <v>8455</v>
      </c>
      <c r="J976" t="s">
        <v>9500</v>
      </c>
    </row>
    <row r="977" spans="1:10" x14ac:dyDescent="0.25">
      <c r="A977" t="s">
        <v>1768</v>
      </c>
      <c r="B977">
        <v>2812877</v>
      </c>
      <c r="C977">
        <v>212600646</v>
      </c>
      <c r="D977" t="s">
        <v>1769</v>
      </c>
      <c r="E977" t="s">
        <v>8388</v>
      </c>
      <c r="G977" t="s">
        <v>8384</v>
      </c>
      <c r="H977" t="s">
        <v>9501</v>
      </c>
      <c r="I977" t="s">
        <v>9502</v>
      </c>
      <c r="J977" t="s">
        <v>9503</v>
      </c>
    </row>
    <row r="978" spans="1:10" x14ac:dyDescent="0.25">
      <c r="A978" t="s">
        <v>1768</v>
      </c>
      <c r="B978">
        <v>2812877</v>
      </c>
      <c r="C978">
        <v>212600646</v>
      </c>
      <c r="D978" t="s">
        <v>1769</v>
      </c>
      <c r="E978" t="s">
        <v>8398</v>
      </c>
      <c r="G978" t="s">
        <v>8384</v>
      </c>
      <c r="H978" t="s">
        <v>9501</v>
      </c>
      <c r="I978" t="s">
        <v>9502</v>
      </c>
      <c r="J978" t="s">
        <v>9503</v>
      </c>
    </row>
    <row r="979" spans="1:10" x14ac:dyDescent="0.25">
      <c r="A979" t="s">
        <v>1768</v>
      </c>
      <c r="B979">
        <v>2812877</v>
      </c>
      <c r="C979">
        <v>212600646</v>
      </c>
      <c r="D979" t="s">
        <v>1769</v>
      </c>
      <c r="E979" t="s">
        <v>8383</v>
      </c>
      <c r="G979" t="s">
        <v>8384</v>
      </c>
      <c r="H979" t="s">
        <v>9504</v>
      </c>
      <c r="I979" t="s">
        <v>8421</v>
      </c>
      <c r="J979" t="s">
        <v>9505</v>
      </c>
    </row>
    <row r="980" spans="1:10" x14ac:dyDescent="0.25">
      <c r="A980" t="s">
        <v>1768</v>
      </c>
      <c r="B980">
        <v>2812877</v>
      </c>
      <c r="C980">
        <v>212600646</v>
      </c>
      <c r="D980" t="s">
        <v>1769</v>
      </c>
      <c r="E980" t="s">
        <v>8410</v>
      </c>
      <c r="G980" t="s">
        <v>8384</v>
      </c>
      <c r="H980" t="s">
        <v>9504</v>
      </c>
      <c r="I980" t="s">
        <v>8421</v>
      </c>
      <c r="J980" t="s">
        <v>9505</v>
      </c>
    </row>
    <row r="981" spans="1:10" x14ac:dyDescent="0.25">
      <c r="A981" t="s">
        <v>1768</v>
      </c>
      <c r="B981">
        <v>2812877</v>
      </c>
      <c r="C981">
        <v>212600646</v>
      </c>
      <c r="D981" t="s">
        <v>1769</v>
      </c>
      <c r="E981" t="s">
        <v>8388</v>
      </c>
      <c r="G981" t="s">
        <v>8384</v>
      </c>
      <c r="H981" t="s">
        <v>9504</v>
      </c>
      <c r="I981" t="s">
        <v>8421</v>
      </c>
      <c r="J981" t="s">
        <v>9505</v>
      </c>
    </row>
    <row r="982" spans="1:10" x14ac:dyDescent="0.25">
      <c r="A982" t="s">
        <v>1773</v>
      </c>
      <c r="B982">
        <v>16484431</v>
      </c>
      <c r="C982">
        <v>364039913</v>
      </c>
      <c r="D982" t="s">
        <v>1774</v>
      </c>
      <c r="E982" t="s">
        <v>8388</v>
      </c>
      <c r="G982" t="s">
        <v>8384</v>
      </c>
      <c r="H982" t="s">
        <v>9506</v>
      </c>
      <c r="I982" t="s">
        <v>9507</v>
      </c>
      <c r="J982" t="s">
        <v>9508</v>
      </c>
    </row>
    <row r="983" spans="1:10" x14ac:dyDescent="0.25">
      <c r="A983" t="s">
        <v>1773</v>
      </c>
      <c r="B983">
        <v>16484431</v>
      </c>
      <c r="C983">
        <v>364039913</v>
      </c>
      <c r="D983" t="s">
        <v>1774</v>
      </c>
      <c r="E983" t="s">
        <v>8383</v>
      </c>
      <c r="G983" t="s">
        <v>8517</v>
      </c>
      <c r="H983" t="s">
        <v>9509</v>
      </c>
      <c r="J983" t="s">
        <v>9510</v>
      </c>
    </row>
    <row r="984" spans="1:10" x14ac:dyDescent="0.25">
      <c r="A984" t="s">
        <v>1779</v>
      </c>
      <c r="B984">
        <v>25439577</v>
      </c>
      <c r="C984">
        <v>103817284</v>
      </c>
      <c r="D984" t="s">
        <v>1780</v>
      </c>
      <c r="E984" t="s">
        <v>8388</v>
      </c>
      <c r="G984" t="s">
        <v>8384</v>
      </c>
      <c r="H984" t="s">
        <v>8407</v>
      </c>
      <c r="J984" t="s">
        <v>9511</v>
      </c>
    </row>
    <row r="985" spans="1:10" x14ac:dyDescent="0.25">
      <c r="A985" t="s">
        <v>1779</v>
      </c>
      <c r="B985">
        <v>25439577</v>
      </c>
      <c r="C985">
        <v>103817284</v>
      </c>
      <c r="D985" t="s">
        <v>1780</v>
      </c>
      <c r="E985" t="s">
        <v>8383</v>
      </c>
      <c r="G985" t="s">
        <v>8384</v>
      </c>
      <c r="H985" t="s">
        <v>8407</v>
      </c>
      <c r="J985" t="s">
        <v>9511</v>
      </c>
    </row>
    <row r="986" spans="1:10" x14ac:dyDescent="0.25">
      <c r="A986" t="s">
        <v>1788</v>
      </c>
      <c r="B986">
        <v>31286573</v>
      </c>
      <c r="C986">
        <v>123842872</v>
      </c>
      <c r="D986" t="s">
        <v>1789</v>
      </c>
      <c r="E986" t="s">
        <v>8388</v>
      </c>
      <c r="G986" t="s">
        <v>8384</v>
      </c>
      <c r="H986" t="s">
        <v>9301</v>
      </c>
      <c r="J986" t="s">
        <v>9512</v>
      </c>
    </row>
    <row r="987" spans="1:10" x14ac:dyDescent="0.25">
      <c r="A987" t="s">
        <v>1788</v>
      </c>
      <c r="B987">
        <v>31286573</v>
      </c>
      <c r="C987">
        <v>123842872</v>
      </c>
      <c r="D987" t="s">
        <v>1789</v>
      </c>
      <c r="E987" t="s">
        <v>8388</v>
      </c>
      <c r="G987" t="s">
        <v>8384</v>
      </c>
      <c r="H987" t="s">
        <v>8421</v>
      </c>
      <c r="I987" t="s">
        <v>8425</v>
      </c>
      <c r="J987" t="s">
        <v>9513</v>
      </c>
    </row>
    <row r="988" spans="1:10" x14ac:dyDescent="0.25">
      <c r="A988" t="s">
        <v>1788</v>
      </c>
      <c r="B988">
        <v>31286573</v>
      </c>
      <c r="C988">
        <v>123842872</v>
      </c>
      <c r="D988" t="s">
        <v>1789</v>
      </c>
      <c r="E988" t="s">
        <v>8388</v>
      </c>
      <c r="G988" t="s">
        <v>8384</v>
      </c>
      <c r="H988" t="s">
        <v>8389</v>
      </c>
      <c r="J988" t="s">
        <v>8590</v>
      </c>
    </row>
    <row r="989" spans="1:10" x14ac:dyDescent="0.25">
      <c r="A989" t="s">
        <v>1788</v>
      </c>
      <c r="B989">
        <v>31286573</v>
      </c>
      <c r="C989">
        <v>123842872</v>
      </c>
      <c r="D989" t="s">
        <v>1789</v>
      </c>
      <c r="E989" t="s">
        <v>8383</v>
      </c>
      <c r="G989" t="s">
        <v>8384</v>
      </c>
      <c r="H989" t="s">
        <v>9164</v>
      </c>
      <c r="I989" t="s">
        <v>9514</v>
      </c>
      <c r="J989" t="s">
        <v>9515</v>
      </c>
    </row>
    <row r="990" spans="1:10" x14ac:dyDescent="0.25">
      <c r="A990" t="s">
        <v>1788</v>
      </c>
      <c r="B990">
        <v>31286573</v>
      </c>
      <c r="C990">
        <v>123842872</v>
      </c>
      <c r="D990" t="s">
        <v>1789</v>
      </c>
      <c r="E990" t="s">
        <v>8388</v>
      </c>
      <c r="G990" t="s">
        <v>8384</v>
      </c>
      <c r="H990" t="s">
        <v>9516</v>
      </c>
      <c r="I990" t="s">
        <v>2588</v>
      </c>
      <c r="J990" t="s">
        <v>8590</v>
      </c>
    </row>
    <row r="991" spans="1:10" x14ac:dyDescent="0.25">
      <c r="A991" t="s">
        <v>1796</v>
      </c>
      <c r="B991">
        <v>56048913</v>
      </c>
      <c r="C991">
        <v>131144654</v>
      </c>
      <c r="D991" t="s">
        <v>1797</v>
      </c>
      <c r="E991" t="s">
        <v>8388</v>
      </c>
      <c r="G991" t="s">
        <v>8384</v>
      </c>
      <c r="H991" t="s">
        <v>9517</v>
      </c>
      <c r="I991" t="s">
        <v>9518</v>
      </c>
      <c r="J991" t="s">
        <v>9519</v>
      </c>
    </row>
    <row r="992" spans="1:10" x14ac:dyDescent="0.25">
      <c r="A992" t="s">
        <v>1796</v>
      </c>
      <c r="B992">
        <v>56048913</v>
      </c>
      <c r="C992">
        <v>131144654</v>
      </c>
      <c r="D992" t="s">
        <v>1797</v>
      </c>
      <c r="E992" t="s">
        <v>8388</v>
      </c>
      <c r="G992" t="s">
        <v>8384</v>
      </c>
      <c r="H992" t="s">
        <v>9520</v>
      </c>
      <c r="I992" t="s">
        <v>9521</v>
      </c>
      <c r="J992" t="s">
        <v>9522</v>
      </c>
    </row>
    <row r="993" spans="1:10" x14ac:dyDescent="0.25">
      <c r="A993" t="s">
        <v>1796</v>
      </c>
      <c r="B993">
        <v>56048913</v>
      </c>
      <c r="C993">
        <v>131144654</v>
      </c>
      <c r="D993" t="s">
        <v>1797</v>
      </c>
      <c r="E993" t="s">
        <v>8383</v>
      </c>
      <c r="G993" t="s">
        <v>8384</v>
      </c>
      <c r="H993" t="s">
        <v>8393</v>
      </c>
      <c r="J993" t="s">
        <v>9523</v>
      </c>
    </row>
    <row r="994" spans="1:10" x14ac:dyDescent="0.25">
      <c r="A994" t="s">
        <v>1796</v>
      </c>
      <c r="B994">
        <v>56048913</v>
      </c>
      <c r="C994">
        <v>131144654</v>
      </c>
      <c r="D994" t="s">
        <v>1797</v>
      </c>
      <c r="E994" t="s">
        <v>8398</v>
      </c>
      <c r="F994" t="s">
        <v>9524</v>
      </c>
    </row>
    <row r="995" spans="1:10" x14ac:dyDescent="0.25">
      <c r="A995" t="s">
        <v>1796</v>
      </c>
      <c r="B995">
        <v>56048913</v>
      </c>
      <c r="C995">
        <v>131144654</v>
      </c>
      <c r="D995" t="s">
        <v>1797</v>
      </c>
      <c r="E995" t="s">
        <v>8388</v>
      </c>
      <c r="G995" t="s">
        <v>8460</v>
      </c>
      <c r="H995" t="s">
        <v>9525</v>
      </c>
      <c r="J995" t="s">
        <v>9526</v>
      </c>
    </row>
    <row r="996" spans="1:10" x14ac:dyDescent="0.25">
      <c r="A996" t="s">
        <v>1802</v>
      </c>
      <c r="B996">
        <v>59942731</v>
      </c>
      <c r="C996">
        <v>124038635</v>
      </c>
      <c r="D996" t="s">
        <v>1803</v>
      </c>
      <c r="E996" t="s">
        <v>8398</v>
      </c>
      <c r="F996" t="s">
        <v>9527</v>
      </c>
    </row>
    <row r="997" spans="1:10" x14ac:dyDescent="0.25">
      <c r="A997" t="s">
        <v>1802</v>
      </c>
      <c r="B997">
        <v>59942731</v>
      </c>
      <c r="C997">
        <v>124038635</v>
      </c>
      <c r="D997" t="s">
        <v>1803</v>
      </c>
      <c r="E997" t="s">
        <v>8410</v>
      </c>
      <c r="G997" t="s">
        <v>9284</v>
      </c>
      <c r="H997" t="s">
        <v>9528</v>
      </c>
      <c r="I997" t="s">
        <v>9096</v>
      </c>
      <c r="J997" t="s">
        <v>8397</v>
      </c>
    </row>
    <row r="998" spans="1:10" x14ac:dyDescent="0.25">
      <c r="A998" t="s">
        <v>1802</v>
      </c>
      <c r="B998">
        <v>59942731</v>
      </c>
      <c r="C998">
        <v>124038635</v>
      </c>
      <c r="D998" t="s">
        <v>1803</v>
      </c>
      <c r="E998" t="s">
        <v>8388</v>
      </c>
      <c r="G998" t="s">
        <v>9284</v>
      </c>
      <c r="H998" t="s">
        <v>9528</v>
      </c>
      <c r="I998" t="s">
        <v>9096</v>
      </c>
      <c r="J998" t="s">
        <v>8397</v>
      </c>
    </row>
    <row r="999" spans="1:10" x14ac:dyDescent="0.25">
      <c r="A999" t="s">
        <v>1802</v>
      </c>
      <c r="B999">
        <v>59942731</v>
      </c>
      <c r="C999">
        <v>124038635</v>
      </c>
      <c r="D999" t="s">
        <v>1803</v>
      </c>
      <c r="E999" t="s">
        <v>8383</v>
      </c>
      <c r="G999" t="s">
        <v>9284</v>
      </c>
      <c r="H999" t="s">
        <v>9528</v>
      </c>
      <c r="I999" t="s">
        <v>9096</v>
      </c>
      <c r="J999" t="s">
        <v>8397</v>
      </c>
    </row>
    <row r="1000" spans="1:10" x14ac:dyDescent="0.25">
      <c r="A1000" t="s">
        <v>1802</v>
      </c>
      <c r="B1000">
        <v>59942731</v>
      </c>
      <c r="C1000">
        <v>124038635</v>
      </c>
      <c r="D1000" t="s">
        <v>1803</v>
      </c>
      <c r="E1000" t="s">
        <v>8388</v>
      </c>
      <c r="G1000" t="s">
        <v>8384</v>
      </c>
      <c r="H1000" t="s">
        <v>8393</v>
      </c>
      <c r="I1000" t="s">
        <v>8428</v>
      </c>
      <c r="J1000" t="s">
        <v>9529</v>
      </c>
    </row>
    <row r="1001" spans="1:10" x14ac:dyDescent="0.25">
      <c r="A1001" t="s">
        <v>1808</v>
      </c>
      <c r="B1001">
        <v>65128453</v>
      </c>
      <c r="C1001">
        <v>210882108</v>
      </c>
      <c r="D1001" t="s">
        <v>1809</v>
      </c>
      <c r="E1001" t="s">
        <v>8383</v>
      </c>
      <c r="G1001" t="s">
        <v>8384</v>
      </c>
      <c r="H1001" t="s">
        <v>9270</v>
      </c>
      <c r="J1001" t="s">
        <v>9530</v>
      </c>
    </row>
    <row r="1002" spans="1:10" x14ac:dyDescent="0.25">
      <c r="A1002" t="s">
        <v>1808</v>
      </c>
      <c r="B1002">
        <v>65128453</v>
      </c>
      <c r="C1002">
        <v>210882108</v>
      </c>
      <c r="D1002" t="s">
        <v>1809</v>
      </c>
      <c r="E1002" t="s">
        <v>8388</v>
      </c>
      <c r="G1002" t="s">
        <v>8384</v>
      </c>
      <c r="H1002" t="s">
        <v>9270</v>
      </c>
      <c r="J1002" t="s">
        <v>9530</v>
      </c>
    </row>
    <row r="1003" spans="1:10" x14ac:dyDescent="0.25">
      <c r="A1003" t="s">
        <v>1808</v>
      </c>
      <c r="B1003">
        <v>65128453</v>
      </c>
      <c r="C1003">
        <v>210882108</v>
      </c>
      <c r="D1003" t="s">
        <v>1809</v>
      </c>
      <c r="E1003" t="s">
        <v>8388</v>
      </c>
      <c r="G1003" t="s">
        <v>8384</v>
      </c>
      <c r="H1003" t="s">
        <v>9531</v>
      </c>
      <c r="J1003" t="s">
        <v>9532</v>
      </c>
    </row>
    <row r="1004" spans="1:10" x14ac:dyDescent="0.25">
      <c r="A1004" t="s">
        <v>1808</v>
      </c>
      <c r="B1004">
        <v>65128453</v>
      </c>
      <c r="C1004">
        <v>210882108</v>
      </c>
      <c r="D1004" t="s">
        <v>1809</v>
      </c>
      <c r="E1004" t="s">
        <v>8398</v>
      </c>
      <c r="F1004" t="s">
        <v>9533</v>
      </c>
    </row>
    <row r="1005" spans="1:10" x14ac:dyDescent="0.25">
      <c r="A1005" t="s">
        <v>1813</v>
      </c>
      <c r="B1005">
        <v>66642623</v>
      </c>
      <c r="C1005">
        <v>272139144</v>
      </c>
      <c r="D1005" t="s">
        <v>1814</v>
      </c>
      <c r="E1005" t="s">
        <v>8388</v>
      </c>
      <c r="G1005" t="s">
        <v>8384</v>
      </c>
      <c r="H1005" t="s">
        <v>9534</v>
      </c>
      <c r="I1005" t="s">
        <v>9535</v>
      </c>
      <c r="J1005" t="s">
        <v>8912</v>
      </c>
    </row>
    <row r="1006" spans="1:10" x14ac:dyDescent="0.25">
      <c r="A1006" t="s">
        <v>1813</v>
      </c>
      <c r="B1006">
        <v>66642623</v>
      </c>
      <c r="C1006">
        <v>272139144</v>
      </c>
      <c r="D1006" t="s">
        <v>1814</v>
      </c>
      <c r="E1006" t="s">
        <v>8388</v>
      </c>
      <c r="G1006" t="s">
        <v>8384</v>
      </c>
      <c r="H1006" t="s">
        <v>8390</v>
      </c>
      <c r="I1006" t="s">
        <v>8540</v>
      </c>
      <c r="J1006" t="s">
        <v>9536</v>
      </c>
    </row>
    <row r="1007" spans="1:10" x14ac:dyDescent="0.25">
      <c r="A1007" t="s">
        <v>1813</v>
      </c>
      <c r="B1007">
        <v>66642623</v>
      </c>
      <c r="C1007">
        <v>272139144</v>
      </c>
      <c r="D1007" t="s">
        <v>1814</v>
      </c>
      <c r="E1007" t="s">
        <v>8398</v>
      </c>
      <c r="F1007" t="s">
        <v>9537</v>
      </c>
    </row>
    <row r="1008" spans="1:10" x14ac:dyDescent="0.25">
      <c r="A1008" t="s">
        <v>1813</v>
      </c>
      <c r="B1008">
        <v>66642623</v>
      </c>
      <c r="C1008">
        <v>272139144</v>
      </c>
      <c r="D1008" t="s">
        <v>1814</v>
      </c>
      <c r="E1008" t="s">
        <v>8388</v>
      </c>
      <c r="G1008" t="s">
        <v>8384</v>
      </c>
      <c r="H1008" t="s">
        <v>9474</v>
      </c>
      <c r="I1008" t="s">
        <v>9538</v>
      </c>
      <c r="J1008" t="s">
        <v>9539</v>
      </c>
    </row>
    <row r="1009" spans="1:10" x14ac:dyDescent="0.25">
      <c r="A1009" t="s">
        <v>1813</v>
      </c>
      <c r="B1009">
        <v>66642623</v>
      </c>
      <c r="C1009">
        <v>272139144</v>
      </c>
      <c r="D1009" t="s">
        <v>1814</v>
      </c>
      <c r="E1009" t="s">
        <v>8398</v>
      </c>
      <c r="G1009" t="s">
        <v>8384</v>
      </c>
      <c r="H1009" t="s">
        <v>8455</v>
      </c>
      <c r="I1009" t="s">
        <v>8539</v>
      </c>
      <c r="J1009" t="s">
        <v>9540</v>
      </c>
    </row>
    <row r="1010" spans="1:10" x14ac:dyDescent="0.25">
      <c r="A1010" t="s">
        <v>1813</v>
      </c>
      <c r="B1010">
        <v>66642623</v>
      </c>
      <c r="C1010">
        <v>272139144</v>
      </c>
      <c r="D1010" t="s">
        <v>1814</v>
      </c>
      <c r="E1010" t="s">
        <v>8383</v>
      </c>
      <c r="G1010" t="s">
        <v>8384</v>
      </c>
      <c r="H1010" t="s">
        <v>8539</v>
      </c>
      <c r="J1010" t="s">
        <v>9541</v>
      </c>
    </row>
    <row r="1011" spans="1:10" x14ac:dyDescent="0.25">
      <c r="A1011" t="s">
        <v>1813</v>
      </c>
      <c r="B1011">
        <v>66642623</v>
      </c>
      <c r="C1011">
        <v>272139144</v>
      </c>
      <c r="D1011" t="s">
        <v>1814</v>
      </c>
      <c r="E1011" t="s">
        <v>8388</v>
      </c>
      <c r="G1011" t="s">
        <v>8384</v>
      </c>
      <c r="H1011" t="s">
        <v>8455</v>
      </c>
      <c r="I1011" t="s">
        <v>8539</v>
      </c>
      <c r="J1011" t="s">
        <v>9540</v>
      </c>
    </row>
    <row r="1012" spans="1:10" x14ac:dyDescent="0.25">
      <c r="A1012" t="s">
        <v>1813</v>
      </c>
      <c r="B1012">
        <v>66642623</v>
      </c>
      <c r="C1012">
        <v>272139144</v>
      </c>
      <c r="D1012" t="s">
        <v>1814</v>
      </c>
      <c r="E1012" t="s">
        <v>8388</v>
      </c>
      <c r="G1012" t="s">
        <v>8384</v>
      </c>
      <c r="H1012" t="s">
        <v>9542</v>
      </c>
      <c r="I1012" t="s">
        <v>9543</v>
      </c>
      <c r="J1012" t="s">
        <v>9544</v>
      </c>
    </row>
    <row r="1013" spans="1:10" x14ac:dyDescent="0.25">
      <c r="A1013" t="s">
        <v>1817</v>
      </c>
      <c r="B1013">
        <v>69879100</v>
      </c>
      <c r="C1013">
        <v>105188746</v>
      </c>
      <c r="D1013" t="s">
        <v>1818</v>
      </c>
      <c r="E1013" t="s">
        <v>8398</v>
      </c>
      <c r="F1013" t="s">
        <v>4513</v>
      </c>
    </row>
    <row r="1014" spans="1:10" x14ac:dyDescent="0.25">
      <c r="A1014" t="s">
        <v>1817</v>
      </c>
      <c r="B1014">
        <v>69879100</v>
      </c>
      <c r="C1014">
        <v>105188746</v>
      </c>
      <c r="D1014" t="s">
        <v>1818</v>
      </c>
      <c r="E1014" t="s">
        <v>8388</v>
      </c>
      <c r="G1014" t="s">
        <v>8384</v>
      </c>
      <c r="H1014" t="s">
        <v>9545</v>
      </c>
      <c r="I1014" t="s">
        <v>8390</v>
      </c>
      <c r="J1014" t="s">
        <v>9546</v>
      </c>
    </row>
    <row r="1015" spans="1:10" x14ac:dyDescent="0.25">
      <c r="A1015" t="s">
        <v>1817</v>
      </c>
      <c r="B1015">
        <v>69879100</v>
      </c>
      <c r="C1015">
        <v>105188746</v>
      </c>
      <c r="D1015" t="s">
        <v>1818</v>
      </c>
      <c r="E1015" t="s">
        <v>8410</v>
      </c>
      <c r="G1015" t="s">
        <v>8517</v>
      </c>
      <c r="H1015" t="s">
        <v>9547</v>
      </c>
      <c r="I1015" t="s">
        <v>8664</v>
      </c>
      <c r="J1015" t="s">
        <v>9548</v>
      </c>
    </row>
    <row r="1016" spans="1:10" x14ac:dyDescent="0.25">
      <c r="A1016" t="s">
        <v>1817</v>
      </c>
      <c r="B1016">
        <v>69879100</v>
      </c>
      <c r="C1016">
        <v>105188746</v>
      </c>
      <c r="D1016" t="s">
        <v>1818</v>
      </c>
      <c r="E1016" t="s">
        <v>8383</v>
      </c>
      <c r="G1016" t="s">
        <v>8384</v>
      </c>
      <c r="H1016" t="s">
        <v>8393</v>
      </c>
      <c r="I1016" t="s">
        <v>8512</v>
      </c>
      <c r="J1016" t="s">
        <v>9549</v>
      </c>
    </row>
    <row r="1017" spans="1:10" x14ac:dyDescent="0.25">
      <c r="A1017" t="s">
        <v>1817</v>
      </c>
      <c r="B1017">
        <v>69879100</v>
      </c>
      <c r="C1017">
        <v>105188746</v>
      </c>
      <c r="D1017" t="s">
        <v>1818</v>
      </c>
      <c r="E1017" t="s">
        <v>8388</v>
      </c>
      <c r="G1017" t="s">
        <v>8384</v>
      </c>
      <c r="H1017" t="s">
        <v>8393</v>
      </c>
      <c r="I1017" t="s">
        <v>8512</v>
      </c>
      <c r="J1017" t="s">
        <v>9549</v>
      </c>
    </row>
    <row r="1018" spans="1:10" x14ac:dyDescent="0.25">
      <c r="A1018" t="s">
        <v>1817</v>
      </c>
      <c r="B1018">
        <v>69879100</v>
      </c>
      <c r="C1018">
        <v>105188746</v>
      </c>
      <c r="D1018" t="s">
        <v>1818</v>
      </c>
      <c r="E1018" t="s">
        <v>8388</v>
      </c>
      <c r="G1018" t="s">
        <v>8384</v>
      </c>
      <c r="H1018" t="s">
        <v>9550</v>
      </c>
      <c r="J1018" t="s">
        <v>9551</v>
      </c>
    </row>
    <row r="1019" spans="1:10" x14ac:dyDescent="0.25">
      <c r="A1019" t="s">
        <v>1817</v>
      </c>
      <c r="B1019">
        <v>69879100</v>
      </c>
      <c r="C1019">
        <v>105188746</v>
      </c>
      <c r="D1019" t="s">
        <v>1818</v>
      </c>
      <c r="E1019" t="s">
        <v>8388</v>
      </c>
      <c r="G1019" t="s">
        <v>8384</v>
      </c>
      <c r="H1019" t="s">
        <v>8539</v>
      </c>
      <c r="I1019" t="s">
        <v>8455</v>
      </c>
      <c r="J1019" t="s">
        <v>9552</v>
      </c>
    </row>
    <row r="1020" spans="1:10" x14ac:dyDescent="0.25">
      <c r="A1020" t="s">
        <v>1817</v>
      </c>
      <c r="B1020">
        <v>69879100</v>
      </c>
      <c r="C1020">
        <v>105188746</v>
      </c>
      <c r="D1020" t="s">
        <v>1818</v>
      </c>
      <c r="E1020" t="s">
        <v>8410</v>
      </c>
      <c r="G1020" t="s">
        <v>8399</v>
      </c>
      <c r="H1020" t="s">
        <v>9553</v>
      </c>
      <c r="I1020" t="s">
        <v>8400</v>
      </c>
      <c r="J1020" t="s">
        <v>9554</v>
      </c>
    </row>
    <row r="1021" spans="1:10" x14ac:dyDescent="0.25">
      <c r="A1021" t="s">
        <v>1824</v>
      </c>
      <c r="B1021">
        <v>79450855</v>
      </c>
      <c r="C1021">
        <v>105044780</v>
      </c>
      <c r="D1021" t="s">
        <v>1825</v>
      </c>
      <c r="E1021" t="s">
        <v>8388</v>
      </c>
      <c r="G1021" t="s">
        <v>8384</v>
      </c>
      <c r="H1021" t="s">
        <v>8421</v>
      </c>
      <c r="I1021" t="s">
        <v>8539</v>
      </c>
      <c r="J1021" t="s">
        <v>9555</v>
      </c>
    </row>
    <row r="1022" spans="1:10" x14ac:dyDescent="0.25">
      <c r="A1022" t="s">
        <v>1824</v>
      </c>
      <c r="B1022">
        <v>79450855</v>
      </c>
      <c r="C1022">
        <v>105044780</v>
      </c>
      <c r="D1022" t="s">
        <v>1825</v>
      </c>
      <c r="E1022" t="s">
        <v>8388</v>
      </c>
      <c r="G1022" t="s">
        <v>8384</v>
      </c>
      <c r="H1022" t="s">
        <v>9556</v>
      </c>
      <c r="J1022" t="s">
        <v>9557</v>
      </c>
    </row>
    <row r="1023" spans="1:10" x14ac:dyDescent="0.25">
      <c r="A1023" t="s">
        <v>1824</v>
      </c>
      <c r="B1023">
        <v>79450855</v>
      </c>
      <c r="C1023">
        <v>105044780</v>
      </c>
      <c r="D1023" t="s">
        <v>1825</v>
      </c>
      <c r="E1023" t="s">
        <v>8388</v>
      </c>
      <c r="G1023" t="s">
        <v>8384</v>
      </c>
      <c r="H1023" t="s">
        <v>8455</v>
      </c>
      <c r="J1023" t="s">
        <v>9558</v>
      </c>
    </row>
    <row r="1024" spans="1:10" x14ac:dyDescent="0.25">
      <c r="A1024" t="s">
        <v>1824</v>
      </c>
      <c r="B1024">
        <v>79450855</v>
      </c>
      <c r="C1024">
        <v>105044780</v>
      </c>
      <c r="D1024" t="s">
        <v>1825</v>
      </c>
      <c r="E1024" t="s">
        <v>8398</v>
      </c>
      <c r="F1024" t="s">
        <v>9559</v>
      </c>
    </row>
    <row r="1025" spans="1:10" x14ac:dyDescent="0.25">
      <c r="A1025" t="s">
        <v>1824</v>
      </c>
      <c r="B1025">
        <v>79450855</v>
      </c>
      <c r="C1025">
        <v>105044780</v>
      </c>
      <c r="D1025" t="s">
        <v>1825</v>
      </c>
      <c r="E1025" t="s">
        <v>8383</v>
      </c>
      <c r="G1025" t="s">
        <v>8384</v>
      </c>
      <c r="H1025" t="s">
        <v>9560</v>
      </c>
      <c r="I1025" t="s">
        <v>9561</v>
      </c>
      <c r="J1025" t="s">
        <v>9562</v>
      </c>
    </row>
    <row r="1026" spans="1:10" x14ac:dyDescent="0.25">
      <c r="A1026" t="s">
        <v>1829</v>
      </c>
      <c r="B1026">
        <v>2530458</v>
      </c>
      <c r="C1026">
        <v>125728285</v>
      </c>
      <c r="D1026" t="s">
        <v>1830</v>
      </c>
      <c r="E1026" t="s">
        <v>8383</v>
      </c>
      <c r="G1026" t="s">
        <v>8384</v>
      </c>
      <c r="H1026" t="s">
        <v>9563</v>
      </c>
      <c r="J1026" t="s">
        <v>9564</v>
      </c>
    </row>
    <row r="1027" spans="1:10" x14ac:dyDescent="0.25">
      <c r="A1027" t="s">
        <v>1829</v>
      </c>
      <c r="B1027">
        <v>2530458</v>
      </c>
      <c r="C1027">
        <v>125728285</v>
      </c>
      <c r="D1027" t="s">
        <v>1830</v>
      </c>
      <c r="E1027" t="s">
        <v>8388</v>
      </c>
      <c r="G1027" t="s">
        <v>8384</v>
      </c>
      <c r="H1027" t="s">
        <v>8455</v>
      </c>
      <c r="I1027" t="s">
        <v>9565</v>
      </c>
      <c r="J1027" t="s">
        <v>9566</v>
      </c>
    </row>
    <row r="1028" spans="1:10" x14ac:dyDescent="0.25">
      <c r="A1028" t="s">
        <v>1829</v>
      </c>
      <c r="B1028">
        <v>2530458</v>
      </c>
      <c r="C1028">
        <v>125728285</v>
      </c>
      <c r="D1028" t="s">
        <v>1830</v>
      </c>
      <c r="E1028" t="s">
        <v>8398</v>
      </c>
      <c r="F1028" t="s">
        <v>9567</v>
      </c>
    </row>
    <row r="1029" spans="1:10" x14ac:dyDescent="0.25">
      <c r="A1029" t="s">
        <v>1840</v>
      </c>
      <c r="B1029">
        <v>77038</v>
      </c>
      <c r="C1029">
        <v>144992219</v>
      </c>
      <c r="D1029" t="s">
        <v>1841</v>
      </c>
      <c r="E1029" t="s">
        <v>8388</v>
      </c>
      <c r="G1029" t="s">
        <v>8384</v>
      </c>
      <c r="H1029" t="s">
        <v>8393</v>
      </c>
      <c r="I1029" t="s">
        <v>9568</v>
      </c>
      <c r="J1029" t="s">
        <v>9569</v>
      </c>
    </row>
    <row r="1030" spans="1:10" x14ac:dyDescent="0.25">
      <c r="A1030" t="s">
        <v>1840</v>
      </c>
      <c r="B1030">
        <v>77038</v>
      </c>
      <c r="C1030">
        <v>144992219</v>
      </c>
      <c r="D1030" t="s">
        <v>1841</v>
      </c>
      <c r="E1030" t="s">
        <v>8383</v>
      </c>
      <c r="G1030" t="s">
        <v>8384</v>
      </c>
      <c r="H1030" t="s">
        <v>8603</v>
      </c>
      <c r="J1030" t="s">
        <v>9037</v>
      </c>
    </row>
    <row r="1031" spans="1:10" x14ac:dyDescent="0.25">
      <c r="A1031" t="s">
        <v>1840</v>
      </c>
      <c r="B1031">
        <v>77038</v>
      </c>
      <c r="C1031">
        <v>144992219</v>
      </c>
      <c r="D1031" t="s">
        <v>1841</v>
      </c>
      <c r="E1031" t="s">
        <v>8388</v>
      </c>
      <c r="G1031" t="s">
        <v>8384</v>
      </c>
      <c r="H1031" t="s">
        <v>8393</v>
      </c>
      <c r="I1031" t="s">
        <v>8396</v>
      </c>
      <c r="J1031" t="s">
        <v>8630</v>
      </c>
    </row>
    <row r="1032" spans="1:10" x14ac:dyDescent="0.25">
      <c r="A1032" t="s">
        <v>1840</v>
      </c>
      <c r="B1032">
        <v>77038</v>
      </c>
      <c r="C1032">
        <v>144992219</v>
      </c>
      <c r="D1032" t="s">
        <v>1841</v>
      </c>
      <c r="E1032" t="s">
        <v>8388</v>
      </c>
      <c r="G1032" t="s">
        <v>8460</v>
      </c>
      <c r="H1032" t="s">
        <v>9293</v>
      </c>
      <c r="I1032" t="s">
        <v>9570</v>
      </c>
      <c r="J1032" t="s">
        <v>8860</v>
      </c>
    </row>
    <row r="1033" spans="1:10" x14ac:dyDescent="0.25">
      <c r="A1033" t="s">
        <v>1840</v>
      </c>
      <c r="B1033">
        <v>77038</v>
      </c>
      <c r="C1033">
        <v>144992219</v>
      </c>
      <c r="D1033" t="s">
        <v>1841</v>
      </c>
      <c r="E1033" t="s">
        <v>8388</v>
      </c>
      <c r="G1033" t="s">
        <v>8384</v>
      </c>
      <c r="H1033" t="s">
        <v>8496</v>
      </c>
      <c r="I1033" t="s">
        <v>9556</v>
      </c>
      <c r="J1033" t="s">
        <v>9571</v>
      </c>
    </row>
    <row r="1034" spans="1:10" x14ac:dyDescent="0.25">
      <c r="A1034" t="s">
        <v>1840</v>
      </c>
      <c r="B1034">
        <v>77038</v>
      </c>
      <c r="C1034">
        <v>144992219</v>
      </c>
      <c r="D1034" t="s">
        <v>1841</v>
      </c>
      <c r="E1034" t="s">
        <v>8388</v>
      </c>
      <c r="G1034" t="s">
        <v>8384</v>
      </c>
      <c r="H1034" t="s">
        <v>9572</v>
      </c>
      <c r="I1034" t="s">
        <v>175</v>
      </c>
      <c r="J1034" t="s">
        <v>9573</v>
      </c>
    </row>
    <row r="1035" spans="1:10" x14ac:dyDescent="0.25">
      <c r="A1035" t="s">
        <v>1840</v>
      </c>
      <c r="B1035">
        <v>77038</v>
      </c>
      <c r="C1035">
        <v>144992219</v>
      </c>
      <c r="D1035" t="s">
        <v>1841</v>
      </c>
      <c r="E1035" t="s">
        <v>8388</v>
      </c>
      <c r="G1035" t="s">
        <v>8384</v>
      </c>
      <c r="H1035" t="s">
        <v>8390</v>
      </c>
      <c r="J1035" t="s">
        <v>9574</v>
      </c>
    </row>
    <row r="1036" spans="1:10" x14ac:dyDescent="0.25">
      <c r="A1036" t="s">
        <v>1840</v>
      </c>
      <c r="B1036">
        <v>77038</v>
      </c>
      <c r="C1036">
        <v>144992219</v>
      </c>
      <c r="D1036" t="s">
        <v>1841</v>
      </c>
      <c r="E1036" t="s">
        <v>8410</v>
      </c>
      <c r="G1036" t="s">
        <v>8384</v>
      </c>
      <c r="H1036" t="s">
        <v>8603</v>
      </c>
      <c r="J1036" t="s">
        <v>9037</v>
      </c>
    </row>
    <row r="1037" spans="1:10" x14ac:dyDescent="0.25">
      <c r="A1037" t="s">
        <v>1849</v>
      </c>
      <c r="B1037">
        <v>6607253</v>
      </c>
      <c r="C1037">
        <v>118832546</v>
      </c>
      <c r="D1037" t="s">
        <v>1850</v>
      </c>
      <c r="E1037" t="s">
        <v>8398</v>
      </c>
      <c r="J1037" t="s">
        <v>9575</v>
      </c>
    </row>
    <row r="1038" spans="1:10" x14ac:dyDescent="0.25">
      <c r="A1038" t="s">
        <v>1849</v>
      </c>
      <c r="B1038">
        <v>6607253</v>
      </c>
      <c r="C1038">
        <v>118832546</v>
      </c>
      <c r="D1038" t="s">
        <v>1850</v>
      </c>
      <c r="E1038" t="s">
        <v>8383</v>
      </c>
      <c r="G1038" t="s">
        <v>8460</v>
      </c>
      <c r="H1038" t="s">
        <v>9576</v>
      </c>
      <c r="J1038" t="s">
        <v>9577</v>
      </c>
    </row>
    <row r="1039" spans="1:10" x14ac:dyDescent="0.25">
      <c r="A1039" t="s">
        <v>1849</v>
      </c>
      <c r="B1039">
        <v>6607253</v>
      </c>
      <c r="C1039">
        <v>118832546</v>
      </c>
      <c r="D1039" t="s">
        <v>1850</v>
      </c>
      <c r="E1039" t="s">
        <v>8388</v>
      </c>
      <c r="G1039" t="s">
        <v>8384</v>
      </c>
      <c r="H1039" t="s">
        <v>9578</v>
      </c>
      <c r="J1039" t="s">
        <v>9579</v>
      </c>
    </row>
    <row r="1040" spans="1:10" x14ac:dyDescent="0.25">
      <c r="A1040" t="s">
        <v>1849</v>
      </c>
      <c r="B1040">
        <v>6607253</v>
      </c>
      <c r="C1040">
        <v>118832546</v>
      </c>
      <c r="D1040" t="s">
        <v>1850</v>
      </c>
      <c r="E1040" t="s">
        <v>8388</v>
      </c>
      <c r="G1040" t="s">
        <v>8384</v>
      </c>
      <c r="H1040" t="s">
        <v>9580</v>
      </c>
      <c r="J1040" t="s">
        <v>9581</v>
      </c>
    </row>
    <row r="1041" spans="1:10" x14ac:dyDescent="0.25">
      <c r="A1041" t="s">
        <v>1858</v>
      </c>
      <c r="B1041">
        <v>657884</v>
      </c>
      <c r="C1041">
        <v>156850289</v>
      </c>
      <c r="D1041" t="s">
        <v>1859</v>
      </c>
      <c r="E1041" t="s">
        <v>8383</v>
      </c>
      <c r="G1041" t="s">
        <v>8637</v>
      </c>
      <c r="H1041" t="s">
        <v>8393</v>
      </c>
      <c r="I1041" t="s">
        <v>9582</v>
      </c>
      <c r="J1041" t="s">
        <v>9583</v>
      </c>
    </row>
    <row r="1042" spans="1:10" x14ac:dyDescent="0.25">
      <c r="A1042" t="s">
        <v>1858</v>
      </c>
      <c r="B1042">
        <v>657884</v>
      </c>
      <c r="C1042">
        <v>156850289</v>
      </c>
      <c r="D1042" t="s">
        <v>1859</v>
      </c>
      <c r="E1042" t="s">
        <v>8388</v>
      </c>
      <c r="G1042" t="s">
        <v>8637</v>
      </c>
      <c r="H1042" t="s">
        <v>8393</v>
      </c>
      <c r="I1042" t="s">
        <v>9582</v>
      </c>
      <c r="J1042" t="s">
        <v>9583</v>
      </c>
    </row>
    <row r="1043" spans="1:10" x14ac:dyDescent="0.25">
      <c r="A1043" t="s">
        <v>1858</v>
      </c>
      <c r="B1043">
        <v>657884</v>
      </c>
      <c r="C1043">
        <v>156850289</v>
      </c>
      <c r="D1043" t="s">
        <v>1859</v>
      </c>
      <c r="E1043" t="s">
        <v>8388</v>
      </c>
      <c r="G1043" t="s">
        <v>8460</v>
      </c>
      <c r="H1043" t="s">
        <v>9584</v>
      </c>
      <c r="I1043" t="s">
        <v>9156</v>
      </c>
      <c r="J1043" t="s">
        <v>9583</v>
      </c>
    </row>
    <row r="1044" spans="1:10" x14ac:dyDescent="0.25">
      <c r="A1044" t="s">
        <v>1862</v>
      </c>
      <c r="B1044">
        <v>1274469</v>
      </c>
      <c r="C1044">
        <v>112374783</v>
      </c>
      <c r="D1044" t="s">
        <v>1863</v>
      </c>
      <c r="E1044" t="s">
        <v>8388</v>
      </c>
      <c r="G1044" t="s">
        <v>8399</v>
      </c>
      <c r="H1044" t="s">
        <v>9585</v>
      </c>
      <c r="I1044" t="s">
        <v>9586</v>
      </c>
      <c r="J1044" t="s">
        <v>9587</v>
      </c>
    </row>
    <row r="1045" spans="1:10" x14ac:dyDescent="0.25">
      <c r="A1045" t="s">
        <v>1862</v>
      </c>
      <c r="B1045">
        <v>1274469</v>
      </c>
      <c r="C1045">
        <v>112374783</v>
      </c>
      <c r="D1045" t="s">
        <v>1863</v>
      </c>
      <c r="E1045" t="s">
        <v>8388</v>
      </c>
      <c r="G1045" t="s">
        <v>8384</v>
      </c>
      <c r="H1045" t="s">
        <v>8743</v>
      </c>
      <c r="I1045" t="s">
        <v>9588</v>
      </c>
      <c r="J1045" t="s">
        <v>9587</v>
      </c>
    </row>
    <row r="1046" spans="1:10" x14ac:dyDescent="0.25">
      <c r="A1046" t="s">
        <v>1862</v>
      </c>
      <c r="B1046">
        <v>1274469</v>
      </c>
      <c r="C1046">
        <v>112374783</v>
      </c>
      <c r="D1046" t="s">
        <v>1863</v>
      </c>
      <c r="E1046" t="s">
        <v>8383</v>
      </c>
      <c r="G1046" t="s">
        <v>8384</v>
      </c>
      <c r="H1046" t="s">
        <v>8743</v>
      </c>
      <c r="I1046" t="s">
        <v>9588</v>
      </c>
      <c r="J1046" t="s">
        <v>9587</v>
      </c>
    </row>
    <row r="1047" spans="1:10" x14ac:dyDescent="0.25">
      <c r="A1047" t="s">
        <v>1871</v>
      </c>
      <c r="B1047">
        <v>2422803</v>
      </c>
      <c r="C1047">
        <v>105931552</v>
      </c>
      <c r="D1047" t="s">
        <v>1872</v>
      </c>
      <c r="E1047" t="s">
        <v>8388</v>
      </c>
      <c r="G1047" t="s">
        <v>8384</v>
      </c>
      <c r="H1047" t="s">
        <v>8540</v>
      </c>
      <c r="J1047" t="s">
        <v>9589</v>
      </c>
    </row>
    <row r="1048" spans="1:10" x14ac:dyDescent="0.25">
      <c r="A1048" t="s">
        <v>1871</v>
      </c>
      <c r="B1048">
        <v>2422803</v>
      </c>
      <c r="C1048">
        <v>105931552</v>
      </c>
      <c r="D1048" t="s">
        <v>1872</v>
      </c>
      <c r="E1048" t="s">
        <v>8383</v>
      </c>
      <c r="G1048" t="s">
        <v>8384</v>
      </c>
      <c r="H1048" t="s">
        <v>8402</v>
      </c>
      <c r="I1048" t="s">
        <v>8393</v>
      </c>
      <c r="J1048" t="s">
        <v>8750</v>
      </c>
    </row>
    <row r="1049" spans="1:10" x14ac:dyDescent="0.25">
      <c r="A1049" t="s">
        <v>1871</v>
      </c>
      <c r="B1049">
        <v>2422803</v>
      </c>
      <c r="C1049">
        <v>105931552</v>
      </c>
      <c r="D1049" t="s">
        <v>1872</v>
      </c>
      <c r="E1049" t="s">
        <v>8388</v>
      </c>
      <c r="G1049" t="s">
        <v>8384</v>
      </c>
      <c r="H1049" t="s">
        <v>8402</v>
      </c>
      <c r="I1049" t="s">
        <v>8393</v>
      </c>
      <c r="J1049" t="s">
        <v>8750</v>
      </c>
    </row>
    <row r="1050" spans="1:10" x14ac:dyDescent="0.25">
      <c r="A1050" t="s">
        <v>1878</v>
      </c>
      <c r="B1050">
        <v>1500003</v>
      </c>
      <c r="C1050">
        <v>179589936</v>
      </c>
      <c r="D1050" t="s">
        <v>1879</v>
      </c>
      <c r="E1050" t="s">
        <v>8388</v>
      </c>
      <c r="G1050" t="s">
        <v>8384</v>
      </c>
      <c r="H1050" t="s">
        <v>8427</v>
      </c>
      <c r="I1050" t="s">
        <v>8603</v>
      </c>
      <c r="J1050" t="s">
        <v>9590</v>
      </c>
    </row>
    <row r="1051" spans="1:10" x14ac:dyDescent="0.25">
      <c r="A1051" t="s">
        <v>1878</v>
      </c>
      <c r="B1051">
        <v>1500003</v>
      </c>
      <c r="C1051">
        <v>179589936</v>
      </c>
      <c r="D1051" t="s">
        <v>1879</v>
      </c>
      <c r="E1051" t="s">
        <v>8398</v>
      </c>
      <c r="F1051" t="s">
        <v>9591</v>
      </c>
    </row>
    <row r="1052" spans="1:10" x14ac:dyDescent="0.25">
      <c r="A1052" t="s">
        <v>1878</v>
      </c>
      <c r="B1052">
        <v>1500003</v>
      </c>
      <c r="C1052">
        <v>179589936</v>
      </c>
      <c r="D1052" t="s">
        <v>1879</v>
      </c>
      <c r="E1052" t="s">
        <v>8410</v>
      </c>
      <c r="G1052" t="s">
        <v>8384</v>
      </c>
      <c r="H1052" t="s">
        <v>8427</v>
      </c>
      <c r="I1052" t="s">
        <v>8603</v>
      </c>
      <c r="J1052" t="s">
        <v>9590</v>
      </c>
    </row>
    <row r="1053" spans="1:10" x14ac:dyDescent="0.25">
      <c r="A1053" t="s">
        <v>1878</v>
      </c>
      <c r="B1053">
        <v>1500003</v>
      </c>
      <c r="C1053">
        <v>179589936</v>
      </c>
      <c r="D1053" t="s">
        <v>1879</v>
      </c>
      <c r="E1053" t="s">
        <v>8383</v>
      </c>
      <c r="G1053" t="s">
        <v>8384</v>
      </c>
      <c r="H1053" t="s">
        <v>8427</v>
      </c>
      <c r="I1053" t="s">
        <v>8603</v>
      </c>
      <c r="J1053" t="s">
        <v>9590</v>
      </c>
    </row>
    <row r="1054" spans="1:10" x14ac:dyDescent="0.25">
      <c r="A1054" t="s">
        <v>1886</v>
      </c>
      <c r="B1054">
        <v>579554</v>
      </c>
      <c r="C1054">
        <v>152201617</v>
      </c>
      <c r="D1054" t="s">
        <v>1887</v>
      </c>
      <c r="E1054" t="s">
        <v>8388</v>
      </c>
      <c r="G1054" t="s">
        <v>8399</v>
      </c>
      <c r="H1054" t="s">
        <v>9592</v>
      </c>
      <c r="I1054" t="s">
        <v>9593</v>
      </c>
      <c r="J1054" t="s">
        <v>9594</v>
      </c>
    </row>
    <row r="1055" spans="1:10" x14ac:dyDescent="0.25">
      <c r="A1055" t="s">
        <v>1886</v>
      </c>
      <c r="B1055">
        <v>579554</v>
      </c>
      <c r="C1055">
        <v>152201617</v>
      </c>
      <c r="D1055" t="s">
        <v>1887</v>
      </c>
      <c r="E1055" t="s">
        <v>8410</v>
      </c>
      <c r="G1055" t="s">
        <v>8384</v>
      </c>
      <c r="H1055" t="s">
        <v>8607</v>
      </c>
      <c r="J1055" t="s">
        <v>9595</v>
      </c>
    </row>
    <row r="1056" spans="1:10" x14ac:dyDescent="0.25">
      <c r="A1056" t="s">
        <v>1886</v>
      </c>
      <c r="B1056">
        <v>579554</v>
      </c>
      <c r="C1056">
        <v>152201617</v>
      </c>
      <c r="D1056" t="s">
        <v>1887</v>
      </c>
      <c r="E1056" t="s">
        <v>8388</v>
      </c>
      <c r="G1056" t="s">
        <v>8384</v>
      </c>
      <c r="H1056" t="s">
        <v>8607</v>
      </c>
      <c r="J1056" t="s">
        <v>9595</v>
      </c>
    </row>
    <row r="1057" spans="1:10" x14ac:dyDescent="0.25">
      <c r="A1057" t="s">
        <v>1886</v>
      </c>
      <c r="B1057">
        <v>579554</v>
      </c>
      <c r="C1057">
        <v>152201617</v>
      </c>
      <c r="D1057" t="s">
        <v>1887</v>
      </c>
      <c r="E1057" t="s">
        <v>8383</v>
      </c>
      <c r="G1057" t="s">
        <v>8384</v>
      </c>
      <c r="H1057" t="s">
        <v>8393</v>
      </c>
      <c r="I1057" t="s">
        <v>8402</v>
      </c>
      <c r="J1057" t="s">
        <v>9594</v>
      </c>
    </row>
    <row r="1058" spans="1:10" x14ac:dyDescent="0.25">
      <c r="A1058" t="s">
        <v>1893</v>
      </c>
      <c r="B1058">
        <v>304207</v>
      </c>
      <c r="C1058">
        <v>111790237</v>
      </c>
      <c r="D1058" t="s">
        <v>1894</v>
      </c>
      <c r="E1058" t="s">
        <v>8388</v>
      </c>
      <c r="G1058" t="s">
        <v>8399</v>
      </c>
      <c r="H1058" t="s">
        <v>9596</v>
      </c>
      <c r="I1058" t="s">
        <v>9597</v>
      </c>
      <c r="J1058" t="s">
        <v>9598</v>
      </c>
    </row>
    <row r="1059" spans="1:10" x14ac:dyDescent="0.25">
      <c r="A1059" t="s">
        <v>1893</v>
      </c>
      <c r="B1059">
        <v>304207</v>
      </c>
      <c r="C1059">
        <v>111790237</v>
      </c>
      <c r="D1059" t="s">
        <v>1894</v>
      </c>
      <c r="E1059" t="s">
        <v>8388</v>
      </c>
      <c r="H1059" t="s">
        <v>9599</v>
      </c>
      <c r="J1059" t="s">
        <v>9600</v>
      </c>
    </row>
    <row r="1060" spans="1:10" x14ac:dyDescent="0.25">
      <c r="A1060" t="s">
        <v>1893</v>
      </c>
      <c r="B1060">
        <v>304207</v>
      </c>
      <c r="C1060">
        <v>111790237</v>
      </c>
      <c r="D1060" t="s">
        <v>1894</v>
      </c>
      <c r="E1060" t="s">
        <v>8398</v>
      </c>
      <c r="H1060" t="s">
        <v>9599</v>
      </c>
      <c r="J1060" t="s">
        <v>9600</v>
      </c>
    </row>
    <row r="1061" spans="1:10" x14ac:dyDescent="0.25">
      <c r="A1061" t="s">
        <v>1893</v>
      </c>
      <c r="B1061">
        <v>304207</v>
      </c>
      <c r="C1061">
        <v>111790237</v>
      </c>
      <c r="D1061" t="s">
        <v>1894</v>
      </c>
      <c r="E1061" t="s">
        <v>8388</v>
      </c>
      <c r="G1061" t="s">
        <v>8384</v>
      </c>
      <c r="H1061" t="s">
        <v>8837</v>
      </c>
      <c r="I1061" t="s">
        <v>246</v>
      </c>
      <c r="J1061" t="s">
        <v>9225</v>
      </c>
    </row>
    <row r="1062" spans="1:10" x14ac:dyDescent="0.25">
      <c r="A1062" t="s">
        <v>1893</v>
      </c>
      <c r="B1062">
        <v>304207</v>
      </c>
      <c r="C1062">
        <v>111790237</v>
      </c>
      <c r="D1062" t="s">
        <v>1894</v>
      </c>
      <c r="E1062" t="s">
        <v>8383</v>
      </c>
      <c r="G1062" t="s">
        <v>8399</v>
      </c>
      <c r="H1062" t="s">
        <v>9596</v>
      </c>
      <c r="I1062" t="s">
        <v>9597</v>
      </c>
      <c r="J1062" t="s">
        <v>9598</v>
      </c>
    </row>
    <row r="1063" spans="1:10" x14ac:dyDescent="0.25">
      <c r="A1063" t="s">
        <v>1893</v>
      </c>
      <c r="B1063">
        <v>304207</v>
      </c>
      <c r="C1063">
        <v>111790237</v>
      </c>
      <c r="D1063" t="s">
        <v>1894</v>
      </c>
      <c r="E1063" t="s">
        <v>8410</v>
      </c>
      <c r="H1063" t="s">
        <v>9599</v>
      </c>
      <c r="J1063" t="s">
        <v>9600</v>
      </c>
    </row>
    <row r="1064" spans="1:10" x14ac:dyDescent="0.25">
      <c r="A1064" t="s">
        <v>1903</v>
      </c>
      <c r="B1064">
        <v>6837837</v>
      </c>
      <c r="C1064">
        <v>118811565</v>
      </c>
      <c r="D1064" t="s">
        <v>1904</v>
      </c>
      <c r="E1064" t="s">
        <v>8388</v>
      </c>
      <c r="G1064" t="s">
        <v>8517</v>
      </c>
      <c r="H1064" t="s">
        <v>9601</v>
      </c>
      <c r="J1064" t="s">
        <v>9602</v>
      </c>
    </row>
    <row r="1065" spans="1:10" x14ac:dyDescent="0.25">
      <c r="A1065" t="s">
        <v>1903</v>
      </c>
      <c r="B1065">
        <v>6837837</v>
      </c>
      <c r="C1065">
        <v>118811565</v>
      </c>
      <c r="D1065" t="s">
        <v>1904</v>
      </c>
      <c r="E1065" t="s">
        <v>8383</v>
      </c>
      <c r="G1065" t="s">
        <v>8384</v>
      </c>
      <c r="H1065" t="s">
        <v>9603</v>
      </c>
      <c r="I1065" t="s">
        <v>9604</v>
      </c>
      <c r="J1065" t="s">
        <v>9602</v>
      </c>
    </row>
    <row r="1066" spans="1:10" x14ac:dyDescent="0.25">
      <c r="A1066" t="s">
        <v>1903</v>
      </c>
      <c r="B1066">
        <v>6837837</v>
      </c>
      <c r="C1066">
        <v>118811565</v>
      </c>
      <c r="D1066" t="s">
        <v>1904</v>
      </c>
      <c r="E1066" t="s">
        <v>8398</v>
      </c>
      <c r="G1066" t="s">
        <v>8517</v>
      </c>
      <c r="H1066" t="s">
        <v>9601</v>
      </c>
      <c r="J1066" t="s">
        <v>9602</v>
      </c>
    </row>
    <row r="1067" spans="1:10" x14ac:dyDescent="0.25">
      <c r="A1067" t="s">
        <v>1903</v>
      </c>
      <c r="B1067">
        <v>6837837</v>
      </c>
      <c r="C1067">
        <v>118811565</v>
      </c>
      <c r="D1067" t="s">
        <v>1904</v>
      </c>
      <c r="E1067" t="s">
        <v>8388</v>
      </c>
      <c r="G1067" t="s">
        <v>8384</v>
      </c>
      <c r="H1067" t="s">
        <v>9603</v>
      </c>
      <c r="I1067" t="s">
        <v>9604</v>
      </c>
      <c r="J1067" t="s">
        <v>9602</v>
      </c>
    </row>
    <row r="1068" spans="1:10" x14ac:dyDescent="0.25">
      <c r="A1068" t="s">
        <v>1909</v>
      </c>
      <c r="B1068">
        <v>4049752</v>
      </c>
      <c r="C1068">
        <v>112657923</v>
      </c>
      <c r="D1068" t="s">
        <v>1910</v>
      </c>
      <c r="E1068" t="s">
        <v>8388</v>
      </c>
      <c r="G1068" t="s">
        <v>8384</v>
      </c>
      <c r="H1068" t="s">
        <v>9605</v>
      </c>
      <c r="J1068" t="s">
        <v>8482</v>
      </c>
    </row>
    <row r="1069" spans="1:10" x14ac:dyDescent="0.25">
      <c r="A1069" t="s">
        <v>1909</v>
      </c>
      <c r="B1069">
        <v>4049752</v>
      </c>
      <c r="C1069">
        <v>112657923</v>
      </c>
      <c r="D1069" t="s">
        <v>1910</v>
      </c>
      <c r="E1069" t="s">
        <v>8388</v>
      </c>
      <c r="G1069" t="s">
        <v>8460</v>
      </c>
      <c r="H1069" t="s">
        <v>8773</v>
      </c>
      <c r="J1069" t="s">
        <v>9606</v>
      </c>
    </row>
    <row r="1070" spans="1:10" x14ac:dyDescent="0.25">
      <c r="A1070" t="s">
        <v>1909</v>
      </c>
      <c r="B1070">
        <v>4049752</v>
      </c>
      <c r="C1070">
        <v>112657923</v>
      </c>
      <c r="D1070" t="s">
        <v>1910</v>
      </c>
      <c r="E1070" t="s">
        <v>8383</v>
      </c>
      <c r="G1070" t="s">
        <v>8384</v>
      </c>
      <c r="H1070" t="s">
        <v>8393</v>
      </c>
      <c r="I1070" t="s">
        <v>8418</v>
      </c>
      <c r="J1070" t="s">
        <v>9494</v>
      </c>
    </row>
    <row r="1071" spans="1:10" x14ac:dyDescent="0.25">
      <c r="A1071" t="s">
        <v>1909</v>
      </c>
      <c r="B1071">
        <v>4049752</v>
      </c>
      <c r="C1071">
        <v>112657923</v>
      </c>
      <c r="D1071" t="s">
        <v>1910</v>
      </c>
      <c r="E1071" t="s">
        <v>8388</v>
      </c>
      <c r="G1071" t="s">
        <v>8384</v>
      </c>
      <c r="H1071" t="s">
        <v>8455</v>
      </c>
      <c r="I1071" t="s">
        <v>8393</v>
      </c>
      <c r="J1071" t="s">
        <v>9607</v>
      </c>
    </row>
    <row r="1072" spans="1:10" x14ac:dyDescent="0.25">
      <c r="A1072" t="s">
        <v>1915</v>
      </c>
      <c r="B1072">
        <v>13118672</v>
      </c>
      <c r="C1072">
        <v>165275672</v>
      </c>
      <c r="D1072" t="s">
        <v>1916</v>
      </c>
      <c r="E1072" t="s">
        <v>8398</v>
      </c>
      <c r="F1072" t="s">
        <v>9608</v>
      </c>
    </row>
    <row r="1073" spans="1:10" x14ac:dyDescent="0.25">
      <c r="A1073" t="s">
        <v>1915</v>
      </c>
      <c r="B1073">
        <v>13118672</v>
      </c>
      <c r="C1073">
        <v>165275672</v>
      </c>
      <c r="D1073" t="s">
        <v>1916</v>
      </c>
      <c r="E1073" t="s">
        <v>8383</v>
      </c>
      <c r="G1073" t="s">
        <v>8384</v>
      </c>
      <c r="H1073" t="s">
        <v>8468</v>
      </c>
      <c r="I1073" t="s">
        <v>8414</v>
      </c>
      <c r="J1073" t="s">
        <v>9609</v>
      </c>
    </row>
    <row r="1074" spans="1:10" x14ac:dyDescent="0.25">
      <c r="A1074" t="s">
        <v>1915</v>
      </c>
      <c r="B1074">
        <v>13118672</v>
      </c>
      <c r="C1074">
        <v>165275672</v>
      </c>
      <c r="D1074" t="s">
        <v>1916</v>
      </c>
      <c r="E1074" t="s">
        <v>8388</v>
      </c>
      <c r="G1074" t="s">
        <v>8384</v>
      </c>
      <c r="H1074" t="s">
        <v>9610</v>
      </c>
      <c r="J1074" t="s">
        <v>9611</v>
      </c>
    </row>
    <row r="1075" spans="1:10" x14ac:dyDescent="0.25">
      <c r="A1075" t="s">
        <v>1915</v>
      </c>
      <c r="B1075">
        <v>13118672</v>
      </c>
      <c r="C1075">
        <v>165275672</v>
      </c>
      <c r="D1075" t="s">
        <v>1916</v>
      </c>
      <c r="E1075" t="s">
        <v>8388</v>
      </c>
      <c r="G1075" t="s">
        <v>8460</v>
      </c>
      <c r="H1075" t="s">
        <v>9612</v>
      </c>
      <c r="I1075" t="s">
        <v>9613</v>
      </c>
      <c r="J1075" t="s">
        <v>9614</v>
      </c>
    </row>
    <row r="1076" spans="1:10" x14ac:dyDescent="0.25">
      <c r="A1076" t="s">
        <v>1915</v>
      </c>
      <c r="B1076">
        <v>13118672</v>
      </c>
      <c r="C1076">
        <v>165275672</v>
      </c>
      <c r="D1076" t="s">
        <v>1916</v>
      </c>
      <c r="E1076" t="s">
        <v>8398</v>
      </c>
      <c r="G1076" t="s">
        <v>8399</v>
      </c>
      <c r="H1076" t="s">
        <v>9273</v>
      </c>
      <c r="I1076" t="s">
        <v>8705</v>
      </c>
      <c r="J1076" t="s">
        <v>9144</v>
      </c>
    </row>
    <row r="1077" spans="1:10" x14ac:dyDescent="0.25">
      <c r="A1077" t="s">
        <v>1919</v>
      </c>
      <c r="B1077">
        <v>26817765</v>
      </c>
      <c r="C1077">
        <v>261813427</v>
      </c>
      <c r="D1077" t="s">
        <v>1920</v>
      </c>
      <c r="E1077" t="s">
        <v>8383</v>
      </c>
      <c r="G1077" t="s">
        <v>8384</v>
      </c>
      <c r="H1077" t="s">
        <v>8455</v>
      </c>
      <c r="I1077" t="s">
        <v>8488</v>
      </c>
      <c r="J1077" t="s">
        <v>9615</v>
      </c>
    </row>
    <row r="1078" spans="1:10" x14ac:dyDescent="0.25">
      <c r="A1078" t="s">
        <v>1919</v>
      </c>
      <c r="B1078">
        <v>26817765</v>
      </c>
      <c r="C1078">
        <v>261813427</v>
      </c>
      <c r="D1078" t="s">
        <v>1920</v>
      </c>
      <c r="E1078" t="s">
        <v>8388</v>
      </c>
      <c r="G1078" t="s">
        <v>8384</v>
      </c>
      <c r="H1078" t="s">
        <v>9616</v>
      </c>
      <c r="J1078" t="s">
        <v>9617</v>
      </c>
    </row>
    <row r="1079" spans="1:10" x14ac:dyDescent="0.25">
      <c r="A1079" t="s">
        <v>1930</v>
      </c>
      <c r="B1079">
        <v>20697368</v>
      </c>
      <c r="C1079">
        <v>166555848</v>
      </c>
      <c r="D1079" t="s">
        <v>1931</v>
      </c>
      <c r="E1079" t="s">
        <v>8383</v>
      </c>
      <c r="G1079" t="s">
        <v>8384</v>
      </c>
      <c r="H1079" t="s">
        <v>8539</v>
      </c>
      <c r="I1079" t="s">
        <v>8630</v>
      </c>
      <c r="J1079" t="s">
        <v>8631</v>
      </c>
    </row>
    <row r="1080" spans="1:10" x14ac:dyDescent="0.25">
      <c r="A1080" t="s">
        <v>1930</v>
      </c>
      <c r="B1080">
        <v>20697368</v>
      </c>
      <c r="C1080">
        <v>166555848</v>
      </c>
      <c r="D1080" t="s">
        <v>1931</v>
      </c>
      <c r="E1080" t="s">
        <v>8388</v>
      </c>
      <c r="G1080" t="s">
        <v>8384</v>
      </c>
      <c r="H1080" t="s">
        <v>8539</v>
      </c>
      <c r="I1080" t="s">
        <v>8630</v>
      </c>
      <c r="J1080" t="s">
        <v>8631</v>
      </c>
    </row>
    <row r="1081" spans="1:10" x14ac:dyDescent="0.25">
      <c r="A1081" t="s">
        <v>1930</v>
      </c>
      <c r="B1081">
        <v>20697368</v>
      </c>
      <c r="C1081">
        <v>166555848</v>
      </c>
      <c r="D1081" t="s">
        <v>1931</v>
      </c>
      <c r="E1081" t="s">
        <v>8410</v>
      </c>
      <c r="G1081" t="s">
        <v>8384</v>
      </c>
      <c r="H1081" t="s">
        <v>8539</v>
      </c>
      <c r="I1081" t="s">
        <v>8630</v>
      </c>
      <c r="J1081" t="s">
        <v>8631</v>
      </c>
    </row>
    <row r="1082" spans="1:10" x14ac:dyDescent="0.25">
      <c r="A1082" t="s">
        <v>1930</v>
      </c>
      <c r="B1082">
        <v>20697368</v>
      </c>
      <c r="C1082">
        <v>166555848</v>
      </c>
      <c r="D1082" t="s">
        <v>1931</v>
      </c>
      <c r="E1082" t="s">
        <v>8398</v>
      </c>
      <c r="F1082" t="s">
        <v>9618</v>
      </c>
    </row>
    <row r="1083" spans="1:10" x14ac:dyDescent="0.25">
      <c r="A1083" t="s">
        <v>1933</v>
      </c>
      <c r="B1083">
        <v>27413333</v>
      </c>
      <c r="C1083">
        <v>371392296</v>
      </c>
      <c r="D1083" t="s">
        <v>1934</v>
      </c>
      <c r="E1083" t="s">
        <v>8388</v>
      </c>
      <c r="G1083" t="s">
        <v>8384</v>
      </c>
      <c r="H1083" t="s">
        <v>8456</v>
      </c>
      <c r="I1083" t="s">
        <v>8468</v>
      </c>
      <c r="J1083" t="s">
        <v>9619</v>
      </c>
    </row>
    <row r="1084" spans="1:10" x14ac:dyDescent="0.25">
      <c r="A1084" t="s">
        <v>1933</v>
      </c>
      <c r="B1084">
        <v>27413333</v>
      </c>
      <c r="C1084">
        <v>371392296</v>
      </c>
      <c r="D1084" t="s">
        <v>1934</v>
      </c>
      <c r="E1084" t="s">
        <v>8410</v>
      </c>
      <c r="G1084" t="s">
        <v>8384</v>
      </c>
      <c r="H1084" t="s">
        <v>8456</v>
      </c>
      <c r="I1084" t="s">
        <v>8468</v>
      </c>
      <c r="J1084" t="s">
        <v>9619</v>
      </c>
    </row>
    <row r="1085" spans="1:10" x14ac:dyDescent="0.25">
      <c r="A1085" t="s">
        <v>1933</v>
      </c>
      <c r="B1085">
        <v>27413333</v>
      </c>
      <c r="C1085">
        <v>371392296</v>
      </c>
      <c r="D1085" t="s">
        <v>1934</v>
      </c>
      <c r="E1085" t="s">
        <v>8383</v>
      </c>
      <c r="G1085" t="s">
        <v>8384</v>
      </c>
      <c r="H1085" t="s">
        <v>8396</v>
      </c>
      <c r="I1085" t="s">
        <v>8422</v>
      </c>
      <c r="J1085" t="s">
        <v>9620</v>
      </c>
    </row>
    <row r="1086" spans="1:10" x14ac:dyDescent="0.25">
      <c r="A1086" t="s">
        <v>1942</v>
      </c>
      <c r="B1086">
        <v>31564658</v>
      </c>
      <c r="C1086">
        <v>473591367</v>
      </c>
      <c r="D1086" t="s">
        <v>1943</v>
      </c>
      <c r="E1086" t="s">
        <v>8388</v>
      </c>
      <c r="G1086" t="s">
        <v>8384</v>
      </c>
      <c r="H1086" t="s">
        <v>8406</v>
      </c>
      <c r="I1086" t="s">
        <v>8393</v>
      </c>
      <c r="J1086" t="s">
        <v>9621</v>
      </c>
    </row>
    <row r="1087" spans="1:10" x14ac:dyDescent="0.25">
      <c r="A1087" t="s">
        <v>1942</v>
      </c>
      <c r="B1087">
        <v>31564658</v>
      </c>
      <c r="C1087">
        <v>473591367</v>
      </c>
      <c r="D1087" t="s">
        <v>1943</v>
      </c>
      <c r="E1087" t="s">
        <v>8383</v>
      </c>
      <c r="G1087" t="s">
        <v>8384</v>
      </c>
      <c r="H1087" t="s">
        <v>8428</v>
      </c>
      <c r="I1087" t="s">
        <v>8393</v>
      </c>
      <c r="J1087" t="s">
        <v>9622</v>
      </c>
    </row>
    <row r="1088" spans="1:10" x14ac:dyDescent="0.25">
      <c r="A1088" t="s">
        <v>1942</v>
      </c>
      <c r="B1088">
        <v>31564658</v>
      </c>
      <c r="C1088">
        <v>473591367</v>
      </c>
      <c r="D1088" t="s">
        <v>1943</v>
      </c>
      <c r="E1088" t="s">
        <v>8388</v>
      </c>
      <c r="G1088" t="s">
        <v>8384</v>
      </c>
      <c r="H1088" t="s">
        <v>8428</v>
      </c>
      <c r="I1088" t="s">
        <v>8393</v>
      </c>
      <c r="J1088" t="s">
        <v>9622</v>
      </c>
    </row>
    <row r="1089" spans="1:10" x14ac:dyDescent="0.25">
      <c r="A1089" t="s">
        <v>1951</v>
      </c>
      <c r="B1089">
        <v>55531613</v>
      </c>
      <c r="C1089">
        <v>286662324</v>
      </c>
      <c r="D1089" t="s">
        <v>1952</v>
      </c>
      <c r="E1089" t="s">
        <v>8388</v>
      </c>
      <c r="G1089" t="s">
        <v>8384</v>
      </c>
      <c r="H1089" t="s">
        <v>9623</v>
      </c>
      <c r="J1089" t="s">
        <v>8721</v>
      </c>
    </row>
    <row r="1090" spans="1:10" x14ac:dyDescent="0.25">
      <c r="A1090" t="s">
        <v>1951</v>
      </c>
      <c r="B1090">
        <v>55531613</v>
      </c>
      <c r="C1090">
        <v>286662324</v>
      </c>
      <c r="D1090" t="s">
        <v>1952</v>
      </c>
      <c r="E1090" t="s">
        <v>8383</v>
      </c>
      <c r="G1090" t="s">
        <v>8517</v>
      </c>
      <c r="H1090" t="s">
        <v>9624</v>
      </c>
      <c r="J1090" t="s">
        <v>9625</v>
      </c>
    </row>
    <row r="1091" spans="1:10" x14ac:dyDescent="0.25">
      <c r="A1091" t="s">
        <v>1951</v>
      </c>
      <c r="B1091">
        <v>55531613</v>
      </c>
      <c r="C1091">
        <v>286662324</v>
      </c>
      <c r="D1091" t="s">
        <v>1952</v>
      </c>
      <c r="E1091" t="s">
        <v>8398</v>
      </c>
      <c r="G1091" t="s">
        <v>8517</v>
      </c>
      <c r="H1091" t="s">
        <v>9624</v>
      </c>
      <c r="J1091" t="s">
        <v>9625</v>
      </c>
    </row>
    <row r="1092" spans="1:10" x14ac:dyDescent="0.25">
      <c r="A1092" t="s">
        <v>1951</v>
      </c>
      <c r="B1092">
        <v>55531613</v>
      </c>
      <c r="C1092">
        <v>286662324</v>
      </c>
      <c r="D1092" t="s">
        <v>1952</v>
      </c>
      <c r="E1092" t="s">
        <v>8410</v>
      </c>
      <c r="G1092" t="s">
        <v>8517</v>
      </c>
      <c r="H1092" t="s">
        <v>9624</v>
      </c>
      <c r="J1092" t="s">
        <v>9625</v>
      </c>
    </row>
    <row r="1093" spans="1:10" x14ac:dyDescent="0.25">
      <c r="A1093" t="s">
        <v>1958</v>
      </c>
      <c r="B1093">
        <v>58579885</v>
      </c>
      <c r="C1093">
        <v>201076367</v>
      </c>
      <c r="D1093" t="s">
        <v>1959</v>
      </c>
      <c r="E1093" t="s">
        <v>8383</v>
      </c>
      <c r="G1093" t="s">
        <v>8384</v>
      </c>
      <c r="H1093" t="s">
        <v>9015</v>
      </c>
      <c r="I1093" t="s">
        <v>8425</v>
      </c>
      <c r="J1093" t="s">
        <v>9626</v>
      </c>
    </row>
    <row r="1094" spans="1:10" x14ac:dyDescent="0.25">
      <c r="A1094" t="s">
        <v>1958</v>
      </c>
      <c r="B1094">
        <v>58579885</v>
      </c>
      <c r="C1094">
        <v>201076367</v>
      </c>
      <c r="D1094" t="s">
        <v>1959</v>
      </c>
      <c r="E1094" t="s">
        <v>8410</v>
      </c>
      <c r="G1094" t="s">
        <v>8384</v>
      </c>
      <c r="H1094" t="s">
        <v>8743</v>
      </c>
      <c r="I1094" t="s">
        <v>8496</v>
      </c>
      <c r="J1094" t="s">
        <v>8632</v>
      </c>
    </row>
    <row r="1095" spans="1:10" x14ac:dyDescent="0.25">
      <c r="A1095" t="s">
        <v>1958</v>
      </c>
      <c r="B1095">
        <v>58579885</v>
      </c>
      <c r="C1095">
        <v>201076367</v>
      </c>
      <c r="D1095" t="s">
        <v>1959</v>
      </c>
      <c r="E1095" t="s">
        <v>8398</v>
      </c>
      <c r="G1095" t="s">
        <v>8384</v>
      </c>
      <c r="H1095" t="s">
        <v>8468</v>
      </c>
      <c r="I1095" t="s">
        <v>9627</v>
      </c>
      <c r="J1095" t="s">
        <v>9628</v>
      </c>
    </row>
    <row r="1096" spans="1:10" x14ac:dyDescent="0.25">
      <c r="A1096" t="s">
        <v>1958</v>
      </c>
      <c r="B1096">
        <v>58579885</v>
      </c>
      <c r="C1096">
        <v>201076367</v>
      </c>
      <c r="D1096" t="s">
        <v>1959</v>
      </c>
      <c r="E1096" t="s">
        <v>8388</v>
      </c>
      <c r="G1096" t="s">
        <v>8384</v>
      </c>
      <c r="H1096" t="s">
        <v>8468</v>
      </c>
      <c r="I1096" t="s">
        <v>9627</v>
      </c>
      <c r="J1096" t="s">
        <v>9628</v>
      </c>
    </row>
    <row r="1097" spans="1:10" x14ac:dyDescent="0.25">
      <c r="A1097" t="s">
        <v>1958</v>
      </c>
      <c r="B1097">
        <v>58579885</v>
      </c>
      <c r="C1097">
        <v>201076367</v>
      </c>
      <c r="D1097" t="s">
        <v>1959</v>
      </c>
      <c r="E1097" t="s">
        <v>8388</v>
      </c>
      <c r="G1097" t="s">
        <v>8384</v>
      </c>
      <c r="H1097" t="s">
        <v>8743</v>
      </c>
      <c r="I1097" t="s">
        <v>8496</v>
      </c>
      <c r="J1097" t="s">
        <v>8632</v>
      </c>
    </row>
    <row r="1098" spans="1:10" x14ac:dyDescent="0.25">
      <c r="A1098" t="s">
        <v>1963</v>
      </c>
      <c r="B1098">
        <v>65725218</v>
      </c>
      <c r="C1098">
        <v>450959981</v>
      </c>
      <c r="D1098" t="s">
        <v>1964</v>
      </c>
      <c r="E1098" t="s">
        <v>8398</v>
      </c>
      <c r="F1098" t="s">
        <v>9629</v>
      </c>
    </row>
    <row r="1099" spans="1:10" x14ac:dyDescent="0.25">
      <c r="A1099" t="s">
        <v>1963</v>
      </c>
      <c r="B1099">
        <v>65725218</v>
      </c>
      <c r="C1099">
        <v>450959981</v>
      </c>
      <c r="D1099" t="s">
        <v>1964</v>
      </c>
      <c r="E1099" t="s">
        <v>8410</v>
      </c>
      <c r="G1099" t="s">
        <v>8517</v>
      </c>
      <c r="H1099" t="s">
        <v>9630</v>
      </c>
      <c r="I1099" t="s">
        <v>8448</v>
      </c>
      <c r="J1099" t="s">
        <v>9631</v>
      </c>
    </row>
    <row r="1100" spans="1:10" x14ac:dyDescent="0.25">
      <c r="A1100" t="s">
        <v>1963</v>
      </c>
      <c r="B1100">
        <v>65725218</v>
      </c>
      <c r="C1100">
        <v>450959981</v>
      </c>
      <c r="D1100" t="s">
        <v>1964</v>
      </c>
      <c r="E1100" t="s">
        <v>8388</v>
      </c>
      <c r="G1100" t="s">
        <v>8384</v>
      </c>
      <c r="H1100" t="s">
        <v>8814</v>
      </c>
      <c r="J1100" t="s">
        <v>9632</v>
      </c>
    </row>
    <row r="1101" spans="1:10" x14ac:dyDescent="0.25">
      <c r="A1101" t="s">
        <v>1963</v>
      </c>
      <c r="B1101">
        <v>65725218</v>
      </c>
      <c r="C1101">
        <v>450959981</v>
      </c>
      <c r="D1101" t="s">
        <v>1964</v>
      </c>
      <c r="E1101" t="s">
        <v>8398</v>
      </c>
      <c r="F1101" t="s">
        <v>9633</v>
      </c>
    </row>
    <row r="1102" spans="1:10" x14ac:dyDescent="0.25">
      <c r="A1102" t="s">
        <v>1963</v>
      </c>
      <c r="B1102">
        <v>65725218</v>
      </c>
      <c r="C1102">
        <v>450959981</v>
      </c>
      <c r="D1102" t="s">
        <v>1964</v>
      </c>
      <c r="E1102" t="s">
        <v>8388</v>
      </c>
      <c r="G1102" t="s">
        <v>8384</v>
      </c>
      <c r="H1102" t="s">
        <v>9634</v>
      </c>
      <c r="I1102" t="s">
        <v>8390</v>
      </c>
      <c r="J1102" t="s">
        <v>9635</v>
      </c>
    </row>
    <row r="1103" spans="1:10" x14ac:dyDescent="0.25">
      <c r="A1103" t="s">
        <v>1963</v>
      </c>
      <c r="B1103">
        <v>65725218</v>
      </c>
      <c r="C1103">
        <v>450959981</v>
      </c>
      <c r="D1103" t="s">
        <v>1964</v>
      </c>
      <c r="E1103" t="s">
        <v>8383</v>
      </c>
      <c r="G1103" t="s">
        <v>8384</v>
      </c>
      <c r="H1103" t="s">
        <v>8427</v>
      </c>
      <c r="I1103" t="s">
        <v>9389</v>
      </c>
      <c r="J1103" t="s">
        <v>9636</v>
      </c>
    </row>
    <row r="1104" spans="1:10" x14ac:dyDescent="0.25">
      <c r="A1104" t="s">
        <v>1963</v>
      </c>
      <c r="B1104">
        <v>65725218</v>
      </c>
      <c r="C1104">
        <v>450959981</v>
      </c>
      <c r="D1104" t="s">
        <v>1964</v>
      </c>
      <c r="E1104" t="s">
        <v>8388</v>
      </c>
      <c r="G1104" t="s">
        <v>8384</v>
      </c>
      <c r="H1104" t="s">
        <v>8427</v>
      </c>
      <c r="I1104" t="s">
        <v>9389</v>
      </c>
      <c r="J1104" t="s">
        <v>9636</v>
      </c>
    </row>
    <row r="1105" spans="1:10" x14ac:dyDescent="0.25">
      <c r="A1105" t="s">
        <v>1967</v>
      </c>
      <c r="B1105">
        <v>71220375</v>
      </c>
      <c r="C1105">
        <v>215196921</v>
      </c>
      <c r="D1105" t="s">
        <v>1968</v>
      </c>
      <c r="E1105" t="s">
        <v>8398</v>
      </c>
      <c r="F1105" t="s">
        <v>9637</v>
      </c>
    </row>
    <row r="1106" spans="1:10" x14ac:dyDescent="0.25">
      <c r="A1106" t="s">
        <v>1967</v>
      </c>
      <c r="B1106">
        <v>71220375</v>
      </c>
      <c r="C1106">
        <v>215196921</v>
      </c>
      <c r="D1106" t="s">
        <v>1968</v>
      </c>
      <c r="E1106" t="s">
        <v>8383</v>
      </c>
      <c r="G1106" t="s">
        <v>8399</v>
      </c>
      <c r="H1106" t="s">
        <v>8555</v>
      </c>
      <c r="I1106" t="s">
        <v>9638</v>
      </c>
      <c r="J1106" t="s">
        <v>9639</v>
      </c>
    </row>
    <row r="1107" spans="1:10" x14ac:dyDescent="0.25">
      <c r="A1107" t="s">
        <v>1967</v>
      </c>
      <c r="B1107">
        <v>71220375</v>
      </c>
      <c r="C1107">
        <v>215196921</v>
      </c>
      <c r="D1107" t="s">
        <v>1968</v>
      </c>
      <c r="E1107" t="s">
        <v>8388</v>
      </c>
      <c r="G1107" t="s">
        <v>8399</v>
      </c>
      <c r="H1107" t="s">
        <v>8555</v>
      </c>
      <c r="I1107" t="s">
        <v>9638</v>
      </c>
      <c r="J1107" t="s">
        <v>9639</v>
      </c>
    </row>
    <row r="1108" spans="1:10" x14ac:dyDescent="0.25">
      <c r="A1108" t="s">
        <v>1967</v>
      </c>
      <c r="B1108">
        <v>71220375</v>
      </c>
      <c r="C1108">
        <v>215196921</v>
      </c>
      <c r="D1108" t="s">
        <v>1968</v>
      </c>
      <c r="E1108" t="s">
        <v>8410</v>
      </c>
      <c r="G1108" t="s">
        <v>8384</v>
      </c>
      <c r="H1108" t="s">
        <v>8425</v>
      </c>
      <c r="I1108" t="s">
        <v>8539</v>
      </c>
      <c r="J1108" t="s">
        <v>9639</v>
      </c>
    </row>
    <row r="1109" spans="1:10" x14ac:dyDescent="0.25">
      <c r="A1109" t="s">
        <v>1967</v>
      </c>
      <c r="B1109">
        <v>71220375</v>
      </c>
      <c r="C1109">
        <v>215196921</v>
      </c>
      <c r="D1109" t="s">
        <v>1968</v>
      </c>
      <c r="E1109" t="s">
        <v>8388</v>
      </c>
      <c r="G1109" t="s">
        <v>8384</v>
      </c>
      <c r="H1109" t="s">
        <v>8425</v>
      </c>
      <c r="I1109" t="s">
        <v>8539</v>
      </c>
      <c r="J1109" t="s">
        <v>9639</v>
      </c>
    </row>
    <row r="1110" spans="1:10" x14ac:dyDescent="0.25">
      <c r="A1110" t="s">
        <v>1975</v>
      </c>
      <c r="B1110">
        <v>29951322</v>
      </c>
      <c r="C1110">
        <v>224714215</v>
      </c>
      <c r="D1110" t="s">
        <v>1976</v>
      </c>
      <c r="E1110" t="s">
        <v>8438</v>
      </c>
      <c r="F1110" t="s">
        <v>9640</v>
      </c>
    </row>
    <row r="1111" spans="1:10" x14ac:dyDescent="0.25">
      <c r="A1111" t="s">
        <v>1979</v>
      </c>
      <c r="B1111">
        <v>14857936</v>
      </c>
      <c r="C1111">
        <v>3489191392</v>
      </c>
      <c r="D1111" t="s">
        <v>1980</v>
      </c>
      <c r="E1111" t="s">
        <v>8388</v>
      </c>
      <c r="G1111" t="s">
        <v>8384</v>
      </c>
      <c r="H1111" t="s">
        <v>8466</v>
      </c>
      <c r="J1111" t="s">
        <v>9641</v>
      </c>
    </row>
    <row r="1112" spans="1:10" x14ac:dyDescent="0.25">
      <c r="A1112" t="s">
        <v>1979</v>
      </c>
      <c r="B1112">
        <v>14857936</v>
      </c>
      <c r="C1112">
        <v>3489191392</v>
      </c>
      <c r="D1112" t="s">
        <v>1980</v>
      </c>
      <c r="E1112" t="s">
        <v>8410</v>
      </c>
      <c r="G1112" t="s">
        <v>8399</v>
      </c>
      <c r="H1112" t="s">
        <v>8809</v>
      </c>
      <c r="I1112" t="s">
        <v>8555</v>
      </c>
      <c r="J1112" t="s">
        <v>8590</v>
      </c>
    </row>
    <row r="1113" spans="1:10" x14ac:dyDescent="0.25">
      <c r="A1113" t="s">
        <v>1979</v>
      </c>
      <c r="B1113">
        <v>14857936</v>
      </c>
      <c r="C1113">
        <v>3489191392</v>
      </c>
      <c r="D1113" t="s">
        <v>1980</v>
      </c>
      <c r="E1113" t="s">
        <v>8388</v>
      </c>
      <c r="G1113" t="s">
        <v>8399</v>
      </c>
      <c r="H1113" t="s">
        <v>8809</v>
      </c>
      <c r="I1113" t="s">
        <v>8555</v>
      </c>
      <c r="J1113" t="s">
        <v>8590</v>
      </c>
    </row>
    <row r="1114" spans="1:10" x14ac:dyDescent="0.25">
      <c r="A1114" t="s">
        <v>1979</v>
      </c>
      <c r="B1114">
        <v>14857936</v>
      </c>
      <c r="C1114">
        <v>3489191392</v>
      </c>
      <c r="D1114" t="s">
        <v>1980</v>
      </c>
      <c r="E1114" t="s">
        <v>8383</v>
      </c>
      <c r="G1114" t="s">
        <v>8460</v>
      </c>
      <c r="H1114" t="s">
        <v>9642</v>
      </c>
      <c r="I1114" t="s">
        <v>9643</v>
      </c>
      <c r="J1114" t="s">
        <v>9644</v>
      </c>
    </row>
    <row r="1115" spans="1:10" x14ac:dyDescent="0.25">
      <c r="A1115" t="s">
        <v>1984</v>
      </c>
      <c r="B1115">
        <v>290545</v>
      </c>
      <c r="C1115">
        <v>356211729</v>
      </c>
      <c r="D1115" t="s">
        <v>1985</v>
      </c>
      <c r="E1115" t="s">
        <v>8388</v>
      </c>
      <c r="G1115" t="s">
        <v>8399</v>
      </c>
      <c r="H1115" t="s">
        <v>9050</v>
      </c>
      <c r="I1115" t="s">
        <v>9645</v>
      </c>
      <c r="J1115" t="s">
        <v>8648</v>
      </c>
    </row>
    <row r="1116" spans="1:10" x14ac:dyDescent="0.25">
      <c r="A1116" t="s">
        <v>1984</v>
      </c>
      <c r="B1116">
        <v>290545</v>
      </c>
      <c r="C1116">
        <v>356211729</v>
      </c>
      <c r="D1116" t="s">
        <v>1985</v>
      </c>
      <c r="E1116" t="s">
        <v>8388</v>
      </c>
      <c r="G1116" t="s">
        <v>8384</v>
      </c>
      <c r="H1116" t="s">
        <v>9646</v>
      </c>
      <c r="J1116" t="s">
        <v>9647</v>
      </c>
    </row>
    <row r="1117" spans="1:10" x14ac:dyDescent="0.25">
      <c r="A1117" t="s">
        <v>1984</v>
      </c>
      <c r="B1117">
        <v>290545</v>
      </c>
      <c r="C1117">
        <v>356211729</v>
      </c>
      <c r="D1117" t="s">
        <v>1985</v>
      </c>
      <c r="E1117" t="s">
        <v>8388</v>
      </c>
      <c r="G1117" t="s">
        <v>8384</v>
      </c>
      <c r="H1117" t="s">
        <v>8393</v>
      </c>
      <c r="I1117" t="s">
        <v>8837</v>
      </c>
      <c r="J1117" t="s">
        <v>9648</v>
      </c>
    </row>
    <row r="1118" spans="1:10" x14ac:dyDescent="0.25">
      <c r="A1118" t="s">
        <v>1984</v>
      </c>
      <c r="B1118">
        <v>290545</v>
      </c>
      <c r="C1118">
        <v>356211729</v>
      </c>
      <c r="D1118" t="s">
        <v>1985</v>
      </c>
      <c r="E1118" t="s">
        <v>8388</v>
      </c>
      <c r="G1118" t="s">
        <v>8384</v>
      </c>
      <c r="H1118" t="s">
        <v>8468</v>
      </c>
      <c r="J1118" t="s">
        <v>8877</v>
      </c>
    </row>
    <row r="1119" spans="1:10" x14ac:dyDescent="0.25">
      <c r="A1119" t="s">
        <v>1984</v>
      </c>
      <c r="B1119">
        <v>290545</v>
      </c>
      <c r="C1119">
        <v>356211729</v>
      </c>
      <c r="D1119" t="s">
        <v>1985</v>
      </c>
      <c r="E1119" t="s">
        <v>8383</v>
      </c>
      <c r="G1119" t="s">
        <v>8399</v>
      </c>
      <c r="H1119" t="s">
        <v>9649</v>
      </c>
      <c r="J1119" t="s">
        <v>9650</v>
      </c>
    </row>
    <row r="1120" spans="1:10" x14ac:dyDescent="0.25">
      <c r="A1120" t="s">
        <v>1984</v>
      </c>
      <c r="B1120">
        <v>290545</v>
      </c>
      <c r="C1120">
        <v>356211729</v>
      </c>
      <c r="D1120" t="s">
        <v>1985</v>
      </c>
      <c r="E1120" t="s">
        <v>8388</v>
      </c>
      <c r="G1120" t="s">
        <v>8384</v>
      </c>
      <c r="H1120" t="s">
        <v>8858</v>
      </c>
      <c r="I1120" t="s">
        <v>8425</v>
      </c>
      <c r="J1120" t="s">
        <v>9651</v>
      </c>
    </row>
    <row r="1121" spans="1:10" x14ac:dyDescent="0.25">
      <c r="A1121" t="s">
        <v>1989</v>
      </c>
      <c r="B1121">
        <v>2464052</v>
      </c>
      <c r="C1121">
        <v>237004137</v>
      </c>
      <c r="D1121" t="s">
        <v>1990</v>
      </c>
      <c r="E1121" t="s">
        <v>8388</v>
      </c>
      <c r="G1121" t="s">
        <v>8857</v>
      </c>
      <c r="H1121" t="s">
        <v>8848</v>
      </c>
      <c r="I1121" t="s">
        <v>9462</v>
      </c>
      <c r="J1121" t="s">
        <v>9652</v>
      </c>
    </row>
    <row r="1122" spans="1:10" x14ac:dyDescent="0.25">
      <c r="A1122" t="s">
        <v>1989</v>
      </c>
      <c r="B1122">
        <v>2464052</v>
      </c>
      <c r="C1122">
        <v>237004137</v>
      </c>
      <c r="D1122" t="s">
        <v>1990</v>
      </c>
      <c r="E1122" t="s">
        <v>8388</v>
      </c>
      <c r="H1122" t="s">
        <v>9653</v>
      </c>
      <c r="I1122" t="s">
        <v>9570</v>
      </c>
      <c r="J1122" t="s">
        <v>9652</v>
      </c>
    </row>
    <row r="1123" spans="1:10" x14ac:dyDescent="0.25">
      <c r="A1123" t="s">
        <v>1989</v>
      </c>
      <c r="B1123">
        <v>2464052</v>
      </c>
      <c r="C1123">
        <v>237004137</v>
      </c>
      <c r="D1123" t="s">
        <v>1990</v>
      </c>
      <c r="E1123" t="s">
        <v>8410</v>
      </c>
      <c r="G1123" t="s">
        <v>8384</v>
      </c>
      <c r="H1123" t="s">
        <v>8766</v>
      </c>
      <c r="J1123" t="s">
        <v>9654</v>
      </c>
    </row>
    <row r="1124" spans="1:10" x14ac:dyDescent="0.25">
      <c r="A1124" t="s">
        <v>1989</v>
      </c>
      <c r="B1124">
        <v>2464052</v>
      </c>
      <c r="C1124">
        <v>237004137</v>
      </c>
      <c r="D1124" t="s">
        <v>1990</v>
      </c>
      <c r="E1124" t="s">
        <v>8383</v>
      </c>
      <c r="G1124" t="s">
        <v>8384</v>
      </c>
      <c r="H1124" t="s">
        <v>8406</v>
      </c>
      <c r="I1124" t="s">
        <v>8848</v>
      </c>
      <c r="J1124" t="s">
        <v>9652</v>
      </c>
    </row>
    <row r="1125" spans="1:10" x14ac:dyDescent="0.25">
      <c r="A1125" t="s">
        <v>1989</v>
      </c>
      <c r="B1125">
        <v>2464052</v>
      </c>
      <c r="C1125">
        <v>237004137</v>
      </c>
      <c r="D1125" t="s">
        <v>1990</v>
      </c>
      <c r="E1125" t="s">
        <v>8388</v>
      </c>
      <c r="G1125" t="s">
        <v>8384</v>
      </c>
      <c r="H1125" t="s">
        <v>8406</v>
      </c>
      <c r="I1125" t="s">
        <v>8848</v>
      </c>
      <c r="J1125" t="s">
        <v>9652</v>
      </c>
    </row>
    <row r="1126" spans="1:10" x14ac:dyDescent="0.25">
      <c r="A1126" t="s">
        <v>1996</v>
      </c>
      <c r="B1126">
        <v>2200543</v>
      </c>
      <c r="C1126">
        <v>103449027</v>
      </c>
      <c r="D1126" t="s">
        <v>1997</v>
      </c>
      <c r="E1126" t="s">
        <v>8388</v>
      </c>
      <c r="G1126" t="s">
        <v>8399</v>
      </c>
      <c r="H1126" t="s">
        <v>9509</v>
      </c>
      <c r="I1126" t="s">
        <v>9655</v>
      </c>
      <c r="J1126" t="s">
        <v>9656</v>
      </c>
    </row>
    <row r="1127" spans="1:10" x14ac:dyDescent="0.25">
      <c r="A1127" t="s">
        <v>1996</v>
      </c>
      <c r="B1127">
        <v>2200543</v>
      </c>
      <c r="C1127">
        <v>103449027</v>
      </c>
      <c r="D1127" t="s">
        <v>1997</v>
      </c>
      <c r="E1127" t="s">
        <v>8383</v>
      </c>
      <c r="G1127" t="s">
        <v>8384</v>
      </c>
      <c r="H1127" t="s">
        <v>8960</v>
      </c>
      <c r="I1127" t="s">
        <v>2472</v>
      </c>
      <c r="J1127" t="s">
        <v>9657</v>
      </c>
    </row>
    <row r="1128" spans="1:10" x14ac:dyDescent="0.25">
      <c r="A1128" t="s">
        <v>2002</v>
      </c>
      <c r="B1128">
        <v>1250875</v>
      </c>
      <c r="C1128">
        <v>3449332979</v>
      </c>
      <c r="D1128" t="s">
        <v>2003</v>
      </c>
      <c r="E1128" t="s">
        <v>8388</v>
      </c>
      <c r="G1128" t="s">
        <v>8399</v>
      </c>
      <c r="H1128" t="s">
        <v>8870</v>
      </c>
      <c r="J1128" t="s">
        <v>9658</v>
      </c>
    </row>
    <row r="1129" spans="1:10" x14ac:dyDescent="0.25">
      <c r="A1129" t="s">
        <v>2002</v>
      </c>
      <c r="B1129">
        <v>1250875</v>
      </c>
      <c r="C1129">
        <v>3449332979</v>
      </c>
      <c r="D1129" t="s">
        <v>2003</v>
      </c>
      <c r="E1129" t="s">
        <v>8383</v>
      </c>
      <c r="G1129" t="s">
        <v>8384</v>
      </c>
      <c r="H1129" t="s">
        <v>9659</v>
      </c>
      <c r="I1129" t="s">
        <v>8558</v>
      </c>
      <c r="J1129" t="s">
        <v>9660</v>
      </c>
    </row>
    <row r="1130" spans="1:10" x14ac:dyDescent="0.25">
      <c r="A1130" t="s">
        <v>2002</v>
      </c>
      <c r="B1130">
        <v>1250875</v>
      </c>
      <c r="C1130">
        <v>3449332979</v>
      </c>
      <c r="D1130" t="s">
        <v>2003</v>
      </c>
      <c r="E1130" t="s">
        <v>8410</v>
      </c>
      <c r="G1130" t="s">
        <v>8517</v>
      </c>
      <c r="H1130" t="s">
        <v>9661</v>
      </c>
      <c r="I1130" t="s">
        <v>9662</v>
      </c>
      <c r="J1130" t="s">
        <v>9663</v>
      </c>
    </row>
    <row r="1131" spans="1:10" x14ac:dyDescent="0.25">
      <c r="A1131" t="s">
        <v>2002</v>
      </c>
      <c r="B1131">
        <v>1250875</v>
      </c>
      <c r="C1131">
        <v>3449332979</v>
      </c>
      <c r="D1131" t="s">
        <v>2003</v>
      </c>
      <c r="E1131" t="s">
        <v>8388</v>
      </c>
      <c r="G1131" t="s">
        <v>8384</v>
      </c>
      <c r="H1131" t="s">
        <v>9664</v>
      </c>
      <c r="I1131" t="s">
        <v>9665</v>
      </c>
      <c r="J1131" t="s">
        <v>9666</v>
      </c>
    </row>
    <row r="1132" spans="1:10" x14ac:dyDescent="0.25">
      <c r="A1132" t="s">
        <v>2002</v>
      </c>
      <c r="B1132">
        <v>1250875</v>
      </c>
      <c r="C1132">
        <v>3449332979</v>
      </c>
      <c r="D1132" t="s">
        <v>2003</v>
      </c>
      <c r="E1132" t="s">
        <v>8388</v>
      </c>
      <c r="G1132" t="s">
        <v>8384</v>
      </c>
      <c r="H1132" t="s">
        <v>9659</v>
      </c>
      <c r="I1132" t="s">
        <v>8558</v>
      </c>
      <c r="J1132" t="s">
        <v>9660</v>
      </c>
    </row>
    <row r="1133" spans="1:10" x14ac:dyDescent="0.25">
      <c r="A1133" t="s">
        <v>2006</v>
      </c>
      <c r="B1133">
        <v>23209897</v>
      </c>
      <c r="C1133">
        <v>258439058</v>
      </c>
      <c r="D1133" t="s">
        <v>2007</v>
      </c>
      <c r="E1133" t="s">
        <v>8388</v>
      </c>
      <c r="G1133" t="s">
        <v>8399</v>
      </c>
      <c r="H1133" t="s">
        <v>9233</v>
      </c>
      <c r="I1133" t="s">
        <v>8705</v>
      </c>
      <c r="J1133" t="s">
        <v>9548</v>
      </c>
    </row>
    <row r="1134" spans="1:10" x14ac:dyDescent="0.25">
      <c r="A1134" t="s">
        <v>2006</v>
      </c>
      <c r="B1134">
        <v>23209897</v>
      </c>
      <c r="C1134">
        <v>258439058</v>
      </c>
      <c r="D1134" t="s">
        <v>2007</v>
      </c>
      <c r="E1134" t="s">
        <v>8388</v>
      </c>
      <c r="G1134" t="s">
        <v>8384</v>
      </c>
      <c r="H1134" t="s">
        <v>9667</v>
      </c>
      <c r="I1134" t="s">
        <v>9668</v>
      </c>
      <c r="J1134" t="s">
        <v>9418</v>
      </c>
    </row>
    <row r="1135" spans="1:10" x14ac:dyDescent="0.25">
      <c r="A1135" t="s">
        <v>2006</v>
      </c>
      <c r="B1135">
        <v>23209897</v>
      </c>
      <c r="C1135">
        <v>258439058</v>
      </c>
      <c r="D1135" t="s">
        <v>2007</v>
      </c>
      <c r="E1135" t="s">
        <v>8383</v>
      </c>
      <c r="G1135" t="s">
        <v>8384</v>
      </c>
      <c r="H1135" t="s">
        <v>9667</v>
      </c>
      <c r="I1135" t="s">
        <v>9668</v>
      </c>
      <c r="J1135" t="s">
        <v>9418</v>
      </c>
    </row>
    <row r="1136" spans="1:10" x14ac:dyDescent="0.25">
      <c r="A1136" t="s">
        <v>2012</v>
      </c>
      <c r="B1136">
        <v>22728588</v>
      </c>
      <c r="C1136">
        <v>130771034</v>
      </c>
      <c r="D1136" t="s">
        <v>2013</v>
      </c>
      <c r="E1136" t="s">
        <v>8388</v>
      </c>
      <c r="G1136" t="s">
        <v>8384</v>
      </c>
      <c r="H1136" t="s">
        <v>9117</v>
      </c>
      <c r="I1136" t="s">
        <v>8422</v>
      </c>
      <c r="J1136" t="s">
        <v>9296</v>
      </c>
    </row>
    <row r="1137" spans="1:10" x14ac:dyDescent="0.25">
      <c r="A1137" t="s">
        <v>2012</v>
      </c>
      <c r="B1137">
        <v>22728588</v>
      </c>
      <c r="C1137">
        <v>130771034</v>
      </c>
      <c r="D1137" t="s">
        <v>2013</v>
      </c>
      <c r="E1137" t="s">
        <v>8383</v>
      </c>
      <c r="G1137" t="s">
        <v>8384</v>
      </c>
      <c r="H1137" t="s">
        <v>9117</v>
      </c>
      <c r="I1137" t="s">
        <v>8422</v>
      </c>
      <c r="J1137" t="s">
        <v>9296</v>
      </c>
    </row>
    <row r="1138" spans="1:10" x14ac:dyDescent="0.25">
      <c r="A1138" t="s">
        <v>2012</v>
      </c>
      <c r="B1138">
        <v>22728588</v>
      </c>
      <c r="C1138">
        <v>130771034</v>
      </c>
      <c r="D1138" t="s">
        <v>2013</v>
      </c>
      <c r="E1138" t="s">
        <v>8388</v>
      </c>
      <c r="G1138" t="s">
        <v>8384</v>
      </c>
      <c r="H1138" t="s">
        <v>8669</v>
      </c>
      <c r="I1138" t="s">
        <v>9669</v>
      </c>
      <c r="J1138" t="s">
        <v>9670</v>
      </c>
    </row>
    <row r="1139" spans="1:10" x14ac:dyDescent="0.25">
      <c r="A1139" t="s">
        <v>2012</v>
      </c>
      <c r="B1139">
        <v>22728588</v>
      </c>
      <c r="C1139">
        <v>130771034</v>
      </c>
      <c r="D1139" t="s">
        <v>2013</v>
      </c>
      <c r="E1139" t="s">
        <v>8388</v>
      </c>
      <c r="G1139" t="s">
        <v>8384</v>
      </c>
      <c r="H1139" t="s">
        <v>9671</v>
      </c>
      <c r="I1139" t="s">
        <v>9672</v>
      </c>
      <c r="J1139" t="s">
        <v>9296</v>
      </c>
    </row>
    <row r="1140" spans="1:10" x14ac:dyDescent="0.25">
      <c r="A1140" t="s">
        <v>2021</v>
      </c>
      <c r="B1140">
        <v>28957294</v>
      </c>
      <c r="C1140">
        <v>577435714</v>
      </c>
      <c r="D1140" t="s">
        <v>2022</v>
      </c>
      <c r="E1140" t="s">
        <v>8383</v>
      </c>
      <c r="G1140" t="s">
        <v>8399</v>
      </c>
      <c r="H1140" t="s">
        <v>9673</v>
      </c>
      <c r="I1140" t="s">
        <v>9674</v>
      </c>
      <c r="J1140" t="s">
        <v>9675</v>
      </c>
    </row>
    <row r="1141" spans="1:10" x14ac:dyDescent="0.25">
      <c r="A1141" t="s">
        <v>2021</v>
      </c>
      <c r="B1141">
        <v>28957294</v>
      </c>
      <c r="C1141">
        <v>577435714</v>
      </c>
      <c r="D1141" t="s">
        <v>2022</v>
      </c>
      <c r="E1141" t="s">
        <v>8388</v>
      </c>
      <c r="G1141" t="s">
        <v>8384</v>
      </c>
      <c r="H1141" t="s">
        <v>8390</v>
      </c>
      <c r="I1141" t="s">
        <v>8393</v>
      </c>
      <c r="J1141" t="s">
        <v>9676</v>
      </c>
    </row>
    <row r="1142" spans="1:10" x14ac:dyDescent="0.25">
      <c r="A1142" t="s">
        <v>2026</v>
      </c>
      <c r="B1142">
        <v>32200993</v>
      </c>
      <c r="C1142">
        <v>112545772</v>
      </c>
      <c r="D1142" t="s">
        <v>2027</v>
      </c>
      <c r="E1142" t="s">
        <v>8388</v>
      </c>
      <c r="G1142" t="s">
        <v>8384</v>
      </c>
      <c r="H1142" t="s">
        <v>8393</v>
      </c>
      <c r="I1142" t="s">
        <v>8653</v>
      </c>
      <c r="J1142" t="s">
        <v>9677</v>
      </c>
    </row>
    <row r="1143" spans="1:10" x14ac:dyDescent="0.25">
      <c r="A1143" t="s">
        <v>2026</v>
      </c>
      <c r="B1143">
        <v>32200993</v>
      </c>
      <c r="C1143">
        <v>112545772</v>
      </c>
      <c r="D1143" t="s">
        <v>2027</v>
      </c>
      <c r="E1143" t="s">
        <v>8383</v>
      </c>
      <c r="G1143" t="s">
        <v>8384</v>
      </c>
      <c r="H1143" t="s">
        <v>8393</v>
      </c>
      <c r="I1143" t="s">
        <v>8653</v>
      </c>
      <c r="J1143" t="s">
        <v>9677</v>
      </c>
    </row>
    <row r="1144" spans="1:10" x14ac:dyDescent="0.25">
      <c r="A1144" t="s">
        <v>2031</v>
      </c>
      <c r="B1144">
        <v>34334960</v>
      </c>
      <c r="C1144">
        <v>144737458</v>
      </c>
      <c r="D1144" t="s">
        <v>2032</v>
      </c>
      <c r="E1144" t="s">
        <v>8388</v>
      </c>
      <c r="G1144" t="s">
        <v>8384</v>
      </c>
      <c r="H1144" t="s">
        <v>9678</v>
      </c>
      <c r="I1144" t="s">
        <v>9679</v>
      </c>
      <c r="J1144" t="s">
        <v>9680</v>
      </c>
    </row>
    <row r="1145" spans="1:10" x14ac:dyDescent="0.25">
      <c r="A1145" t="s">
        <v>2031</v>
      </c>
      <c r="B1145">
        <v>34334960</v>
      </c>
      <c r="C1145">
        <v>144737458</v>
      </c>
      <c r="D1145" t="s">
        <v>2032</v>
      </c>
      <c r="E1145" t="s">
        <v>8383</v>
      </c>
      <c r="G1145" t="s">
        <v>8384</v>
      </c>
      <c r="H1145" t="s">
        <v>8466</v>
      </c>
      <c r="J1145" t="s">
        <v>9681</v>
      </c>
    </row>
    <row r="1146" spans="1:10" x14ac:dyDescent="0.25">
      <c r="A1146" t="s">
        <v>2039</v>
      </c>
      <c r="B1146">
        <v>42219299</v>
      </c>
      <c r="C1146">
        <v>268964897</v>
      </c>
      <c r="D1146" t="s">
        <v>2040</v>
      </c>
      <c r="E1146" t="s">
        <v>8398</v>
      </c>
      <c r="F1146" t="s">
        <v>9682</v>
      </c>
    </row>
    <row r="1147" spans="1:10" x14ac:dyDescent="0.25">
      <c r="A1147" t="s">
        <v>2039</v>
      </c>
      <c r="B1147">
        <v>42219299</v>
      </c>
      <c r="C1147">
        <v>268964897</v>
      </c>
      <c r="D1147" t="s">
        <v>2040</v>
      </c>
      <c r="E1147" t="s">
        <v>8388</v>
      </c>
      <c r="G1147" t="s">
        <v>8384</v>
      </c>
      <c r="H1147" t="s">
        <v>8393</v>
      </c>
      <c r="I1147" t="s">
        <v>9683</v>
      </c>
      <c r="J1147" t="s">
        <v>9008</v>
      </c>
    </row>
    <row r="1148" spans="1:10" x14ac:dyDescent="0.25">
      <c r="A1148" t="s">
        <v>2039</v>
      </c>
      <c r="B1148">
        <v>42219299</v>
      </c>
      <c r="C1148">
        <v>268964897</v>
      </c>
      <c r="D1148" t="s">
        <v>2040</v>
      </c>
      <c r="E1148" t="s">
        <v>8388</v>
      </c>
      <c r="G1148" t="s">
        <v>8384</v>
      </c>
      <c r="H1148" t="s">
        <v>8468</v>
      </c>
      <c r="I1148" t="s">
        <v>8421</v>
      </c>
      <c r="J1148" t="s">
        <v>9408</v>
      </c>
    </row>
    <row r="1149" spans="1:10" x14ac:dyDescent="0.25">
      <c r="A1149" t="s">
        <v>2039</v>
      </c>
      <c r="B1149">
        <v>42219299</v>
      </c>
      <c r="C1149">
        <v>268964897</v>
      </c>
      <c r="D1149" t="s">
        <v>2040</v>
      </c>
      <c r="E1149" t="s">
        <v>8388</v>
      </c>
      <c r="G1149" t="s">
        <v>8384</v>
      </c>
      <c r="H1149" t="s">
        <v>9684</v>
      </c>
      <c r="J1149" t="s">
        <v>9685</v>
      </c>
    </row>
    <row r="1150" spans="1:10" x14ac:dyDescent="0.25">
      <c r="A1150" t="s">
        <v>2039</v>
      </c>
      <c r="B1150">
        <v>42219299</v>
      </c>
      <c r="C1150">
        <v>268964897</v>
      </c>
      <c r="D1150" t="s">
        <v>2040</v>
      </c>
      <c r="E1150" t="s">
        <v>8410</v>
      </c>
      <c r="G1150" t="s">
        <v>8384</v>
      </c>
      <c r="H1150" t="s">
        <v>9684</v>
      </c>
      <c r="J1150" t="s">
        <v>9685</v>
      </c>
    </row>
    <row r="1151" spans="1:10" x14ac:dyDescent="0.25">
      <c r="A1151" t="s">
        <v>2039</v>
      </c>
      <c r="B1151">
        <v>42219299</v>
      </c>
      <c r="C1151">
        <v>268964897</v>
      </c>
      <c r="D1151" t="s">
        <v>2040</v>
      </c>
      <c r="E1151" t="s">
        <v>8383</v>
      </c>
      <c r="G1151" t="s">
        <v>8384</v>
      </c>
      <c r="H1151" t="s">
        <v>9684</v>
      </c>
      <c r="J1151" t="s">
        <v>9685</v>
      </c>
    </row>
    <row r="1152" spans="1:10" x14ac:dyDescent="0.25">
      <c r="A1152" t="s">
        <v>2039</v>
      </c>
      <c r="B1152">
        <v>42219299</v>
      </c>
      <c r="C1152">
        <v>268964897</v>
      </c>
      <c r="D1152" t="s">
        <v>2040</v>
      </c>
      <c r="E1152" t="s">
        <v>8388</v>
      </c>
      <c r="G1152" t="s">
        <v>8384</v>
      </c>
      <c r="H1152" t="s">
        <v>9448</v>
      </c>
      <c r="I1152" t="s">
        <v>8523</v>
      </c>
      <c r="J1152" t="s">
        <v>9686</v>
      </c>
    </row>
    <row r="1153" spans="1:10" x14ac:dyDescent="0.25">
      <c r="A1153" t="s">
        <v>2047</v>
      </c>
      <c r="B1153">
        <v>50562092</v>
      </c>
      <c r="C1153">
        <v>123680877</v>
      </c>
      <c r="D1153" t="s">
        <v>2048</v>
      </c>
      <c r="E1153" t="s">
        <v>8388</v>
      </c>
      <c r="G1153" t="s">
        <v>8384</v>
      </c>
      <c r="H1153" t="s">
        <v>9687</v>
      </c>
      <c r="J1153" t="s">
        <v>9688</v>
      </c>
    </row>
    <row r="1154" spans="1:10" x14ac:dyDescent="0.25">
      <c r="A1154" t="s">
        <v>2047</v>
      </c>
      <c r="B1154">
        <v>50562092</v>
      </c>
      <c r="C1154">
        <v>123680877</v>
      </c>
      <c r="D1154" t="s">
        <v>2048</v>
      </c>
      <c r="E1154" t="s">
        <v>8388</v>
      </c>
      <c r="G1154" t="s">
        <v>8384</v>
      </c>
      <c r="H1154" t="s">
        <v>9689</v>
      </c>
      <c r="J1154" t="s">
        <v>9690</v>
      </c>
    </row>
    <row r="1155" spans="1:10" x14ac:dyDescent="0.25">
      <c r="A1155" t="s">
        <v>2047</v>
      </c>
      <c r="B1155">
        <v>50562092</v>
      </c>
      <c r="C1155">
        <v>123680877</v>
      </c>
      <c r="D1155" t="s">
        <v>2048</v>
      </c>
      <c r="E1155" t="s">
        <v>8388</v>
      </c>
      <c r="G1155" t="s">
        <v>8384</v>
      </c>
      <c r="H1155" t="s">
        <v>9691</v>
      </c>
      <c r="J1155" t="s">
        <v>9602</v>
      </c>
    </row>
    <row r="1156" spans="1:10" x14ac:dyDescent="0.25">
      <c r="A1156" t="s">
        <v>2047</v>
      </c>
      <c r="B1156">
        <v>50562092</v>
      </c>
      <c r="C1156">
        <v>123680877</v>
      </c>
      <c r="D1156" t="s">
        <v>2048</v>
      </c>
      <c r="E1156" t="s">
        <v>8383</v>
      </c>
      <c r="G1156" t="s">
        <v>8384</v>
      </c>
      <c r="H1156" t="s">
        <v>9687</v>
      </c>
      <c r="J1156" t="s">
        <v>9688</v>
      </c>
    </row>
    <row r="1157" spans="1:10" x14ac:dyDescent="0.25">
      <c r="A1157" t="s">
        <v>2053</v>
      </c>
      <c r="B1157">
        <v>58403860</v>
      </c>
      <c r="C1157">
        <v>114670686</v>
      </c>
      <c r="D1157" t="s">
        <v>2054</v>
      </c>
      <c r="E1157" t="s">
        <v>8398</v>
      </c>
      <c r="F1157" t="s">
        <v>9692</v>
      </c>
    </row>
    <row r="1158" spans="1:10" x14ac:dyDescent="0.25">
      <c r="A1158" t="s">
        <v>2053</v>
      </c>
      <c r="B1158">
        <v>58403860</v>
      </c>
      <c r="C1158">
        <v>114670686</v>
      </c>
      <c r="D1158" t="s">
        <v>2054</v>
      </c>
      <c r="E1158" t="s">
        <v>8383</v>
      </c>
      <c r="G1158" t="s">
        <v>8384</v>
      </c>
      <c r="H1158" t="s">
        <v>9693</v>
      </c>
      <c r="I1158" t="s">
        <v>8540</v>
      </c>
      <c r="J1158" t="s">
        <v>9694</v>
      </c>
    </row>
    <row r="1159" spans="1:10" x14ac:dyDescent="0.25">
      <c r="A1159" t="s">
        <v>2053</v>
      </c>
      <c r="B1159">
        <v>58403860</v>
      </c>
      <c r="C1159">
        <v>114670686</v>
      </c>
      <c r="D1159" t="s">
        <v>2054</v>
      </c>
      <c r="E1159" t="s">
        <v>8410</v>
      </c>
      <c r="G1159" t="s">
        <v>8384</v>
      </c>
      <c r="H1159" t="s">
        <v>9693</v>
      </c>
      <c r="I1159" t="s">
        <v>8540</v>
      </c>
      <c r="J1159" t="s">
        <v>9694</v>
      </c>
    </row>
    <row r="1160" spans="1:10" x14ac:dyDescent="0.25">
      <c r="A1160" t="s">
        <v>2053</v>
      </c>
      <c r="B1160">
        <v>58403860</v>
      </c>
      <c r="C1160">
        <v>114670686</v>
      </c>
      <c r="D1160" t="s">
        <v>2054</v>
      </c>
      <c r="E1160" t="s">
        <v>8388</v>
      </c>
      <c r="G1160" t="s">
        <v>8384</v>
      </c>
      <c r="H1160" t="s">
        <v>9693</v>
      </c>
      <c r="I1160" t="s">
        <v>8540</v>
      </c>
      <c r="J1160" t="s">
        <v>9694</v>
      </c>
    </row>
    <row r="1161" spans="1:10" x14ac:dyDescent="0.25">
      <c r="A1161" t="s">
        <v>2053</v>
      </c>
      <c r="B1161">
        <v>58403860</v>
      </c>
      <c r="C1161">
        <v>114670686</v>
      </c>
      <c r="D1161" t="s">
        <v>2054</v>
      </c>
      <c r="E1161" t="s">
        <v>8398</v>
      </c>
      <c r="F1161" t="s">
        <v>9695</v>
      </c>
    </row>
    <row r="1162" spans="1:10" x14ac:dyDescent="0.25">
      <c r="A1162" t="s">
        <v>2053</v>
      </c>
      <c r="B1162">
        <v>58403860</v>
      </c>
      <c r="C1162">
        <v>114670686</v>
      </c>
      <c r="D1162" t="s">
        <v>2054</v>
      </c>
      <c r="E1162" t="s">
        <v>8398</v>
      </c>
      <c r="G1162" t="s">
        <v>8384</v>
      </c>
      <c r="H1162" t="s">
        <v>9693</v>
      </c>
      <c r="I1162" t="s">
        <v>8540</v>
      </c>
      <c r="J1162" t="s">
        <v>9694</v>
      </c>
    </row>
    <row r="1163" spans="1:10" x14ac:dyDescent="0.25">
      <c r="A1163" t="s">
        <v>2058</v>
      </c>
      <c r="B1163">
        <v>56520739</v>
      </c>
      <c r="C1163">
        <v>170048242</v>
      </c>
      <c r="D1163" t="s">
        <v>2059</v>
      </c>
      <c r="E1163" t="s">
        <v>8383</v>
      </c>
      <c r="G1163" t="s">
        <v>8384</v>
      </c>
      <c r="H1163" t="s">
        <v>9696</v>
      </c>
      <c r="J1163" t="s">
        <v>9697</v>
      </c>
    </row>
    <row r="1164" spans="1:10" x14ac:dyDescent="0.25">
      <c r="A1164" t="s">
        <v>2058</v>
      </c>
      <c r="B1164">
        <v>56520739</v>
      </c>
      <c r="C1164">
        <v>170048242</v>
      </c>
      <c r="D1164" t="s">
        <v>2059</v>
      </c>
      <c r="E1164" t="s">
        <v>8398</v>
      </c>
      <c r="F1164" t="s">
        <v>9698</v>
      </c>
    </row>
    <row r="1165" spans="1:10" x14ac:dyDescent="0.25">
      <c r="A1165" t="s">
        <v>2058</v>
      </c>
      <c r="B1165">
        <v>56520739</v>
      </c>
      <c r="C1165">
        <v>170048242</v>
      </c>
      <c r="D1165" t="s">
        <v>2059</v>
      </c>
      <c r="E1165" t="s">
        <v>8410</v>
      </c>
      <c r="G1165" t="s">
        <v>8384</v>
      </c>
      <c r="H1165" t="s">
        <v>9696</v>
      </c>
      <c r="J1165" t="s">
        <v>9697</v>
      </c>
    </row>
    <row r="1166" spans="1:10" x14ac:dyDescent="0.25">
      <c r="A1166" t="s">
        <v>2058</v>
      </c>
      <c r="B1166">
        <v>56520739</v>
      </c>
      <c r="C1166">
        <v>170048242</v>
      </c>
      <c r="D1166" t="s">
        <v>2059</v>
      </c>
      <c r="E1166" t="s">
        <v>8388</v>
      </c>
      <c r="G1166" t="s">
        <v>8384</v>
      </c>
      <c r="H1166" t="s">
        <v>9696</v>
      </c>
      <c r="J1166" t="s">
        <v>9697</v>
      </c>
    </row>
    <row r="1167" spans="1:10" x14ac:dyDescent="0.25">
      <c r="A1167" t="s">
        <v>2066</v>
      </c>
      <c r="B1167">
        <v>2116333</v>
      </c>
      <c r="C1167">
        <v>181058070</v>
      </c>
      <c r="D1167" t="s">
        <v>2067</v>
      </c>
      <c r="E1167" t="s">
        <v>8388</v>
      </c>
      <c r="G1167" t="s">
        <v>8384</v>
      </c>
      <c r="H1167" t="s">
        <v>9699</v>
      </c>
      <c r="J1167" t="s">
        <v>9700</v>
      </c>
    </row>
    <row r="1168" spans="1:10" x14ac:dyDescent="0.25">
      <c r="A1168" t="s">
        <v>2066</v>
      </c>
      <c r="B1168">
        <v>2116333</v>
      </c>
      <c r="C1168">
        <v>181058070</v>
      </c>
      <c r="D1168" t="s">
        <v>2067</v>
      </c>
      <c r="E1168" t="s">
        <v>8410</v>
      </c>
      <c r="G1168" t="s">
        <v>8384</v>
      </c>
      <c r="H1168" t="s">
        <v>9701</v>
      </c>
      <c r="J1168" t="s">
        <v>9702</v>
      </c>
    </row>
    <row r="1169" spans="1:10" x14ac:dyDescent="0.25">
      <c r="A1169" t="s">
        <v>2066</v>
      </c>
      <c r="B1169">
        <v>2116333</v>
      </c>
      <c r="C1169">
        <v>181058070</v>
      </c>
      <c r="D1169" t="s">
        <v>2067</v>
      </c>
      <c r="E1169" t="s">
        <v>8388</v>
      </c>
      <c r="G1169" t="s">
        <v>8384</v>
      </c>
      <c r="H1169" t="s">
        <v>9701</v>
      </c>
      <c r="J1169" t="s">
        <v>9702</v>
      </c>
    </row>
    <row r="1170" spans="1:10" x14ac:dyDescent="0.25">
      <c r="A1170" t="s">
        <v>2066</v>
      </c>
      <c r="B1170">
        <v>2116333</v>
      </c>
      <c r="C1170">
        <v>181058070</v>
      </c>
      <c r="D1170" t="s">
        <v>2067</v>
      </c>
      <c r="E1170" t="s">
        <v>8383</v>
      </c>
      <c r="G1170" t="s">
        <v>8384</v>
      </c>
      <c r="H1170" t="s">
        <v>9701</v>
      </c>
      <c r="J1170" t="s">
        <v>9702</v>
      </c>
    </row>
    <row r="1171" spans="1:10" x14ac:dyDescent="0.25">
      <c r="A1171" t="s">
        <v>2071</v>
      </c>
      <c r="B1171">
        <v>1983422</v>
      </c>
      <c r="C1171">
        <v>176221964</v>
      </c>
      <c r="D1171" t="s">
        <v>2072</v>
      </c>
      <c r="E1171" t="s">
        <v>8388</v>
      </c>
      <c r="G1171" t="s">
        <v>8384</v>
      </c>
      <c r="H1171" t="s">
        <v>9131</v>
      </c>
      <c r="J1171" t="s">
        <v>8998</v>
      </c>
    </row>
    <row r="1172" spans="1:10" x14ac:dyDescent="0.25">
      <c r="A1172" t="s">
        <v>2071</v>
      </c>
      <c r="B1172">
        <v>1983422</v>
      </c>
      <c r="C1172">
        <v>176221964</v>
      </c>
      <c r="D1172" t="s">
        <v>2072</v>
      </c>
      <c r="E1172" t="s">
        <v>8388</v>
      </c>
      <c r="G1172" t="s">
        <v>8384</v>
      </c>
      <c r="H1172" t="s">
        <v>8544</v>
      </c>
      <c r="J1172" t="s">
        <v>9703</v>
      </c>
    </row>
    <row r="1173" spans="1:10" x14ac:dyDescent="0.25">
      <c r="A1173" t="s">
        <v>2071</v>
      </c>
      <c r="B1173">
        <v>1983422</v>
      </c>
      <c r="C1173">
        <v>176221964</v>
      </c>
      <c r="D1173" t="s">
        <v>2072</v>
      </c>
      <c r="E1173" t="s">
        <v>8383</v>
      </c>
      <c r="G1173" t="s">
        <v>8384</v>
      </c>
      <c r="H1173" t="s">
        <v>8544</v>
      </c>
      <c r="J1173" t="s">
        <v>9703</v>
      </c>
    </row>
    <row r="1174" spans="1:10" x14ac:dyDescent="0.25">
      <c r="A1174" t="s">
        <v>2071</v>
      </c>
      <c r="B1174">
        <v>1983422</v>
      </c>
      <c r="C1174">
        <v>176221964</v>
      </c>
      <c r="D1174" t="s">
        <v>2072</v>
      </c>
      <c r="E1174" t="s">
        <v>8410</v>
      </c>
      <c r="G1174" t="s">
        <v>8384</v>
      </c>
      <c r="H1174" t="s">
        <v>8544</v>
      </c>
      <c r="J1174" t="s">
        <v>9703</v>
      </c>
    </row>
    <row r="1175" spans="1:10" x14ac:dyDescent="0.25">
      <c r="A1175" t="s">
        <v>2071</v>
      </c>
      <c r="B1175">
        <v>1983422</v>
      </c>
      <c r="C1175">
        <v>176221964</v>
      </c>
      <c r="D1175" t="s">
        <v>2072</v>
      </c>
      <c r="E1175" t="s">
        <v>8388</v>
      </c>
      <c r="G1175" t="s">
        <v>8384</v>
      </c>
      <c r="H1175" t="s">
        <v>8494</v>
      </c>
      <c r="I1175" t="s">
        <v>8411</v>
      </c>
      <c r="J1175" t="s">
        <v>8998</v>
      </c>
    </row>
    <row r="1176" spans="1:10" x14ac:dyDescent="0.25">
      <c r="A1176" t="s">
        <v>2080</v>
      </c>
      <c r="B1176">
        <v>327358</v>
      </c>
      <c r="C1176">
        <v>660755635</v>
      </c>
      <c r="D1176" t="s">
        <v>2081</v>
      </c>
      <c r="E1176" t="s">
        <v>8383</v>
      </c>
      <c r="G1176" t="s">
        <v>8384</v>
      </c>
      <c r="H1176" t="s">
        <v>8413</v>
      </c>
      <c r="I1176" t="s">
        <v>8858</v>
      </c>
      <c r="J1176" t="s">
        <v>9704</v>
      </c>
    </row>
    <row r="1177" spans="1:10" x14ac:dyDescent="0.25">
      <c r="A1177" t="s">
        <v>2080</v>
      </c>
      <c r="B1177">
        <v>327358</v>
      </c>
      <c r="C1177">
        <v>660755635</v>
      </c>
      <c r="D1177" t="s">
        <v>2081</v>
      </c>
      <c r="E1177" t="s">
        <v>8398</v>
      </c>
      <c r="G1177" t="s">
        <v>8384</v>
      </c>
      <c r="H1177" t="s">
        <v>8413</v>
      </c>
      <c r="I1177" t="s">
        <v>8858</v>
      </c>
      <c r="J1177" t="s">
        <v>9704</v>
      </c>
    </row>
    <row r="1178" spans="1:10" x14ac:dyDescent="0.25">
      <c r="A1178" t="s">
        <v>2080</v>
      </c>
      <c r="B1178">
        <v>327358</v>
      </c>
      <c r="C1178">
        <v>660755635</v>
      </c>
      <c r="D1178" t="s">
        <v>2081</v>
      </c>
      <c r="E1178" t="s">
        <v>8410</v>
      </c>
      <c r="G1178" t="s">
        <v>8384</v>
      </c>
      <c r="H1178" t="s">
        <v>8413</v>
      </c>
      <c r="I1178" t="s">
        <v>8858</v>
      </c>
      <c r="J1178" t="s">
        <v>9704</v>
      </c>
    </row>
    <row r="1179" spans="1:10" x14ac:dyDescent="0.25">
      <c r="A1179" t="s">
        <v>2080</v>
      </c>
      <c r="B1179">
        <v>327358</v>
      </c>
      <c r="C1179">
        <v>660755635</v>
      </c>
      <c r="D1179" t="s">
        <v>2081</v>
      </c>
      <c r="E1179" t="s">
        <v>8388</v>
      </c>
      <c r="G1179" t="s">
        <v>8384</v>
      </c>
      <c r="H1179" t="s">
        <v>8413</v>
      </c>
      <c r="I1179" t="s">
        <v>8858</v>
      </c>
      <c r="J1179" t="s">
        <v>9704</v>
      </c>
    </row>
    <row r="1180" spans="1:10" x14ac:dyDescent="0.25">
      <c r="A1180" t="s">
        <v>2086</v>
      </c>
      <c r="B1180">
        <v>22071409</v>
      </c>
      <c r="C1180">
        <v>181359225</v>
      </c>
      <c r="D1180" t="s">
        <v>2087</v>
      </c>
      <c r="E1180" t="s">
        <v>8388</v>
      </c>
      <c r="G1180" t="s">
        <v>8384</v>
      </c>
      <c r="H1180" t="s">
        <v>8405</v>
      </c>
      <c r="J1180" t="s">
        <v>8688</v>
      </c>
    </row>
    <row r="1181" spans="1:10" x14ac:dyDescent="0.25">
      <c r="A1181" t="s">
        <v>2086</v>
      </c>
      <c r="B1181">
        <v>22071409</v>
      </c>
      <c r="C1181">
        <v>181359225</v>
      </c>
      <c r="D1181" t="s">
        <v>2087</v>
      </c>
      <c r="E1181" t="s">
        <v>8410</v>
      </c>
      <c r="G1181" t="s">
        <v>8384</v>
      </c>
      <c r="H1181" t="s">
        <v>9705</v>
      </c>
      <c r="I1181" t="s">
        <v>8997</v>
      </c>
      <c r="J1181" t="s">
        <v>9048</v>
      </c>
    </row>
    <row r="1182" spans="1:10" x14ac:dyDescent="0.25">
      <c r="A1182" t="s">
        <v>2086</v>
      </c>
      <c r="B1182">
        <v>22071409</v>
      </c>
      <c r="C1182">
        <v>181359225</v>
      </c>
      <c r="D1182" t="s">
        <v>2087</v>
      </c>
      <c r="E1182" t="s">
        <v>8388</v>
      </c>
      <c r="G1182" t="s">
        <v>8384</v>
      </c>
      <c r="H1182" t="s">
        <v>9705</v>
      </c>
      <c r="I1182" t="s">
        <v>8997</v>
      </c>
      <c r="J1182" t="s">
        <v>9048</v>
      </c>
    </row>
    <row r="1183" spans="1:10" x14ac:dyDescent="0.25">
      <c r="A1183" t="s">
        <v>2086</v>
      </c>
      <c r="B1183">
        <v>22071409</v>
      </c>
      <c r="C1183">
        <v>181359225</v>
      </c>
      <c r="D1183" t="s">
        <v>2087</v>
      </c>
      <c r="E1183" t="s">
        <v>8383</v>
      </c>
      <c r="G1183" t="s">
        <v>8384</v>
      </c>
      <c r="H1183" t="s">
        <v>9705</v>
      </c>
      <c r="I1183" t="s">
        <v>8997</v>
      </c>
      <c r="J1183" t="s">
        <v>9048</v>
      </c>
    </row>
    <row r="1184" spans="1:10" x14ac:dyDescent="0.25">
      <c r="A1184" t="s">
        <v>2094</v>
      </c>
      <c r="B1184">
        <v>29227171</v>
      </c>
      <c r="C1184">
        <v>1443480660</v>
      </c>
      <c r="D1184" t="s">
        <v>2095</v>
      </c>
      <c r="E1184" t="s">
        <v>8388</v>
      </c>
      <c r="G1184" t="s">
        <v>8517</v>
      </c>
      <c r="H1184" t="s">
        <v>9706</v>
      </c>
      <c r="I1184" t="s">
        <v>9586</v>
      </c>
      <c r="J1184" t="s">
        <v>9707</v>
      </c>
    </row>
    <row r="1185" spans="1:10" x14ac:dyDescent="0.25">
      <c r="A1185" t="s">
        <v>2094</v>
      </c>
      <c r="B1185">
        <v>29227171</v>
      </c>
      <c r="C1185">
        <v>1443480660</v>
      </c>
      <c r="D1185" t="s">
        <v>2095</v>
      </c>
      <c r="E1185" t="s">
        <v>8383</v>
      </c>
      <c r="G1185" t="s">
        <v>8384</v>
      </c>
      <c r="H1185" t="s">
        <v>9708</v>
      </c>
      <c r="I1185" t="s">
        <v>9709</v>
      </c>
      <c r="J1185" t="s">
        <v>9710</v>
      </c>
    </row>
    <row r="1186" spans="1:10" x14ac:dyDescent="0.25">
      <c r="A1186" t="s">
        <v>2102</v>
      </c>
      <c r="B1186">
        <v>44147399</v>
      </c>
      <c r="C1186">
        <v>108588219</v>
      </c>
      <c r="D1186" t="s">
        <v>2103</v>
      </c>
      <c r="E1186" t="s">
        <v>8388</v>
      </c>
      <c r="G1186" t="s">
        <v>8384</v>
      </c>
      <c r="H1186" t="s">
        <v>8743</v>
      </c>
      <c r="I1186" t="s">
        <v>8960</v>
      </c>
      <c r="J1186" t="s">
        <v>9048</v>
      </c>
    </row>
    <row r="1187" spans="1:10" x14ac:dyDescent="0.25">
      <c r="A1187" t="s">
        <v>2102</v>
      </c>
      <c r="B1187">
        <v>44147399</v>
      </c>
      <c r="C1187">
        <v>108588219</v>
      </c>
      <c r="D1187" t="s">
        <v>2103</v>
      </c>
      <c r="E1187" t="s">
        <v>8383</v>
      </c>
      <c r="G1187" t="s">
        <v>8384</v>
      </c>
      <c r="H1187" t="s">
        <v>8743</v>
      </c>
      <c r="I1187" t="s">
        <v>8960</v>
      </c>
      <c r="J1187" t="s">
        <v>9048</v>
      </c>
    </row>
    <row r="1188" spans="1:10" x14ac:dyDescent="0.25">
      <c r="A1188" t="s">
        <v>2102</v>
      </c>
      <c r="B1188">
        <v>44147399</v>
      </c>
      <c r="C1188">
        <v>108588219</v>
      </c>
      <c r="D1188" t="s">
        <v>2103</v>
      </c>
      <c r="E1188" t="s">
        <v>8388</v>
      </c>
      <c r="G1188" t="s">
        <v>8384</v>
      </c>
      <c r="H1188" t="s">
        <v>8512</v>
      </c>
      <c r="I1188" t="s">
        <v>9711</v>
      </c>
      <c r="J1188" t="s">
        <v>9712</v>
      </c>
    </row>
    <row r="1189" spans="1:10" x14ac:dyDescent="0.25">
      <c r="A1189" t="s">
        <v>2102</v>
      </c>
      <c r="B1189">
        <v>44147399</v>
      </c>
      <c r="C1189">
        <v>108588219</v>
      </c>
      <c r="D1189" t="s">
        <v>2103</v>
      </c>
      <c r="E1189" t="s">
        <v>8388</v>
      </c>
      <c r="G1189" t="s">
        <v>8384</v>
      </c>
      <c r="H1189" t="s">
        <v>9705</v>
      </c>
      <c r="I1189" t="s">
        <v>8997</v>
      </c>
      <c r="J1189" t="s">
        <v>9048</v>
      </c>
    </row>
    <row r="1190" spans="1:10" x14ac:dyDescent="0.25">
      <c r="A1190" t="s">
        <v>2108</v>
      </c>
      <c r="B1190">
        <v>38259168</v>
      </c>
      <c r="C1190">
        <v>230828767</v>
      </c>
      <c r="D1190" t="s">
        <v>2109</v>
      </c>
      <c r="E1190" t="s">
        <v>8388</v>
      </c>
      <c r="G1190" t="s">
        <v>8384</v>
      </c>
      <c r="H1190" t="s">
        <v>8924</v>
      </c>
      <c r="I1190" t="s">
        <v>9713</v>
      </c>
      <c r="J1190" t="s">
        <v>9714</v>
      </c>
    </row>
    <row r="1191" spans="1:10" x14ac:dyDescent="0.25">
      <c r="A1191" t="s">
        <v>2108</v>
      </c>
      <c r="B1191">
        <v>38259168</v>
      </c>
      <c r="C1191">
        <v>230828767</v>
      </c>
      <c r="D1191" t="s">
        <v>2109</v>
      </c>
      <c r="E1191" t="s">
        <v>8383</v>
      </c>
      <c r="G1191" t="s">
        <v>8384</v>
      </c>
      <c r="H1191" t="s">
        <v>8480</v>
      </c>
      <c r="I1191" t="s">
        <v>8421</v>
      </c>
      <c r="J1191" t="s">
        <v>9715</v>
      </c>
    </row>
    <row r="1192" spans="1:10" x14ac:dyDescent="0.25">
      <c r="A1192" t="s">
        <v>2108</v>
      </c>
      <c r="B1192">
        <v>38259168</v>
      </c>
      <c r="C1192">
        <v>230828767</v>
      </c>
      <c r="D1192" t="s">
        <v>2109</v>
      </c>
      <c r="E1192" t="s">
        <v>8388</v>
      </c>
      <c r="G1192" t="s">
        <v>8384</v>
      </c>
      <c r="H1192" t="s">
        <v>9025</v>
      </c>
      <c r="I1192" t="s">
        <v>9716</v>
      </c>
      <c r="J1192" t="s">
        <v>9717</v>
      </c>
    </row>
    <row r="1193" spans="1:10" x14ac:dyDescent="0.25">
      <c r="A1193" t="s">
        <v>2108</v>
      </c>
      <c r="B1193">
        <v>38259168</v>
      </c>
      <c r="C1193">
        <v>230828767</v>
      </c>
      <c r="D1193" t="s">
        <v>2109</v>
      </c>
      <c r="E1193" t="s">
        <v>8388</v>
      </c>
      <c r="G1193" t="s">
        <v>8384</v>
      </c>
      <c r="H1193" t="s">
        <v>9015</v>
      </c>
      <c r="I1193" t="s">
        <v>8421</v>
      </c>
      <c r="J1193" t="s">
        <v>9718</v>
      </c>
    </row>
    <row r="1194" spans="1:10" x14ac:dyDescent="0.25">
      <c r="A1194" t="s">
        <v>2108</v>
      </c>
      <c r="B1194">
        <v>38259168</v>
      </c>
      <c r="C1194">
        <v>230828767</v>
      </c>
      <c r="D1194" t="s">
        <v>2109</v>
      </c>
      <c r="E1194" t="s">
        <v>8388</v>
      </c>
      <c r="G1194" t="s">
        <v>8399</v>
      </c>
      <c r="H1194" t="s">
        <v>9719</v>
      </c>
      <c r="I1194" t="s">
        <v>9720</v>
      </c>
      <c r="J1194" t="s">
        <v>9721</v>
      </c>
    </row>
    <row r="1195" spans="1:10" x14ac:dyDescent="0.25">
      <c r="A1195" t="s">
        <v>2108</v>
      </c>
      <c r="B1195">
        <v>38259168</v>
      </c>
      <c r="C1195">
        <v>230828767</v>
      </c>
      <c r="D1195" t="s">
        <v>2109</v>
      </c>
      <c r="E1195" t="s">
        <v>8388</v>
      </c>
      <c r="G1195" t="s">
        <v>8399</v>
      </c>
      <c r="H1195" t="s">
        <v>9722</v>
      </c>
      <c r="I1195" t="s">
        <v>9723</v>
      </c>
      <c r="J1195" t="s">
        <v>9724</v>
      </c>
    </row>
    <row r="1196" spans="1:10" x14ac:dyDescent="0.25">
      <c r="A1196" t="s">
        <v>2117</v>
      </c>
      <c r="B1196">
        <v>34884551</v>
      </c>
      <c r="C1196">
        <v>117463646</v>
      </c>
      <c r="D1196" t="s">
        <v>2118</v>
      </c>
      <c r="E1196" t="s">
        <v>8388</v>
      </c>
      <c r="G1196" t="s">
        <v>8384</v>
      </c>
      <c r="H1196" t="s">
        <v>9725</v>
      </c>
      <c r="J1196" t="s">
        <v>9726</v>
      </c>
    </row>
    <row r="1197" spans="1:10" x14ac:dyDescent="0.25">
      <c r="A1197" t="s">
        <v>2117</v>
      </c>
      <c r="B1197">
        <v>34884551</v>
      </c>
      <c r="C1197">
        <v>117463646</v>
      </c>
      <c r="D1197" t="s">
        <v>2118</v>
      </c>
      <c r="E1197" t="s">
        <v>8410</v>
      </c>
      <c r="G1197" t="s">
        <v>8399</v>
      </c>
      <c r="H1197" t="s">
        <v>9085</v>
      </c>
      <c r="J1197" t="s">
        <v>9727</v>
      </c>
    </row>
    <row r="1198" spans="1:10" x14ac:dyDescent="0.25">
      <c r="A1198" t="s">
        <v>2117</v>
      </c>
      <c r="B1198">
        <v>34884551</v>
      </c>
      <c r="C1198">
        <v>117463646</v>
      </c>
      <c r="D1198" t="s">
        <v>2118</v>
      </c>
      <c r="E1198" t="s">
        <v>8388</v>
      </c>
      <c r="G1198" t="s">
        <v>8384</v>
      </c>
      <c r="H1198" t="s">
        <v>8837</v>
      </c>
      <c r="I1198" t="s">
        <v>8539</v>
      </c>
      <c r="J1198" t="s">
        <v>9728</v>
      </c>
    </row>
    <row r="1199" spans="1:10" x14ac:dyDescent="0.25">
      <c r="A1199" t="s">
        <v>2117</v>
      </c>
      <c r="B1199">
        <v>34884551</v>
      </c>
      <c r="C1199">
        <v>117463646</v>
      </c>
      <c r="D1199" t="s">
        <v>2118</v>
      </c>
      <c r="E1199" t="s">
        <v>8388</v>
      </c>
      <c r="G1199" t="s">
        <v>8384</v>
      </c>
      <c r="H1199" t="s">
        <v>8490</v>
      </c>
      <c r="I1199" t="s">
        <v>8389</v>
      </c>
      <c r="J1199" t="s">
        <v>9729</v>
      </c>
    </row>
    <row r="1200" spans="1:10" x14ac:dyDescent="0.25">
      <c r="A1200" t="s">
        <v>2117</v>
      </c>
      <c r="B1200">
        <v>34884551</v>
      </c>
      <c r="C1200">
        <v>117463646</v>
      </c>
      <c r="D1200" t="s">
        <v>2118</v>
      </c>
      <c r="E1200" t="s">
        <v>8410</v>
      </c>
      <c r="G1200" t="s">
        <v>8384</v>
      </c>
      <c r="H1200" t="s">
        <v>8421</v>
      </c>
      <c r="I1200" t="s">
        <v>9351</v>
      </c>
      <c r="J1200" t="s">
        <v>9730</v>
      </c>
    </row>
    <row r="1201" spans="1:10" x14ac:dyDescent="0.25">
      <c r="A1201" t="s">
        <v>2117</v>
      </c>
      <c r="B1201">
        <v>34884551</v>
      </c>
      <c r="C1201">
        <v>117463646</v>
      </c>
      <c r="D1201" t="s">
        <v>2118</v>
      </c>
      <c r="E1201" t="s">
        <v>8388</v>
      </c>
      <c r="G1201" t="s">
        <v>8384</v>
      </c>
      <c r="H1201" t="s">
        <v>8455</v>
      </c>
      <c r="I1201" t="s">
        <v>8393</v>
      </c>
      <c r="J1201" t="s">
        <v>9731</v>
      </c>
    </row>
    <row r="1202" spans="1:10" x14ac:dyDescent="0.25">
      <c r="A1202" t="s">
        <v>2117</v>
      </c>
      <c r="B1202">
        <v>34884551</v>
      </c>
      <c r="C1202">
        <v>117463646</v>
      </c>
      <c r="D1202" t="s">
        <v>2118</v>
      </c>
      <c r="E1202" t="s">
        <v>8383</v>
      </c>
      <c r="G1202" t="s">
        <v>8384</v>
      </c>
      <c r="H1202" t="s">
        <v>8490</v>
      </c>
      <c r="I1202" t="s">
        <v>8389</v>
      </c>
      <c r="J1202" t="s">
        <v>9729</v>
      </c>
    </row>
    <row r="1203" spans="1:10" x14ac:dyDescent="0.25">
      <c r="A1203" t="s">
        <v>2124</v>
      </c>
      <c r="B1203">
        <v>39479905</v>
      </c>
      <c r="C1203">
        <v>202568729</v>
      </c>
      <c r="D1203" t="s">
        <v>2125</v>
      </c>
      <c r="E1203" t="s">
        <v>8383</v>
      </c>
      <c r="G1203" t="s">
        <v>8384</v>
      </c>
      <c r="H1203" t="s">
        <v>8396</v>
      </c>
      <c r="I1203" t="s">
        <v>8499</v>
      </c>
      <c r="J1203" t="s">
        <v>9732</v>
      </c>
    </row>
    <row r="1204" spans="1:10" x14ac:dyDescent="0.25">
      <c r="A1204" t="s">
        <v>2124</v>
      </c>
      <c r="B1204">
        <v>39479905</v>
      </c>
      <c r="C1204">
        <v>202568729</v>
      </c>
      <c r="D1204" t="s">
        <v>2125</v>
      </c>
      <c r="E1204" t="s">
        <v>8388</v>
      </c>
      <c r="G1204" t="s">
        <v>8384</v>
      </c>
      <c r="H1204" t="s">
        <v>8396</v>
      </c>
      <c r="I1204" t="s">
        <v>8499</v>
      </c>
      <c r="J1204" t="s">
        <v>9732</v>
      </c>
    </row>
    <row r="1205" spans="1:10" x14ac:dyDescent="0.25">
      <c r="A1205" t="s">
        <v>2129</v>
      </c>
      <c r="B1205">
        <v>42279593</v>
      </c>
      <c r="C1205">
        <v>5707640193</v>
      </c>
      <c r="D1205" t="s">
        <v>2130</v>
      </c>
      <c r="E1205" t="s">
        <v>8410</v>
      </c>
      <c r="G1205" t="s">
        <v>8384</v>
      </c>
      <c r="H1205" t="s">
        <v>9733</v>
      </c>
      <c r="J1205" t="s">
        <v>9734</v>
      </c>
    </row>
    <row r="1206" spans="1:10" x14ac:dyDescent="0.25">
      <c r="A1206" t="s">
        <v>2129</v>
      </c>
      <c r="B1206">
        <v>42279593</v>
      </c>
      <c r="C1206">
        <v>5707640193</v>
      </c>
      <c r="D1206" t="s">
        <v>2130</v>
      </c>
      <c r="E1206" t="s">
        <v>8383</v>
      </c>
      <c r="H1206" t="s">
        <v>9735</v>
      </c>
      <c r="I1206" t="s">
        <v>9736</v>
      </c>
      <c r="J1206" t="s">
        <v>9737</v>
      </c>
    </row>
    <row r="1207" spans="1:10" x14ac:dyDescent="0.25">
      <c r="A1207" t="s">
        <v>2129</v>
      </c>
      <c r="B1207">
        <v>42279593</v>
      </c>
      <c r="C1207">
        <v>5707640193</v>
      </c>
      <c r="D1207" t="s">
        <v>2130</v>
      </c>
      <c r="E1207" t="s">
        <v>8388</v>
      </c>
      <c r="G1207" t="s">
        <v>8384</v>
      </c>
      <c r="H1207" t="s">
        <v>8570</v>
      </c>
      <c r="J1207" t="s">
        <v>9738</v>
      </c>
    </row>
    <row r="1208" spans="1:10" x14ac:dyDescent="0.25">
      <c r="A1208" t="s">
        <v>2129</v>
      </c>
      <c r="B1208">
        <v>42279593</v>
      </c>
      <c r="C1208">
        <v>5707640193</v>
      </c>
      <c r="D1208" t="s">
        <v>2130</v>
      </c>
      <c r="E1208" t="s">
        <v>8388</v>
      </c>
      <c r="G1208" t="s">
        <v>8384</v>
      </c>
      <c r="H1208" t="s">
        <v>8616</v>
      </c>
      <c r="I1208" t="s">
        <v>9739</v>
      </c>
      <c r="J1208" t="s">
        <v>9740</v>
      </c>
    </row>
    <row r="1209" spans="1:10" x14ac:dyDescent="0.25">
      <c r="A1209" t="s">
        <v>2129</v>
      </c>
      <c r="B1209">
        <v>42279593</v>
      </c>
      <c r="C1209">
        <v>5707640193</v>
      </c>
      <c r="D1209" t="s">
        <v>2130</v>
      </c>
      <c r="E1209" t="s">
        <v>8388</v>
      </c>
      <c r="G1209" t="s">
        <v>8384</v>
      </c>
      <c r="H1209" t="s">
        <v>8405</v>
      </c>
      <c r="I1209" t="s">
        <v>8390</v>
      </c>
      <c r="J1209" t="s">
        <v>9741</v>
      </c>
    </row>
    <row r="1210" spans="1:10" x14ac:dyDescent="0.25">
      <c r="A1210" t="s">
        <v>2136</v>
      </c>
      <c r="B1210">
        <v>45564875</v>
      </c>
      <c r="C1210">
        <v>2568614120</v>
      </c>
      <c r="D1210" t="s">
        <v>2137</v>
      </c>
      <c r="E1210" t="s">
        <v>8410</v>
      </c>
      <c r="G1210" t="s">
        <v>8384</v>
      </c>
      <c r="H1210" t="s">
        <v>9742</v>
      </c>
      <c r="J1210" t="s">
        <v>9184</v>
      </c>
    </row>
    <row r="1211" spans="1:10" x14ac:dyDescent="0.25">
      <c r="A1211" t="s">
        <v>2136</v>
      </c>
      <c r="B1211">
        <v>45564875</v>
      </c>
      <c r="C1211">
        <v>2568614120</v>
      </c>
      <c r="D1211" t="s">
        <v>2137</v>
      </c>
      <c r="E1211" t="s">
        <v>8388</v>
      </c>
      <c r="G1211" t="s">
        <v>8384</v>
      </c>
      <c r="H1211" t="s">
        <v>9743</v>
      </c>
      <c r="J1211" t="s">
        <v>9744</v>
      </c>
    </row>
    <row r="1212" spans="1:10" x14ac:dyDescent="0.25">
      <c r="A1212" t="s">
        <v>2136</v>
      </c>
      <c r="B1212">
        <v>45564875</v>
      </c>
      <c r="C1212">
        <v>2568614120</v>
      </c>
      <c r="D1212" t="s">
        <v>2137</v>
      </c>
      <c r="E1212" t="s">
        <v>8388</v>
      </c>
      <c r="G1212" t="s">
        <v>8384</v>
      </c>
      <c r="H1212" t="s">
        <v>9745</v>
      </c>
      <c r="J1212" t="s">
        <v>9602</v>
      </c>
    </row>
    <row r="1213" spans="1:10" x14ac:dyDescent="0.25">
      <c r="A1213" t="s">
        <v>2136</v>
      </c>
      <c r="B1213">
        <v>45564875</v>
      </c>
      <c r="C1213">
        <v>2568614120</v>
      </c>
      <c r="D1213" t="s">
        <v>2137</v>
      </c>
      <c r="E1213" t="s">
        <v>8410</v>
      </c>
      <c r="G1213" t="s">
        <v>8384</v>
      </c>
      <c r="H1213" t="s">
        <v>9746</v>
      </c>
      <c r="J1213" t="s">
        <v>9747</v>
      </c>
    </row>
    <row r="1214" spans="1:10" x14ac:dyDescent="0.25">
      <c r="A1214" t="s">
        <v>2136</v>
      </c>
      <c r="B1214">
        <v>45564875</v>
      </c>
      <c r="C1214">
        <v>2568614120</v>
      </c>
      <c r="D1214" t="s">
        <v>2137</v>
      </c>
      <c r="E1214" t="s">
        <v>8383</v>
      </c>
      <c r="G1214" t="s">
        <v>8384</v>
      </c>
      <c r="H1214" t="s">
        <v>9745</v>
      </c>
      <c r="J1214" t="s">
        <v>9602</v>
      </c>
    </row>
    <row r="1215" spans="1:10" x14ac:dyDescent="0.25">
      <c r="A1215" t="s">
        <v>2145</v>
      </c>
      <c r="B1215">
        <v>51647699</v>
      </c>
      <c r="C1215">
        <v>124715110</v>
      </c>
      <c r="D1215" t="s">
        <v>2146</v>
      </c>
      <c r="E1215" t="s">
        <v>8398</v>
      </c>
      <c r="F1215" t="s">
        <v>9748</v>
      </c>
    </row>
    <row r="1216" spans="1:10" x14ac:dyDescent="0.25">
      <c r="A1216" t="s">
        <v>2145</v>
      </c>
      <c r="B1216">
        <v>51647699</v>
      </c>
      <c r="C1216">
        <v>124715110</v>
      </c>
      <c r="D1216" t="s">
        <v>2146</v>
      </c>
      <c r="E1216" t="s">
        <v>8383</v>
      </c>
      <c r="G1216" t="s">
        <v>8384</v>
      </c>
      <c r="H1216" t="s">
        <v>9749</v>
      </c>
      <c r="J1216" t="s">
        <v>8845</v>
      </c>
    </row>
    <row r="1217" spans="1:10" x14ac:dyDescent="0.25">
      <c r="A1217" t="s">
        <v>2145</v>
      </c>
      <c r="B1217">
        <v>51647699</v>
      </c>
      <c r="C1217">
        <v>124715110</v>
      </c>
      <c r="D1217" t="s">
        <v>2146</v>
      </c>
      <c r="E1217" t="s">
        <v>8388</v>
      </c>
      <c r="G1217" t="s">
        <v>8384</v>
      </c>
      <c r="H1217" t="s">
        <v>9214</v>
      </c>
      <c r="J1217" t="s">
        <v>8428</v>
      </c>
    </row>
    <row r="1218" spans="1:10" x14ac:dyDescent="0.25">
      <c r="A1218" t="s">
        <v>2145</v>
      </c>
      <c r="B1218">
        <v>51647699</v>
      </c>
      <c r="C1218">
        <v>124715110</v>
      </c>
      <c r="D1218" t="s">
        <v>2146</v>
      </c>
      <c r="E1218" t="s">
        <v>8410</v>
      </c>
      <c r="G1218" t="s">
        <v>8460</v>
      </c>
      <c r="H1218" t="s">
        <v>9325</v>
      </c>
      <c r="I1218" t="s">
        <v>9274</v>
      </c>
      <c r="J1218" t="s">
        <v>9358</v>
      </c>
    </row>
    <row r="1219" spans="1:10" x14ac:dyDescent="0.25">
      <c r="A1219" t="s">
        <v>2151</v>
      </c>
      <c r="B1219">
        <v>56153878</v>
      </c>
      <c r="C1219">
        <v>126266065</v>
      </c>
      <c r="D1219" t="s">
        <v>2152</v>
      </c>
      <c r="E1219" t="s">
        <v>8388</v>
      </c>
      <c r="G1219" t="s">
        <v>8384</v>
      </c>
      <c r="H1219" t="s">
        <v>9750</v>
      </c>
      <c r="J1219" t="s">
        <v>9751</v>
      </c>
    </row>
    <row r="1220" spans="1:10" x14ac:dyDescent="0.25">
      <c r="A1220" t="s">
        <v>2151</v>
      </c>
      <c r="B1220">
        <v>56153878</v>
      </c>
      <c r="C1220">
        <v>126266065</v>
      </c>
      <c r="D1220" t="s">
        <v>2152</v>
      </c>
      <c r="E1220" t="s">
        <v>8388</v>
      </c>
      <c r="G1220" t="s">
        <v>8384</v>
      </c>
      <c r="H1220" t="s">
        <v>9752</v>
      </c>
      <c r="J1220" t="s">
        <v>9753</v>
      </c>
    </row>
    <row r="1221" spans="1:10" x14ac:dyDescent="0.25">
      <c r="A1221" t="s">
        <v>2151</v>
      </c>
      <c r="B1221">
        <v>56153878</v>
      </c>
      <c r="C1221">
        <v>126266065</v>
      </c>
      <c r="D1221" t="s">
        <v>2152</v>
      </c>
      <c r="E1221" t="s">
        <v>8410</v>
      </c>
      <c r="G1221" t="s">
        <v>8384</v>
      </c>
      <c r="H1221" t="s">
        <v>9750</v>
      </c>
      <c r="J1221" t="s">
        <v>9751</v>
      </c>
    </row>
    <row r="1222" spans="1:10" x14ac:dyDescent="0.25">
      <c r="A1222" t="s">
        <v>2151</v>
      </c>
      <c r="B1222">
        <v>56153878</v>
      </c>
      <c r="C1222">
        <v>126266065</v>
      </c>
      <c r="D1222" t="s">
        <v>2152</v>
      </c>
      <c r="E1222" t="s">
        <v>8398</v>
      </c>
      <c r="G1222" t="s">
        <v>8384</v>
      </c>
      <c r="H1222" t="s">
        <v>9752</v>
      </c>
      <c r="J1222" t="s">
        <v>9753</v>
      </c>
    </row>
    <row r="1223" spans="1:10" x14ac:dyDescent="0.25">
      <c r="A1223" t="s">
        <v>2151</v>
      </c>
      <c r="B1223">
        <v>56153878</v>
      </c>
      <c r="C1223">
        <v>126266065</v>
      </c>
      <c r="D1223" t="s">
        <v>2152</v>
      </c>
      <c r="E1223" t="s">
        <v>8398</v>
      </c>
      <c r="G1223" t="s">
        <v>8460</v>
      </c>
      <c r="H1223" t="s">
        <v>9754</v>
      </c>
      <c r="J1223" t="s">
        <v>8888</v>
      </c>
    </row>
    <row r="1224" spans="1:10" x14ac:dyDescent="0.25">
      <c r="A1224" t="s">
        <v>2151</v>
      </c>
      <c r="B1224">
        <v>56153878</v>
      </c>
      <c r="C1224">
        <v>126266065</v>
      </c>
      <c r="D1224" t="s">
        <v>2152</v>
      </c>
      <c r="E1224" t="s">
        <v>8398</v>
      </c>
      <c r="G1224" t="s">
        <v>8384</v>
      </c>
      <c r="H1224" t="s">
        <v>9750</v>
      </c>
      <c r="J1224" t="s">
        <v>9751</v>
      </c>
    </row>
    <row r="1225" spans="1:10" x14ac:dyDescent="0.25">
      <c r="A1225" t="s">
        <v>2151</v>
      </c>
      <c r="B1225">
        <v>56153878</v>
      </c>
      <c r="C1225">
        <v>126266065</v>
      </c>
      <c r="D1225" t="s">
        <v>2152</v>
      </c>
      <c r="E1225" t="s">
        <v>8383</v>
      </c>
      <c r="G1225" t="s">
        <v>8384</v>
      </c>
      <c r="H1225" t="s">
        <v>9752</v>
      </c>
      <c r="J1225" t="s">
        <v>9753</v>
      </c>
    </row>
    <row r="1226" spans="1:10" x14ac:dyDescent="0.25">
      <c r="A1226" t="s">
        <v>2157</v>
      </c>
      <c r="B1226">
        <v>59251569</v>
      </c>
      <c r="C1226">
        <v>101294044</v>
      </c>
      <c r="D1226" t="s">
        <v>2158</v>
      </c>
      <c r="E1226" t="s">
        <v>8388</v>
      </c>
      <c r="G1226" t="s">
        <v>8399</v>
      </c>
      <c r="H1226" t="s">
        <v>9755</v>
      </c>
      <c r="I1226" t="s">
        <v>8754</v>
      </c>
      <c r="J1226" t="s">
        <v>9756</v>
      </c>
    </row>
    <row r="1227" spans="1:10" x14ac:dyDescent="0.25">
      <c r="A1227" t="s">
        <v>2157</v>
      </c>
      <c r="B1227">
        <v>59251569</v>
      </c>
      <c r="C1227">
        <v>101294044</v>
      </c>
      <c r="D1227" t="s">
        <v>2158</v>
      </c>
      <c r="E1227" t="s">
        <v>8383</v>
      </c>
      <c r="G1227" t="s">
        <v>8399</v>
      </c>
      <c r="H1227" t="s">
        <v>9757</v>
      </c>
      <c r="I1227" t="s">
        <v>9584</v>
      </c>
      <c r="J1227" t="s">
        <v>9386</v>
      </c>
    </row>
    <row r="1228" spans="1:10" x14ac:dyDescent="0.25">
      <c r="A1228" t="s">
        <v>2157</v>
      </c>
      <c r="B1228">
        <v>59251569</v>
      </c>
      <c r="C1228">
        <v>101294044</v>
      </c>
      <c r="D1228" t="s">
        <v>2158</v>
      </c>
      <c r="E1228" t="s">
        <v>8388</v>
      </c>
      <c r="G1228" t="s">
        <v>8384</v>
      </c>
      <c r="H1228" t="s">
        <v>9078</v>
      </c>
      <c r="J1228" t="s">
        <v>9758</v>
      </c>
    </row>
    <row r="1229" spans="1:10" x14ac:dyDescent="0.25">
      <c r="A1229" t="s">
        <v>2157</v>
      </c>
      <c r="B1229">
        <v>59251569</v>
      </c>
      <c r="C1229">
        <v>101294044</v>
      </c>
      <c r="D1229" t="s">
        <v>2158</v>
      </c>
      <c r="E1229" t="s">
        <v>8398</v>
      </c>
      <c r="F1229" t="s">
        <v>9759</v>
      </c>
    </row>
    <row r="1230" spans="1:10" x14ac:dyDescent="0.25">
      <c r="A1230" t="s">
        <v>2162</v>
      </c>
      <c r="B1230">
        <v>62915216</v>
      </c>
      <c r="C1230">
        <v>425398299</v>
      </c>
      <c r="D1230" t="s">
        <v>2163</v>
      </c>
      <c r="E1230" t="s">
        <v>8388</v>
      </c>
      <c r="G1230" t="s">
        <v>8384</v>
      </c>
      <c r="H1230" t="s">
        <v>9760</v>
      </c>
      <c r="I1230" t="s">
        <v>8390</v>
      </c>
      <c r="J1230" t="s">
        <v>9761</v>
      </c>
    </row>
    <row r="1231" spans="1:10" x14ac:dyDescent="0.25">
      <c r="A1231" t="s">
        <v>2162</v>
      </c>
      <c r="B1231">
        <v>62915216</v>
      </c>
      <c r="C1231">
        <v>425398299</v>
      </c>
      <c r="D1231" t="s">
        <v>2163</v>
      </c>
      <c r="E1231" t="s">
        <v>8398</v>
      </c>
      <c r="F1231" t="s">
        <v>9762</v>
      </c>
    </row>
    <row r="1232" spans="1:10" x14ac:dyDescent="0.25">
      <c r="A1232" t="s">
        <v>2162</v>
      </c>
      <c r="B1232">
        <v>62915216</v>
      </c>
      <c r="C1232">
        <v>425398299</v>
      </c>
      <c r="D1232" t="s">
        <v>2163</v>
      </c>
      <c r="E1232" t="s">
        <v>8398</v>
      </c>
      <c r="G1232" t="s">
        <v>8384</v>
      </c>
      <c r="H1232" t="s">
        <v>5052</v>
      </c>
      <c r="I1232" t="s">
        <v>8425</v>
      </c>
      <c r="J1232" t="s">
        <v>9763</v>
      </c>
    </row>
    <row r="1233" spans="1:10" x14ac:dyDescent="0.25">
      <c r="A1233" t="s">
        <v>2162</v>
      </c>
      <c r="B1233">
        <v>62915216</v>
      </c>
      <c r="C1233">
        <v>425398299</v>
      </c>
      <c r="D1233" t="s">
        <v>2163</v>
      </c>
      <c r="E1233" t="s">
        <v>8410</v>
      </c>
      <c r="G1233" t="s">
        <v>8384</v>
      </c>
      <c r="H1233" t="s">
        <v>9760</v>
      </c>
      <c r="I1233" t="s">
        <v>8390</v>
      </c>
      <c r="J1233" t="s">
        <v>9761</v>
      </c>
    </row>
    <row r="1234" spans="1:10" x14ac:dyDescent="0.25">
      <c r="A1234" t="s">
        <v>2162</v>
      </c>
      <c r="B1234">
        <v>62915216</v>
      </c>
      <c r="C1234">
        <v>425398299</v>
      </c>
      <c r="D1234" t="s">
        <v>2163</v>
      </c>
      <c r="E1234" t="s">
        <v>8383</v>
      </c>
      <c r="G1234" t="s">
        <v>8384</v>
      </c>
      <c r="H1234" t="s">
        <v>9760</v>
      </c>
      <c r="I1234" t="s">
        <v>8390</v>
      </c>
      <c r="J1234" t="s">
        <v>9761</v>
      </c>
    </row>
    <row r="1235" spans="1:10" x14ac:dyDescent="0.25">
      <c r="A1235" t="s">
        <v>2169</v>
      </c>
      <c r="B1235">
        <v>68971149</v>
      </c>
      <c r="C1235">
        <v>179371470</v>
      </c>
      <c r="D1235" t="s">
        <v>2170</v>
      </c>
      <c r="E1235" t="s">
        <v>8383</v>
      </c>
      <c r="G1235" t="s">
        <v>8384</v>
      </c>
      <c r="H1235" t="s">
        <v>8430</v>
      </c>
      <c r="J1235" t="s">
        <v>9764</v>
      </c>
    </row>
    <row r="1236" spans="1:10" x14ac:dyDescent="0.25">
      <c r="A1236" t="s">
        <v>2169</v>
      </c>
      <c r="B1236">
        <v>68971149</v>
      </c>
      <c r="C1236">
        <v>179371470</v>
      </c>
      <c r="D1236" t="s">
        <v>2170</v>
      </c>
      <c r="E1236" t="s">
        <v>8398</v>
      </c>
      <c r="G1236" t="s">
        <v>8384</v>
      </c>
      <c r="H1236" t="s">
        <v>8430</v>
      </c>
      <c r="J1236" t="s">
        <v>9764</v>
      </c>
    </row>
    <row r="1237" spans="1:10" x14ac:dyDescent="0.25">
      <c r="A1237" t="s">
        <v>2169</v>
      </c>
      <c r="B1237">
        <v>68971149</v>
      </c>
      <c r="C1237">
        <v>179371470</v>
      </c>
      <c r="D1237" t="s">
        <v>2170</v>
      </c>
      <c r="E1237" t="s">
        <v>8388</v>
      </c>
      <c r="G1237" t="s">
        <v>8384</v>
      </c>
      <c r="H1237" t="s">
        <v>8430</v>
      </c>
      <c r="J1237" t="s">
        <v>9764</v>
      </c>
    </row>
    <row r="1238" spans="1:10" x14ac:dyDescent="0.25">
      <c r="A1238" t="s">
        <v>2169</v>
      </c>
      <c r="B1238">
        <v>68971149</v>
      </c>
      <c r="C1238">
        <v>179371470</v>
      </c>
      <c r="D1238" t="s">
        <v>2170</v>
      </c>
      <c r="E1238" t="s">
        <v>8410</v>
      </c>
      <c r="G1238" t="s">
        <v>8384</v>
      </c>
      <c r="H1238" t="s">
        <v>8430</v>
      </c>
      <c r="J1238" t="s">
        <v>9764</v>
      </c>
    </row>
    <row r="1239" spans="1:10" x14ac:dyDescent="0.25">
      <c r="A1239" t="s">
        <v>2176</v>
      </c>
      <c r="B1239">
        <v>70581093</v>
      </c>
      <c r="C1239">
        <v>160627661</v>
      </c>
      <c r="D1239" t="s">
        <v>2177</v>
      </c>
      <c r="E1239" t="s">
        <v>8383</v>
      </c>
      <c r="G1239" t="s">
        <v>9284</v>
      </c>
      <c r="H1239" t="s">
        <v>9765</v>
      </c>
      <c r="I1239" t="s">
        <v>8898</v>
      </c>
      <c r="J1239" t="s">
        <v>9766</v>
      </c>
    </row>
    <row r="1240" spans="1:10" x14ac:dyDescent="0.25">
      <c r="A1240" t="s">
        <v>2176</v>
      </c>
      <c r="B1240">
        <v>70581093</v>
      </c>
      <c r="C1240">
        <v>160627661</v>
      </c>
      <c r="D1240" t="s">
        <v>2177</v>
      </c>
      <c r="E1240" t="s">
        <v>8388</v>
      </c>
      <c r="G1240" t="s">
        <v>8384</v>
      </c>
      <c r="H1240" t="s">
        <v>9767</v>
      </c>
      <c r="I1240" t="s">
        <v>8898</v>
      </c>
      <c r="J1240" t="s">
        <v>9766</v>
      </c>
    </row>
    <row r="1241" spans="1:10" x14ac:dyDescent="0.25">
      <c r="A1241" t="s">
        <v>2176</v>
      </c>
      <c r="B1241">
        <v>70581093</v>
      </c>
      <c r="C1241">
        <v>160627661</v>
      </c>
      <c r="D1241" t="s">
        <v>2177</v>
      </c>
      <c r="E1241" t="s">
        <v>8410</v>
      </c>
      <c r="G1241" t="s">
        <v>9284</v>
      </c>
      <c r="H1241" t="s">
        <v>9765</v>
      </c>
      <c r="I1241" t="s">
        <v>8898</v>
      </c>
      <c r="J1241" t="s">
        <v>9766</v>
      </c>
    </row>
    <row r="1242" spans="1:10" x14ac:dyDescent="0.25">
      <c r="A1242" t="s">
        <v>2176</v>
      </c>
      <c r="B1242">
        <v>70581093</v>
      </c>
      <c r="C1242">
        <v>160627661</v>
      </c>
      <c r="D1242" t="s">
        <v>2177</v>
      </c>
      <c r="E1242" t="s">
        <v>8388</v>
      </c>
      <c r="G1242" t="s">
        <v>8384</v>
      </c>
      <c r="H1242" t="s">
        <v>9768</v>
      </c>
      <c r="I1242" t="s">
        <v>8898</v>
      </c>
      <c r="J1242" t="s">
        <v>9766</v>
      </c>
    </row>
    <row r="1243" spans="1:10" x14ac:dyDescent="0.25">
      <c r="A1243" t="s">
        <v>2176</v>
      </c>
      <c r="B1243">
        <v>70581093</v>
      </c>
      <c r="C1243">
        <v>160627661</v>
      </c>
      <c r="D1243" t="s">
        <v>2177</v>
      </c>
      <c r="E1243" t="s">
        <v>8388</v>
      </c>
      <c r="G1243" t="s">
        <v>9284</v>
      </c>
      <c r="H1243" t="s">
        <v>9765</v>
      </c>
      <c r="I1243" t="s">
        <v>8898</v>
      </c>
      <c r="J1243" t="s">
        <v>9766</v>
      </c>
    </row>
    <row r="1244" spans="1:10" x14ac:dyDescent="0.25">
      <c r="A1244" t="s">
        <v>2176</v>
      </c>
      <c r="B1244">
        <v>70581093</v>
      </c>
      <c r="C1244">
        <v>160627661</v>
      </c>
      <c r="D1244" t="s">
        <v>2177</v>
      </c>
      <c r="E1244" t="s">
        <v>8398</v>
      </c>
      <c r="F1244" t="s">
        <v>9769</v>
      </c>
    </row>
    <row r="1245" spans="1:10" x14ac:dyDescent="0.25">
      <c r="A1245" t="s">
        <v>2185</v>
      </c>
      <c r="B1245">
        <v>73190252</v>
      </c>
      <c r="C1245">
        <v>415493247</v>
      </c>
      <c r="D1245" t="s">
        <v>2186</v>
      </c>
      <c r="E1245" t="s">
        <v>8388</v>
      </c>
      <c r="G1245" t="s">
        <v>8384</v>
      </c>
      <c r="H1245" t="s">
        <v>9770</v>
      </c>
      <c r="J1245" t="s">
        <v>9771</v>
      </c>
    </row>
    <row r="1246" spans="1:10" x14ac:dyDescent="0.25">
      <c r="A1246" t="s">
        <v>2185</v>
      </c>
      <c r="B1246">
        <v>73190252</v>
      </c>
      <c r="C1246">
        <v>415493247</v>
      </c>
      <c r="D1246" t="s">
        <v>2186</v>
      </c>
      <c r="E1246" t="s">
        <v>8383</v>
      </c>
      <c r="G1246" t="s">
        <v>8460</v>
      </c>
      <c r="H1246" t="s">
        <v>8809</v>
      </c>
      <c r="I1246" t="s">
        <v>9772</v>
      </c>
      <c r="J1246" t="s">
        <v>9773</v>
      </c>
    </row>
    <row r="1247" spans="1:10" x14ac:dyDescent="0.25">
      <c r="A1247" t="s">
        <v>2185</v>
      </c>
      <c r="B1247">
        <v>73190252</v>
      </c>
      <c r="C1247">
        <v>415493247</v>
      </c>
      <c r="D1247" t="s">
        <v>2186</v>
      </c>
      <c r="E1247" t="s">
        <v>8398</v>
      </c>
      <c r="F1247" t="s">
        <v>9774</v>
      </c>
    </row>
    <row r="1248" spans="1:10" x14ac:dyDescent="0.25">
      <c r="A1248" t="s">
        <v>2185</v>
      </c>
      <c r="B1248">
        <v>73190252</v>
      </c>
      <c r="C1248">
        <v>415493247</v>
      </c>
      <c r="D1248" t="s">
        <v>2186</v>
      </c>
      <c r="E1248" t="s">
        <v>8398</v>
      </c>
      <c r="G1248" t="s">
        <v>8384</v>
      </c>
      <c r="H1248" t="s">
        <v>8623</v>
      </c>
      <c r="I1248" t="s">
        <v>9348</v>
      </c>
      <c r="J1248" t="s">
        <v>9775</v>
      </c>
    </row>
    <row r="1249" spans="1:10" x14ac:dyDescent="0.25">
      <c r="A1249" t="s">
        <v>2185</v>
      </c>
      <c r="B1249">
        <v>73190252</v>
      </c>
      <c r="C1249">
        <v>415493247</v>
      </c>
      <c r="D1249" t="s">
        <v>2186</v>
      </c>
      <c r="E1249" t="s">
        <v>8398</v>
      </c>
      <c r="F1249" t="s">
        <v>9776</v>
      </c>
    </row>
    <row r="1250" spans="1:10" x14ac:dyDescent="0.25">
      <c r="A1250" t="s">
        <v>2185</v>
      </c>
      <c r="B1250">
        <v>73190252</v>
      </c>
      <c r="C1250">
        <v>415493247</v>
      </c>
      <c r="D1250" t="s">
        <v>2186</v>
      </c>
      <c r="E1250" t="s">
        <v>8388</v>
      </c>
      <c r="G1250" t="s">
        <v>8384</v>
      </c>
      <c r="H1250" t="s">
        <v>8623</v>
      </c>
      <c r="I1250" t="s">
        <v>9348</v>
      </c>
      <c r="J1250" t="s">
        <v>9775</v>
      </c>
    </row>
    <row r="1251" spans="1:10" x14ac:dyDescent="0.25">
      <c r="A1251" t="s">
        <v>2185</v>
      </c>
      <c r="B1251">
        <v>73190252</v>
      </c>
      <c r="C1251">
        <v>415493247</v>
      </c>
      <c r="D1251" t="s">
        <v>2186</v>
      </c>
      <c r="E1251" t="s">
        <v>8398</v>
      </c>
      <c r="F1251" t="s">
        <v>9777</v>
      </c>
    </row>
    <row r="1252" spans="1:10" x14ac:dyDescent="0.25">
      <c r="A1252" t="s">
        <v>2185</v>
      </c>
      <c r="B1252">
        <v>73190252</v>
      </c>
      <c r="C1252">
        <v>415493247</v>
      </c>
      <c r="D1252" t="s">
        <v>2186</v>
      </c>
      <c r="E1252" t="s">
        <v>8398</v>
      </c>
      <c r="F1252" t="s">
        <v>9778</v>
      </c>
    </row>
    <row r="1253" spans="1:10" x14ac:dyDescent="0.25">
      <c r="A1253" t="s">
        <v>2185</v>
      </c>
      <c r="B1253">
        <v>73190252</v>
      </c>
      <c r="C1253">
        <v>415493247</v>
      </c>
      <c r="D1253" t="s">
        <v>2186</v>
      </c>
      <c r="E1253" t="s">
        <v>8388</v>
      </c>
      <c r="G1253" t="s">
        <v>8384</v>
      </c>
      <c r="H1253" t="s">
        <v>9779</v>
      </c>
      <c r="J1253" t="s">
        <v>9780</v>
      </c>
    </row>
    <row r="1254" spans="1:10" x14ac:dyDescent="0.25">
      <c r="A1254" t="s">
        <v>2185</v>
      </c>
      <c r="B1254">
        <v>73190252</v>
      </c>
      <c r="C1254">
        <v>415493247</v>
      </c>
      <c r="D1254" t="s">
        <v>2186</v>
      </c>
      <c r="E1254" t="s">
        <v>8388</v>
      </c>
      <c r="G1254" t="s">
        <v>8384</v>
      </c>
      <c r="H1254" t="s">
        <v>8407</v>
      </c>
      <c r="I1254" t="s">
        <v>8390</v>
      </c>
      <c r="J1254" t="s">
        <v>9781</v>
      </c>
    </row>
    <row r="1255" spans="1:10" x14ac:dyDescent="0.25">
      <c r="A1255" t="s">
        <v>2185</v>
      </c>
      <c r="B1255">
        <v>73190252</v>
      </c>
      <c r="C1255">
        <v>415493247</v>
      </c>
      <c r="D1255" t="s">
        <v>2186</v>
      </c>
      <c r="E1255" t="s">
        <v>8398</v>
      </c>
      <c r="F1255" t="s">
        <v>9782</v>
      </c>
    </row>
    <row r="1256" spans="1:10" x14ac:dyDescent="0.25">
      <c r="A1256" t="s">
        <v>2185</v>
      </c>
      <c r="B1256">
        <v>73190252</v>
      </c>
      <c r="C1256">
        <v>415493247</v>
      </c>
      <c r="D1256" t="s">
        <v>2186</v>
      </c>
      <c r="E1256" t="s">
        <v>8398</v>
      </c>
      <c r="F1256" t="s">
        <v>9783</v>
      </c>
    </row>
    <row r="1257" spans="1:10" x14ac:dyDescent="0.25">
      <c r="A1257" t="s">
        <v>2185</v>
      </c>
      <c r="B1257">
        <v>73190252</v>
      </c>
      <c r="C1257">
        <v>415493247</v>
      </c>
      <c r="D1257" t="s">
        <v>2186</v>
      </c>
      <c r="E1257" t="s">
        <v>8398</v>
      </c>
      <c r="F1257" t="s">
        <v>9784</v>
      </c>
    </row>
    <row r="1258" spans="1:10" x14ac:dyDescent="0.25">
      <c r="A1258" t="s">
        <v>2185</v>
      </c>
      <c r="B1258">
        <v>73190252</v>
      </c>
      <c r="C1258">
        <v>415493247</v>
      </c>
      <c r="D1258" t="s">
        <v>2186</v>
      </c>
      <c r="E1258" t="s">
        <v>8398</v>
      </c>
      <c r="G1258" t="s">
        <v>8460</v>
      </c>
      <c r="H1258" t="s">
        <v>8870</v>
      </c>
      <c r="I1258" t="s">
        <v>9274</v>
      </c>
      <c r="J1258" t="s">
        <v>9785</v>
      </c>
    </row>
    <row r="1259" spans="1:10" x14ac:dyDescent="0.25">
      <c r="A1259" t="s">
        <v>2190</v>
      </c>
      <c r="B1259">
        <v>73488463</v>
      </c>
      <c r="C1259">
        <v>188945905</v>
      </c>
      <c r="D1259" t="s">
        <v>2191</v>
      </c>
      <c r="E1259" t="s">
        <v>8383</v>
      </c>
      <c r="G1259" t="s">
        <v>8384</v>
      </c>
      <c r="H1259" t="s">
        <v>8623</v>
      </c>
      <c r="I1259" t="s">
        <v>9786</v>
      </c>
      <c r="J1259" t="s">
        <v>9787</v>
      </c>
    </row>
    <row r="1260" spans="1:10" x14ac:dyDescent="0.25">
      <c r="A1260" t="s">
        <v>2190</v>
      </c>
      <c r="B1260">
        <v>73488463</v>
      </c>
      <c r="C1260">
        <v>188945905</v>
      </c>
      <c r="D1260" t="s">
        <v>2191</v>
      </c>
      <c r="E1260" t="s">
        <v>8388</v>
      </c>
      <c r="G1260" t="s">
        <v>8384</v>
      </c>
      <c r="H1260" t="s">
        <v>9788</v>
      </c>
      <c r="J1260" t="s">
        <v>9789</v>
      </c>
    </row>
    <row r="1261" spans="1:10" x14ac:dyDescent="0.25">
      <c r="A1261" t="s">
        <v>2190</v>
      </c>
      <c r="B1261">
        <v>73488463</v>
      </c>
      <c r="C1261">
        <v>188945905</v>
      </c>
      <c r="D1261" t="s">
        <v>2191</v>
      </c>
      <c r="E1261" t="s">
        <v>8398</v>
      </c>
      <c r="F1261" t="s">
        <v>9790</v>
      </c>
    </row>
    <row r="1262" spans="1:10" x14ac:dyDescent="0.25">
      <c r="A1262" t="s">
        <v>2190</v>
      </c>
      <c r="B1262">
        <v>73488463</v>
      </c>
      <c r="C1262">
        <v>188945905</v>
      </c>
      <c r="D1262" t="s">
        <v>2191</v>
      </c>
      <c r="E1262" t="s">
        <v>8388</v>
      </c>
      <c r="G1262" t="s">
        <v>8384</v>
      </c>
      <c r="H1262" t="s">
        <v>8623</v>
      </c>
      <c r="I1262" t="s">
        <v>9786</v>
      </c>
      <c r="J1262" t="s">
        <v>9787</v>
      </c>
    </row>
    <row r="1263" spans="1:10" x14ac:dyDescent="0.25">
      <c r="A1263" t="s">
        <v>2190</v>
      </c>
      <c r="B1263">
        <v>73488463</v>
      </c>
      <c r="C1263">
        <v>188945905</v>
      </c>
      <c r="D1263" t="s">
        <v>2191</v>
      </c>
      <c r="E1263" t="s">
        <v>8388</v>
      </c>
      <c r="H1263" t="s">
        <v>8603</v>
      </c>
      <c r="J1263" t="s">
        <v>9791</v>
      </c>
    </row>
    <row r="1264" spans="1:10" x14ac:dyDescent="0.25">
      <c r="A1264" t="s">
        <v>2196</v>
      </c>
      <c r="B1264">
        <v>727966</v>
      </c>
      <c r="C1264">
        <v>1780330088</v>
      </c>
      <c r="D1264" t="s">
        <v>2197</v>
      </c>
      <c r="E1264" t="s">
        <v>8383</v>
      </c>
      <c r="G1264" t="s">
        <v>8460</v>
      </c>
      <c r="H1264" t="s">
        <v>9792</v>
      </c>
      <c r="I1264" t="s">
        <v>9793</v>
      </c>
      <c r="J1264" t="s">
        <v>9794</v>
      </c>
    </row>
    <row r="1265" spans="1:10" x14ac:dyDescent="0.25">
      <c r="A1265" t="s">
        <v>2196</v>
      </c>
      <c r="B1265">
        <v>727966</v>
      </c>
      <c r="C1265">
        <v>1780330088</v>
      </c>
      <c r="D1265" t="s">
        <v>2197</v>
      </c>
      <c r="E1265" t="s">
        <v>8388</v>
      </c>
      <c r="G1265" t="s">
        <v>8460</v>
      </c>
      <c r="H1265" t="s">
        <v>9792</v>
      </c>
      <c r="I1265" t="s">
        <v>9793</v>
      </c>
      <c r="J1265" t="s">
        <v>9794</v>
      </c>
    </row>
    <row r="1266" spans="1:10" x14ac:dyDescent="0.25">
      <c r="A1266" t="s">
        <v>2200</v>
      </c>
      <c r="B1266">
        <v>1462686</v>
      </c>
      <c r="C1266">
        <v>190134275</v>
      </c>
      <c r="D1266" t="s">
        <v>2201</v>
      </c>
      <c r="E1266" t="s">
        <v>8383</v>
      </c>
      <c r="G1266" t="s">
        <v>8384</v>
      </c>
      <c r="H1266" t="s">
        <v>8414</v>
      </c>
      <c r="I1266" t="s">
        <v>8393</v>
      </c>
      <c r="J1266" t="s">
        <v>8397</v>
      </c>
    </row>
    <row r="1267" spans="1:10" x14ac:dyDescent="0.25">
      <c r="A1267" t="s">
        <v>2200</v>
      </c>
      <c r="B1267">
        <v>1462686</v>
      </c>
      <c r="C1267">
        <v>190134275</v>
      </c>
      <c r="D1267" t="s">
        <v>2201</v>
      </c>
      <c r="E1267" t="s">
        <v>8388</v>
      </c>
      <c r="G1267" t="s">
        <v>8399</v>
      </c>
      <c r="H1267" t="s">
        <v>8868</v>
      </c>
      <c r="I1267" t="s">
        <v>8400</v>
      </c>
      <c r="J1267" t="s">
        <v>9246</v>
      </c>
    </row>
    <row r="1268" spans="1:10" x14ac:dyDescent="0.25">
      <c r="A1268" t="s">
        <v>2200</v>
      </c>
      <c r="B1268">
        <v>1462686</v>
      </c>
      <c r="C1268">
        <v>190134275</v>
      </c>
      <c r="D1268" t="s">
        <v>2201</v>
      </c>
      <c r="E1268" t="s">
        <v>8388</v>
      </c>
      <c r="G1268" t="s">
        <v>8399</v>
      </c>
      <c r="H1268" t="s">
        <v>8839</v>
      </c>
      <c r="I1268" t="s">
        <v>8966</v>
      </c>
      <c r="J1268" t="s">
        <v>9795</v>
      </c>
    </row>
    <row r="1269" spans="1:10" x14ac:dyDescent="0.25">
      <c r="A1269" t="s">
        <v>2200</v>
      </c>
      <c r="B1269">
        <v>1462686</v>
      </c>
      <c r="C1269">
        <v>190134275</v>
      </c>
      <c r="D1269" t="s">
        <v>2201</v>
      </c>
      <c r="E1269" t="s">
        <v>8388</v>
      </c>
      <c r="G1269" t="s">
        <v>8384</v>
      </c>
      <c r="H1269" t="s">
        <v>8414</v>
      </c>
      <c r="I1269" t="s">
        <v>8393</v>
      </c>
      <c r="J1269" t="s">
        <v>8397</v>
      </c>
    </row>
    <row r="1270" spans="1:10" x14ac:dyDescent="0.25">
      <c r="A1270" t="s">
        <v>2200</v>
      </c>
      <c r="B1270">
        <v>1462686</v>
      </c>
      <c r="C1270">
        <v>190134275</v>
      </c>
      <c r="D1270" t="s">
        <v>2201</v>
      </c>
      <c r="E1270" t="s">
        <v>8388</v>
      </c>
      <c r="G1270" t="s">
        <v>8384</v>
      </c>
      <c r="H1270" t="s">
        <v>8476</v>
      </c>
      <c r="I1270" t="s">
        <v>9796</v>
      </c>
      <c r="J1270" t="s">
        <v>9246</v>
      </c>
    </row>
    <row r="1271" spans="1:10" x14ac:dyDescent="0.25">
      <c r="A1271" t="s">
        <v>2200</v>
      </c>
      <c r="B1271">
        <v>1462686</v>
      </c>
      <c r="C1271">
        <v>190134275</v>
      </c>
      <c r="D1271" t="s">
        <v>2201</v>
      </c>
      <c r="E1271" t="s">
        <v>8388</v>
      </c>
      <c r="G1271" t="s">
        <v>8460</v>
      </c>
      <c r="H1271" t="s">
        <v>9797</v>
      </c>
      <c r="J1271" t="s">
        <v>9798</v>
      </c>
    </row>
    <row r="1272" spans="1:10" x14ac:dyDescent="0.25">
      <c r="A1272" t="s">
        <v>2212</v>
      </c>
      <c r="B1272">
        <v>2165209</v>
      </c>
      <c r="C1272">
        <v>151981962</v>
      </c>
      <c r="D1272" t="s">
        <v>2213</v>
      </c>
      <c r="E1272" t="s">
        <v>8383</v>
      </c>
      <c r="G1272" t="s">
        <v>8857</v>
      </c>
      <c r="H1272" t="s">
        <v>8848</v>
      </c>
      <c r="I1272" t="s">
        <v>8393</v>
      </c>
      <c r="J1272" t="s">
        <v>8788</v>
      </c>
    </row>
    <row r="1273" spans="1:10" x14ac:dyDescent="0.25">
      <c r="A1273" t="s">
        <v>2212</v>
      </c>
      <c r="B1273">
        <v>2165209</v>
      </c>
      <c r="C1273">
        <v>151981962</v>
      </c>
      <c r="D1273" t="s">
        <v>2213</v>
      </c>
      <c r="E1273" t="s">
        <v>8388</v>
      </c>
      <c r="G1273" t="s">
        <v>8857</v>
      </c>
      <c r="H1273" t="s">
        <v>8848</v>
      </c>
      <c r="I1273" t="s">
        <v>8393</v>
      </c>
      <c r="J1273" t="s">
        <v>8788</v>
      </c>
    </row>
    <row r="1274" spans="1:10" x14ac:dyDescent="0.25">
      <c r="A1274" t="s">
        <v>2212</v>
      </c>
      <c r="B1274">
        <v>2165209</v>
      </c>
      <c r="C1274">
        <v>151981962</v>
      </c>
      <c r="D1274" t="s">
        <v>2213</v>
      </c>
      <c r="E1274" t="s">
        <v>8388</v>
      </c>
      <c r="G1274" t="s">
        <v>8399</v>
      </c>
      <c r="H1274" t="s">
        <v>8448</v>
      </c>
      <c r="I1274" t="s">
        <v>8585</v>
      </c>
      <c r="J1274" t="s">
        <v>9799</v>
      </c>
    </row>
    <row r="1275" spans="1:10" x14ac:dyDescent="0.25">
      <c r="A1275" t="s">
        <v>2221</v>
      </c>
      <c r="B1275">
        <v>1152282</v>
      </c>
      <c r="C1275">
        <v>101069671</v>
      </c>
      <c r="D1275" t="s">
        <v>2222</v>
      </c>
      <c r="E1275" t="s">
        <v>8383</v>
      </c>
      <c r="G1275" t="s">
        <v>8384</v>
      </c>
      <c r="H1275" t="s">
        <v>8390</v>
      </c>
      <c r="I1275" t="s">
        <v>8540</v>
      </c>
      <c r="J1275" t="s">
        <v>9136</v>
      </c>
    </row>
    <row r="1276" spans="1:10" x14ac:dyDescent="0.25">
      <c r="A1276" t="s">
        <v>2221</v>
      </c>
      <c r="B1276">
        <v>1152282</v>
      </c>
      <c r="C1276">
        <v>101069671</v>
      </c>
      <c r="D1276" t="s">
        <v>2222</v>
      </c>
      <c r="E1276" t="s">
        <v>8388</v>
      </c>
      <c r="G1276" t="s">
        <v>8384</v>
      </c>
      <c r="H1276" t="s">
        <v>8390</v>
      </c>
      <c r="I1276" t="s">
        <v>8540</v>
      </c>
      <c r="J1276" t="s">
        <v>9136</v>
      </c>
    </row>
    <row r="1277" spans="1:10" x14ac:dyDescent="0.25">
      <c r="A1277" t="s">
        <v>2228</v>
      </c>
      <c r="B1277">
        <v>2937383</v>
      </c>
      <c r="C1277">
        <v>637947217</v>
      </c>
      <c r="D1277" t="s">
        <v>2229</v>
      </c>
      <c r="E1277" t="s">
        <v>8410</v>
      </c>
      <c r="G1277" t="s">
        <v>8384</v>
      </c>
      <c r="H1277" t="s">
        <v>8389</v>
      </c>
      <c r="I1277" t="s">
        <v>9800</v>
      </c>
      <c r="J1277" t="s">
        <v>9801</v>
      </c>
    </row>
    <row r="1278" spans="1:10" x14ac:dyDescent="0.25">
      <c r="A1278" t="s">
        <v>2228</v>
      </c>
      <c r="B1278">
        <v>2937383</v>
      </c>
      <c r="C1278">
        <v>637947217</v>
      </c>
      <c r="D1278" t="s">
        <v>2229</v>
      </c>
      <c r="E1278" t="s">
        <v>8388</v>
      </c>
      <c r="G1278" t="s">
        <v>8384</v>
      </c>
      <c r="H1278" t="s">
        <v>9802</v>
      </c>
      <c r="J1278" t="s">
        <v>9803</v>
      </c>
    </row>
    <row r="1279" spans="1:10" x14ac:dyDescent="0.25">
      <c r="A1279" t="s">
        <v>2228</v>
      </c>
      <c r="B1279">
        <v>2937383</v>
      </c>
      <c r="C1279">
        <v>637947217</v>
      </c>
      <c r="D1279" t="s">
        <v>2229</v>
      </c>
      <c r="E1279" t="s">
        <v>8383</v>
      </c>
      <c r="G1279" t="s">
        <v>8384</v>
      </c>
      <c r="H1279" t="s">
        <v>8389</v>
      </c>
      <c r="I1279" t="s">
        <v>9800</v>
      </c>
      <c r="J1279" t="s">
        <v>9801</v>
      </c>
    </row>
    <row r="1280" spans="1:10" x14ac:dyDescent="0.25">
      <c r="A1280" t="s">
        <v>2233</v>
      </c>
      <c r="B1280">
        <v>11485108</v>
      </c>
      <c r="C1280">
        <v>104779070</v>
      </c>
      <c r="D1280" t="s">
        <v>2234</v>
      </c>
      <c r="E1280" t="s">
        <v>8398</v>
      </c>
      <c r="G1280" t="s">
        <v>8384</v>
      </c>
      <c r="H1280" t="s">
        <v>9804</v>
      </c>
      <c r="I1280" t="s">
        <v>9237</v>
      </c>
      <c r="J1280" t="s">
        <v>9805</v>
      </c>
    </row>
    <row r="1281" spans="1:10" x14ac:dyDescent="0.25">
      <c r="A1281" t="s">
        <v>2233</v>
      </c>
      <c r="B1281">
        <v>11485108</v>
      </c>
      <c r="C1281">
        <v>104779070</v>
      </c>
      <c r="D1281" t="s">
        <v>2234</v>
      </c>
      <c r="E1281" t="s">
        <v>8383</v>
      </c>
      <c r="G1281" t="s">
        <v>8399</v>
      </c>
      <c r="H1281" t="s">
        <v>8400</v>
      </c>
      <c r="I1281" t="s">
        <v>9806</v>
      </c>
      <c r="J1281" t="s">
        <v>9807</v>
      </c>
    </row>
    <row r="1282" spans="1:10" x14ac:dyDescent="0.25">
      <c r="A1282" t="s">
        <v>2233</v>
      </c>
      <c r="B1282">
        <v>11485108</v>
      </c>
      <c r="C1282">
        <v>104779070</v>
      </c>
      <c r="D1282" t="s">
        <v>2234</v>
      </c>
      <c r="E1282" t="s">
        <v>8388</v>
      </c>
      <c r="G1282" t="s">
        <v>9284</v>
      </c>
      <c r="H1282" t="s">
        <v>9808</v>
      </c>
      <c r="J1282" t="s">
        <v>9809</v>
      </c>
    </row>
    <row r="1283" spans="1:10" x14ac:dyDescent="0.25">
      <c r="A1283" t="s">
        <v>2233</v>
      </c>
      <c r="B1283">
        <v>11485108</v>
      </c>
      <c r="C1283">
        <v>104779070</v>
      </c>
      <c r="D1283" t="s">
        <v>2234</v>
      </c>
      <c r="E1283" t="s">
        <v>8410</v>
      </c>
      <c r="G1283" t="s">
        <v>8384</v>
      </c>
      <c r="H1283" t="s">
        <v>8393</v>
      </c>
      <c r="I1283" t="s">
        <v>8476</v>
      </c>
      <c r="J1283" t="s">
        <v>9810</v>
      </c>
    </row>
    <row r="1284" spans="1:10" x14ac:dyDescent="0.25">
      <c r="A1284" t="s">
        <v>2233</v>
      </c>
      <c r="B1284">
        <v>11485108</v>
      </c>
      <c r="C1284">
        <v>104779070</v>
      </c>
      <c r="D1284" t="s">
        <v>2234</v>
      </c>
      <c r="E1284" t="s">
        <v>8388</v>
      </c>
      <c r="G1284" t="s">
        <v>8384</v>
      </c>
      <c r="H1284" t="s">
        <v>9811</v>
      </c>
      <c r="J1284" t="s">
        <v>9812</v>
      </c>
    </row>
    <row r="1285" spans="1:10" x14ac:dyDescent="0.25">
      <c r="A1285" t="s">
        <v>2233</v>
      </c>
      <c r="B1285">
        <v>11485108</v>
      </c>
      <c r="C1285">
        <v>104779070</v>
      </c>
      <c r="D1285" t="s">
        <v>2234</v>
      </c>
      <c r="E1285" t="s">
        <v>8388</v>
      </c>
      <c r="G1285" t="s">
        <v>8384</v>
      </c>
      <c r="H1285" t="s">
        <v>9804</v>
      </c>
      <c r="I1285" t="s">
        <v>9237</v>
      </c>
      <c r="J1285" t="s">
        <v>9805</v>
      </c>
    </row>
    <row r="1286" spans="1:10" x14ac:dyDescent="0.25">
      <c r="A1286" t="s">
        <v>2241</v>
      </c>
      <c r="B1286">
        <v>18326172</v>
      </c>
      <c r="C1286">
        <v>237306579</v>
      </c>
      <c r="D1286" t="s">
        <v>2242</v>
      </c>
      <c r="E1286" t="s">
        <v>8388</v>
      </c>
      <c r="G1286" t="s">
        <v>8384</v>
      </c>
      <c r="H1286" t="s">
        <v>8603</v>
      </c>
      <c r="I1286" t="s">
        <v>8455</v>
      </c>
      <c r="J1286" t="s">
        <v>8422</v>
      </c>
    </row>
    <row r="1287" spans="1:10" x14ac:dyDescent="0.25">
      <c r="A1287" t="s">
        <v>2241</v>
      </c>
      <c r="B1287">
        <v>18326172</v>
      </c>
      <c r="C1287">
        <v>237306579</v>
      </c>
      <c r="D1287" t="s">
        <v>2242</v>
      </c>
      <c r="E1287" t="s">
        <v>8388</v>
      </c>
      <c r="G1287" t="s">
        <v>8384</v>
      </c>
      <c r="H1287" t="s">
        <v>9131</v>
      </c>
      <c r="I1287" t="s">
        <v>8607</v>
      </c>
      <c r="J1287" t="s">
        <v>9813</v>
      </c>
    </row>
    <row r="1288" spans="1:10" x14ac:dyDescent="0.25">
      <c r="A1288" t="s">
        <v>2241</v>
      </c>
      <c r="B1288">
        <v>18326172</v>
      </c>
      <c r="C1288">
        <v>237306579</v>
      </c>
      <c r="D1288" t="s">
        <v>2242</v>
      </c>
      <c r="E1288" t="s">
        <v>8388</v>
      </c>
      <c r="G1288" t="s">
        <v>8384</v>
      </c>
      <c r="H1288" t="s">
        <v>8455</v>
      </c>
      <c r="J1288" t="s">
        <v>8422</v>
      </c>
    </row>
    <row r="1289" spans="1:10" x14ac:dyDescent="0.25">
      <c r="A1289" t="s">
        <v>2241</v>
      </c>
      <c r="B1289">
        <v>18326172</v>
      </c>
      <c r="C1289">
        <v>237306579</v>
      </c>
      <c r="D1289" t="s">
        <v>2242</v>
      </c>
      <c r="E1289" t="s">
        <v>8383</v>
      </c>
      <c r="G1289" t="s">
        <v>8384</v>
      </c>
      <c r="H1289" t="s">
        <v>8455</v>
      </c>
      <c r="J1289" t="s">
        <v>8422</v>
      </c>
    </row>
    <row r="1290" spans="1:10" x14ac:dyDescent="0.25">
      <c r="A1290" t="s">
        <v>2249</v>
      </c>
      <c r="B1290">
        <v>48289137</v>
      </c>
      <c r="C1290">
        <v>294584804</v>
      </c>
      <c r="D1290" t="s">
        <v>2250</v>
      </c>
      <c r="E1290" t="s">
        <v>8383</v>
      </c>
      <c r="G1290" t="s">
        <v>8384</v>
      </c>
      <c r="H1290" t="s">
        <v>8455</v>
      </c>
      <c r="I1290" t="s">
        <v>9814</v>
      </c>
      <c r="J1290" t="s">
        <v>9815</v>
      </c>
    </row>
    <row r="1291" spans="1:10" x14ac:dyDescent="0.25">
      <c r="A1291" t="s">
        <v>2249</v>
      </c>
      <c r="B1291">
        <v>48289137</v>
      </c>
      <c r="C1291">
        <v>294584804</v>
      </c>
      <c r="D1291" t="s">
        <v>2250</v>
      </c>
      <c r="E1291" t="s">
        <v>8388</v>
      </c>
      <c r="G1291" t="s">
        <v>8460</v>
      </c>
      <c r="H1291" t="s">
        <v>9816</v>
      </c>
      <c r="I1291" t="s">
        <v>9817</v>
      </c>
      <c r="J1291" t="s">
        <v>9818</v>
      </c>
    </row>
    <row r="1292" spans="1:10" x14ac:dyDescent="0.25">
      <c r="A1292" t="s">
        <v>2249</v>
      </c>
      <c r="B1292">
        <v>48289137</v>
      </c>
      <c r="C1292">
        <v>294584804</v>
      </c>
      <c r="D1292" t="s">
        <v>2250</v>
      </c>
      <c r="E1292" t="s">
        <v>8388</v>
      </c>
      <c r="G1292" t="s">
        <v>8460</v>
      </c>
      <c r="H1292" t="s">
        <v>9817</v>
      </c>
      <c r="I1292" t="s">
        <v>9819</v>
      </c>
      <c r="J1292" t="s">
        <v>9820</v>
      </c>
    </row>
    <row r="1293" spans="1:10" x14ac:dyDescent="0.25">
      <c r="A1293" t="s">
        <v>2249</v>
      </c>
      <c r="B1293">
        <v>48289137</v>
      </c>
      <c r="C1293">
        <v>294584804</v>
      </c>
      <c r="D1293" t="s">
        <v>2250</v>
      </c>
      <c r="E1293" t="s">
        <v>8388</v>
      </c>
      <c r="G1293" t="s">
        <v>8384</v>
      </c>
      <c r="H1293" t="s">
        <v>8455</v>
      </c>
      <c r="I1293" t="s">
        <v>9814</v>
      </c>
      <c r="J1293" t="s">
        <v>9815</v>
      </c>
    </row>
    <row r="1294" spans="1:10" x14ac:dyDescent="0.25">
      <c r="A1294" t="s">
        <v>2254</v>
      </c>
      <c r="B1294">
        <v>58222101</v>
      </c>
      <c r="C1294">
        <v>536645828</v>
      </c>
      <c r="D1294" t="s">
        <v>2255</v>
      </c>
      <c r="E1294" t="s">
        <v>9091</v>
      </c>
      <c r="G1294" t="s">
        <v>8384</v>
      </c>
      <c r="H1294" t="s">
        <v>9821</v>
      </c>
      <c r="I1294" t="s">
        <v>9822</v>
      </c>
      <c r="J1294" t="s">
        <v>9823</v>
      </c>
    </row>
    <row r="1295" spans="1:10" x14ac:dyDescent="0.25">
      <c r="A1295" t="s">
        <v>2260</v>
      </c>
      <c r="B1295">
        <v>56519210</v>
      </c>
      <c r="C1295">
        <v>115162811</v>
      </c>
      <c r="D1295" t="s">
        <v>2261</v>
      </c>
      <c r="E1295" t="s">
        <v>8388</v>
      </c>
      <c r="G1295" t="s">
        <v>8384</v>
      </c>
      <c r="H1295" t="s">
        <v>9336</v>
      </c>
      <c r="I1295" t="s">
        <v>8390</v>
      </c>
      <c r="J1295" t="s">
        <v>9824</v>
      </c>
    </row>
    <row r="1296" spans="1:10" x14ac:dyDescent="0.25">
      <c r="A1296" t="s">
        <v>2260</v>
      </c>
      <c r="B1296">
        <v>56519210</v>
      </c>
      <c r="C1296">
        <v>115162811</v>
      </c>
      <c r="D1296" t="s">
        <v>2261</v>
      </c>
      <c r="E1296" t="s">
        <v>8388</v>
      </c>
      <c r="G1296" t="s">
        <v>8460</v>
      </c>
      <c r="H1296" t="s">
        <v>9825</v>
      </c>
      <c r="J1296" t="s">
        <v>9826</v>
      </c>
    </row>
    <row r="1297" spans="1:10" x14ac:dyDescent="0.25">
      <c r="A1297" t="s">
        <v>2260</v>
      </c>
      <c r="B1297">
        <v>56519210</v>
      </c>
      <c r="C1297">
        <v>115162811</v>
      </c>
      <c r="D1297" t="s">
        <v>2261</v>
      </c>
      <c r="E1297" t="s">
        <v>8383</v>
      </c>
      <c r="G1297" t="s">
        <v>8384</v>
      </c>
      <c r="H1297" t="s">
        <v>8691</v>
      </c>
      <c r="I1297" t="s">
        <v>6184</v>
      </c>
      <c r="J1297" t="s">
        <v>9827</v>
      </c>
    </row>
    <row r="1298" spans="1:10" x14ac:dyDescent="0.25">
      <c r="A1298" t="s">
        <v>2260</v>
      </c>
      <c r="B1298">
        <v>56519210</v>
      </c>
      <c r="C1298">
        <v>115162811</v>
      </c>
      <c r="D1298" t="s">
        <v>2261</v>
      </c>
      <c r="E1298" t="s">
        <v>8398</v>
      </c>
      <c r="G1298" t="s">
        <v>8384</v>
      </c>
      <c r="H1298" t="s">
        <v>9448</v>
      </c>
      <c r="I1298" t="s">
        <v>9330</v>
      </c>
      <c r="J1298" t="s">
        <v>9828</v>
      </c>
    </row>
    <row r="1299" spans="1:10" x14ac:dyDescent="0.25">
      <c r="A1299" t="s">
        <v>2260</v>
      </c>
      <c r="B1299">
        <v>56519210</v>
      </c>
      <c r="C1299">
        <v>115162811</v>
      </c>
      <c r="D1299" t="s">
        <v>2261</v>
      </c>
      <c r="E1299" t="s">
        <v>8398</v>
      </c>
      <c r="G1299" t="s">
        <v>8384</v>
      </c>
      <c r="H1299" t="s">
        <v>8691</v>
      </c>
      <c r="I1299" t="s">
        <v>6184</v>
      </c>
      <c r="J1299" t="s">
        <v>9827</v>
      </c>
    </row>
    <row r="1300" spans="1:10" x14ac:dyDescent="0.25">
      <c r="A1300" t="s">
        <v>2260</v>
      </c>
      <c r="B1300">
        <v>56519210</v>
      </c>
      <c r="C1300">
        <v>115162811</v>
      </c>
      <c r="D1300" t="s">
        <v>2261</v>
      </c>
      <c r="E1300" t="s">
        <v>8410</v>
      </c>
      <c r="G1300" t="s">
        <v>8384</v>
      </c>
      <c r="H1300" t="s">
        <v>9448</v>
      </c>
      <c r="I1300" t="s">
        <v>9330</v>
      </c>
      <c r="J1300" t="s">
        <v>9828</v>
      </c>
    </row>
    <row r="1301" spans="1:10" x14ac:dyDescent="0.25">
      <c r="A1301" t="s">
        <v>2268</v>
      </c>
      <c r="B1301">
        <v>58516903</v>
      </c>
      <c r="C1301">
        <v>125737981</v>
      </c>
      <c r="D1301" t="s">
        <v>2269</v>
      </c>
      <c r="E1301" t="s">
        <v>8398</v>
      </c>
      <c r="G1301" t="s">
        <v>8384</v>
      </c>
      <c r="H1301" t="s">
        <v>9829</v>
      </c>
      <c r="J1301" t="s">
        <v>9830</v>
      </c>
    </row>
    <row r="1302" spans="1:10" x14ac:dyDescent="0.25">
      <c r="A1302" t="s">
        <v>2268</v>
      </c>
      <c r="B1302">
        <v>58516903</v>
      </c>
      <c r="C1302">
        <v>125737981</v>
      </c>
      <c r="D1302" t="s">
        <v>2269</v>
      </c>
      <c r="E1302" t="s">
        <v>8388</v>
      </c>
      <c r="G1302" t="s">
        <v>8384</v>
      </c>
      <c r="H1302" t="s">
        <v>9829</v>
      </c>
      <c r="J1302" t="s">
        <v>9830</v>
      </c>
    </row>
    <row r="1303" spans="1:10" x14ac:dyDescent="0.25">
      <c r="A1303" t="s">
        <v>2268</v>
      </c>
      <c r="B1303">
        <v>58516903</v>
      </c>
      <c r="C1303">
        <v>125737981</v>
      </c>
      <c r="D1303" t="s">
        <v>2269</v>
      </c>
      <c r="E1303" t="s">
        <v>8383</v>
      </c>
      <c r="G1303" t="s">
        <v>8384</v>
      </c>
      <c r="H1303" t="s">
        <v>9829</v>
      </c>
      <c r="J1303" t="s">
        <v>9830</v>
      </c>
    </row>
    <row r="1304" spans="1:10" x14ac:dyDescent="0.25">
      <c r="A1304" t="s">
        <v>2268</v>
      </c>
      <c r="B1304">
        <v>58516903</v>
      </c>
      <c r="C1304">
        <v>125737981</v>
      </c>
      <c r="D1304" t="s">
        <v>2269</v>
      </c>
      <c r="E1304" t="s">
        <v>8410</v>
      </c>
      <c r="G1304" t="s">
        <v>8384</v>
      </c>
      <c r="H1304" t="s">
        <v>9829</v>
      </c>
      <c r="J1304" t="s">
        <v>9830</v>
      </c>
    </row>
    <row r="1305" spans="1:10" x14ac:dyDescent="0.25">
      <c r="A1305" t="s">
        <v>2273</v>
      </c>
      <c r="B1305">
        <v>63175121</v>
      </c>
      <c r="C1305">
        <v>193161716</v>
      </c>
      <c r="D1305" t="s">
        <v>2274</v>
      </c>
      <c r="E1305" t="s">
        <v>8383</v>
      </c>
      <c r="G1305" t="s">
        <v>8460</v>
      </c>
      <c r="H1305" t="s">
        <v>9831</v>
      </c>
      <c r="I1305" t="s">
        <v>9350</v>
      </c>
      <c r="J1305" t="s">
        <v>9832</v>
      </c>
    </row>
    <row r="1306" spans="1:10" x14ac:dyDescent="0.25">
      <c r="A1306" t="s">
        <v>2273</v>
      </c>
      <c r="B1306">
        <v>63175121</v>
      </c>
      <c r="C1306">
        <v>193161716</v>
      </c>
      <c r="D1306" t="s">
        <v>2274</v>
      </c>
      <c r="E1306" t="s">
        <v>8398</v>
      </c>
      <c r="F1306" t="s">
        <v>9833</v>
      </c>
    </row>
    <row r="1307" spans="1:10" x14ac:dyDescent="0.25">
      <c r="A1307" t="s">
        <v>2273</v>
      </c>
      <c r="B1307">
        <v>63175121</v>
      </c>
      <c r="C1307">
        <v>193161716</v>
      </c>
      <c r="D1307" t="s">
        <v>2274</v>
      </c>
      <c r="E1307" t="s">
        <v>8388</v>
      </c>
      <c r="G1307" t="s">
        <v>9284</v>
      </c>
      <c r="H1307" t="s">
        <v>9094</v>
      </c>
      <c r="I1307" t="s">
        <v>9834</v>
      </c>
      <c r="J1307" t="s">
        <v>9835</v>
      </c>
    </row>
    <row r="1308" spans="1:10" x14ac:dyDescent="0.25">
      <c r="A1308" t="s">
        <v>2277</v>
      </c>
      <c r="B1308">
        <v>65086984</v>
      </c>
      <c r="C1308">
        <v>153237398</v>
      </c>
      <c r="D1308" t="s">
        <v>2278</v>
      </c>
      <c r="E1308" t="s">
        <v>8398</v>
      </c>
      <c r="F1308" t="s">
        <v>9836</v>
      </c>
    </row>
    <row r="1309" spans="1:10" x14ac:dyDescent="0.25">
      <c r="A1309" t="s">
        <v>2277</v>
      </c>
      <c r="B1309">
        <v>65086984</v>
      </c>
      <c r="C1309">
        <v>153237398</v>
      </c>
      <c r="D1309" t="s">
        <v>2278</v>
      </c>
      <c r="E1309" t="s">
        <v>8388</v>
      </c>
      <c r="G1309" t="s">
        <v>8384</v>
      </c>
      <c r="H1309" t="s">
        <v>9837</v>
      </c>
      <c r="J1309" t="s">
        <v>9838</v>
      </c>
    </row>
    <row r="1310" spans="1:10" x14ac:dyDescent="0.25">
      <c r="A1310" t="s">
        <v>2277</v>
      </c>
      <c r="B1310">
        <v>65086984</v>
      </c>
      <c r="C1310">
        <v>153237398</v>
      </c>
      <c r="D1310" t="s">
        <v>2278</v>
      </c>
      <c r="E1310" t="s">
        <v>8388</v>
      </c>
      <c r="G1310" t="s">
        <v>8384</v>
      </c>
      <c r="H1310" t="s">
        <v>8858</v>
      </c>
      <c r="I1310" t="s">
        <v>9839</v>
      </c>
      <c r="J1310" t="s">
        <v>9840</v>
      </c>
    </row>
    <row r="1311" spans="1:10" x14ac:dyDescent="0.25">
      <c r="A1311" t="s">
        <v>2277</v>
      </c>
      <c r="B1311">
        <v>65086984</v>
      </c>
      <c r="C1311">
        <v>153237398</v>
      </c>
      <c r="D1311" t="s">
        <v>2278</v>
      </c>
      <c r="E1311" t="s">
        <v>8383</v>
      </c>
      <c r="G1311" t="s">
        <v>8384</v>
      </c>
      <c r="H1311" t="s">
        <v>8858</v>
      </c>
      <c r="I1311" t="s">
        <v>9839</v>
      </c>
      <c r="J1311" t="s">
        <v>9840</v>
      </c>
    </row>
    <row r="1312" spans="1:10" x14ac:dyDescent="0.25">
      <c r="A1312" t="s">
        <v>2277</v>
      </c>
      <c r="B1312">
        <v>65086984</v>
      </c>
      <c r="C1312">
        <v>153237398</v>
      </c>
      <c r="D1312" t="s">
        <v>2278</v>
      </c>
      <c r="E1312" t="s">
        <v>8410</v>
      </c>
      <c r="G1312" t="s">
        <v>8384</v>
      </c>
      <c r="H1312" t="s">
        <v>8470</v>
      </c>
      <c r="I1312" t="s">
        <v>8393</v>
      </c>
      <c r="J1312" t="s">
        <v>9841</v>
      </c>
    </row>
    <row r="1313" spans="1:10" x14ac:dyDescent="0.25">
      <c r="A1313" t="s">
        <v>2284</v>
      </c>
      <c r="B1313">
        <v>65711806</v>
      </c>
      <c r="C1313">
        <v>109951437</v>
      </c>
      <c r="D1313" t="s">
        <v>2285</v>
      </c>
      <c r="E1313" t="s">
        <v>8383</v>
      </c>
      <c r="G1313" t="s">
        <v>8384</v>
      </c>
      <c r="H1313" t="s">
        <v>8427</v>
      </c>
      <c r="I1313" t="s">
        <v>9389</v>
      </c>
      <c r="J1313" t="s">
        <v>9636</v>
      </c>
    </row>
    <row r="1314" spans="1:10" x14ac:dyDescent="0.25">
      <c r="A1314" t="s">
        <v>2284</v>
      </c>
      <c r="B1314">
        <v>65711806</v>
      </c>
      <c r="C1314">
        <v>109951437</v>
      </c>
      <c r="D1314" t="s">
        <v>2285</v>
      </c>
      <c r="E1314" t="s">
        <v>8388</v>
      </c>
      <c r="G1314" t="s">
        <v>8384</v>
      </c>
      <c r="H1314" t="s">
        <v>8421</v>
      </c>
      <c r="I1314" t="s">
        <v>8455</v>
      </c>
      <c r="J1314" t="s">
        <v>9842</v>
      </c>
    </row>
    <row r="1315" spans="1:10" x14ac:dyDescent="0.25">
      <c r="A1315" t="s">
        <v>2284</v>
      </c>
      <c r="B1315">
        <v>65711806</v>
      </c>
      <c r="C1315">
        <v>109951437</v>
      </c>
      <c r="D1315" t="s">
        <v>2285</v>
      </c>
      <c r="E1315" t="s">
        <v>8388</v>
      </c>
      <c r="G1315" t="s">
        <v>8384</v>
      </c>
      <c r="H1315" t="s">
        <v>9348</v>
      </c>
      <c r="J1315" t="s">
        <v>9843</v>
      </c>
    </row>
    <row r="1316" spans="1:10" x14ac:dyDescent="0.25">
      <c r="A1316" t="s">
        <v>2284</v>
      </c>
      <c r="B1316">
        <v>65711806</v>
      </c>
      <c r="C1316">
        <v>109951437</v>
      </c>
      <c r="D1316" t="s">
        <v>2285</v>
      </c>
      <c r="E1316" t="s">
        <v>8398</v>
      </c>
      <c r="G1316" t="s">
        <v>8517</v>
      </c>
      <c r="H1316" t="s">
        <v>9630</v>
      </c>
      <c r="I1316" t="s">
        <v>8448</v>
      </c>
      <c r="J1316" t="s">
        <v>9631</v>
      </c>
    </row>
    <row r="1317" spans="1:10" x14ac:dyDescent="0.25">
      <c r="A1317" t="s">
        <v>2287</v>
      </c>
      <c r="B1317">
        <v>67933027</v>
      </c>
      <c r="C1317">
        <v>235697265</v>
      </c>
      <c r="D1317" t="s">
        <v>2288</v>
      </c>
      <c r="E1317" t="s">
        <v>8388</v>
      </c>
      <c r="G1317" t="s">
        <v>8384</v>
      </c>
      <c r="H1317" t="s">
        <v>4960</v>
      </c>
      <c r="I1317" t="s">
        <v>9844</v>
      </c>
      <c r="J1317" t="s">
        <v>9845</v>
      </c>
    </row>
    <row r="1318" spans="1:10" x14ac:dyDescent="0.25">
      <c r="A1318" t="s">
        <v>2287</v>
      </c>
      <c r="B1318">
        <v>67933027</v>
      </c>
      <c r="C1318">
        <v>235697265</v>
      </c>
      <c r="D1318" t="s">
        <v>2288</v>
      </c>
      <c r="E1318" t="s">
        <v>8383</v>
      </c>
      <c r="G1318" t="s">
        <v>8384</v>
      </c>
      <c r="H1318" t="s">
        <v>9846</v>
      </c>
      <c r="J1318" t="s">
        <v>9847</v>
      </c>
    </row>
    <row r="1319" spans="1:10" x14ac:dyDescent="0.25">
      <c r="A1319" t="s">
        <v>2293</v>
      </c>
      <c r="B1319">
        <v>78616211</v>
      </c>
      <c r="C1319">
        <v>149019604</v>
      </c>
      <c r="D1319" t="s">
        <v>2294</v>
      </c>
      <c r="E1319" t="s">
        <v>8388</v>
      </c>
      <c r="G1319" t="s">
        <v>8384</v>
      </c>
      <c r="H1319" t="s">
        <v>8499</v>
      </c>
      <c r="I1319" t="s">
        <v>9848</v>
      </c>
      <c r="J1319" t="s">
        <v>9849</v>
      </c>
    </row>
    <row r="1320" spans="1:10" x14ac:dyDescent="0.25">
      <c r="A1320" t="s">
        <v>2293</v>
      </c>
      <c r="B1320">
        <v>78616211</v>
      </c>
      <c r="C1320">
        <v>149019604</v>
      </c>
      <c r="D1320" t="s">
        <v>2294</v>
      </c>
      <c r="E1320" t="s">
        <v>8398</v>
      </c>
      <c r="F1320" t="s">
        <v>9850</v>
      </c>
    </row>
    <row r="1321" spans="1:10" x14ac:dyDescent="0.25">
      <c r="A1321" t="s">
        <v>2293</v>
      </c>
      <c r="B1321">
        <v>78616211</v>
      </c>
      <c r="C1321">
        <v>149019604</v>
      </c>
      <c r="D1321" t="s">
        <v>2294</v>
      </c>
      <c r="E1321" t="s">
        <v>8388</v>
      </c>
      <c r="G1321" t="s">
        <v>8384</v>
      </c>
      <c r="H1321" t="s">
        <v>9779</v>
      </c>
      <c r="J1321" t="s">
        <v>9780</v>
      </c>
    </row>
    <row r="1322" spans="1:10" x14ac:dyDescent="0.25">
      <c r="A1322" t="s">
        <v>2293</v>
      </c>
      <c r="B1322">
        <v>78616211</v>
      </c>
      <c r="C1322">
        <v>149019604</v>
      </c>
      <c r="D1322" t="s">
        <v>2294</v>
      </c>
      <c r="E1322" t="s">
        <v>8383</v>
      </c>
      <c r="G1322" t="s">
        <v>8384</v>
      </c>
      <c r="H1322" t="s">
        <v>8589</v>
      </c>
      <c r="I1322" t="s">
        <v>8858</v>
      </c>
      <c r="J1322" t="s">
        <v>9851</v>
      </c>
    </row>
    <row r="1323" spans="1:10" x14ac:dyDescent="0.25">
      <c r="A1323" t="s">
        <v>2293</v>
      </c>
      <c r="B1323">
        <v>78616211</v>
      </c>
      <c r="C1323">
        <v>149019604</v>
      </c>
      <c r="D1323" t="s">
        <v>2294</v>
      </c>
      <c r="E1323" t="s">
        <v>8398</v>
      </c>
      <c r="F1323" t="s">
        <v>9852</v>
      </c>
    </row>
    <row r="1324" spans="1:10" x14ac:dyDescent="0.25">
      <c r="A1324" t="s">
        <v>2293</v>
      </c>
      <c r="B1324">
        <v>78616211</v>
      </c>
      <c r="C1324">
        <v>149019604</v>
      </c>
      <c r="D1324" t="s">
        <v>2294</v>
      </c>
      <c r="E1324" t="s">
        <v>8398</v>
      </c>
      <c r="G1324" t="s">
        <v>8384</v>
      </c>
      <c r="H1324" t="s">
        <v>9301</v>
      </c>
      <c r="I1324" t="s">
        <v>9853</v>
      </c>
      <c r="J1324" t="s">
        <v>8396</v>
      </c>
    </row>
    <row r="1325" spans="1:10" x14ac:dyDescent="0.25">
      <c r="A1325" t="s">
        <v>2293</v>
      </c>
      <c r="B1325">
        <v>78616211</v>
      </c>
      <c r="C1325">
        <v>149019604</v>
      </c>
      <c r="D1325" t="s">
        <v>2294</v>
      </c>
      <c r="E1325" t="s">
        <v>8388</v>
      </c>
      <c r="G1325" t="s">
        <v>8384</v>
      </c>
      <c r="H1325" t="s">
        <v>8589</v>
      </c>
      <c r="I1325" t="s">
        <v>8858</v>
      </c>
      <c r="J1325" t="s">
        <v>9851</v>
      </c>
    </row>
    <row r="1326" spans="1:10" x14ac:dyDescent="0.25">
      <c r="A1326" t="s">
        <v>2293</v>
      </c>
      <c r="B1326">
        <v>78616211</v>
      </c>
      <c r="C1326">
        <v>149019604</v>
      </c>
      <c r="D1326" t="s">
        <v>2294</v>
      </c>
      <c r="E1326" t="s">
        <v>8398</v>
      </c>
      <c r="F1326" t="s">
        <v>9854</v>
      </c>
    </row>
    <row r="1327" spans="1:10" x14ac:dyDescent="0.25">
      <c r="A1327" t="s">
        <v>2293</v>
      </c>
      <c r="B1327">
        <v>78616211</v>
      </c>
      <c r="C1327">
        <v>149019604</v>
      </c>
      <c r="D1327" t="s">
        <v>2294</v>
      </c>
      <c r="E1327" t="s">
        <v>8388</v>
      </c>
      <c r="G1327" t="s">
        <v>8384</v>
      </c>
      <c r="H1327" t="s">
        <v>8837</v>
      </c>
      <c r="I1327" t="s">
        <v>8858</v>
      </c>
      <c r="J1327" t="s">
        <v>9851</v>
      </c>
    </row>
    <row r="1328" spans="1:10" x14ac:dyDescent="0.25">
      <c r="A1328" t="s">
        <v>2293</v>
      </c>
      <c r="B1328">
        <v>78616211</v>
      </c>
      <c r="C1328">
        <v>149019604</v>
      </c>
      <c r="D1328" t="s">
        <v>2294</v>
      </c>
      <c r="E1328" t="s">
        <v>8398</v>
      </c>
      <c r="G1328" t="s">
        <v>8384</v>
      </c>
      <c r="H1328" t="s">
        <v>8416</v>
      </c>
      <c r="J1328" t="s">
        <v>9855</v>
      </c>
    </row>
    <row r="1329" spans="1:10" x14ac:dyDescent="0.25">
      <c r="A1329" t="s">
        <v>2293</v>
      </c>
      <c r="B1329">
        <v>78616211</v>
      </c>
      <c r="C1329">
        <v>149019604</v>
      </c>
      <c r="D1329" t="s">
        <v>2294</v>
      </c>
      <c r="E1329" t="s">
        <v>8388</v>
      </c>
      <c r="G1329" t="s">
        <v>8384</v>
      </c>
      <c r="H1329" t="s">
        <v>8743</v>
      </c>
      <c r="I1329" t="s">
        <v>8455</v>
      </c>
      <c r="J1329" t="s">
        <v>9851</v>
      </c>
    </row>
    <row r="1330" spans="1:10" x14ac:dyDescent="0.25">
      <c r="A1330" t="s">
        <v>2300</v>
      </c>
      <c r="B1330">
        <v>1904216</v>
      </c>
      <c r="C1330">
        <v>246640937</v>
      </c>
      <c r="D1330" t="s">
        <v>2301</v>
      </c>
      <c r="E1330" t="s">
        <v>8383</v>
      </c>
      <c r="G1330" t="s">
        <v>8399</v>
      </c>
      <c r="H1330" t="s">
        <v>9856</v>
      </c>
      <c r="I1330" t="s">
        <v>9857</v>
      </c>
      <c r="J1330" t="s">
        <v>9858</v>
      </c>
    </row>
    <row r="1331" spans="1:10" x14ac:dyDescent="0.25">
      <c r="A1331" t="s">
        <v>2300</v>
      </c>
      <c r="B1331">
        <v>1904216</v>
      </c>
      <c r="C1331">
        <v>246640937</v>
      </c>
      <c r="D1331" t="s">
        <v>2301</v>
      </c>
      <c r="E1331" t="s">
        <v>8388</v>
      </c>
      <c r="G1331" t="s">
        <v>8384</v>
      </c>
      <c r="H1331" t="s">
        <v>8390</v>
      </c>
      <c r="I1331" t="s">
        <v>9859</v>
      </c>
      <c r="J1331" t="s">
        <v>9860</v>
      </c>
    </row>
    <row r="1332" spans="1:10" x14ac:dyDescent="0.25">
      <c r="A1332" t="s">
        <v>2300</v>
      </c>
      <c r="B1332">
        <v>1904216</v>
      </c>
      <c r="C1332">
        <v>246640937</v>
      </c>
      <c r="D1332" t="s">
        <v>2301</v>
      </c>
      <c r="E1332" t="s">
        <v>8388</v>
      </c>
      <c r="G1332" t="s">
        <v>8384</v>
      </c>
      <c r="H1332" t="s">
        <v>8389</v>
      </c>
      <c r="I1332" t="s">
        <v>9861</v>
      </c>
      <c r="J1332" t="s">
        <v>9862</v>
      </c>
    </row>
    <row r="1333" spans="1:10" x14ac:dyDescent="0.25">
      <c r="A1333" t="s">
        <v>2300</v>
      </c>
      <c r="B1333">
        <v>1904216</v>
      </c>
      <c r="C1333">
        <v>246640937</v>
      </c>
      <c r="D1333" t="s">
        <v>2301</v>
      </c>
      <c r="E1333" t="s">
        <v>8398</v>
      </c>
      <c r="F1333" t="s">
        <v>5524</v>
      </c>
    </row>
    <row r="1334" spans="1:10" x14ac:dyDescent="0.25">
      <c r="A1334" t="s">
        <v>2300</v>
      </c>
      <c r="B1334">
        <v>1904216</v>
      </c>
      <c r="C1334">
        <v>246640937</v>
      </c>
      <c r="D1334" t="s">
        <v>2301</v>
      </c>
      <c r="E1334" t="s">
        <v>8388</v>
      </c>
      <c r="G1334" t="s">
        <v>8384</v>
      </c>
      <c r="H1334" t="s">
        <v>8393</v>
      </c>
      <c r="I1334" t="s">
        <v>8545</v>
      </c>
      <c r="J1334" t="s">
        <v>9863</v>
      </c>
    </row>
    <row r="1335" spans="1:10" x14ac:dyDescent="0.25">
      <c r="A1335" t="s">
        <v>2300</v>
      </c>
      <c r="B1335">
        <v>1904216</v>
      </c>
      <c r="C1335">
        <v>246640937</v>
      </c>
      <c r="D1335" t="s">
        <v>2301</v>
      </c>
      <c r="E1335" t="s">
        <v>8410</v>
      </c>
      <c r="G1335" t="s">
        <v>8399</v>
      </c>
      <c r="H1335" t="s">
        <v>9856</v>
      </c>
      <c r="I1335" t="s">
        <v>9857</v>
      </c>
      <c r="J1335" t="s">
        <v>9858</v>
      </c>
    </row>
    <row r="1336" spans="1:10" x14ac:dyDescent="0.25">
      <c r="A1336" t="s">
        <v>2300</v>
      </c>
      <c r="B1336">
        <v>1904216</v>
      </c>
      <c r="C1336">
        <v>246640937</v>
      </c>
      <c r="D1336" t="s">
        <v>2301</v>
      </c>
      <c r="E1336" t="s">
        <v>8388</v>
      </c>
      <c r="G1336" t="s">
        <v>8399</v>
      </c>
      <c r="H1336" t="s">
        <v>9864</v>
      </c>
      <c r="I1336" t="s">
        <v>9047</v>
      </c>
      <c r="J1336" t="s">
        <v>9865</v>
      </c>
    </row>
    <row r="1337" spans="1:10" x14ac:dyDescent="0.25">
      <c r="A1337" t="s">
        <v>2309</v>
      </c>
      <c r="B1337">
        <v>6651369</v>
      </c>
      <c r="C1337">
        <v>257340642</v>
      </c>
      <c r="D1337" t="s">
        <v>2310</v>
      </c>
      <c r="E1337" t="s">
        <v>8388</v>
      </c>
      <c r="G1337" t="s">
        <v>8384</v>
      </c>
      <c r="H1337" t="s">
        <v>9147</v>
      </c>
      <c r="I1337" t="s">
        <v>8393</v>
      </c>
      <c r="J1337" t="s">
        <v>9866</v>
      </c>
    </row>
    <row r="1338" spans="1:10" x14ac:dyDescent="0.25">
      <c r="A1338" t="s">
        <v>2309</v>
      </c>
      <c r="B1338">
        <v>6651369</v>
      </c>
      <c r="C1338">
        <v>257340642</v>
      </c>
      <c r="D1338" t="s">
        <v>2310</v>
      </c>
      <c r="E1338" t="s">
        <v>8383</v>
      </c>
      <c r="G1338" t="s">
        <v>8384</v>
      </c>
      <c r="H1338" t="s">
        <v>9147</v>
      </c>
      <c r="I1338" t="s">
        <v>8393</v>
      </c>
      <c r="J1338" t="s">
        <v>9866</v>
      </c>
    </row>
    <row r="1339" spans="1:10" x14ac:dyDescent="0.25">
      <c r="A1339" t="s">
        <v>2309</v>
      </c>
      <c r="B1339">
        <v>6651369</v>
      </c>
      <c r="C1339">
        <v>257340642</v>
      </c>
      <c r="D1339" t="s">
        <v>2310</v>
      </c>
      <c r="E1339" t="s">
        <v>8388</v>
      </c>
      <c r="G1339" t="s">
        <v>8384</v>
      </c>
      <c r="H1339" t="s">
        <v>8607</v>
      </c>
      <c r="I1339" t="s">
        <v>8393</v>
      </c>
      <c r="J1339" t="s">
        <v>9866</v>
      </c>
    </row>
    <row r="1340" spans="1:10" x14ac:dyDescent="0.25">
      <c r="A1340" t="s">
        <v>2309</v>
      </c>
      <c r="B1340">
        <v>6651369</v>
      </c>
      <c r="C1340">
        <v>257340642</v>
      </c>
      <c r="D1340" t="s">
        <v>2310</v>
      </c>
      <c r="E1340" t="s">
        <v>8388</v>
      </c>
      <c r="G1340" t="s">
        <v>8384</v>
      </c>
      <c r="H1340" t="s">
        <v>9867</v>
      </c>
      <c r="I1340" t="s">
        <v>8407</v>
      </c>
      <c r="J1340" t="s">
        <v>9868</v>
      </c>
    </row>
    <row r="1341" spans="1:10" x14ac:dyDescent="0.25">
      <c r="A1341" t="s">
        <v>2318</v>
      </c>
      <c r="B1341">
        <v>1300558</v>
      </c>
      <c r="C1341">
        <v>100447172</v>
      </c>
      <c r="D1341" t="s">
        <v>2319</v>
      </c>
      <c r="E1341" t="s">
        <v>8388</v>
      </c>
      <c r="G1341" t="s">
        <v>8384</v>
      </c>
      <c r="H1341" t="s">
        <v>8390</v>
      </c>
      <c r="J1341" t="s">
        <v>9869</v>
      </c>
    </row>
    <row r="1342" spans="1:10" x14ac:dyDescent="0.25">
      <c r="A1342" t="s">
        <v>2318</v>
      </c>
      <c r="B1342">
        <v>1300558</v>
      </c>
      <c r="C1342">
        <v>100447172</v>
      </c>
      <c r="D1342" t="s">
        <v>2319</v>
      </c>
      <c r="E1342" t="s">
        <v>8388</v>
      </c>
      <c r="G1342" t="s">
        <v>8384</v>
      </c>
      <c r="H1342" t="s">
        <v>8402</v>
      </c>
      <c r="I1342" t="s">
        <v>9034</v>
      </c>
      <c r="J1342" t="s">
        <v>9870</v>
      </c>
    </row>
    <row r="1343" spans="1:10" x14ac:dyDescent="0.25">
      <c r="A1343" t="s">
        <v>2318</v>
      </c>
      <c r="B1343">
        <v>1300558</v>
      </c>
      <c r="C1343">
        <v>100447172</v>
      </c>
      <c r="D1343" t="s">
        <v>2319</v>
      </c>
      <c r="E1343" t="s">
        <v>8388</v>
      </c>
      <c r="G1343" t="s">
        <v>8384</v>
      </c>
      <c r="H1343" t="s">
        <v>8416</v>
      </c>
      <c r="I1343" t="s">
        <v>8512</v>
      </c>
      <c r="J1343" t="s">
        <v>9871</v>
      </c>
    </row>
    <row r="1344" spans="1:10" x14ac:dyDescent="0.25">
      <c r="A1344" t="s">
        <v>2318</v>
      </c>
      <c r="B1344">
        <v>1300558</v>
      </c>
      <c r="C1344">
        <v>100447172</v>
      </c>
      <c r="D1344" t="s">
        <v>2319</v>
      </c>
      <c r="E1344" t="s">
        <v>8383</v>
      </c>
      <c r="G1344" t="s">
        <v>8384</v>
      </c>
      <c r="H1344" t="s">
        <v>8755</v>
      </c>
      <c r="I1344" t="s">
        <v>8847</v>
      </c>
      <c r="J1344" t="s">
        <v>9872</v>
      </c>
    </row>
    <row r="1345" spans="1:10" x14ac:dyDescent="0.25">
      <c r="A1345" t="s">
        <v>2318</v>
      </c>
      <c r="B1345">
        <v>1300558</v>
      </c>
      <c r="C1345">
        <v>100447172</v>
      </c>
      <c r="D1345" t="s">
        <v>2319</v>
      </c>
      <c r="E1345" t="s">
        <v>8388</v>
      </c>
      <c r="G1345" t="s">
        <v>8384</v>
      </c>
      <c r="H1345" t="s">
        <v>9853</v>
      </c>
      <c r="J1345" t="s">
        <v>9386</v>
      </c>
    </row>
    <row r="1346" spans="1:10" x14ac:dyDescent="0.25">
      <c r="A1346" t="s">
        <v>2318</v>
      </c>
      <c r="B1346">
        <v>1300558</v>
      </c>
      <c r="C1346">
        <v>100447172</v>
      </c>
      <c r="D1346" t="s">
        <v>2319</v>
      </c>
      <c r="E1346" t="s">
        <v>8410</v>
      </c>
      <c r="G1346" t="s">
        <v>8384</v>
      </c>
      <c r="H1346" t="s">
        <v>8539</v>
      </c>
      <c r="I1346" t="s">
        <v>8426</v>
      </c>
      <c r="J1346" t="s">
        <v>9873</v>
      </c>
    </row>
    <row r="1347" spans="1:10" x14ac:dyDescent="0.25">
      <c r="A1347" t="s">
        <v>2318</v>
      </c>
      <c r="B1347">
        <v>1300558</v>
      </c>
      <c r="C1347">
        <v>100447172</v>
      </c>
      <c r="D1347" t="s">
        <v>2319</v>
      </c>
      <c r="E1347" t="s">
        <v>8388</v>
      </c>
      <c r="G1347" t="s">
        <v>8384</v>
      </c>
      <c r="H1347" t="s">
        <v>8755</v>
      </c>
      <c r="I1347" t="s">
        <v>8425</v>
      </c>
      <c r="J1347" t="s">
        <v>9874</v>
      </c>
    </row>
    <row r="1348" spans="1:10" x14ac:dyDescent="0.25">
      <c r="A1348" t="s">
        <v>2324</v>
      </c>
      <c r="B1348">
        <v>160067</v>
      </c>
      <c r="C1348">
        <v>320708100</v>
      </c>
      <c r="D1348" t="s">
        <v>2325</v>
      </c>
      <c r="E1348" t="s">
        <v>8383</v>
      </c>
      <c r="G1348" t="s">
        <v>8384</v>
      </c>
      <c r="H1348" t="s">
        <v>8393</v>
      </c>
      <c r="I1348" t="s">
        <v>9389</v>
      </c>
      <c r="J1348" t="s">
        <v>9875</v>
      </c>
    </row>
    <row r="1349" spans="1:10" x14ac:dyDescent="0.25">
      <c r="A1349" t="s">
        <v>2324</v>
      </c>
      <c r="B1349">
        <v>160067</v>
      </c>
      <c r="C1349">
        <v>320708100</v>
      </c>
      <c r="D1349" t="s">
        <v>2325</v>
      </c>
      <c r="E1349" t="s">
        <v>8388</v>
      </c>
      <c r="G1349" t="s">
        <v>8384</v>
      </c>
      <c r="H1349" t="s">
        <v>8393</v>
      </c>
      <c r="I1349" t="s">
        <v>9389</v>
      </c>
      <c r="J1349" t="s">
        <v>9875</v>
      </c>
    </row>
    <row r="1350" spans="1:10" x14ac:dyDescent="0.25">
      <c r="A1350" t="s">
        <v>2324</v>
      </c>
      <c r="B1350">
        <v>160067</v>
      </c>
      <c r="C1350">
        <v>320708100</v>
      </c>
      <c r="D1350" t="s">
        <v>2325</v>
      </c>
      <c r="E1350" t="s">
        <v>8388</v>
      </c>
      <c r="G1350" t="s">
        <v>8384</v>
      </c>
      <c r="H1350" t="s">
        <v>8743</v>
      </c>
      <c r="I1350" t="s">
        <v>9389</v>
      </c>
      <c r="J1350" t="s">
        <v>9875</v>
      </c>
    </row>
    <row r="1351" spans="1:10" x14ac:dyDescent="0.25">
      <c r="A1351" t="s">
        <v>2337</v>
      </c>
      <c r="B1351">
        <v>189308</v>
      </c>
      <c r="C1351">
        <v>102323979</v>
      </c>
      <c r="D1351" t="s">
        <v>2338</v>
      </c>
      <c r="E1351" t="s">
        <v>8388</v>
      </c>
      <c r="G1351" t="s">
        <v>8384</v>
      </c>
      <c r="H1351" t="s">
        <v>8390</v>
      </c>
      <c r="I1351" t="s">
        <v>8401</v>
      </c>
      <c r="J1351" t="s">
        <v>9876</v>
      </c>
    </row>
    <row r="1352" spans="1:10" x14ac:dyDescent="0.25">
      <c r="A1352" t="s">
        <v>2337</v>
      </c>
      <c r="B1352">
        <v>189308</v>
      </c>
      <c r="C1352">
        <v>102323979</v>
      </c>
      <c r="D1352" t="s">
        <v>2338</v>
      </c>
      <c r="E1352" t="s">
        <v>8388</v>
      </c>
      <c r="G1352" t="s">
        <v>8399</v>
      </c>
      <c r="H1352" t="s">
        <v>9106</v>
      </c>
      <c r="I1352" t="s">
        <v>8646</v>
      </c>
      <c r="J1352" t="s">
        <v>9876</v>
      </c>
    </row>
    <row r="1353" spans="1:10" x14ac:dyDescent="0.25">
      <c r="A1353" t="s">
        <v>2337</v>
      </c>
      <c r="B1353">
        <v>189308</v>
      </c>
      <c r="C1353">
        <v>102323979</v>
      </c>
      <c r="D1353" t="s">
        <v>2338</v>
      </c>
      <c r="E1353" t="s">
        <v>8388</v>
      </c>
      <c r="G1353" t="s">
        <v>8384</v>
      </c>
      <c r="H1353" t="s">
        <v>8416</v>
      </c>
      <c r="J1353" t="s">
        <v>9876</v>
      </c>
    </row>
    <row r="1354" spans="1:10" x14ac:dyDescent="0.25">
      <c r="A1354" t="s">
        <v>2337</v>
      </c>
      <c r="B1354">
        <v>189308</v>
      </c>
      <c r="C1354">
        <v>102323979</v>
      </c>
      <c r="D1354" t="s">
        <v>2338</v>
      </c>
      <c r="E1354" t="s">
        <v>8388</v>
      </c>
      <c r="G1354" t="s">
        <v>8384</v>
      </c>
      <c r="H1354" t="s">
        <v>8550</v>
      </c>
      <c r="I1354" t="s">
        <v>8393</v>
      </c>
      <c r="J1354" t="s">
        <v>9876</v>
      </c>
    </row>
    <row r="1355" spans="1:10" x14ac:dyDescent="0.25">
      <c r="A1355" t="s">
        <v>2337</v>
      </c>
      <c r="B1355">
        <v>189308</v>
      </c>
      <c r="C1355">
        <v>102323979</v>
      </c>
      <c r="D1355" t="s">
        <v>2338</v>
      </c>
      <c r="E1355" t="s">
        <v>8410</v>
      </c>
      <c r="G1355" t="s">
        <v>8384</v>
      </c>
      <c r="H1355" t="s">
        <v>9877</v>
      </c>
      <c r="J1355" t="s">
        <v>9878</v>
      </c>
    </row>
    <row r="1356" spans="1:10" x14ac:dyDescent="0.25">
      <c r="A1356" t="s">
        <v>2337</v>
      </c>
      <c r="B1356">
        <v>189308</v>
      </c>
      <c r="C1356">
        <v>102323979</v>
      </c>
      <c r="D1356" t="s">
        <v>2338</v>
      </c>
      <c r="E1356" t="s">
        <v>8388</v>
      </c>
      <c r="G1356" t="s">
        <v>8399</v>
      </c>
      <c r="H1356" t="s">
        <v>9879</v>
      </c>
      <c r="I1356" t="s">
        <v>9880</v>
      </c>
      <c r="J1356" t="s">
        <v>9876</v>
      </c>
    </row>
    <row r="1357" spans="1:10" x14ac:dyDescent="0.25">
      <c r="A1357" t="s">
        <v>2337</v>
      </c>
      <c r="B1357">
        <v>189308</v>
      </c>
      <c r="C1357">
        <v>102323979</v>
      </c>
      <c r="D1357" t="s">
        <v>2338</v>
      </c>
      <c r="E1357" t="s">
        <v>8388</v>
      </c>
      <c r="G1357" t="s">
        <v>8384</v>
      </c>
      <c r="H1357" t="s">
        <v>8960</v>
      </c>
      <c r="I1357" t="s">
        <v>8425</v>
      </c>
      <c r="J1357" t="s">
        <v>9876</v>
      </c>
    </row>
    <row r="1358" spans="1:10" x14ac:dyDescent="0.25">
      <c r="A1358" t="s">
        <v>2337</v>
      </c>
      <c r="B1358">
        <v>189308</v>
      </c>
      <c r="C1358">
        <v>102323979</v>
      </c>
      <c r="D1358" t="s">
        <v>2338</v>
      </c>
      <c r="E1358" t="s">
        <v>8383</v>
      </c>
      <c r="G1358" t="s">
        <v>8384</v>
      </c>
      <c r="H1358" t="s">
        <v>8390</v>
      </c>
      <c r="I1358" t="s">
        <v>8401</v>
      </c>
      <c r="J1358" t="s">
        <v>9876</v>
      </c>
    </row>
    <row r="1359" spans="1:10" x14ac:dyDescent="0.25">
      <c r="A1359" t="s">
        <v>2337</v>
      </c>
      <c r="B1359">
        <v>189308</v>
      </c>
      <c r="C1359">
        <v>102323979</v>
      </c>
      <c r="D1359" t="s">
        <v>2338</v>
      </c>
      <c r="E1359" t="s">
        <v>8388</v>
      </c>
      <c r="G1359" t="s">
        <v>8399</v>
      </c>
      <c r="H1359" t="s">
        <v>8868</v>
      </c>
      <c r="J1359" t="s">
        <v>9876</v>
      </c>
    </row>
    <row r="1360" spans="1:10" x14ac:dyDescent="0.25">
      <c r="A1360" t="s">
        <v>2337</v>
      </c>
      <c r="B1360">
        <v>189308</v>
      </c>
      <c r="C1360">
        <v>102323979</v>
      </c>
      <c r="D1360" t="s">
        <v>2338</v>
      </c>
      <c r="E1360" t="s">
        <v>8388</v>
      </c>
      <c r="G1360" t="s">
        <v>8399</v>
      </c>
      <c r="H1360" t="s">
        <v>9881</v>
      </c>
      <c r="I1360" t="s">
        <v>9645</v>
      </c>
      <c r="J1360" t="s">
        <v>9876</v>
      </c>
    </row>
    <row r="1361" spans="1:10" x14ac:dyDescent="0.25">
      <c r="A1361" t="s">
        <v>2344</v>
      </c>
      <c r="B1361">
        <v>717336</v>
      </c>
      <c r="C1361">
        <v>130606086</v>
      </c>
      <c r="D1361" t="s">
        <v>2345</v>
      </c>
      <c r="E1361" t="s">
        <v>8388</v>
      </c>
      <c r="G1361" t="s">
        <v>8384</v>
      </c>
      <c r="H1361" t="s">
        <v>8416</v>
      </c>
      <c r="J1361" t="s">
        <v>9882</v>
      </c>
    </row>
    <row r="1362" spans="1:10" x14ac:dyDescent="0.25">
      <c r="A1362" t="s">
        <v>2344</v>
      </c>
      <c r="B1362">
        <v>717336</v>
      </c>
      <c r="C1362">
        <v>130606086</v>
      </c>
      <c r="D1362" t="s">
        <v>2345</v>
      </c>
      <c r="E1362" t="s">
        <v>8383</v>
      </c>
      <c r="G1362" t="s">
        <v>8384</v>
      </c>
      <c r="H1362" t="s">
        <v>8416</v>
      </c>
      <c r="J1362" t="s">
        <v>9882</v>
      </c>
    </row>
    <row r="1363" spans="1:10" x14ac:dyDescent="0.25">
      <c r="A1363" t="s">
        <v>2351</v>
      </c>
      <c r="B1363">
        <v>979404</v>
      </c>
      <c r="C1363">
        <v>205886231</v>
      </c>
      <c r="D1363" t="s">
        <v>2352</v>
      </c>
      <c r="E1363" t="s">
        <v>8388</v>
      </c>
      <c r="G1363" t="s">
        <v>8384</v>
      </c>
      <c r="H1363" t="s">
        <v>9883</v>
      </c>
      <c r="I1363" t="s">
        <v>8566</v>
      </c>
      <c r="J1363" t="s">
        <v>9884</v>
      </c>
    </row>
    <row r="1364" spans="1:10" x14ac:dyDescent="0.25">
      <c r="A1364" t="s">
        <v>2351</v>
      </c>
      <c r="B1364">
        <v>979404</v>
      </c>
      <c r="C1364">
        <v>205886231</v>
      </c>
      <c r="D1364" t="s">
        <v>2352</v>
      </c>
      <c r="E1364" t="s">
        <v>8383</v>
      </c>
      <c r="G1364" t="s">
        <v>8384</v>
      </c>
      <c r="H1364" t="s">
        <v>9883</v>
      </c>
      <c r="I1364" t="s">
        <v>8566</v>
      </c>
      <c r="J1364" t="s">
        <v>9884</v>
      </c>
    </row>
    <row r="1365" spans="1:10" x14ac:dyDescent="0.25">
      <c r="A1365" t="s">
        <v>2357</v>
      </c>
      <c r="B1365">
        <v>2452030</v>
      </c>
      <c r="C1365">
        <v>144184142</v>
      </c>
      <c r="D1365" t="s">
        <v>2358</v>
      </c>
      <c r="E1365" t="s">
        <v>8388</v>
      </c>
      <c r="G1365" t="s">
        <v>8384</v>
      </c>
      <c r="H1365" t="s">
        <v>8425</v>
      </c>
      <c r="I1365" t="s">
        <v>8455</v>
      </c>
      <c r="J1365" t="s">
        <v>9885</v>
      </c>
    </row>
    <row r="1366" spans="1:10" x14ac:dyDescent="0.25">
      <c r="A1366" t="s">
        <v>2357</v>
      </c>
      <c r="B1366">
        <v>2452030</v>
      </c>
      <c r="C1366">
        <v>144184142</v>
      </c>
      <c r="D1366" t="s">
        <v>2358</v>
      </c>
      <c r="E1366" t="s">
        <v>8383</v>
      </c>
      <c r="G1366" t="s">
        <v>8384</v>
      </c>
      <c r="H1366" t="s">
        <v>9886</v>
      </c>
      <c r="J1366" t="s">
        <v>9887</v>
      </c>
    </row>
    <row r="1367" spans="1:10" x14ac:dyDescent="0.25">
      <c r="A1367" t="s">
        <v>2361</v>
      </c>
      <c r="B1367">
        <v>1840981</v>
      </c>
      <c r="C1367">
        <v>105572100</v>
      </c>
      <c r="D1367" t="s">
        <v>2362</v>
      </c>
      <c r="E1367" t="s">
        <v>8383</v>
      </c>
      <c r="G1367" t="s">
        <v>8384</v>
      </c>
      <c r="H1367" t="s">
        <v>8837</v>
      </c>
      <c r="J1367" t="s">
        <v>9888</v>
      </c>
    </row>
    <row r="1368" spans="1:10" x14ac:dyDescent="0.25">
      <c r="A1368" t="s">
        <v>2361</v>
      </c>
      <c r="B1368">
        <v>1840981</v>
      </c>
      <c r="C1368">
        <v>105572100</v>
      </c>
      <c r="D1368" t="s">
        <v>2362</v>
      </c>
      <c r="E1368" t="s">
        <v>8388</v>
      </c>
      <c r="G1368" t="s">
        <v>8384</v>
      </c>
      <c r="H1368" t="s">
        <v>8396</v>
      </c>
      <c r="I1368" t="s">
        <v>8418</v>
      </c>
      <c r="J1368" t="s">
        <v>9889</v>
      </c>
    </row>
    <row r="1369" spans="1:10" x14ac:dyDescent="0.25">
      <c r="A1369" t="s">
        <v>2367</v>
      </c>
      <c r="B1369">
        <v>6681354</v>
      </c>
      <c r="C1369">
        <v>113264571</v>
      </c>
      <c r="D1369" t="s">
        <v>2368</v>
      </c>
      <c r="E1369" t="s">
        <v>8383</v>
      </c>
      <c r="G1369" t="s">
        <v>8384</v>
      </c>
      <c r="H1369" t="s">
        <v>9890</v>
      </c>
      <c r="I1369" t="s">
        <v>8700</v>
      </c>
      <c r="J1369" t="s">
        <v>9077</v>
      </c>
    </row>
    <row r="1370" spans="1:10" x14ac:dyDescent="0.25">
      <c r="A1370" t="s">
        <v>2367</v>
      </c>
      <c r="B1370">
        <v>6681354</v>
      </c>
      <c r="C1370">
        <v>113264571</v>
      </c>
      <c r="D1370" t="s">
        <v>2368</v>
      </c>
      <c r="E1370" t="s">
        <v>8388</v>
      </c>
      <c r="G1370" t="s">
        <v>8384</v>
      </c>
      <c r="H1370" t="s">
        <v>9890</v>
      </c>
      <c r="I1370" t="s">
        <v>8700</v>
      </c>
      <c r="J1370" t="s">
        <v>9077</v>
      </c>
    </row>
    <row r="1371" spans="1:10" x14ac:dyDescent="0.25">
      <c r="A1371" t="s">
        <v>2367</v>
      </c>
      <c r="B1371">
        <v>6681354</v>
      </c>
      <c r="C1371">
        <v>113264571</v>
      </c>
      <c r="D1371" t="s">
        <v>2368</v>
      </c>
      <c r="E1371" t="s">
        <v>8388</v>
      </c>
      <c r="G1371" t="s">
        <v>8384</v>
      </c>
      <c r="H1371" t="s">
        <v>8406</v>
      </c>
      <c r="I1371" t="s">
        <v>8393</v>
      </c>
      <c r="J1371" t="s">
        <v>9077</v>
      </c>
    </row>
    <row r="1372" spans="1:10" x14ac:dyDescent="0.25">
      <c r="A1372" t="s">
        <v>2377</v>
      </c>
      <c r="B1372">
        <v>1696546</v>
      </c>
      <c r="C1372">
        <v>116253186</v>
      </c>
      <c r="D1372" t="s">
        <v>2378</v>
      </c>
      <c r="E1372" t="s">
        <v>8388</v>
      </c>
      <c r="G1372" t="s">
        <v>8384</v>
      </c>
      <c r="H1372" t="s">
        <v>9891</v>
      </c>
      <c r="I1372" t="s">
        <v>9892</v>
      </c>
      <c r="J1372" t="s">
        <v>9893</v>
      </c>
    </row>
    <row r="1373" spans="1:10" x14ac:dyDescent="0.25">
      <c r="A1373" t="s">
        <v>2377</v>
      </c>
      <c r="B1373">
        <v>1696546</v>
      </c>
      <c r="C1373">
        <v>116253186</v>
      </c>
      <c r="D1373" t="s">
        <v>2378</v>
      </c>
      <c r="E1373" t="s">
        <v>8388</v>
      </c>
      <c r="G1373" t="s">
        <v>8384</v>
      </c>
      <c r="H1373" t="s">
        <v>8566</v>
      </c>
      <c r="I1373" t="s">
        <v>8425</v>
      </c>
      <c r="J1373" t="s">
        <v>9894</v>
      </c>
    </row>
    <row r="1374" spans="1:10" x14ac:dyDescent="0.25">
      <c r="A1374" t="s">
        <v>2377</v>
      </c>
      <c r="B1374">
        <v>1696546</v>
      </c>
      <c r="C1374">
        <v>116253186</v>
      </c>
      <c r="D1374" t="s">
        <v>2378</v>
      </c>
      <c r="E1374" t="s">
        <v>8388</v>
      </c>
      <c r="G1374" t="s">
        <v>8399</v>
      </c>
      <c r="H1374" t="s">
        <v>9895</v>
      </c>
      <c r="I1374" t="s">
        <v>9007</v>
      </c>
      <c r="J1374" t="s">
        <v>9896</v>
      </c>
    </row>
    <row r="1375" spans="1:10" x14ac:dyDescent="0.25">
      <c r="A1375" t="s">
        <v>2377</v>
      </c>
      <c r="B1375">
        <v>1696546</v>
      </c>
      <c r="C1375">
        <v>116253186</v>
      </c>
      <c r="D1375" t="s">
        <v>2378</v>
      </c>
      <c r="E1375" t="s">
        <v>8388</v>
      </c>
      <c r="G1375" t="s">
        <v>8384</v>
      </c>
      <c r="H1375" t="s">
        <v>8390</v>
      </c>
      <c r="I1375" t="s">
        <v>9897</v>
      </c>
      <c r="J1375" t="s">
        <v>9898</v>
      </c>
    </row>
    <row r="1376" spans="1:10" x14ac:dyDescent="0.25">
      <c r="A1376" t="s">
        <v>2377</v>
      </c>
      <c r="B1376">
        <v>1696546</v>
      </c>
      <c r="C1376">
        <v>116253186</v>
      </c>
      <c r="D1376" t="s">
        <v>2378</v>
      </c>
      <c r="E1376" t="s">
        <v>8383</v>
      </c>
      <c r="G1376" t="s">
        <v>8384</v>
      </c>
      <c r="H1376" t="s">
        <v>9899</v>
      </c>
      <c r="I1376" t="s">
        <v>8480</v>
      </c>
      <c r="J1376" t="s">
        <v>9900</v>
      </c>
    </row>
    <row r="1377" spans="1:10" x14ac:dyDescent="0.25">
      <c r="A1377" t="s">
        <v>2377</v>
      </c>
      <c r="B1377">
        <v>1696546</v>
      </c>
      <c r="C1377">
        <v>116253186</v>
      </c>
      <c r="D1377" t="s">
        <v>2378</v>
      </c>
      <c r="E1377" t="s">
        <v>8410</v>
      </c>
      <c r="G1377" t="s">
        <v>8384</v>
      </c>
      <c r="H1377" t="s">
        <v>9901</v>
      </c>
      <c r="J1377" t="s">
        <v>8970</v>
      </c>
    </row>
    <row r="1378" spans="1:10" x14ac:dyDescent="0.25">
      <c r="A1378" t="s">
        <v>2385</v>
      </c>
      <c r="B1378">
        <v>6725733</v>
      </c>
      <c r="C1378">
        <v>413413827</v>
      </c>
      <c r="D1378" t="s">
        <v>2386</v>
      </c>
      <c r="E1378" t="s">
        <v>8383</v>
      </c>
      <c r="G1378" t="s">
        <v>8384</v>
      </c>
      <c r="H1378" t="s">
        <v>8407</v>
      </c>
      <c r="I1378" t="s">
        <v>9389</v>
      </c>
      <c r="J1378" t="s">
        <v>8677</v>
      </c>
    </row>
    <row r="1379" spans="1:10" x14ac:dyDescent="0.25">
      <c r="A1379" t="s">
        <v>2385</v>
      </c>
      <c r="B1379">
        <v>6725733</v>
      </c>
      <c r="C1379">
        <v>413413827</v>
      </c>
      <c r="D1379" t="s">
        <v>2386</v>
      </c>
      <c r="E1379" t="s">
        <v>8388</v>
      </c>
      <c r="G1379" t="s">
        <v>8384</v>
      </c>
      <c r="H1379" t="s">
        <v>8407</v>
      </c>
      <c r="I1379" t="s">
        <v>9389</v>
      </c>
      <c r="J1379" t="s">
        <v>8677</v>
      </c>
    </row>
    <row r="1380" spans="1:10" x14ac:dyDescent="0.25">
      <c r="A1380" t="s">
        <v>2393</v>
      </c>
      <c r="B1380">
        <v>20342557</v>
      </c>
      <c r="C1380">
        <v>255955721</v>
      </c>
      <c r="D1380" t="s">
        <v>2394</v>
      </c>
      <c r="E1380" t="s">
        <v>8388</v>
      </c>
      <c r="G1380" t="s">
        <v>8384</v>
      </c>
      <c r="H1380" t="s">
        <v>9382</v>
      </c>
      <c r="J1380" t="s">
        <v>9902</v>
      </c>
    </row>
    <row r="1381" spans="1:10" x14ac:dyDescent="0.25">
      <c r="A1381" t="s">
        <v>2393</v>
      </c>
      <c r="B1381">
        <v>20342557</v>
      </c>
      <c r="C1381">
        <v>255955721</v>
      </c>
      <c r="D1381" t="s">
        <v>2394</v>
      </c>
      <c r="E1381" t="s">
        <v>8388</v>
      </c>
      <c r="G1381" t="s">
        <v>8384</v>
      </c>
      <c r="H1381" t="s">
        <v>8393</v>
      </c>
      <c r="I1381" t="s">
        <v>8755</v>
      </c>
      <c r="J1381" t="s">
        <v>9903</v>
      </c>
    </row>
    <row r="1382" spans="1:10" x14ac:dyDescent="0.25">
      <c r="A1382" t="s">
        <v>2393</v>
      </c>
      <c r="B1382">
        <v>20342557</v>
      </c>
      <c r="C1382">
        <v>255955721</v>
      </c>
      <c r="D1382" t="s">
        <v>2394</v>
      </c>
      <c r="E1382" t="s">
        <v>8383</v>
      </c>
      <c r="G1382" t="s">
        <v>8384</v>
      </c>
      <c r="H1382" t="s">
        <v>8427</v>
      </c>
      <c r="I1382" t="s">
        <v>8960</v>
      </c>
      <c r="J1382" t="s">
        <v>9904</v>
      </c>
    </row>
    <row r="1383" spans="1:10" x14ac:dyDescent="0.25">
      <c r="A1383" t="s">
        <v>2393</v>
      </c>
      <c r="B1383">
        <v>20342557</v>
      </c>
      <c r="C1383">
        <v>255955721</v>
      </c>
      <c r="D1383" t="s">
        <v>2394</v>
      </c>
      <c r="E1383" t="s">
        <v>8388</v>
      </c>
      <c r="G1383" t="s">
        <v>8384</v>
      </c>
      <c r="H1383" t="s">
        <v>8499</v>
      </c>
      <c r="I1383" t="s">
        <v>9634</v>
      </c>
      <c r="J1383" t="s">
        <v>9463</v>
      </c>
    </row>
    <row r="1384" spans="1:10" x14ac:dyDescent="0.25">
      <c r="A1384" t="s">
        <v>2393</v>
      </c>
      <c r="B1384">
        <v>20342557</v>
      </c>
      <c r="C1384">
        <v>255955721</v>
      </c>
      <c r="D1384" t="s">
        <v>2394</v>
      </c>
      <c r="E1384" t="s">
        <v>8388</v>
      </c>
      <c r="G1384" t="s">
        <v>8384</v>
      </c>
      <c r="H1384" t="s">
        <v>9905</v>
      </c>
      <c r="J1384" t="s">
        <v>9906</v>
      </c>
    </row>
    <row r="1385" spans="1:10" x14ac:dyDescent="0.25">
      <c r="A1385" t="s">
        <v>2401</v>
      </c>
      <c r="B1385">
        <v>27286504</v>
      </c>
      <c r="C1385">
        <v>178563396</v>
      </c>
      <c r="D1385" t="s">
        <v>2402</v>
      </c>
      <c r="E1385" t="s">
        <v>8383</v>
      </c>
      <c r="G1385" t="s">
        <v>8384</v>
      </c>
      <c r="H1385" t="s">
        <v>9907</v>
      </c>
      <c r="I1385" t="s">
        <v>9908</v>
      </c>
      <c r="J1385" t="s">
        <v>9460</v>
      </c>
    </row>
    <row r="1386" spans="1:10" x14ac:dyDescent="0.25">
      <c r="A1386" t="s">
        <v>2401</v>
      </c>
      <c r="B1386">
        <v>27286504</v>
      </c>
      <c r="C1386">
        <v>178563396</v>
      </c>
      <c r="D1386" t="s">
        <v>2402</v>
      </c>
      <c r="E1386" t="s">
        <v>8388</v>
      </c>
      <c r="G1386" t="s">
        <v>8384</v>
      </c>
      <c r="H1386" t="s">
        <v>9909</v>
      </c>
      <c r="I1386" t="s">
        <v>8744</v>
      </c>
      <c r="J1386" t="s">
        <v>9460</v>
      </c>
    </row>
    <row r="1387" spans="1:10" x14ac:dyDescent="0.25">
      <c r="A1387" t="s">
        <v>2401</v>
      </c>
      <c r="B1387">
        <v>27286504</v>
      </c>
      <c r="C1387">
        <v>178563396</v>
      </c>
      <c r="D1387" t="s">
        <v>2402</v>
      </c>
      <c r="E1387" t="s">
        <v>8398</v>
      </c>
      <c r="G1387" t="s">
        <v>8384</v>
      </c>
      <c r="H1387" t="s">
        <v>9910</v>
      </c>
      <c r="I1387" t="s">
        <v>1782</v>
      </c>
      <c r="J1387" t="s">
        <v>9460</v>
      </c>
    </row>
    <row r="1388" spans="1:10" x14ac:dyDescent="0.25">
      <c r="A1388" t="s">
        <v>2401</v>
      </c>
      <c r="B1388">
        <v>27286504</v>
      </c>
      <c r="C1388">
        <v>178563396</v>
      </c>
      <c r="D1388" t="s">
        <v>2402</v>
      </c>
      <c r="E1388" t="s">
        <v>8388</v>
      </c>
      <c r="G1388" t="s">
        <v>8384</v>
      </c>
      <c r="H1388" t="s">
        <v>9910</v>
      </c>
      <c r="I1388" t="s">
        <v>1782</v>
      </c>
      <c r="J1388" t="s">
        <v>9460</v>
      </c>
    </row>
    <row r="1389" spans="1:10" x14ac:dyDescent="0.25">
      <c r="A1389" t="s">
        <v>2409</v>
      </c>
      <c r="B1389">
        <v>46390803</v>
      </c>
      <c r="C1389">
        <v>119234563</v>
      </c>
      <c r="D1389" t="s">
        <v>2410</v>
      </c>
      <c r="E1389" t="s">
        <v>8388</v>
      </c>
      <c r="G1389" t="s">
        <v>8384</v>
      </c>
      <c r="H1389" t="s">
        <v>8665</v>
      </c>
      <c r="I1389" t="s">
        <v>9911</v>
      </c>
      <c r="J1389" t="s">
        <v>8617</v>
      </c>
    </row>
    <row r="1390" spans="1:10" x14ac:dyDescent="0.25">
      <c r="A1390" t="s">
        <v>2409</v>
      </c>
      <c r="B1390">
        <v>46390803</v>
      </c>
      <c r="C1390">
        <v>119234563</v>
      </c>
      <c r="D1390" t="s">
        <v>2410</v>
      </c>
      <c r="E1390" t="s">
        <v>8383</v>
      </c>
      <c r="G1390" t="s">
        <v>8384</v>
      </c>
      <c r="H1390" t="s">
        <v>8425</v>
      </c>
      <c r="I1390" t="s">
        <v>8389</v>
      </c>
      <c r="J1390" t="s">
        <v>9912</v>
      </c>
    </row>
    <row r="1391" spans="1:10" x14ac:dyDescent="0.25">
      <c r="A1391" t="s">
        <v>2409</v>
      </c>
      <c r="B1391">
        <v>46390803</v>
      </c>
      <c r="C1391">
        <v>119234563</v>
      </c>
      <c r="D1391" t="s">
        <v>2410</v>
      </c>
      <c r="E1391" t="s">
        <v>8388</v>
      </c>
      <c r="G1391" t="s">
        <v>8384</v>
      </c>
      <c r="H1391" t="s">
        <v>9913</v>
      </c>
      <c r="I1391" t="s">
        <v>8898</v>
      </c>
      <c r="J1391" t="s">
        <v>9914</v>
      </c>
    </row>
    <row r="1392" spans="1:10" x14ac:dyDescent="0.25">
      <c r="A1392" t="s">
        <v>2409</v>
      </c>
      <c r="B1392">
        <v>46390803</v>
      </c>
      <c r="C1392">
        <v>119234563</v>
      </c>
      <c r="D1392" t="s">
        <v>2410</v>
      </c>
      <c r="E1392" t="s">
        <v>8388</v>
      </c>
      <c r="G1392" t="s">
        <v>8384</v>
      </c>
      <c r="H1392" t="s">
        <v>9915</v>
      </c>
      <c r="I1392" t="s">
        <v>8898</v>
      </c>
      <c r="J1392" t="s">
        <v>9916</v>
      </c>
    </row>
    <row r="1393" spans="1:10" x14ac:dyDescent="0.25">
      <c r="A1393" t="s">
        <v>2414</v>
      </c>
      <c r="B1393">
        <v>48370846</v>
      </c>
      <c r="C1393">
        <v>110371206</v>
      </c>
      <c r="D1393" t="s">
        <v>2415</v>
      </c>
      <c r="E1393" t="s">
        <v>8388</v>
      </c>
      <c r="G1393" t="s">
        <v>8384</v>
      </c>
      <c r="H1393" t="s">
        <v>8390</v>
      </c>
      <c r="J1393" t="s">
        <v>9917</v>
      </c>
    </row>
    <row r="1394" spans="1:10" x14ac:dyDescent="0.25">
      <c r="A1394" t="s">
        <v>2414</v>
      </c>
      <c r="B1394">
        <v>48370846</v>
      </c>
      <c r="C1394">
        <v>110371206</v>
      </c>
      <c r="D1394" t="s">
        <v>2415</v>
      </c>
      <c r="E1394" t="s">
        <v>8388</v>
      </c>
      <c r="G1394" t="s">
        <v>8384</v>
      </c>
      <c r="H1394" t="s">
        <v>8407</v>
      </c>
      <c r="J1394" t="s">
        <v>9918</v>
      </c>
    </row>
    <row r="1395" spans="1:10" x14ac:dyDescent="0.25">
      <c r="A1395" t="s">
        <v>2414</v>
      </c>
      <c r="B1395">
        <v>48370846</v>
      </c>
      <c r="C1395">
        <v>110371206</v>
      </c>
      <c r="D1395" t="s">
        <v>2415</v>
      </c>
      <c r="E1395" t="s">
        <v>8398</v>
      </c>
      <c r="G1395" t="s">
        <v>8384</v>
      </c>
      <c r="H1395" t="s">
        <v>8390</v>
      </c>
      <c r="J1395" t="s">
        <v>9917</v>
      </c>
    </row>
    <row r="1396" spans="1:10" x14ac:dyDescent="0.25">
      <c r="A1396" t="s">
        <v>2414</v>
      </c>
      <c r="B1396">
        <v>48370846</v>
      </c>
      <c r="C1396">
        <v>110371206</v>
      </c>
      <c r="D1396" t="s">
        <v>2415</v>
      </c>
      <c r="E1396" t="s">
        <v>8398</v>
      </c>
      <c r="G1396" t="s">
        <v>8384</v>
      </c>
      <c r="H1396" t="s">
        <v>8407</v>
      </c>
      <c r="J1396" t="s">
        <v>9918</v>
      </c>
    </row>
    <row r="1397" spans="1:10" x14ac:dyDescent="0.25">
      <c r="A1397" t="s">
        <v>2414</v>
      </c>
      <c r="B1397">
        <v>48370846</v>
      </c>
      <c r="C1397">
        <v>110371206</v>
      </c>
      <c r="D1397" t="s">
        <v>2415</v>
      </c>
      <c r="E1397" t="s">
        <v>8383</v>
      </c>
      <c r="G1397" t="s">
        <v>8384</v>
      </c>
      <c r="H1397" t="s">
        <v>8390</v>
      </c>
      <c r="J1397" t="s">
        <v>9917</v>
      </c>
    </row>
    <row r="1398" spans="1:10" x14ac:dyDescent="0.25">
      <c r="A1398" t="s">
        <v>2414</v>
      </c>
      <c r="B1398">
        <v>48370846</v>
      </c>
      <c r="C1398">
        <v>110371206</v>
      </c>
      <c r="D1398" t="s">
        <v>2415</v>
      </c>
      <c r="E1398" t="s">
        <v>8410</v>
      </c>
      <c r="G1398" t="s">
        <v>8384</v>
      </c>
      <c r="H1398" t="s">
        <v>8390</v>
      </c>
      <c r="J1398" t="s">
        <v>9917</v>
      </c>
    </row>
    <row r="1399" spans="1:10" x14ac:dyDescent="0.25">
      <c r="A1399" t="s">
        <v>2419</v>
      </c>
      <c r="B1399">
        <v>53141817</v>
      </c>
      <c r="C1399">
        <v>115033098</v>
      </c>
      <c r="D1399" t="s">
        <v>2420</v>
      </c>
      <c r="E1399" t="s">
        <v>8388</v>
      </c>
      <c r="G1399" t="s">
        <v>8384</v>
      </c>
      <c r="H1399" t="s">
        <v>9919</v>
      </c>
      <c r="I1399" t="s">
        <v>8499</v>
      </c>
      <c r="J1399" t="s">
        <v>9920</v>
      </c>
    </row>
    <row r="1400" spans="1:10" x14ac:dyDescent="0.25">
      <c r="A1400" t="s">
        <v>2419</v>
      </c>
      <c r="B1400">
        <v>53141817</v>
      </c>
      <c r="C1400">
        <v>115033098</v>
      </c>
      <c r="D1400" t="s">
        <v>2420</v>
      </c>
      <c r="E1400" t="s">
        <v>8388</v>
      </c>
      <c r="G1400" t="s">
        <v>8384</v>
      </c>
      <c r="H1400" t="s">
        <v>9921</v>
      </c>
      <c r="J1400" t="s">
        <v>9922</v>
      </c>
    </row>
    <row r="1401" spans="1:10" x14ac:dyDescent="0.25">
      <c r="A1401" t="s">
        <v>2419</v>
      </c>
      <c r="B1401">
        <v>53141817</v>
      </c>
      <c r="C1401">
        <v>115033098</v>
      </c>
      <c r="D1401" t="s">
        <v>2420</v>
      </c>
      <c r="E1401" t="s">
        <v>8410</v>
      </c>
      <c r="G1401" t="s">
        <v>8384</v>
      </c>
      <c r="H1401" t="s">
        <v>9923</v>
      </c>
      <c r="I1401" t="s">
        <v>9924</v>
      </c>
      <c r="J1401" t="s">
        <v>9925</v>
      </c>
    </row>
    <row r="1402" spans="1:10" x14ac:dyDescent="0.25">
      <c r="A1402" t="s">
        <v>2419</v>
      </c>
      <c r="B1402">
        <v>53141817</v>
      </c>
      <c r="C1402">
        <v>115033098</v>
      </c>
      <c r="D1402" t="s">
        <v>2420</v>
      </c>
      <c r="E1402" t="s">
        <v>8383</v>
      </c>
      <c r="G1402" t="s">
        <v>8384</v>
      </c>
      <c r="H1402" t="s">
        <v>9921</v>
      </c>
      <c r="J1402" t="s">
        <v>9922</v>
      </c>
    </row>
    <row r="1403" spans="1:10" x14ac:dyDescent="0.25">
      <c r="A1403" t="s">
        <v>2426</v>
      </c>
      <c r="B1403">
        <v>62393976</v>
      </c>
      <c r="C1403">
        <v>113024440</v>
      </c>
      <c r="D1403" t="s">
        <v>2427</v>
      </c>
      <c r="E1403" t="s">
        <v>8398</v>
      </c>
      <c r="F1403" t="s">
        <v>9926</v>
      </c>
    </row>
    <row r="1404" spans="1:10" x14ac:dyDescent="0.25">
      <c r="A1404" t="s">
        <v>2426</v>
      </c>
      <c r="B1404">
        <v>62393976</v>
      </c>
      <c r="C1404">
        <v>113024440</v>
      </c>
      <c r="D1404" t="s">
        <v>2427</v>
      </c>
      <c r="E1404" t="s">
        <v>8388</v>
      </c>
      <c r="G1404" t="s">
        <v>8384</v>
      </c>
      <c r="H1404" t="s">
        <v>8402</v>
      </c>
      <c r="I1404" t="s">
        <v>8530</v>
      </c>
      <c r="J1404" t="s">
        <v>9927</v>
      </c>
    </row>
    <row r="1405" spans="1:10" x14ac:dyDescent="0.25">
      <c r="A1405" t="s">
        <v>2426</v>
      </c>
      <c r="B1405">
        <v>62393976</v>
      </c>
      <c r="C1405">
        <v>113024440</v>
      </c>
      <c r="D1405" t="s">
        <v>2427</v>
      </c>
      <c r="E1405" t="s">
        <v>8388</v>
      </c>
      <c r="G1405" t="s">
        <v>8384</v>
      </c>
      <c r="H1405" t="s">
        <v>8406</v>
      </c>
      <c r="J1405" t="s">
        <v>9928</v>
      </c>
    </row>
    <row r="1406" spans="1:10" x14ac:dyDescent="0.25">
      <c r="A1406" t="s">
        <v>2426</v>
      </c>
      <c r="B1406">
        <v>62393976</v>
      </c>
      <c r="C1406">
        <v>113024440</v>
      </c>
      <c r="D1406" t="s">
        <v>2427</v>
      </c>
      <c r="E1406" t="s">
        <v>8388</v>
      </c>
      <c r="G1406" t="s">
        <v>8384</v>
      </c>
      <c r="H1406" t="s">
        <v>9929</v>
      </c>
      <c r="I1406" t="s">
        <v>9930</v>
      </c>
      <c r="J1406" t="s">
        <v>9931</v>
      </c>
    </row>
    <row r="1407" spans="1:10" x14ac:dyDescent="0.25">
      <c r="A1407" t="s">
        <v>2426</v>
      </c>
      <c r="B1407">
        <v>62393976</v>
      </c>
      <c r="C1407">
        <v>113024440</v>
      </c>
      <c r="D1407" t="s">
        <v>2427</v>
      </c>
      <c r="E1407" t="s">
        <v>8410</v>
      </c>
      <c r="G1407" t="s">
        <v>8384</v>
      </c>
      <c r="H1407" t="s">
        <v>9131</v>
      </c>
      <c r="J1407" t="s">
        <v>9932</v>
      </c>
    </row>
    <row r="1408" spans="1:10" x14ac:dyDescent="0.25">
      <c r="A1408" t="s">
        <v>2426</v>
      </c>
      <c r="B1408">
        <v>62393976</v>
      </c>
      <c r="C1408">
        <v>113024440</v>
      </c>
      <c r="D1408" t="s">
        <v>2427</v>
      </c>
      <c r="E1408" t="s">
        <v>8388</v>
      </c>
      <c r="G1408" t="s">
        <v>8384</v>
      </c>
      <c r="H1408" t="s">
        <v>9933</v>
      </c>
      <c r="I1408" t="s">
        <v>9934</v>
      </c>
      <c r="J1408" t="s">
        <v>9935</v>
      </c>
    </row>
    <row r="1409" spans="1:10" x14ac:dyDescent="0.25">
      <c r="A1409" t="s">
        <v>2426</v>
      </c>
      <c r="B1409">
        <v>62393976</v>
      </c>
      <c r="C1409">
        <v>113024440</v>
      </c>
      <c r="D1409" t="s">
        <v>2427</v>
      </c>
      <c r="E1409" t="s">
        <v>8383</v>
      </c>
      <c r="G1409" t="s">
        <v>8384</v>
      </c>
      <c r="H1409" t="s">
        <v>9929</v>
      </c>
      <c r="I1409" t="s">
        <v>9930</v>
      </c>
      <c r="J1409" t="s">
        <v>9931</v>
      </c>
    </row>
    <row r="1410" spans="1:10" x14ac:dyDescent="0.25">
      <c r="A1410" t="s">
        <v>2431</v>
      </c>
      <c r="B1410">
        <v>62001584</v>
      </c>
      <c r="C1410">
        <v>117060558</v>
      </c>
      <c r="D1410" t="s">
        <v>2432</v>
      </c>
      <c r="E1410" t="s">
        <v>8388</v>
      </c>
      <c r="G1410" t="s">
        <v>8384</v>
      </c>
      <c r="H1410" t="s">
        <v>9936</v>
      </c>
      <c r="J1410" t="s">
        <v>8721</v>
      </c>
    </row>
    <row r="1411" spans="1:10" x14ac:dyDescent="0.25">
      <c r="A1411" t="s">
        <v>2431</v>
      </c>
      <c r="B1411">
        <v>62001584</v>
      </c>
      <c r="C1411">
        <v>117060558</v>
      </c>
      <c r="D1411" t="s">
        <v>2432</v>
      </c>
      <c r="E1411" t="s">
        <v>8383</v>
      </c>
      <c r="G1411" t="s">
        <v>8384</v>
      </c>
      <c r="H1411" t="s">
        <v>9937</v>
      </c>
      <c r="J1411" t="s">
        <v>8888</v>
      </c>
    </row>
    <row r="1412" spans="1:10" x14ac:dyDescent="0.25">
      <c r="A1412" t="s">
        <v>2431</v>
      </c>
      <c r="B1412">
        <v>62001584</v>
      </c>
      <c r="C1412">
        <v>117060558</v>
      </c>
      <c r="D1412" t="s">
        <v>2432</v>
      </c>
      <c r="E1412" t="s">
        <v>8398</v>
      </c>
      <c r="G1412" t="s">
        <v>8384</v>
      </c>
      <c r="H1412" t="s">
        <v>9937</v>
      </c>
      <c r="J1412" t="s">
        <v>8888</v>
      </c>
    </row>
    <row r="1413" spans="1:10" x14ac:dyDescent="0.25">
      <c r="A1413" t="s">
        <v>2431</v>
      </c>
      <c r="B1413">
        <v>62001584</v>
      </c>
      <c r="C1413">
        <v>117060558</v>
      </c>
      <c r="D1413" t="s">
        <v>2432</v>
      </c>
      <c r="E1413" t="s">
        <v>8388</v>
      </c>
      <c r="G1413" t="s">
        <v>8384</v>
      </c>
      <c r="H1413" t="s">
        <v>9937</v>
      </c>
      <c r="J1413" t="s">
        <v>8888</v>
      </c>
    </row>
    <row r="1414" spans="1:10" x14ac:dyDescent="0.25">
      <c r="A1414" t="s">
        <v>2436</v>
      </c>
      <c r="B1414">
        <v>68045066</v>
      </c>
      <c r="C1414">
        <v>696537005</v>
      </c>
      <c r="D1414" t="s">
        <v>2437</v>
      </c>
      <c r="E1414" t="s">
        <v>8388</v>
      </c>
      <c r="H1414" t="s">
        <v>9129</v>
      </c>
      <c r="I1414" t="s">
        <v>9938</v>
      </c>
      <c r="J1414" t="s">
        <v>9939</v>
      </c>
    </row>
    <row r="1415" spans="1:10" x14ac:dyDescent="0.25">
      <c r="A1415" t="s">
        <v>2436</v>
      </c>
      <c r="B1415">
        <v>68045066</v>
      </c>
      <c r="C1415">
        <v>696537005</v>
      </c>
      <c r="D1415" t="s">
        <v>2437</v>
      </c>
      <c r="E1415" t="s">
        <v>8383</v>
      </c>
      <c r="G1415" t="s">
        <v>8399</v>
      </c>
      <c r="H1415" t="s">
        <v>9661</v>
      </c>
      <c r="I1415" t="s">
        <v>9940</v>
      </c>
      <c r="J1415" t="s">
        <v>9941</v>
      </c>
    </row>
    <row r="1416" spans="1:10" x14ac:dyDescent="0.25">
      <c r="A1416" t="s">
        <v>2436</v>
      </c>
      <c r="B1416">
        <v>68045066</v>
      </c>
      <c r="C1416">
        <v>696537005</v>
      </c>
      <c r="D1416" t="s">
        <v>2437</v>
      </c>
      <c r="E1416" t="s">
        <v>8398</v>
      </c>
      <c r="F1416" t="s">
        <v>9942</v>
      </c>
    </row>
    <row r="1417" spans="1:10" x14ac:dyDescent="0.25">
      <c r="A1417" t="s">
        <v>2436</v>
      </c>
      <c r="B1417">
        <v>68045066</v>
      </c>
      <c r="C1417">
        <v>696537005</v>
      </c>
      <c r="D1417" t="s">
        <v>2437</v>
      </c>
      <c r="E1417" t="s">
        <v>8388</v>
      </c>
      <c r="H1417" t="s">
        <v>9891</v>
      </c>
      <c r="I1417" t="s">
        <v>9943</v>
      </c>
      <c r="J1417" t="s">
        <v>9944</v>
      </c>
    </row>
    <row r="1418" spans="1:10" x14ac:dyDescent="0.25">
      <c r="A1418" t="s">
        <v>2443</v>
      </c>
      <c r="B1418">
        <v>68365198</v>
      </c>
      <c r="C1418">
        <v>115281099</v>
      </c>
      <c r="D1418" t="s">
        <v>2444</v>
      </c>
      <c r="E1418" t="s">
        <v>8398</v>
      </c>
      <c r="F1418" t="s">
        <v>9945</v>
      </c>
    </row>
    <row r="1419" spans="1:10" x14ac:dyDescent="0.25">
      <c r="A1419" t="s">
        <v>2443</v>
      </c>
      <c r="B1419">
        <v>68365198</v>
      </c>
      <c r="C1419">
        <v>115281099</v>
      </c>
      <c r="D1419" t="s">
        <v>2444</v>
      </c>
      <c r="E1419" t="s">
        <v>8383</v>
      </c>
      <c r="G1419" t="s">
        <v>8384</v>
      </c>
      <c r="H1419" t="s">
        <v>8565</v>
      </c>
      <c r="I1419" t="s">
        <v>8468</v>
      </c>
      <c r="J1419" t="s">
        <v>9303</v>
      </c>
    </row>
    <row r="1420" spans="1:10" x14ac:dyDescent="0.25">
      <c r="A1420" t="s">
        <v>2443</v>
      </c>
      <c r="B1420">
        <v>68365198</v>
      </c>
      <c r="C1420">
        <v>115281099</v>
      </c>
      <c r="D1420" t="s">
        <v>2444</v>
      </c>
      <c r="E1420" t="s">
        <v>8410</v>
      </c>
      <c r="G1420" t="s">
        <v>8384</v>
      </c>
      <c r="H1420" t="s">
        <v>9946</v>
      </c>
      <c r="I1420" t="s">
        <v>9947</v>
      </c>
      <c r="J1420" t="s">
        <v>9257</v>
      </c>
    </row>
    <row r="1421" spans="1:10" x14ac:dyDescent="0.25">
      <c r="A1421" t="s">
        <v>2443</v>
      </c>
      <c r="B1421">
        <v>68365198</v>
      </c>
      <c r="C1421">
        <v>115281099</v>
      </c>
      <c r="D1421" t="s">
        <v>2444</v>
      </c>
      <c r="E1421" t="s">
        <v>8388</v>
      </c>
      <c r="G1421" t="s">
        <v>8384</v>
      </c>
      <c r="H1421" t="s">
        <v>8565</v>
      </c>
      <c r="I1421" t="s">
        <v>8468</v>
      </c>
      <c r="J1421" t="s">
        <v>9303</v>
      </c>
    </row>
    <row r="1422" spans="1:10" x14ac:dyDescent="0.25">
      <c r="A1422" t="s">
        <v>2443</v>
      </c>
      <c r="B1422">
        <v>68365198</v>
      </c>
      <c r="C1422">
        <v>115281099</v>
      </c>
      <c r="D1422" t="s">
        <v>2444</v>
      </c>
      <c r="E1422" t="s">
        <v>8388</v>
      </c>
      <c r="G1422" t="s">
        <v>8384</v>
      </c>
      <c r="H1422" t="s">
        <v>9214</v>
      </c>
      <c r="I1422" t="s">
        <v>8402</v>
      </c>
      <c r="J1422" t="s">
        <v>9948</v>
      </c>
    </row>
    <row r="1423" spans="1:10" x14ac:dyDescent="0.25">
      <c r="A1423" t="s">
        <v>2443</v>
      </c>
      <c r="B1423">
        <v>68365198</v>
      </c>
      <c r="C1423">
        <v>115281099</v>
      </c>
      <c r="D1423" t="s">
        <v>2444</v>
      </c>
      <c r="E1423" t="s">
        <v>8398</v>
      </c>
      <c r="G1423" t="s">
        <v>8399</v>
      </c>
      <c r="H1423" t="s">
        <v>8868</v>
      </c>
      <c r="I1423" t="s">
        <v>8772</v>
      </c>
      <c r="J1423" t="s">
        <v>9948</v>
      </c>
    </row>
    <row r="1424" spans="1:10" x14ac:dyDescent="0.25">
      <c r="A1424" t="s">
        <v>2443</v>
      </c>
      <c r="B1424">
        <v>68365198</v>
      </c>
      <c r="C1424">
        <v>115281099</v>
      </c>
      <c r="D1424" t="s">
        <v>2444</v>
      </c>
      <c r="E1424" t="s">
        <v>8398</v>
      </c>
      <c r="G1424" t="s">
        <v>8384</v>
      </c>
      <c r="H1424" t="s">
        <v>8565</v>
      </c>
      <c r="I1424" t="s">
        <v>8468</v>
      </c>
      <c r="J1424" t="s">
        <v>9303</v>
      </c>
    </row>
    <row r="1425" spans="1:10" x14ac:dyDescent="0.25">
      <c r="A1425" t="s">
        <v>2443</v>
      </c>
      <c r="B1425">
        <v>68365198</v>
      </c>
      <c r="C1425">
        <v>115281099</v>
      </c>
      <c r="D1425" t="s">
        <v>2444</v>
      </c>
      <c r="E1425" t="s">
        <v>8388</v>
      </c>
      <c r="G1425" t="s">
        <v>8384</v>
      </c>
      <c r="H1425" t="s">
        <v>9034</v>
      </c>
      <c r="J1425" t="s">
        <v>9949</v>
      </c>
    </row>
    <row r="1426" spans="1:10" x14ac:dyDescent="0.25">
      <c r="A1426" t="s">
        <v>2447</v>
      </c>
      <c r="B1426">
        <v>69566408</v>
      </c>
      <c r="C1426">
        <v>155347927</v>
      </c>
      <c r="D1426" t="s">
        <v>2448</v>
      </c>
      <c r="E1426" t="s">
        <v>8398</v>
      </c>
      <c r="F1426" t="s">
        <v>9950</v>
      </c>
    </row>
    <row r="1427" spans="1:10" x14ac:dyDescent="0.25">
      <c r="A1427" t="s">
        <v>2447</v>
      </c>
      <c r="B1427">
        <v>69566408</v>
      </c>
      <c r="C1427">
        <v>155347927</v>
      </c>
      <c r="D1427" t="s">
        <v>2448</v>
      </c>
      <c r="E1427" t="s">
        <v>8388</v>
      </c>
      <c r="G1427" t="s">
        <v>8384</v>
      </c>
      <c r="H1427" t="s">
        <v>8766</v>
      </c>
      <c r="I1427" t="s">
        <v>8393</v>
      </c>
      <c r="J1427" t="s">
        <v>9951</v>
      </c>
    </row>
    <row r="1428" spans="1:10" x14ac:dyDescent="0.25">
      <c r="A1428" t="s">
        <v>2447</v>
      </c>
      <c r="B1428">
        <v>69566408</v>
      </c>
      <c r="C1428">
        <v>155347927</v>
      </c>
      <c r="D1428" t="s">
        <v>2448</v>
      </c>
      <c r="E1428" t="s">
        <v>8383</v>
      </c>
      <c r="G1428" t="s">
        <v>8384</v>
      </c>
      <c r="H1428" t="s">
        <v>8766</v>
      </c>
      <c r="I1428" t="s">
        <v>8393</v>
      </c>
      <c r="J1428" t="s">
        <v>9951</v>
      </c>
    </row>
    <row r="1429" spans="1:10" x14ac:dyDescent="0.25">
      <c r="A1429" t="s">
        <v>2447</v>
      </c>
      <c r="B1429">
        <v>69566408</v>
      </c>
      <c r="C1429">
        <v>155347927</v>
      </c>
      <c r="D1429" t="s">
        <v>2448</v>
      </c>
      <c r="E1429" t="s">
        <v>8410</v>
      </c>
      <c r="G1429" t="s">
        <v>8384</v>
      </c>
      <c r="H1429" t="s">
        <v>8766</v>
      </c>
      <c r="I1429" t="s">
        <v>8393</v>
      </c>
      <c r="J1429" t="s">
        <v>9951</v>
      </c>
    </row>
    <row r="1430" spans="1:10" x14ac:dyDescent="0.25">
      <c r="A1430" t="s">
        <v>2454</v>
      </c>
      <c r="B1430">
        <v>974937</v>
      </c>
      <c r="C1430">
        <v>203465719</v>
      </c>
      <c r="D1430" t="s">
        <v>2455</v>
      </c>
      <c r="E1430" t="s">
        <v>8383</v>
      </c>
      <c r="G1430" t="s">
        <v>8384</v>
      </c>
      <c r="H1430" t="s">
        <v>9952</v>
      </c>
      <c r="I1430" t="s">
        <v>9953</v>
      </c>
      <c r="J1430" t="s">
        <v>9177</v>
      </c>
    </row>
    <row r="1431" spans="1:10" x14ac:dyDescent="0.25">
      <c r="A1431" t="s">
        <v>2454</v>
      </c>
      <c r="B1431">
        <v>974937</v>
      </c>
      <c r="C1431">
        <v>203465719</v>
      </c>
      <c r="D1431" t="s">
        <v>2455</v>
      </c>
      <c r="E1431" t="s">
        <v>8388</v>
      </c>
      <c r="G1431" t="s">
        <v>8384</v>
      </c>
      <c r="H1431" t="s">
        <v>9952</v>
      </c>
      <c r="I1431" t="s">
        <v>9953</v>
      </c>
      <c r="J1431" t="s">
        <v>9177</v>
      </c>
    </row>
    <row r="1432" spans="1:10" x14ac:dyDescent="0.25">
      <c r="A1432" t="s">
        <v>2454</v>
      </c>
      <c r="B1432">
        <v>974937</v>
      </c>
      <c r="C1432">
        <v>203465719</v>
      </c>
      <c r="D1432" t="s">
        <v>2455</v>
      </c>
      <c r="E1432" t="s">
        <v>8388</v>
      </c>
      <c r="G1432" t="s">
        <v>8460</v>
      </c>
      <c r="H1432" t="s">
        <v>9007</v>
      </c>
      <c r="I1432" t="s">
        <v>9954</v>
      </c>
      <c r="J1432" t="s">
        <v>8606</v>
      </c>
    </row>
    <row r="1433" spans="1:10" x14ac:dyDescent="0.25">
      <c r="A1433" t="s">
        <v>2461</v>
      </c>
      <c r="B1433">
        <v>2211388</v>
      </c>
      <c r="C1433">
        <v>126044190</v>
      </c>
      <c r="D1433" t="s">
        <v>2462</v>
      </c>
      <c r="E1433" t="s">
        <v>8388</v>
      </c>
      <c r="G1433" t="s">
        <v>8384</v>
      </c>
      <c r="H1433" t="s">
        <v>8389</v>
      </c>
      <c r="I1433" t="s">
        <v>8414</v>
      </c>
      <c r="J1433" t="s">
        <v>9955</v>
      </c>
    </row>
    <row r="1434" spans="1:10" x14ac:dyDescent="0.25">
      <c r="A1434" t="s">
        <v>2461</v>
      </c>
      <c r="B1434">
        <v>2211388</v>
      </c>
      <c r="C1434">
        <v>126044190</v>
      </c>
      <c r="D1434" t="s">
        <v>2462</v>
      </c>
      <c r="E1434" t="s">
        <v>8388</v>
      </c>
      <c r="G1434" t="s">
        <v>8384</v>
      </c>
      <c r="H1434" t="s">
        <v>8496</v>
      </c>
      <c r="I1434" t="s">
        <v>8544</v>
      </c>
      <c r="J1434" t="s">
        <v>9956</v>
      </c>
    </row>
    <row r="1435" spans="1:10" x14ac:dyDescent="0.25">
      <c r="A1435" t="s">
        <v>2461</v>
      </c>
      <c r="B1435">
        <v>2211388</v>
      </c>
      <c r="C1435">
        <v>126044190</v>
      </c>
      <c r="D1435" t="s">
        <v>2462</v>
      </c>
      <c r="E1435" t="s">
        <v>8383</v>
      </c>
      <c r="G1435" t="s">
        <v>8384</v>
      </c>
      <c r="H1435" t="s">
        <v>8496</v>
      </c>
      <c r="I1435" t="s">
        <v>8544</v>
      </c>
      <c r="J1435" t="s">
        <v>9956</v>
      </c>
    </row>
    <row r="1436" spans="1:10" x14ac:dyDescent="0.25">
      <c r="A1436" t="s">
        <v>2467</v>
      </c>
      <c r="B1436">
        <v>1776269</v>
      </c>
      <c r="C1436">
        <v>519827054</v>
      </c>
      <c r="D1436" t="s">
        <v>2468</v>
      </c>
      <c r="E1436" t="s">
        <v>8388</v>
      </c>
      <c r="G1436" t="s">
        <v>8384</v>
      </c>
      <c r="H1436" t="s">
        <v>9957</v>
      </c>
      <c r="J1436" t="s">
        <v>9051</v>
      </c>
    </row>
    <row r="1437" spans="1:10" x14ac:dyDescent="0.25">
      <c r="A1437" t="s">
        <v>2467</v>
      </c>
      <c r="B1437">
        <v>1776269</v>
      </c>
      <c r="C1437">
        <v>519827054</v>
      </c>
      <c r="D1437" t="s">
        <v>2468</v>
      </c>
      <c r="E1437" t="s">
        <v>8410</v>
      </c>
      <c r="G1437" t="s">
        <v>8384</v>
      </c>
      <c r="H1437" t="s">
        <v>9958</v>
      </c>
      <c r="J1437" t="s">
        <v>9959</v>
      </c>
    </row>
    <row r="1438" spans="1:10" x14ac:dyDescent="0.25">
      <c r="A1438" t="s">
        <v>2467</v>
      </c>
      <c r="B1438">
        <v>1776269</v>
      </c>
      <c r="C1438">
        <v>519827054</v>
      </c>
      <c r="D1438" t="s">
        <v>2468</v>
      </c>
      <c r="E1438" t="s">
        <v>8383</v>
      </c>
      <c r="G1438" t="s">
        <v>8384</v>
      </c>
      <c r="H1438" t="s">
        <v>9958</v>
      </c>
      <c r="J1438" t="s">
        <v>9959</v>
      </c>
    </row>
    <row r="1439" spans="1:10" x14ac:dyDescent="0.25">
      <c r="A1439" t="s">
        <v>2467</v>
      </c>
      <c r="B1439">
        <v>1776269</v>
      </c>
      <c r="C1439">
        <v>519827054</v>
      </c>
      <c r="D1439" t="s">
        <v>2468</v>
      </c>
      <c r="E1439" t="s">
        <v>8388</v>
      </c>
      <c r="G1439" t="s">
        <v>8384</v>
      </c>
      <c r="H1439" t="s">
        <v>9267</v>
      </c>
      <c r="I1439" t="s">
        <v>9960</v>
      </c>
      <c r="J1439" t="s">
        <v>9051</v>
      </c>
    </row>
    <row r="1440" spans="1:10" x14ac:dyDescent="0.25">
      <c r="A1440" t="s">
        <v>2474</v>
      </c>
      <c r="B1440">
        <v>3707075</v>
      </c>
      <c r="C1440">
        <v>259863401</v>
      </c>
      <c r="D1440" t="s">
        <v>2475</v>
      </c>
      <c r="E1440" t="s">
        <v>8388</v>
      </c>
      <c r="G1440" t="s">
        <v>8384</v>
      </c>
      <c r="H1440" t="s">
        <v>8390</v>
      </c>
      <c r="I1440" t="s">
        <v>8428</v>
      </c>
      <c r="J1440" t="s">
        <v>9961</v>
      </c>
    </row>
    <row r="1441" spans="1:10" x14ac:dyDescent="0.25">
      <c r="A1441" t="s">
        <v>2474</v>
      </c>
      <c r="B1441">
        <v>3707075</v>
      </c>
      <c r="C1441">
        <v>259863401</v>
      </c>
      <c r="D1441" t="s">
        <v>2475</v>
      </c>
      <c r="E1441" t="s">
        <v>8383</v>
      </c>
      <c r="G1441" t="s">
        <v>8384</v>
      </c>
      <c r="H1441" t="s">
        <v>9237</v>
      </c>
      <c r="J1441" t="s">
        <v>9962</v>
      </c>
    </row>
    <row r="1442" spans="1:10" x14ac:dyDescent="0.25">
      <c r="A1442" t="s">
        <v>2482</v>
      </c>
      <c r="B1442">
        <v>17418924</v>
      </c>
      <c r="C1442">
        <v>152452362</v>
      </c>
      <c r="D1442" t="s">
        <v>2483</v>
      </c>
      <c r="E1442" t="s">
        <v>8388</v>
      </c>
      <c r="G1442" t="s">
        <v>8384</v>
      </c>
      <c r="H1442" t="s">
        <v>8496</v>
      </c>
      <c r="I1442" t="s">
        <v>9231</v>
      </c>
      <c r="J1442" t="s">
        <v>9963</v>
      </c>
    </row>
    <row r="1443" spans="1:10" x14ac:dyDescent="0.25">
      <c r="A1443" t="s">
        <v>2482</v>
      </c>
      <c r="B1443">
        <v>17418924</v>
      </c>
      <c r="C1443">
        <v>152452362</v>
      </c>
      <c r="D1443" t="s">
        <v>2483</v>
      </c>
      <c r="E1443" t="s">
        <v>8383</v>
      </c>
      <c r="G1443" t="s">
        <v>8384</v>
      </c>
      <c r="H1443" t="s">
        <v>8496</v>
      </c>
      <c r="I1443" t="s">
        <v>9231</v>
      </c>
      <c r="J1443" t="s">
        <v>9963</v>
      </c>
    </row>
    <row r="1444" spans="1:10" x14ac:dyDescent="0.25">
      <c r="A1444" t="s">
        <v>2487</v>
      </c>
      <c r="B1444">
        <v>17381152</v>
      </c>
      <c r="C1444">
        <v>474988559</v>
      </c>
      <c r="D1444" t="s">
        <v>2488</v>
      </c>
      <c r="E1444" t="s">
        <v>8388</v>
      </c>
      <c r="G1444" t="s">
        <v>8399</v>
      </c>
      <c r="H1444" t="s">
        <v>9964</v>
      </c>
      <c r="J1444" t="s">
        <v>9965</v>
      </c>
    </row>
    <row r="1445" spans="1:10" x14ac:dyDescent="0.25">
      <c r="A1445" t="s">
        <v>2487</v>
      </c>
      <c r="B1445">
        <v>17381152</v>
      </c>
      <c r="C1445">
        <v>474988559</v>
      </c>
      <c r="D1445" t="s">
        <v>2488</v>
      </c>
      <c r="E1445" t="s">
        <v>8383</v>
      </c>
      <c r="G1445" t="s">
        <v>8460</v>
      </c>
      <c r="H1445" t="s">
        <v>9293</v>
      </c>
      <c r="I1445" t="s">
        <v>9593</v>
      </c>
      <c r="J1445" t="s">
        <v>9966</v>
      </c>
    </row>
    <row r="1446" spans="1:10" x14ac:dyDescent="0.25">
      <c r="A1446" t="s">
        <v>2487</v>
      </c>
      <c r="B1446">
        <v>17381152</v>
      </c>
      <c r="C1446">
        <v>474988559</v>
      </c>
      <c r="D1446" t="s">
        <v>2488</v>
      </c>
      <c r="E1446" t="s">
        <v>8410</v>
      </c>
      <c r="G1446" t="s">
        <v>8460</v>
      </c>
      <c r="H1446" t="s">
        <v>9293</v>
      </c>
      <c r="I1446" t="s">
        <v>9593</v>
      </c>
      <c r="J1446" t="s">
        <v>9966</v>
      </c>
    </row>
    <row r="1447" spans="1:10" x14ac:dyDescent="0.25">
      <c r="A1447" t="s">
        <v>2492</v>
      </c>
      <c r="B1447">
        <v>16679037</v>
      </c>
      <c r="C1447">
        <v>200075248</v>
      </c>
      <c r="D1447" t="s">
        <v>2493</v>
      </c>
      <c r="E1447" t="s">
        <v>8388</v>
      </c>
      <c r="G1447" t="s">
        <v>8384</v>
      </c>
      <c r="H1447" t="s">
        <v>9837</v>
      </c>
      <c r="J1447" t="s">
        <v>9967</v>
      </c>
    </row>
    <row r="1448" spans="1:10" x14ac:dyDescent="0.25">
      <c r="A1448" t="s">
        <v>2492</v>
      </c>
      <c r="B1448">
        <v>16679037</v>
      </c>
      <c r="C1448">
        <v>200075248</v>
      </c>
      <c r="D1448" t="s">
        <v>2493</v>
      </c>
      <c r="E1448" t="s">
        <v>8383</v>
      </c>
      <c r="G1448" t="s">
        <v>8399</v>
      </c>
      <c r="H1448" t="s">
        <v>9968</v>
      </c>
      <c r="I1448" t="s">
        <v>9133</v>
      </c>
      <c r="J1448" t="s">
        <v>8972</v>
      </c>
    </row>
    <row r="1449" spans="1:10" x14ac:dyDescent="0.25">
      <c r="A1449" t="s">
        <v>2492</v>
      </c>
      <c r="B1449">
        <v>16679037</v>
      </c>
      <c r="C1449">
        <v>200075248</v>
      </c>
      <c r="D1449" t="s">
        <v>2493</v>
      </c>
      <c r="E1449" t="s">
        <v>8388</v>
      </c>
      <c r="G1449" t="s">
        <v>8460</v>
      </c>
      <c r="H1449" t="s">
        <v>9969</v>
      </c>
      <c r="J1449" t="s">
        <v>9970</v>
      </c>
    </row>
    <row r="1450" spans="1:10" x14ac:dyDescent="0.25">
      <c r="A1450" t="s">
        <v>2492</v>
      </c>
      <c r="B1450">
        <v>16679037</v>
      </c>
      <c r="C1450">
        <v>200075248</v>
      </c>
      <c r="D1450" t="s">
        <v>2493</v>
      </c>
      <c r="E1450" t="s">
        <v>8410</v>
      </c>
      <c r="G1450" t="s">
        <v>8399</v>
      </c>
      <c r="H1450" t="s">
        <v>9968</v>
      </c>
      <c r="I1450" t="s">
        <v>9133</v>
      </c>
      <c r="J1450" t="s">
        <v>8972</v>
      </c>
    </row>
    <row r="1451" spans="1:10" x14ac:dyDescent="0.25">
      <c r="A1451" t="s">
        <v>2499</v>
      </c>
      <c r="B1451">
        <v>18924625</v>
      </c>
      <c r="C1451">
        <v>380086976</v>
      </c>
      <c r="D1451" t="s">
        <v>2500</v>
      </c>
      <c r="E1451" t="s">
        <v>8388</v>
      </c>
      <c r="G1451" t="s">
        <v>8384</v>
      </c>
      <c r="H1451" t="s">
        <v>9971</v>
      </c>
      <c r="J1451" t="s">
        <v>9972</v>
      </c>
    </row>
    <row r="1452" spans="1:10" x14ac:dyDescent="0.25">
      <c r="A1452" t="s">
        <v>2499</v>
      </c>
      <c r="B1452">
        <v>18924625</v>
      </c>
      <c r="C1452">
        <v>380086976</v>
      </c>
      <c r="D1452" t="s">
        <v>2500</v>
      </c>
      <c r="E1452" t="s">
        <v>8383</v>
      </c>
      <c r="G1452" t="s">
        <v>8384</v>
      </c>
      <c r="H1452" t="s">
        <v>8413</v>
      </c>
      <c r="I1452" t="s">
        <v>8421</v>
      </c>
      <c r="J1452" t="s">
        <v>9973</v>
      </c>
    </row>
    <row r="1453" spans="1:10" x14ac:dyDescent="0.25">
      <c r="A1453" t="s">
        <v>2499</v>
      </c>
      <c r="B1453">
        <v>18924625</v>
      </c>
      <c r="C1453">
        <v>380086976</v>
      </c>
      <c r="D1453" t="s">
        <v>2500</v>
      </c>
      <c r="E1453" t="s">
        <v>8388</v>
      </c>
      <c r="G1453" t="s">
        <v>8384</v>
      </c>
      <c r="H1453" t="s">
        <v>8539</v>
      </c>
      <c r="I1453" t="s">
        <v>8393</v>
      </c>
      <c r="J1453" t="s">
        <v>9974</v>
      </c>
    </row>
    <row r="1454" spans="1:10" x14ac:dyDescent="0.25">
      <c r="A1454" t="s">
        <v>2499</v>
      </c>
      <c r="B1454">
        <v>18924625</v>
      </c>
      <c r="C1454">
        <v>380086976</v>
      </c>
      <c r="D1454" t="s">
        <v>2500</v>
      </c>
      <c r="E1454" t="s">
        <v>8388</v>
      </c>
      <c r="G1454" t="s">
        <v>8384</v>
      </c>
      <c r="H1454" t="s">
        <v>9975</v>
      </c>
      <c r="J1454" t="s">
        <v>9976</v>
      </c>
    </row>
    <row r="1455" spans="1:10" x14ac:dyDescent="0.25">
      <c r="A1455" t="s">
        <v>2499</v>
      </c>
      <c r="B1455">
        <v>18924625</v>
      </c>
      <c r="C1455">
        <v>380086976</v>
      </c>
      <c r="D1455" t="s">
        <v>2500</v>
      </c>
      <c r="E1455" t="s">
        <v>8388</v>
      </c>
      <c r="G1455" t="s">
        <v>8384</v>
      </c>
      <c r="H1455" t="s">
        <v>8959</v>
      </c>
      <c r="I1455" t="s">
        <v>9977</v>
      </c>
      <c r="J1455" t="s">
        <v>9978</v>
      </c>
    </row>
    <row r="1456" spans="1:10" x14ac:dyDescent="0.25">
      <c r="A1456" t="s">
        <v>2504</v>
      </c>
      <c r="B1456">
        <v>31244914</v>
      </c>
      <c r="C1456">
        <v>285363383</v>
      </c>
      <c r="D1456" t="s">
        <v>2505</v>
      </c>
      <c r="E1456" t="s">
        <v>8398</v>
      </c>
      <c r="F1456" t="s">
        <v>9979</v>
      </c>
    </row>
    <row r="1457" spans="1:10" x14ac:dyDescent="0.25">
      <c r="A1457" t="s">
        <v>2504</v>
      </c>
      <c r="B1457">
        <v>31244914</v>
      </c>
      <c r="C1457">
        <v>285363383</v>
      </c>
      <c r="D1457" t="s">
        <v>2505</v>
      </c>
      <c r="E1457" t="s">
        <v>8388</v>
      </c>
      <c r="G1457" t="s">
        <v>8384</v>
      </c>
      <c r="H1457" t="s">
        <v>9705</v>
      </c>
      <c r="I1457" t="s">
        <v>8997</v>
      </c>
      <c r="J1457" t="s">
        <v>9048</v>
      </c>
    </row>
    <row r="1458" spans="1:10" x14ac:dyDescent="0.25">
      <c r="A1458" t="s">
        <v>2504</v>
      </c>
      <c r="B1458">
        <v>31244914</v>
      </c>
      <c r="C1458">
        <v>285363383</v>
      </c>
      <c r="D1458" t="s">
        <v>2505</v>
      </c>
      <c r="E1458" t="s">
        <v>8383</v>
      </c>
      <c r="G1458" t="s">
        <v>8384</v>
      </c>
      <c r="H1458" t="s">
        <v>9705</v>
      </c>
      <c r="I1458" t="s">
        <v>8997</v>
      </c>
      <c r="J1458" t="s">
        <v>9048</v>
      </c>
    </row>
    <row r="1459" spans="1:10" x14ac:dyDescent="0.25">
      <c r="A1459" t="s">
        <v>2504</v>
      </c>
      <c r="B1459">
        <v>31244914</v>
      </c>
      <c r="C1459">
        <v>285363383</v>
      </c>
      <c r="D1459" t="s">
        <v>2505</v>
      </c>
      <c r="E1459" t="s">
        <v>8388</v>
      </c>
      <c r="G1459" t="s">
        <v>8384</v>
      </c>
      <c r="H1459" t="s">
        <v>8743</v>
      </c>
      <c r="I1459" t="s">
        <v>8960</v>
      </c>
      <c r="J1459" t="s">
        <v>9048</v>
      </c>
    </row>
    <row r="1460" spans="1:10" x14ac:dyDescent="0.25">
      <c r="A1460" t="s">
        <v>2504</v>
      </c>
      <c r="B1460">
        <v>31244914</v>
      </c>
      <c r="C1460">
        <v>285363383</v>
      </c>
      <c r="D1460" t="s">
        <v>2505</v>
      </c>
      <c r="E1460" t="s">
        <v>8398</v>
      </c>
      <c r="F1460" t="s">
        <v>9980</v>
      </c>
    </row>
    <row r="1461" spans="1:10" x14ac:dyDescent="0.25">
      <c r="A1461" t="s">
        <v>2508</v>
      </c>
      <c r="B1461">
        <v>37302243</v>
      </c>
      <c r="C1461">
        <v>201035216</v>
      </c>
      <c r="D1461" t="s">
        <v>2509</v>
      </c>
      <c r="E1461" t="s">
        <v>8410</v>
      </c>
      <c r="G1461" t="s">
        <v>8384</v>
      </c>
      <c r="H1461" t="s">
        <v>9981</v>
      </c>
      <c r="J1461" t="s">
        <v>8616</v>
      </c>
    </row>
    <row r="1462" spans="1:10" x14ac:dyDescent="0.25">
      <c r="A1462" t="s">
        <v>2508</v>
      </c>
      <c r="B1462">
        <v>37302243</v>
      </c>
      <c r="C1462">
        <v>201035216</v>
      </c>
      <c r="D1462" t="s">
        <v>2509</v>
      </c>
      <c r="E1462" t="s">
        <v>8388</v>
      </c>
      <c r="G1462" t="s">
        <v>8384</v>
      </c>
      <c r="H1462" t="s">
        <v>8416</v>
      </c>
      <c r="J1462" t="s">
        <v>9982</v>
      </c>
    </row>
    <row r="1463" spans="1:10" x14ac:dyDescent="0.25">
      <c r="A1463" t="s">
        <v>2508</v>
      </c>
      <c r="B1463">
        <v>37302243</v>
      </c>
      <c r="C1463">
        <v>201035216</v>
      </c>
      <c r="D1463" t="s">
        <v>2509</v>
      </c>
      <c r="E1463" t="s">
        <v>8388</v>
      </c>
      <c r="G1463" t="s">
        <v>8384</v>
      </c>
      <c r="H1463" t="s">
        <v>8390</v>
      </c>
      <c r="I1463" t="s">
        <v>8389</v>
      </c>
      <c r="J1463" t="s">
        <v>9983</v>
      </c>
    </row>
    <row r="1464" spans="1:10" x14ac:dyDescent="0.25">
      <c r="A1464" t="s">
        <v>2508</v>
      </c>
      <c r="B1464">
        <v>37302243</v>
      </c>
      <c r="C1464">
        <v>201035216</v>
      </c>
      <c r="D1464" t="s">
        <v>2509</v>
      </c>
      <c r="E1464" t="s">
        <v>8398</v>
      </c>
      <c r="F1464" t="s">
        <v>9984</v>
      </c>
    </row>
    <row r="1465" spans="1:10" x14ac:dyDescent="0.25">
      <c r="A1465" t="s">
        <v>2508</v>
      </c>
      <c r="B1465">
        <v>37302243</v>
      </c>
      <c r="C1465">
        <v>201035216</v>
      </c>
      <c r="D1465" t="s">
        <v>2509</v>
      </c>
      <c r="E1465" t="s">
        <v>8388</v>
      </c>
      <c r="G1465" t="s">
        <v>8384</v>
      </c>
      <c r="H1465" t="s">
        <v>9981</v>
      </c>
      <c r="J1465" t="s">
        <v>8616</v>
      </c>
    </row>
    <row r="1466" spans="1:10" x14ac:dyDescent="0.25">
      <c r="A1466" t="s">
        <v>2508</v>
      </c>
      <c r="B1466">
        <v>37302243</v>
      </c>
      <c r="C1466">
        <v>201035216</v>
      </c>
      <c r="D1466" t="s">
        <v>2509</v>
      </c>
      <c r="E1466" t="s">
        <v>8388</v>
      </c>
      <c r="G1466" t="s">
        <v>8384</v>
      </c>
      <c r="H1466" t="s">
        <v>8468</v>
      </c>
      <c r="J1466" t="s">
        <v>9982</v>
      </c>
    </row>
    <row r="1467" spans="1:10" x14ac:dyDescent="0.25">
      <c r="A1467" t="s">
        <v>2508</v>
      </c>
      <c r="B1467">
        <v>37302243</v>
      </c>
      <c r="C1467">
        <v>201035216</v>
      </c>
      <c r="D1467" t="s">
        <v>2509</v>
      </c>
      <c r="E1467" t="s">
        <v>8383</v>
      </c>
      <c r="G1467" t="s">
        <v>8384</v>
      </c>
      <c r="H1467" t="s">
        <v>9981</v>
      </c>
      <c r="J1467" t="s">
        <v>8616</v>
      </c>
    </row>
    <row r="1468" spans="1:10" x14ac:dyDescent="0.25">
      <c r="A1468" t="s">
        <v>2514</v>
      </c>
      <c r="B1468">
        <v>47471182</v>
      </c>
      <c r="C1468">
        <v>323710968</v>
      </c>
      <c r="D1468" t="s">
        <v>2515</v>
      </c>
      <c r="E1468" t="s">
        <v>8383</v>
      </c>
      <c r="G1468" t="s">
        <v>8384</v>
      </c>
      <c r="H1468" t="s">
        <v>8603</v>
      </c>
      <c r="I1468" t="s">
        <v>8512</v>
      </c>
      <c r="J1468" t="s">
        <v>9985</v>
      </c>
    </row>
    <row r="1469" spans="1:10" x14ac:dyDescent="0.25">
      <c r="A1469" t="s">
        <v>2514</v>
      </c>
      <c r="B1469">
        <v>47471182</v>
      </c>
      <c r="C1469">
        <v>323710968</v>
      </c>
      <c r="D1469" t="s">
        <v>2515</v>
      </c>
      <c r="E1469" t="s">
        <v>8388</v>
      </c>
      <c r="G1469" t="s">
        <v>8384</v>
      </c>
      <c r="H1469" t="s">
        <v>8603</v>
      </c>
      <c r="I1469" t="s">
        <v>8512</v>
      </c>
      <c r="J1469" t="s">
        <v>9985</v>
      </c>
    </row>
    <row r="1470" spans="1:10" x14ac:dyDescent="0.25">
      <c r="A1470" t="s">
        <v>2520</v>
      </c>
      <c r="B1470">
        <v>52554276</v>
      </c>
      <c r="C1470">
        <v>209826305</v>
      </c>
      <c r="D1470" t="s">
        <v>2521</v>
      </c>
      <c r="E1470" t="s">
        <v>8410</v>
      </c>
      <c r="G1470" t="s">
        <v>8384</v>
      </c>
      <c r="H1470" t="s">
        <v>8405</v>
      </c>
      <c r="I1470" t="s">
        <v>8428</v>
      </c>
      <c r="J1470" t="s">
        <v>8706</v>
      </c>
    </row>
    <row r="1471" spans="1:10" x14ac:dyDescent="0.25">
      <c r="A1471" t="s">
        <v>2520</v>
      </c>
      <c r="B1471">
        <v>52554276</v>
      </c>
      <c r="C1471">
        <v>209826305</v>
      </c>
      <c r="D1471" t="s">
        <v>2521</v>
      </c>
      <c r="E1471" t="s">
        <v>8410</v>
      </c>
      <c r="G1471" t="s">
        <v>8384</v>
      </c>
      <c r="H1471" t="s">
        <v>8544</v>
      </c>
      <c r="I1471" t="s">
        <v>9986</v>
      </c>
      <c r="J1471" t="s">
        <v>8706</v>
      </c>
    </row>
    <row r="1472" spans="1:10" x14ac:dyDescent="0.25">
      <c r="A1472" t="s">
        <v>2520</v>
      </c>
      <c r="B1472">
        <v>52554276</v>
      </c>
      <c r="C1472">
        <v>209826305</v>
      </c>
      <c r="D1472" t="s">
        <v>2521</v>
      </c>
      <c r="E1472" t="s">
        <v>8383</v>
      </c>
      <c r="G1472" t="s">
        <v>8384</v>
      </c>
      <c r="H1472" t="s">
        <v>8393</v>
      </c>
      <c r="I1472" t="s">
        <v>8422</v>
      </c>
      <c r="J1472" t="s">
        <v>8706</v>
      </c>
    </row>
    <row r="1473" spans="1:10" x14ac:dyDescent="0.25">
      <c r="A1473" t="s">
        <v>2520</v>
      </c>
      <c r="B1473">
        <v>52554276</v>
      </c>
      <c r="C1473">
        <v>209826305</v>
      </c>
      <c r="D1473" t="s">
        <v>2521</v>
      </c>
      <c r="E1473" t="s">
        <v>8388</v>
      </c>
      <c r="G1473" t="s">
        <v>8384</v>
      </c>
      <c r="H1473" t="s">
        <v>8405</v>
      </c>
      <c r="I1473" t="s">
        <v>8428</v>
      </c>
      <c r="J1473" t="s">
        <v>8706</v>
      </c>
    </row>
    <row r="1474" spans="1:10" x14ac:dyDescent="0.25">
      <c r="A1474" t="s">
        <v>2520</v>
      </c>
      <c r="B1474">
        <v>52554276</v>
      </c>
      <c r="C1474">
        <v>209826305</v>
      </c>
      <c r="D1474" t="s">
        <v>2521</v>
      </c>
      <c r="E1474" t="s">
        <v>8388</v>
      </c>
      <c r="G1474" t="s">
        <v>8384</v>
      </c>
      <c r="H1474" t="s">
        <v>8393</v>
      </c>
      <c r="I1474" t="s">
        <v>8422</v>
      </c>
      <c r="J1474" t="s">
        <v>8706</v>
      </c>
    </row>
    <row r="1475" spans="1:10" x14ac:dyDescent="0.25">
      <c r="A1475" t="s">
        <v>2520</v>
      </c>
      <c r="B1475">
        <v>52554276</v>
      </c>
      <c r="C1475">
        <v>209826305</v>
      </c>
      <c r="D1475" t="s">
        <v>2521</v>
      </c>
      <c r="E1475" t="s">
        <v>8388</v>
      </c>
      <c r="G1475" t="s">
        <v>8384</v>
      </c>
      <c r="H1475" t="s">
        <v>8544</v>
      </c>
      <c r="I1475" t="s">
        <v>9986</v>
      </c>
      <c r="J1475" t="s">
        <v>8706</v>
      </c>
    </row>
    <row r="1476" spans="1:10" x14ac:dyDescent="0.25">
      <c r="A1476" t="s">
        <v>2525</v>
      </c>
      <c r="B1476">
        <v>54453335</v>
      </c>
      <c r="C1476">
        <v>2933993730</v>
      </c>
      <c r="D1476" t="s">
        <v>2526</v>
      </c>
      <c r="E1476" t="s">
        <v>8388</v>
      </c>
      <c r="G1476" t="s">
        <v>8384</v>
      </c>
      <c r="H1476" t="s">
        <v>8603</v>
      </c>
      <c r="J1476" t="s">
        <v>9987</v>
      </c>
    </row>
    <row r="1477" spans="1:10" x14ac:dyDescent="0.25">
      <c r="A1477" t="s">
        <v>2525</v>
      </c>
      <c r="B1477">
        <v>54453335</v>
      </c>
      <c r="C1477">
        <v>2933993730</v>
      </c>
      <c r="D1477" t="s">
        <v>2526</v>
      </c>
      <c r="E1477" t="s">
        <v>8388</v>
      </c>
      <c r="G1477" t="s">
        <v>8384</v>
      </c>
      <c r="H1477" t="s">
        <v>8837</v>
      </c>
      <c r="I1477" t="s">
        <v>8530</v>
      </c>
      <c r="J1477" t="s">
        <v>9988</v>
      </c>
    </row>
    <row r="1478" spans="1:10" x14ac:dyDescent="0.25">
      <c r="A1478" t="s">
        <v>2525</v>
      </c>
      <c r="B1478">
        <v>54453335</v>
      </c>
      <c r="C1478">
        <v>2933993730</v>
      </c>
      <c r="D1478" t="s">
        <v>2526</v>
      </c>
      <c r="E1478" t="s">
        <v>8383</v>
      </c>
      <c r="G1478" t="s">
        <v>8384</v>
      </c>
      <c r="H1478" t="s">
        <v>8476</v>
      </c>
      <c r="I1478" t="s">
        <v>9214</v>
      </c>
      <c r="J1478" t="s">
        <v>8511</v>
      </c>
    </row>
    <row r="1479" spans="1:10" x14ac:dyDescent="0.25">
      <c r="A1479" t="s">
        <v>2525</v>
      </c>
      <c r="B1479">
        <v>54453335</v>
      </c>
      <c r="C1479">
        <v>2933993730</v>
      </c>
      <c r="D1479" t="s">
        <v>2526</v>
      </c>
      <c r="E1479" t="s">
        <v>8410</v>
      </c>
      <c r="G1479" t="s">
        <v>8517</v>
      </c>
      <c r="H1479" t="s">
        <v>9989</v>
      </c>
      <c r="I1479" t="s">
        <v>9990</v>
      </c>
      <c r="J1479" t="s">
        <v>9991</v>
      </c>
    </row>
    <row r="1480" spans="1:10" x14ac:dyDescent="0.25">
      <c r="A1480" t="s">
        <v>2532</v>
      </c>
      <c r="B1480">
        <v>54998968</v>
      </c>
      <c r="C1480">
        <v>102045515</v>
      </c>
      <c r="D1480" t="s">
        <v>2533</v>
      </c>
      <c r="E1480" t="s">
        <v>8388</v>
      </c>
      <c r="G1480" t="s">
        <v>8384</v>
      </c>
      <c r="H1480" t="s">
        <v>8881</v>
      </c>
      <c r="I1480" t="s">
        <v>8421</v>
      </c>
      <c r="J1480" t="s">
        <v>9992</v>
      </c>
    </row>
    <row r="1481" spans="1:10" x14ac:dyDescent="0.25">
      <c r="A1481" t="s">
        <v>2532</v>
      </c>
      <c r="B1481">
        <v>54998968</v>
      </c>
      <c r="C1481">
        <v>102045515</v>
      </c>
      <c r="D1481" t="s">
        <v>2533</v>
      </c>
      <c r="E1481" t="s">
        <v>8398</v>
      </c>
      <c r="F1481" t="s">
        <v>9993</v>
      </c>
    </row>
    <row r="1482" spans="1:10" x14ac:dyDescent="0.25">
      <c r="A1482" t="s">
        <v>2532</v>
      </c>
      <c r="B1482">
        <v>54998968</v>
      </c>
      <c r="C1482">
        <v>102045515</v>
      </c>
      <c r="D1482" t="s">
        <v>2533</v>
      </c>
      <c r="E1482" t="s">
        <v>8383</v>
      </c>
      <c r="G1482" t="s">
        <v>8384</v>
      </c>
      <c r="H1482" t="s">
        <v>8533</v>
      </c>
      <c r="I1482" t="s">
        <v>8428</v>
      </c>
      <c r="J1482" t="s">
        <v>9994</v>
      </c>
    </row>
    <row r="1483" spans="1:10" x14ac:dyDescent="0.25">
      <c r="A1483" t="s">
        <v>2532</v>
      </c>
      <c r="B1483">
        <v>54998968</v>
      </c>
      <c r="C1483">
        <v>102045515</v>
      </c>
      <c r="D1483" t="s">
        <v>2533</v>
      </c>
      <c r="E1483" t="s">
        <v>8388</v>
      </c>
      <c r="G1483" t="s">
        <v>8384</v>
      </c>
      <c r="H1483" t="s">
        <v>8533</v>
      </c>
      <c r="I1483" t="s">
        <v>8428</v>
      </c>
      <c r="J1483" t="s">
        <v>9994</v>
      </c>
    </row>
    <row r="1484" spans="1:10" x14ac:dyDescent="0.25">
      <c r="A1484" t="s">
        <v>2532</v>
      </c>
      <c r="B1484">
        <v>54998968</v>
      </c>
      <c r="C1484">
        <v>102045515</v>
      </c>
      <c r="D1484" t="s">
        <v>2533</v>
      </c>
      <c r="E1484" t="s">
        <v>8388</v>
      </c>
      <c r="G1484" t="s">
        <v>8384</v>
      </c>
      <c r="H1484" t="s">
        <v>8421</v>
      </c>
      <c r="I1484" t="s">
        <v>8425</v>
      </c>
      <c r="J1484" t="s">
        <v>9994</v>
      </c>
    </row>
    <row r="1485" spans="1:10" x14ac:dyDescent="0.25">
      <c r="A1485" t="s">
        <v>2532</v>
      </c>
      <c r="B1485">
        <v>54998968</v>
      </c>
      <c r="C1485">
        <v>102045515</v>
      </c>
      <c r="D1485" t="s">
        <v>2533</v>
      </c>
      <c r="E1485" t="s">
        <v>8410</v>
      </c>
      <c r="G1485" t="s">
        <v>8399</v>
      </c>
      <c r="H1485" t="s">
        <v>9881</v>
      </c>
      <c r="I1485" t="s">
        <v>9995</v>
      </c>
      <c r="J1485" t="s">
        <v>9992</v>
      </c>
    </row>
    <row r="1486" spans="1:10" x14ac:dyDescent="0.25">
      <c r="A1486" t="s">
        <v>2532</v>
      </c>
      <c r="B1486">
        <v>54998968</v>
      </c>
      <c r="C1486">
        <v>102045515</v>
      </c>
      <c r="D1486" t="s">
        <v>2533</v>
      </c>
      <c r="E1486" t="s">
        <v>8388</v>
      </c>
      <c r="G1486" t="s">
        <v>8399</v>
      </c>
      <c r="H1486" t="s">
        <v>9881</v>
      </c>
      <c r="I1486" t="s">
        <v>9995</v>
      </c>
      <c r="J1486" t="s">
        <v>9992</v>
      </c>
    </row>
    <row r="1487" spans="1:10" x14ac:dyDescent="0.25">
      <c r="A1487" t="s">
        <v>2538</v>
      </c>
      <c r="B1487">
        <v>62921958</v>
      </c>
      <c r="C1487">
        <v>918294546</v>
      </c>
      <c r="D1487" t="s">
        <v>2539</v>
      </c>
      <c r="E1487" t="s">
        <v>8383</v>
      </c>
      <c r="H1487" t="s">
        <v>9996</v>
      </c>
      <c r="J1487" t="s">
        <v>9997</v>
      </c>
    </row>
    <row r="1488" spans="1:10" x14ac:dyDescent="0.25">
      <c r="A1488" t="s">
        <v>2538</v>
      </c>
      <c r="B1488">
        <v>62921958</v>
      </c>
      <c r="C1488">
        <v>918294546</v>
      </c>
      <c r="D1488" t="s">
        <v>2539</v>
      </c>
      <c r="E1488" t="s">
        <v>8398</v>
      </c>
      <c r="F1488" t="s">
        <v>9998</v>
      </c>
    </row>
    <row r="1489" spans="1:10" x14ac:dyDescent="0.25">
      <c r="A1489" t="s">
        <v>2538</v>
      </c>
      <c r="B1489">
        <v>62921958</v>
      </c>
      <c r="C1489">
        <v>918294546</v>
      </c>
      <c r="D1489" t="s">
        <v>2539</v>
      </c>
      <c r="E1489" t="s">
        <v>8388</v>
      </c>
      <c r="G1489" t="s">
        <v>8384</v>
      </c>
      <c r="H1489" t="s">
        <v>8407</v>
      </c>
      <c r="J1489" t="s">
        <v>9999</v>
      </c>
    </row>
    <row r="1490" spans="1:10" x14ac:dyDescent="0.25">
      <c r="A1490" t="s">
        <v>2545</v>
      </c>
      <c r="B1490">
        <v>64045385</v>
      </c>
      <c r="C1490">
        <v>302471906</v>
      </c>
      <c r="D1490" t="s">
        <v>2546</v>
      </c>
      <c r="E1490" t="s">
        <v>8388</v>
      </c>
      <c r="G1490" t="s">
        <v>8384</v>
      </c>
      <c r="H1490" t="s">
        <v>8421</v>
      </c>
      <c r="I1490" t="s">
        <v>8405</v>
      </c>
      <c r="J1490" t="s">
        <v>8942</v>
      </c>
    </row>
    <row r="1491" spans="1:10" x14ac:dyDescent="0.25">
      <c r="A1491" t="s">
        <v>2545</v>
      </c>
      <c r="B1491">
        <v>64045385</v>
      </c>
      <c r="C1491">
        <v>302471906</v>
      </c>
      <c r="D1491" t="s">
        <v>2546</v>
      </c>
      <c r="E1491" t="s">
        <v>8383</v>
      </c>
      <c r="G1491" t="s">
        <v>8384</v>
      </c>
      <c r="H1491" t="s">
        <v>8421</v>
      </c>
      <c r="I1491" t="s">
        <v>8405</v>
      </c>
      <c r="J1491" t="s">
        <v>8942</v>
      </c>
    </row>
    <row r="1492" spans="1:10" x14ac:dyDescent="0.25">
      <c r="A1492" t="s">
        <v>2545</v>
      </c>
      <c r="B1492">
        <v>64045385</v>
      </c>
      <c r="C1492">
        <v>302471906</v>
      </c>
      <c r="D1492" t="s">
        <v>2546</v>
      </c>
      <c r="E1492" t="s">
        <v>8398</v>
      </c>
      <c r="F1492" t="s">
        <v>10000</v>
      </c>
    </row>
    <row r="1493" spans="1:10" x14ac:dyDescent="0.25">
      <c r="A1493" t="s">
        <v>2550</v>
      </c>
      <c r="B1493">
        <v>67797015</v>
      </c>
      <c r="C1493">
        <v>523471802</v>
      </c>
      <c r="D1493" t="s">
        <v>2551</v>
      </c>
      <c r="E1493" t="s">
        <v>8388</v>
      </c>
      <c r="G1493" t="s">
        <v>8384</v>
      </c>
      <c r="H1493" t="s">
        <v>8393</v>
      </c>
      <c r="J1493" t="s">
        <v>10001</v>
      </c>
    </row>
    <row r="1494" spans="1:10" x14ac:dyDescent="0.25">
      <c r="A1494" t="s">
        <v>2550</v>
      </c>
      <c r="B1494">
        <v>67797015</v>
      </c>
      <c r="C1494">
        <v>523471802</v>
      </c>
      <c r="D1494" t="s">
        <v>2551</v>
      </c>
      <c r="E1494" t="s">
        <v>8398</v>
      </c>
      <c r="G1494" t="s">
        <v>8384</v>
      </c>
      <c r="H1494" t="s">
        <v>8393</v>
      </c>
      <c r="J1494" t="s">
        <v>10001</v>
      </c>
    </row>
    <row r="1495" spans="1:10" x14ac:dyDescent="0.25">
      <c r="A1495" t="s">
        <v>2550</v>
      </c>
      <c r="B1495">
        <v>67797015</v>
      </c>
      <c r="C1495">
        <v>523471802</v>
      </c>
      <c r="D1495" t="s">
        <v>2551</v>
      </c>
      <c r="E1495" t="s">
        <v>8383</v>
      </c>
      <c r="G1495" t="s">
        <v>8384</v>
      </c>
      <c r="H1495" t="s">
        <v>9389</v>
      </c>
      <c r="I1495" t="s">
        <v>10002</v>
      </c>
      <c r="J1495" t="s">
        <v>10003</v>
      </c>
    </row>
    <row r="1496" spans="1:10" x14ac:dyDescent="0.25">
      <c r="A1496" t="s">
        <v>2550</v>
      </c>
      <c r="B1496">
        <v>67797015</v>
      </c>
      <c r="C1496">
        <v>523471802</v>
      </c>
      <c r="D1496" t="s">
        <v>2551</v>
      </c>
      <c r="E1496" t="s">
        <v>8388</v>
      </c>
      <c r="G1496" t="s">
        <v>8384</v>
      </c>
      <c r="H1496" t="s">
        <v>9389</v>
      </c>
      <c r="I1496" t="s">
        <v>10002</v>
      </c>
      <c r="J1496" t="s">
        <v>10003</v>
      </c>
    </row>
    <row r="1497" spans="1:10" x14ac:dyDescent="0.25">
      <c r="A1497" t="s">
        <v>2550</v>
      </c>
      <c r="B1497">
        <v>67797015</v>
      </c>
      <c r="C1497">
        <v>523471802</v>
      </c>
      <c r="D1497" t="s">
        <v>2551</v>
      </c>
      <c r="E1497" t="s">
        <v>8388</v>
      </c>
      <c r="G1497" t="s">
        <v>8384</v>
      </c>
      <c r="H1497" t="s">
        <v>8406</v>
      </c>
      <c r="J1497" t="s">
        <v>8970</v>
      </c>
    </row>
    <row r="1498" spans="1:10" x14ac:dyDescent="0.25">
      <c r="A1498" t="s">
        <v>2558</v>
      </c>
      <c r="B1498">
        <v>69512071</v>
      </c>
      <c r="C1498">
        <v>358913864</v>
      </c>
      <c r="D1498" t="s">
        <v>2559</v>
      </c>
      <c r="E1498" t="s">
        <v>8398</v>
      </c>
      <c r="F1498" t="s">
        <v>10004</v>
      </c>
    </row>
    <row r="1499" spans="1:10" x14ac:dyDescent="0.25">
      <c r="A1499" t="s">
        <v>2558</v>
      </c>
      <c r="B1499">
        <v>69512071</v>
      </c>
      <c r="C1499">
        <v>358913864</v>
      </c>
      <c r="D1499" t="s">
        <v>2559</v>
      </c>
      <c r="E1499" t="s">
        <v>8388</v>
      </c>
      <c r="G1499" t="s">
        <v>8384</v>
      </c>
      <c r="H1499" t="s">
        <v>8570</v>
      </c>
      <c r="J1499" t="s">
        <v>9587</v>
      </c>
    </row>
    <row r="1500" spans="1:10" x14ac:dyDescent="0.25">
      <c r="A1500" t="s">
        <v>2558</v>
      </c>
      <c r="B1500">
        <v>69512071</v>
      </c>
      <c r="C1500">
        <v>358913864</v>
      </c>
      <c r="D1500" t="s">
        <v>2559</v>
      </c>
      <c r="E1500" t="s">
        <v>8383</v>
      </c>
      <c r="G1500" t="s">
        <v>8384</v>
      </c>
      <c r="H1500" t="s">
        <v>8570</v>
      </c>
      <c r="J1500" t="s">
        <v>9587</v>
      </c>
    </row>
    <row r="1501" spans="1:10" x14ac:dyDescent="0.25">
      <c r="A1501" t="s">
        <v>2566</v>
      </c>
      <c r="B1501">
        <v>70185838</v>
      </c>
      <c r="C1501">
        <v>106846189</v>
      </c>
      <c r="D1501" t="s">
        <v>2567</v>
      </c>
      <c r="E1501" t="s">
        <v>8398</v>
      </c>
      <c r="F1501" t="s">
        <v>10005</v>
      </c>
    </row>
    <row r="1502" spans="1:10" x14ac:dyDescent="0.25">
      <c r="A1502" t="s">
        <v>2566</v>
      </c>
      <c r="B1502">
        <v>70185838</v>
      </c>
      <c r="C1502">
        <v>106846189</v>
      </c>
      <c r="D1502" t="s">
        <v>2567</v>
      </c>
      <c r="E1502" t="s">
        <v>8410</v>
      </c>
      <c r="G1502" t="s">
        <v>8384</v>
      </c>
      <c r="H1502" t="s">
        <v>9094</v>
      </c>
      <c r="I1502" t="s">
        <v>8960</v>
      </c>
      <c r="J1502" t="s">
        <v>8750</v>
      </c>
    </row>
    <row r="1503" spans="1:10" x14ac:dyDescent="0.25">
      <c r="A1503" t="s">
        <v>2566</v>
      </c>
      <c r="B1503">
        <v>70185838</v>
      </c>
      <c r="C1503">
        <v>106846189</v>
      </c>
      <c r="D1503" t="s">
        <v>2567</v>
      </c>
      <c r="E1503" t="s">
        <v>8383</v>
      </c>
      <c r="G1503" t="s">
        <v>8384</v>
      </c>
      <c r="H1503" t="s">
        <v>9094</v>
      </c>
      <c r="I1503" t="s">
        <v>8960</v>
      </c>
      <c r="J1503" t="s">
        <v>8750</v>
      </c>
    </row>
    <row r="1504" spans="1:10" x14ac:dyDescent="0.25">
      <c r="A1504" t="s">
        <v>2566</v>
      </c>
      <c r="B1504">
        <v>70185838</v>
      </c>
      <c r="C1504">
        <v>106846189</v>
      </c>
      <c r="D1504" t="s">
        <v>2567</v>
      </c>
      <c r="E1504" t="s">
        <v>8388</v>
      </c>
      <c r="G1504" t="s">
        <v>8384</v>
      </c>
      <c r="H1504" t="s">
        <v>9094</v>
      </c>
      <c r="I1504" t="s">
        <v>8960</v>
      </c>
      <c r="J1504" t="s">
        <v>8750</v>
      </c>
    </row>
    <row r="1505" spans="1:10" x14ac:dyDescent="0.25">
      <c r="A1505" t="s">
        <v>2571</v>
      </c>
      <c r="B1505">
        <v>71794330</v>
      </c>
      <c r="C1505">
        <v>2021480814</v>
      </c>
      <c r="D1505" t="s">
        <v>2572</v>
      </c>
      <c r="E1505" t="s">
        <v>8383</v>
      </c>
      <c r="G1505" t="s">
        <v>8384</v>
      </c>
      <c r="H1505" t="s">
        <v>8393</v>
      </c>
      <c r="I1505" t="s">
        <v>8540</v>
      </c>
      <c r="J1505" t="s">
        <v>10006</v>
      </c>
    </row>
    <row r="1506" spans="1:10" x14ac:dyDescent="0.25">
      <c r="A1506" t="s">
        <v>2571</v>
      </c>
      <c r="B1506">
        <v>71794330</v>
      </c>
      <c r="C1506">
        <v>2021480814</v>
      </c>
      <c r="D1506" t="s">
        <v>2572</v>
      </c>
      <c r="E1506" t="s">
        <v>8388</v>
      </c>
      <c r="G1506" t="s">
        <v>8384</v>
      </c>
      <c r="H1506" t="s">
        <v>8393</v>
      </c>
      <c r="I1506" t="s">
        <v>8540</v>
      </c>
      <c r="J1506" t="s">
        <v>10006</v>
      </c>
    </row>
    <row r="1507" spans="1:10" x14ac:dyDescent="0.25">
      <c r="A1507" t="s">
        <v>2571</v>
      </c>
      <c r="B1507">
        <v>71794330</v>
      </c>
      <c r="C1507">
        <v>2021480814</v>
      </c>
      <c r="D1507" t="s">
        <v>2572</v>
      </c>
      <c r="E1507" t="s">
        <v>8398</v>
      </c>
      <c r="F1507" t="s">
        <v>10007</v>
      </c>
    </row>
    <row r="1508" spans="1:10" x14ac:dyDescent="0.25">
      <c r="A1508" t="s">
        <v>2571</v>
      </c>
      <c r="B1508">
        <v>71794330</v>
      </c>
      <c r="C1508">
        <v>2021480814</v>
      </c>
      <c r="D1508" t="s">
        <v>2572</v>
      </c>
      <c r="E1508" t="s">
        <v>8388</v>
      </c>
      <c r="G1508" t="s">
        <v>8460</v>
      </c>
      <c r="H1508" t="s">
        <v>10008</v>
      </c>
      <c r="J1508" t="s">
        <v>10009</v>
      </c>
    </row>
    <row r="1509" spans="1:10" x14ac:dyDescent="0.25">
      <c r="A1509" t="s">
        <v>2571</v>
      </c>
      <c r="B1509">
        <v>71794330</v>
      </c>
      <c r="C1509">
        <v>2021480814</v>
      </c>
      <c r="D1509" t="s">
        <v>2572</v>
      </c>
      <c r="E1509" t="s">
        <v>8388</v>
      </c>
      <c r="G1509" t="s">
        <v>8517</v>
      </c>
      <c r="H1509" t="s">
        <v>10010</v>
      </c>
      <c r="J1509" t="s">
        <v>8606</v>
      </c>
    </row>
    <row r="1510" spans="1:10" x14ac:dyDescent="0.25">
      <c r="A1510" t="s">
        <v>2571</v>
      </c>
      <c r="B1510">
        <v>71794330</v>
      </c>
      <c r="C1510">
        <v>2021480814</v>
      </c>
      <c r="D1510" t="s">
        <v>2572</v>
      </c>
      <c r="E1510" t="s">
        <v>8388</v>
      </c>
      <c r="G1510" t="s">
        <v>8384</v>
      </c>
      <c r="H1510" t="s">
        <v>8393</v>
      </c>
      <c r="I1510" t="s">
        <v>8428</v>
      </c>
      <c r="J1510" t="s">
        <v>10011</v>
      </c>
    </row>
    <row r="1511" spans="1:10" x14ac:dyDescent="0.25">
      <c r="A1511" t="s">
        <v>2571</v>
      </c>
      <c r="B1511">
        <v>71794330</v>
      </c>
      <c r="C1511">
        <v>2021480814</v>
      </c>
      <c r="D1511" t="s">
        <v>2572</v>
      </c>
      <c r="E1511" t="s">
        <v>8410</v>
      </c>
      <c r="G1511" t="s">
        <v>8384</v>
      </c>
      <c r="H1511" t="s">
        <v>8766</v>
      </c>
      <c r="I1511" t="s">
        <v>8490</v>
      </c>
      <c r="J1511" t="s">
        <v>10012</v>
      </c>
    </row>
    <row r="1512" spans="1:10" x14ac:dyDescent="0.25">
      <c r="A1512" t="s">
        <v>2575</v>
      </c>
      <c r="B1512">
        <v>73254930</v>
      </c>
      <c r="C1512">
        <v>120294922</v>
      </c>
      <c r="D1512" t="s">
        <v>2576</v>
      </c>
      <c r="E1512" t="s">
        <v>8398</v>
      </c>
      <c r="F1512" t="s">
        <v>10013</v>
      </c>
    </row>
    <row r="1513" spans="1:10" x14ac:dyDescent="0.25">
      <c r="A1513" t="s">
        <v>2575</v>
      </c>
      <c r="B1513">
        <v>73254930</v>
      </c>
      <c r="C1513">
        <v>120294922</v>
      </c>
      <c r="D1513" t="s">
        <v>2576</v>
      </c>
      <c r="E1513" t="s">
        <v>8388</v>
      </c>
      <c r="G1513" t="s">
        <v>8460</v>
      </c>
      <c r="H1513" t="s">
        <v>9895</v>
      </c>
      <c r="J1513" t="s">
        <v>10014</v>
      </c>
    </row>
    <row r="1514" spans="1:10" x14ac:dyDescent="0.25">
      <c r="A1514" t="s">
        <v>2575</v>
      </c>
      <c r="B1514">
        <v>73254930</v>
      </c>
      <c r="C1514">
        <v>120294922</v>
      </c>
      <c r="D1514" t="s">
        <v>2576</v>
      </c>
      <c r="E1514" t="s">
        <v>8410</v>
      </c>
      <c r="G1514" t="s">
        <v>8460</v>
      </c>
      <c r="H1514" t="s">
        <v>9895</v>
      </c>
      <c r="J1514" t="s">
        <v>10014</v>
      </c>
    </row>
    <row r="1515" spans="1:10" x14ac:dyDescent="0.25">
      <c r="A1515" t="s">
        <v>2575</v>
      </c>
      <c r="B1515">
        <v>73254930</v>
      </c>
      <c r="C1515">
        <v>120294922</v>
      </c>
      <c r="D1515" t="s">
        <v>2576</v>
      </c>
      <c r="E1515" t="s">
        <v>8383</v>
      </c>
      <c r="G1515" t="s">
        <v>8460</v>
      </c>
      <c r="H1515" t="s">
        <v>9895</v>
      </c>
      <c r="J1515" t="s">
        <v>10014</v>
      </c>
    </row>
    <row r="1516" spans="1:10" x14ac:dyDescent="0.25">
      <c r="A1516" t="s">
        <v>2580</v>
      </c>
      <c r="B1516">
        <v>75632823</v>
      </c>
      <c r="C1516">
        <v>149647781</v>
      </c>
      <c r="D1516" t="s">
        <v>2581</v>
      </c>
      <c r="E1516" t="s">
        <v>8388</v>
      </c>
      <c r="G1516" t="s">
        <v>8384</v>
      </c>
      <c r="H1516" t="s">
        <v>10015</v>
      </c>
      <c r="J1516" t="s">
        <v>10016</v>
      </c>
    </row>
    <row r="1517" spans="1:10" x14ac:dyDescent="0.25">
      <c r="A1517" t="s">
        <v>2580</v>
      </c>
      <c r="B1517">
        <v>75632823</v>
      </c>
      <c r="C1517">
        <v>149647781</v>
      </c>
      <c r="D1517" t="s">
        <v>2581</v>
      </c>
      <c r="E1517" t="s">
        <v>8388</v>
      </c>
      <c r="G1517" t="s">
        <v>8384</v>
      </c>
      <c r="H1517" t="s">
        <v>8490</v>
      </c>
      <c r="I1517" t="s">
        <v>8550</v>
      </c>
      <c r="J1517" t="s">
        <v>10017</v>
      </c>
    </row>
    <row r="1518" spans="1:10" x14ac:dyDescent="0.25">
      <c r="A1518" t="s">
        <v>2580</v>
      </c>
      <c r="B1518">
        <v>75632823</v>
      </c>
      <c r="C1518">
        <v>149647781</v>
      </c>
      <c r="D1518" t="s">
        <v>2581</v>
      </c>
      <c r="E1518" t="s">
        <v>8388</v>
      </c>
      <c r="G1518" t="s">
        <v>8384</v>
      </c>
      <c r="H1518" t="s">
        <v>10018</v>
      </c>
      <c r="I1518" t="s">
        <v>10019</v>
      </c>
      <c r="J1518" t="s">
        <v>10020</v>
      </c>
    </row>
    <row r="1519" spans="1:10" x14ac:dyDescent="0.25">
      <c r="A1519" t="s">
        <v>2580</v>
      </c>
      <c r="B1519">
        <v>75632823</v>
      </c>
      <c r="C1519">
        <v>149647781</v>
      </c>
      <c r="D1519" t="s">
        <v>2581</v>
      </c>
      <c r="E1519" t="s">
        <v>8398</v>
      </c>
      <c r="F1519" t="s">
        <v>10021</v>
      </c>
    </row>
    <row r="1520" spans="1:10" x14ac:dyDescent="0.25">
      <c r="A1520" t="s">
        <v>2580</v>
      </c>
      <c r="B1520">
        <v>75632823</v>
      </c>
      <c r="C1520">
        <v>149647781</v>
      </c>
      <c r="D1520" t="s">
        <v>2581</v>
      </c>
      <c r="E1520" t="s">
        <v>8388</v>
      </c>
      <c r="G1520" t="s">
        <v>8384</v>
      </c>
      <c r="H1520" t="s">
        <v>8468</v>
      </c>
      <c r="I1520" t="s">
        <v>10022</v>
      </c>
      <c r="J1520" t="s">
        <v>10023</v>
      </c>
    </row>
    <row r="1521" spans="1:10" x14ac:dyDescent="0.25">
      <c r="A1521" t="s">
        <v>2580</v>
      </c>
      <c r="B1521">
        <v>75632823</v>
      </c>
      <c r="C1521">
        <v>149647781</v>
      </c>
      <c r="D1521" t="s">
        <v>2581</v>
      </c>
      <c r="E1521" t="s">
        <v>8398</v>
      </c>
      <c r="F1521" t="s">
        <v>10024</v>
      </c>
    </row>
    <row r="1522" spans="1:10" x14ac:dyDescent="0.25">
      <c r="A1522" t="s">
        <v>2580</v>
      </c>
      <c r="B1522">
        <v>75632823</v>
      </c>
      <c r="C1522">
        <v>149647781</v>
      </c>
      <c r="D1522" t="s">
        <v>2581</v>
      </c>
      <c r="E1522" t="s">
        <v>8388</v>
      </c>
      <c r="G1522" t="s">
        <v>8384</v>
      </c>
      <c r="H1522" t="s">
        <v>10025</v>
      </c>
      <c r="I1522" t="s">
        <v>9368</v>
      </c>
      <c r="J1522" t="s">
        <v>10026</v>
      </c>
    </row>
    <row r="1523" spans="1:10" x14ac:dyDescent="0.25">
      <c r="A1523" t="s">
        <v>2580</v>
      </c>
      <c r="B1523">
        <v>75632823</v>
      </c>
      <c r="C1523">
        <v>149647781</v>
      </c>
      <c r="D1523" t="s">
        <v>2581</v>
      </c>
      <c r="E1523" t="s">
        <v>8398</v>
      </c>
      <c r="F1523" t="s">
        <v>10027</v>
      </c>
    </row>
    <row r="1524" spans="1:10" x14ac:dyDescent="0.25">
      <c r="A1524" t="s">
        <v>2580</v>
      </c>
      <c r="B1524">
        <v>75632823</v>
      </c>
      <c r="C1524">
        <v>149647781</v>
      </c>
      <c r="D1524" t="s">
        <v>2581</v>
      </c>
      <c r="E1524" t="s">
        <v>8383</v>
      </c>
      <c r="G1524" t="s">
        <v>8384</v>
      </c>
      <c r="H1524" t="s">
        <v>8948</v>
      </c>
      <c r="I1524" t="s">
        <v>8425</v>
      </c>
      <c r="J1524" t="s">
        <v>10028</v>
      </c>
    </row>
    <row r="1525" spans="1:10" x14ac:dyDescent="0.25">
      <c r="A1525" t="s">
        <v>2580</v>
      </c>
      <c r="B1525">
        <v>75632823</v>
      </c>
      <c r="C1525">
        <v>149647781</v>
      </c>
      <c r="D1525" t="s">
        <v>2581</v>
      </c>
      <c r="E1525" t="s">
        <v>8388</v>
      </c>
      <c r="G1525" t="s">
        <v>8384</v>
      </c>
      <c r="H1525" t="s">
        <v>9131</v>
      </c>
      <c r="I1525" t="s">
        <v>9494</v>
      </c>
      <c r="J1525" t="s">
        <v>9941</v>
      </c>
    </row>
    <row r="1526" spans="1:10" x14ac:dyDescent="0.25">
      <c r="A1526" t="s">
        <v>2589</v>
      </c>
      <c r="B1526">
        <v>6853511</v>
      </c>
      <c r="C1526">
        <v>173466123</v>
      </c>
      <c r="D1526" t="s">
        <v>2590</v>
      </c>
      <c r="E1526" t="s">
        <v>8383</v>
      </c>
      <c r="G1526" t="s">
        <v>8384</v>
      </c>
      <c r="H1526" t="s">
        <v>8566</v>
      </c>
      <c r="I1526" t="s">
        <v>8393</v>
      </c>
      <c r="J1526" t="s">
        <v>9460</v>
      </c>
    </row>
    <row r="1527" spans="1:10" x14ac:dyDescent="0.25">
      <c r="A1527" t="s">
        <v>2589</v>
      </c>
      <c r="B1527">
        <v>6853511</v>
      </c>
      <c r="C1527">
        <v>173466123</v>
      </c>
      <c r="D1527" t="s">
        <v>2590</v>
      </c>
      <c r="E1527" t="s">
        <v>8388</v>
      </c>
      <c r="G1527" t="s">
        <v>8384</v>
      </c>
      <c r="H1527" t="s">
        <v>8566</v>
      </c>
      <c r="I1527" t="s">
        <v>8393</v>
      </c>
      <c r="J1527" t="s">
        <v>9460</v>
      </c>
    </row>
    <row r="1528" spans="1:10" x14ac:dyDescent="0.25">
      <c r="A1528" t="s">
        <v>2589</v>
      </c>
      <c r="B1528">
        <v>6853511</v>
      </c>
      <c r="C1528">
        <v>173466123</v>
      </c>
      <c r="D1528" t="s">
        <v>2590</v>
      </c>
      <c r="E1528" t="s">
        <v>8388</v>
      </c>
      <c r="G1528" t="s">
        <v>8460</v>
      </c>
      <c r="H1528" t="s">
        <v>10029</v>
      </c>
      <c r="I1528" t="s">
        <v>8655</v>
      </c>
      <c r="J1528" t="s">
        <v>9460</v>
      </c>
    </row>
    <row r="1529" spans="1:10" x14ac:dyDescent="0.25">
      <c r="A1529" t="s">
        <v>2599</v>
      </c>
      <c r="B1529">
        <v>32403841</v>
      </c>
      <c r="C1529">
        <v>421477219</v>
      </c>
      <c r="D1529" t="s">
        <v>2600</v>
      </c>
      <c r="E1529" t="s">
        <v>8383</v>
      </c>
      <c r="G1529" t="s">
        <v>8384</v>
      </c>
      <c r="H1529" t="s">
        <v>10030</v>
      </c>
      <c r="J1529" t="s">
        <v>10031</v>
      </c>
    </row>
    <row r="1530" spans="1:10" x14ac:dyDescent="0.25">
      <c r="A1530" t="s">
        <v>2599</v>
      </c>
      <c r="B1530">
        <v>32403841</v>
      </c>
      <c r="C1530">
        <v>421477219</v>
      </c>
      <c r="D1530" t="s">
        <v>2600</v>
      </c>
      <c r="E1530" t="s">
        <v>8388</v>
      </c>
      <c r="G1530" t="s">
        <v>8384</v>
      </c>
      <c r="H1530" t="s">
        <v>10030</v>
      </c>
      <c r="J1530" t="s">
        <v>10031</v>
      </c>
    </row>
    <row r="1531" spans="1:10" x14ac:dyDescent="0.25">
      <c r="A1531" t="s">
        <v>2604</v>
      </c>
      <c r="B1531">
        <v>4197835</v>
      </c>
      <c r="C1531">
        <v>250199369</v>
      </c>
      <c r="D1531" t="s">
        <v>2605</v>
      </c>
      <c r="E1531" t="s">
        <v>8388</v>
      </c>
      <c r="G1531" t="s">
        <v>8384</v>
      </c>
      <c r="H1531" t="s">
        <v>10032</v>
      </c>
      <c r="I1531" t="s">
        <v>8393</v>
      </c>
      <c r="J1531" t="s">
        <v>8502</v>
      </c>
    </row>
    <row r="1532" spans="1:10" x14ac:dyDescent="0.25">
      <c r="A1532" t="s">
        <v>2604</v>
      </c>
      <c r="B1532">
        <v>4197835</v>
      </c>
      <c r="C1532">
        <v>250199369</v>
      </c>
      <c r="D1532" t="s">
        <v>2605</v>
      </c>
      <c r="E1532" t="s">
        <v>8383</v>
      </c>
      <c r="G1532" t="s">
        <v>8384</v>
      </c>
      <c r="H1532" t="s">
        <v>10032</v>
      </c>
      <c r="I1532" t="s">
        <v>8393</v>
      </c>
      <c r="J1532" t="s">
        <v>8502</v>
      </c>
    </row>
    <row r="1533" spans="1:10" x14ac:dyDescent="0.25">
      <c r="A1533" t="s">
        <v>2612</v>
      </c>
      <c r="B1533">
        <v>26823847</v>
      </c>
      <c r="C1533">
        <v>218733307</v>
      </c>
      <c r="D1533" t="s">
        <v>2613</v>
      </c>
      <c r="E1533" t="s">
        <v>8388</v>
      </c>
      <c r="G1533" t="s">
        <v>8384</v>
      </c>
      <c r="H1533" t="s">
        <v>10033</v>
      </c>
      <c r="J1533" t="s">
        <v>10034</v>
      </c>
    </row>
    <row r="1534" spans="1:10" x14ac:dyDescent="0.25">
      <c r="A1534" t="s">
        <v>2612</v>
      </c>
      <c r="B1534">
        <v>26823847</v>
      </c>
      <c r="C1534">
        <v>218733307</v>
      </c>
      <c r="D1534" t="s">
        <v>2613</v>
      </c>
      <c r="E1534" t="s">
        <v>8388</v>
      </c>
      <c r="G1534" t="s">
        <v>8384</v>
      </c>
      <c r="H1534" t="s">
        <v>10035</v>
      </c>
      <c r="J1534" t="s">
        <v>9602</v>
      </c>
    </row>
    <row r="1535" spans="1:10" x14ac:dyDescent="0.25">
      <c r="A1535" t="s">
        <v>2612</v>
      </c>
      <c r="B1535">
        <v>26823847</v>
      </c>
      <c r="C1535">
        <v>218733307</v>
      </c>
      <c r="D1535" t="s">
        <v>2613</v>
      </c>
      <c r="E1535" t="s">
        <v>8388</v>
      </c>
      <c r="G1535" t="s">
        <v>8460</v>
      </c>
      <c r="H1535" t="s">
        <v>10036</v>
      </c>
      <c r="J1535" t="s">
        <v>8479</v>
      </c>
    </row>
    <row r="1536" spans="1:10" x14ac:dyDescent="0.25">
      <c r="A1536" t="s">
        <v>2612</v>
      </c>
      <c r="B1536">
        <v>26823847</v>
      </c>
      <c r="C1536">
        <v>218733307</v>
      </c>
      <c r="D1536" t="s">
        <v>2613</v>
      </c>
      <c r="E1536" t="s">
        <v>8383</v>
      </c>
      <c r="G1536" t="s">
        <v>8460</v>
      </c>
      <c r="H1536" t="s">
        <v>10036</v>
      </c>
      <c r="J1536" t="s">
        <v>8479</v>
      </c>
    </row>
    <row r="1537" spans="1:10" x14ac:dyDescent="0.25">
      <c r="A1537" t="s">
        <v>2612</v>
      </c>
      <c r="B1537">
        <v>26823847</v>
      </c>
      <c r="C1537">
        <v>218733307</v>
      </c>
      <c r="D1537" t="s">
        <v>2613</v>
      </c>
      <c r="E1537" t="s">
        <v>8388</v>
      </c>
      <c r="G1537" t="s">
        <v>8384</v>
      </c>
      <c r="H1537" t="s">
        <v>8450</v>
      </c>
      <c r="J1537" t="s">
        <v>10037</v>
      </c>
    </row>
    <row r="1538" spans="1:10" x14ac:dyDescent="0.25">
      <c r="A1538" t="s">
        <v>2621</v>
      </c>
      <c r="B1538">
        <v>31302430</v>
      </c>
      <c r="C1538">
        <v>287179044</v>
      </c>
      <c r="D1538" t="s">
        <v>2622</v>
      </c>
      <c r="E1538" t="s">
        <v>8388</v>
      </c>
      <c r="G1538" t="s">
        <v>8384</v>
      </c>
      <c r="H1538" t="s">
        <v>10038</v>
      </c>
      <c r="J1538" t="s">
        <v>10039</v>
      </c>
    </row>
    <row r="1539" spans="1:10" x14ac:dyDescent="0.25">
      <c r="A1539" t="s">
        <v>2621</v>
      </c>
      <c r="B1539">
        <v>31302430</v>
      </c>
      <c r="C1539">
        <v>287179044</v>
      </c>
      <c r="D1539" t="s">
        <v>2622</v>
      </c>
      <c r="E1539" t="s">
        <v>8383</v>
      </c>
      <c r="G1539" t="s">
        <v>8384</v>
      </c>
      <c r="H1539" t="s">
        <v>10038</v>
      </c>
      <c r="J1539" t="s">
        <v>10039</v>
      </c>
    </row>
    <row r="1540" spans="1:10" x14ac:dyDescent="0.25">
      <c r="A1540" t="s">
        <v>2629</v>
      </c>
      <c r="B1540">
        <v>38707774</v>
      </c>
      <c r="C1540">
        <v>103035135</v>
      </c>
      <c r="D1540" t="s">
        <v>2630</v>
      </c>
      <c r="E1540" t="s">
        <v>8388</v>
      </c>
      <c r="G1540" t="s">
        <v>8384</v>
      </c>
      <c r="H1540" t="s">
        <v>8603</v>
      </c>
      <c r="J1540" t="s">
        <v>10030</v>
      </c>
    </row>
    <row r="1541" spans="1:10" x14ac:dyDescent="0.25">
      <c r="A1541" t="s">
        <v>2629</v>
      </c>
      <c r="B1541">
        <v>38707774</v>
      </c>
      <c r="C1541">
        <v>103035135</v>
      </c>
      <c r="D1541" t="s">
        <v>2630</v>
      </c>
      <c r="E1541" t="s">
        <v>8383</v>
      </c>
      <c r="G1541" t="s">
        <v>8384</v>
      </c>
      <c r="H1541" t="s">
        <v>10040</v>
      </c>
      <c r="J1541" t="s">
        <v>10030</v>
      </c>
    </row>
    <row r="1542" spans="1:10" x14ac:dyDescent="0.25">
      <c r="A1542" t="s">
        <v>2629</v>
      </c>
      <c r="B1542">
        <v>38707774</v>
      </c>
      <c r="C1542">
        <v>103035135</v>
      </c>
      <c r="D1542" t="s">
        <v>2630</v>
      </c>
      <c r="E1542" t="s">
        <v>8388</v>
      </c>
      <c r="G1542" t="s">
        <v>8384</v>
      </c>
      <c r="H1542" t="s">
        <v>10040</v>
      </c>
      <c r="J1542" t="s">
        <v>10030</v>
      </c>
    </row>
    <row r="1543" spans="1:10" x14ac:dyDescent="0.25">
      <c r="A1543" t="s">
        <v>2638</v>
      </c>
      <c r="B1543">
        <v>53477032</v>
      </c>
      <c r="C1543">
        <v>391281815</v>
      </c>
      <c r="D1543" t="s">
        <v>2639</v>
      </c>
      <c r="E1543" t="s">
        <v>8388</v>
      </c>
      <c r="G1543" t="s">
        <v>8384</v>
      </c>
      <c r="H1543" t="s">
        <v>8390</v>
      </c>
      <c r="J1543" t="s">
        <v>10041</v>
      </c>
    </row>
    <row r="1544" spans="1:10" x14ac:dyDescent="0.25">
      <c r="A1544" t="s">
        <v>2638</v>
      </c>
      <c r="B1544">
        <v>53477032</v>
      </c>
      <c r="C1544">
        <v>391281815</v>
      </c>
      <c r="D1544" t="s">
        <v>2639</v>
      </c>
      <c r="E1544" t="s">
        <v>8383</v>
      </c>
      <c r="G1544" t="s">
        <v>8384</v>
      </c>
      <c r="H1544" t="s">
        <v>8390</v>
      </c>
      <c r="J1544" t="s">
        <v>10041</v>
      </c>
    </row>
    <row r="1545" spans="1:10" x14ac:dyDescent="0.25">
      <c r="A1545" t="s">
        <v>2638</v>
      </c>
      <c r="B1545">
        <v>53477032</v>
      </c>
      <c r="C1545">
        <v>391281815</v>
      </c>
      <c r="D1545" t="s">
        <v>2639</v>
      </c>
      <c r="E1545" t="s">
        <v>8388</v>
      </c>
      <c r="G1545" t="s">
        <v>8384</v>
      </c>
      <c r="H1545" t="s">
        <v>10042</v>
      </c>
      <c r="J1545" t="s">
        <v>10041</v>
      </c>
    </row>
    <row r="1546" spans="1:10" x14ac:dyDescent="0.25">
      <c r="A1546" t="s">
        <v>2647</v>
      </c>
      <c r="B1546">
        <v>55687583</v>
      </c>
      <c r="C1546">
        <v>471610181</v>
      </c>
      <c r="D1546" t="s">
        <v>2648</v>
      </c>
      <c r="E1546" t="s">
        <v>8388</v>
      </c>
      <c r="G1546" t="s">
        <v>8384</v>
      </c>
      <c r="H1546" t="s">
        <v>10043</v>
      </c>
      <c r="I1546" t="s">
        <v>10044</v>
      </c>
      <c r="J1546" t="s">
        <v>10045</v>
      </c>
    </row>
    <row r="1547" spans="1:10" x14ac:dyDescent="0.25">
      <c r="A1547" t="s">
        <v>2647</v>
      </c>
      <c r="B1547">
        <v>55687583</v>
      </c>
      <c r="C1547">
        <v>471610181</v>
      </c>
      <c r="D1547" t="s">
        <v>2648</v>
      </c>
      <c r="E1547" t="s">
        <v>8383</v>
      </c>
      <c r="G1547" t="s">
        <v>8384</v>
      </c>
      <c r="H1547" t="s">
        <v>10043</v>
      </c>
      <c r="I1547" t="s">
        <v>10044</v>
      </c>
      <c r="J1547" t="s">
        <v>10045</v>
      </c>
    </row>
    <row r="1548" spans="1:10" x14ac:dyDescent="0.25">
      <c r="A1548" t="s">
        <v>2655</v>
      </c>
      <c r="B1548">
        <v>60505324</v>
      </c>
      <c r="C1548">
        <v>109483031</v>
      </c>
      <c r="D1548" t="s">
        <v>2656</v>
      </c>
      <c r="E1548" t="s">
        <v>8398</v>
      </c>
      <c r="F1548" t="s">
        <v>10046</v>
      </c>
    </row>
    <row r="1549" spans="1:10" x14ac:dyDescent="0.25">
      <c r="A1549" t="s">
        <v>2655</v>
      </c>
      <c r="B1549">
        <v>60505324</v>
      </c>
      <c r="C1549">
        <v>109483031</v>
      </c>
      <c r="D1549" t="s">
        <v>2656</v>
      </c>
      <c r="E1549" t="s">
        <v>8388</v>
      </c>
      <c r="G1549" t="s">
        <v>8384</v>
      </c>
      <c r="H1549" t="s">
        <v>10047</v>
      </c>
      <c r="J1549" t="s">
        <v>10048</v>
      </c>
    </row>
    <row r="1550" spans="1:10" x14ac:dyDescent="0.25">
      <c r="A1550" t="s">
        <v>2655</v>
      </c>
      <c r="B1550">
        <v>60505324</v>
      </c>
      <c r="C1550">
        <v>109483031</v>
      </c>
      <c r="D1550" t="s">
        <v>2656</v>
      </c>
      <c r="E1550" t="s">
        <v>8383</v>
      </c>
      <c r="G1550" t="s">
        <v>8384</v>
      </c>
      <c r="H1550" t="s">
        <v>10047</v>
      </c>
      <c r="J1550" t="s">
        <v>10048</v>
      </c>
    </row>
    <row r="1551" spans="1:10" x14ac:dyDescent="0.25">
      <c r="A1551" t="s">
        <v>2655</v>
      </c>
      <c r="B1551">
        <v>60505324</v>
      </c>
      <c r="C1551">
        <v>109483031</v>
      </c>
      <c r="D1551" t="s">
        <v>2656</v>
      </c>
      <c r="E1551" t="s">
        <v>8410</v>
      </c>
      <c r="G1551" t="s">
        <v>8384</v>
      </c>
      <c r="H1551" t="s">
        <v>10049</v>
      </c>
      <c r="I1551" t="s">
        <v>8425</v>
      </c>
      <c r="J1551" t="s">
        <v>10050</v>
      </c>
    </row>
    <row r="1552" spans="1:10" x14ac:dyDescent="0.25">
      <c r="A1552" t="s">
        <v>2660</v>
      </c>
      <c r="B1552">
        <v>64921168</v>
      </c>
      <c r="C1552">
        <v>123613920</v>
      </c>
      <c r="D1552" t="s">
        <v>2661</v>
      </c>
      <c r="E1552" t="s">
        <v>8410</v>
      </c>
      <c r="G1552" t="s">
        <v>8384</v>
      </c>
      <c r="H1552" t="s">
        <v>10051</v>
      </c>
      <c r="J1552" t="s">
        <v>10052</v>
      </c>
    </row>
    <row r="1553" spans="1:10" x14ac:dyDescent="0.25">
      <c r="A1553" t="s">
        <v>2660</v>
      </c>
      <c r="B1553">
        <v>64921168</v>
      </c>
      <c r="C1553">
        <v>123613920</v>
      </c>
      <c r="D1553" t="s">
        <v>2661</v>
      </c>
      <c r="E1553" t="s">
        <v>8388</v>
      </c>
      <c r="G1553" t="s">
        <v>8384</v>
      </c>
      <c r="H1553" t="s">
        <v>10051</v>
      </c>
      <c r="J1553" t="s">
        <v>10052</v>
      </c>
    </row>
    <row r="1554" spans="1:10" x14ac:dyDescent="0.25">
      <c r="A1554" t="s">
        <v>2660</v>
      </c>
      <c r="B1554">
        <v>64921168</v>
      </c>
      <c r="C1554">
        <v>123613920</v>
      </c>
      <c r="D1554" t="s">
        <v>2661</v>
      </c>
      <c r="E1554" t="s">
        <v>8398</v>
      </c>
      <c r="F1554" t="s">
        <v>10053</v>
      </c>
    </row>
    <row r="1555" spans="1:10" x14ac:dyDescent="0.25">
      <c r="A1555" t="s">
        <v>2660</v>
      </c>
      <c r="B1555">
        <v>64921168</v>
      </c>
      <c r="C1555">
        <v>123613920</v>
      </c>
      <c r="D1555" t="s">
        <v>2661</v>
      </c>
      <c r="E1555" t="s">
        <v>8383</v>
      </c>
      <c r="G1555" t="s">
        <v>8384</v>
      </c>
      <c r="H1555" t="s">
        <v>10051</v>
      </c>
      <c r="J1555" t="s">
        <v>10052</v>
      </c>
    </row>
    <row r="1556" spans="1:10" x14ac:dyDescent="0.25">
      <c r="A1556" t="s">
        <v>2668</v>
      </c>
      <c r="B1556">
        <v>65428897</v>
      </c>
      <c r="C1556">
        <v>113292501</v>
      </c>
      <c r="D1556" t="s">
        <v>2669</v>
      </c>
      <c r="E1556" t="s">
        <v>8398</v>
      </c>
      <c r="G1556" t="s">
        <v>8384</v>
      </c>
      <c r="H1556" t="s">
        <v>8390</v>
      </c>
      <c r="J1556" t="s">
        <v>10054</v>
      </c>
    </row>
    <row r="1557" spans="1:10" x14ac:dyDescent="0.25">
      <c r="A1557" t="s">
        <v>2668</v>
      </c>
      <c r="B1557">
        <v>65428897</v>
      </c>
      <c r="C1557">
        <v>113292501</v>
      </c>
      <c r="D1557" t="s">
        <v>2669</v>
      </c>
      <c r="E1557" t="s">
        <v>8388</v>
      </c>
      <c r="G1557" t="s">
        <v>8384</v>
      </c>
      <c r="H1557" t="s">
        <v>9770</v>
      </c>
      <c r="I1557" t="s">
        <v>8468</v>
      </c>
      <c r="J1557" t="s">
        <v>10055</v>
      </c>
    </row>
    <row r="1558" spans="1:10" x14ac:dyDescent="0.25">
      <c r="A1558" t="s">
        <v>2668</v>
      </c>
      <c r="B1558">
        <v>65428897</v>
      </c>
      <c r="C1558">
        <v>113292501</v>
      </c>
      <c r="D1558" t="s">
        <v>2669</v>
      </c>
      <c r="E1558" t="s">
        <v>8398</v>
      </c>
      <c r="G1558" t="s">
        <v>8384</v>
      </c>
      <c r="H1558" t="s">
        <v>9770</v>
      </c>
      <c r="I1558" t="s">
        <v>8468</v>
      </c>
      <c r="J1558" t="s">
        <v>10055</v>
      </c>
    </row>
    <row r="1559" spans="1:10" x14ac:dyDescent="0.25">
      <c r="A1559" t="s">
        <v>2668</v>
      </c>
      <c r="B1559">
        <v>65428897</v>
      </c>
      <c r="C1559">
        <v>113292501</v>
      </c>
      <c r="D1559" t="s">
        <v>2669</v>
      </c>
      <c r="E1559" t="s">
        <v>8388</v>
      </c>
      <c r="G1559" t="s">
        <v>8384</v>
      </c>
      <c r="H1559" t="s">
        <v>8390</v>
      </c>
      <c r="J1559" t="s">
        <v>10054</v>
      </c>
    </row>
    <row r="1560" spans="1:10" x14ac:dyDescent="0.25">
      <c r="A1560" t="s">
        <v>2668</v>
      </c>
      <c r="B1560">
        <v>65428897</v>
      </c>
      <c r="C1560">
        <v>113292501</v>
      </c>
      <c r="D1560" t="s">
        <v>2669</v>
      </c>
      <c r="E1560" t="s">
        <v>8410</v>
      </c>
      <c r="G1560" t="s">
        <v>8384</v>
      </c>
      <c r="H1560" t="s">
        <v>8390</v>
      </c>
      <c r="J1560" t="s">
        <v>10054</v>
      </c>
    </row>
    <row r="1561" spans="1:10" x14ac:dyDescent="0.25">
      <c r="A1561" t="s">
        <v>2668</v>
      </c>
      <c r="B1561">
        <v>65428897</v>
      </c>
      <c r="C1561">
        <v>113292501</v>
      </c>
      <c r="D1561" t="s">
        <v>2669</v>
      </c>
      <c r="E1561" t="s">
        <v>8383</v>
      </c>
      <c r="G1561" t="s">
        <v>8384</v>
      </c>
      <c r="H1561" t="s">
        <v>8390</v>
      </c>
      <c r="J1561" t="s">
        <v>10054</v>
      </c>
    </row>
    <row r="1562" spans="1:10" x14ac:dyDescent="0.25">
      <c r="A1562" t="s">
        <v>2675</v>
      </c>
      <c r="B1562">
        <v>66859708</v>
      </c>
      <c r="C1562">
        <v>259673024</v>
      </c>
      <c r="D1562" t="s">
        <v>2676</v>
      </c>
      <c r="E1562" t="s">
        <v>8388</v>
      </c>
      <c r="G1562" t="s">
        <v>8384</v>
      </c>
      <c r="H1562" t="s">
        <v>8566</v>
      </c>
      <c r="J1562" t="s">
        <v>10056</v>
      </c>
    </row>
    <row r="1563" spans="1:10" x14ac:dyDescent="0.25">
      <c r="A1563" t="s">
        <v>2675</v>
      </c>
      <c r="B1563">
        <v>66859708</v>
      </c>
      <c r="C1563">
        <v>259673024</v>
      </c>
      <c r="D1563" t="s">
        <v>2676</v>
      </c>
      <c r="E1563" t="s">
        <v>8398</v>
      </c>
      <c r="G1563" t="s">
        <v>8384</v>
      </c>
      <c r="H1563" t="s">
        <v>9448</v>
      </c>
      <c r="J1563" t="s">
        <v>10057</v>
      </c>
    </row>
    <row r="1564" spans="1:10" x14ac:dyDescent="0.25">
      <c r="A1564" t="s">
        <v>2675</v>
      </c>
      <c r="B1564">
        <v>66859708</v>
      </c>
      <c r="C1564">
        <v>259673024</v>
      </c>
      <c r="D1564" t="s">
        <v>2676</v>
      </c>
      <c r="E1564" t="s">
        <v>8383</v>
      </c>
      <c r="G1564" t="s">
        <v>8384</v>
      </c>
      <c r="H1564" t="s">
        <v>8566</v>
      </c>
      <c r="J1564" t="s">
        <v>10056</v>
      </c>
    </row>
    <row r="1565" spans="1:10" x14ac:dyDescent="0.25">
      <c r="A1565" t="s">
        <v>2675</v>
      </c>
      <c r="B1565">
        <v>66859708</v>
      </c>
      <c r="C1565">
        <v>259673024</v>
      </c>
      <c r="D1565" t="s">
        <v>2676</v>
      </c>
      <c r="E1565" t="s">
        <v>8388</v>
      </c>
      <c r="G1565" t="s">
        <v>8384</v>
      </c>
      <c r="H1565" t="s">
        <v>9448</v>
      </c>
      <c r="J1565" t="s">
        <v>10057</v>
      </c>
    </row>
    <row r="1566" spans="1:10" x14ac:dyDescent="0.25">
      <c r="A1566" t="s">
        <v>2675</v>
      </c>
      <c r="B1566">
        <v>66859708</v>
      </c>
      <c r="C1566">
        <v>259673024</v>
      </c>
      <c r="D1566" t="s">
        <v>2676</v>
      </c>
      <c r="E1566" t="s">
        <v>8410</v>
      </c>
      <c r="G1566" t="s">
        <v>8384</v>
      </c>
      <c r="H1566" t="s">
        <v>8393</v>
      </c>
      <c r="I1566" t="s">
        <v>8431</v>
      </c>
      <c r="J1566" t="s">
        <v>9037</v>
      </c>
    </row>
    <row r="1567" spans="1:10" x14ac:dyDescent="0.25">
      <c r="A1567" t="s">
        <v>2675</v>
      </c>
      <c r="B1567">
        <v>66859708</v>
      </c>
      <c r="C1567">
        <v>259673024</v>
      </c>
      <c r="D1567" t="s">
        <v>2676</v>
      </c>
      <c r="E1567" t="s">
        <v>8388</v>
      </c>
      <c r="G1567" t="s">
        <v>8384</v>
      </c>
      <c r="H1567" t="s">
        <v>8512</v>
      </c>
      <c r="J1567" t="s">
        <v>10056</v>
      </c>
    </row>
    <row r="1568" spans="1:10" x14ac:dyDescent="0.25">
      <c r="A1568" t="s">
        <v>2675</v>
      </c>
      <c r="B1568">
        <v>66859708</v>
      </c>
      <c r="C1568">
        <v>259673024</v>
      </c>
      <c r="D1568" t="s">
        <v>2676</v>
      </c>
      <c r="E1568" t="s">
        <v>8398</v>
      </c>
      <c r="G1568" t="s">
        <v>8384</v>
      </c>
      <c r="H1568" t="s">
        <v>8566</v>
      </c>
      <c r="J1568" t="s">
        <v>10056</v>
      </c>
    </row>
    <row r="1569" spans="1:10" x14ac:dyDescent="0.25">
      <c r="A1569" t="s">
        <v>2675</v>
      </c>
      <c r="B1569">
        <v>66859708</v>
      </c>
      <c r="C1569">
        <v>259673024</v>
      </c>
      <c r="D1569" t="s">
        <v>2676</v>
      </c>
      <c r="E1569" t="s">
        <v>8410</v>
      </c>
      <c r="G1569" t="s">
        <v>8384</v>
      </c>
      <c r="H1569" t="s">
        <v>8566</v>
      </c>
      <c r="J1569" t="s">
        <v>10056</v>
      </c>
    </row>
    <row r="1570" spans="1:10" x14ac:dyDescent="0.25">
      <c r="A1570" t="s">
        <v>2681</v>
      </c>
      <c r="B1570">
        <v>1782004</v>
      </c>
      <c r="C1570">
        <v>139717316</v>
      </c>
      <c r="D1570" t="s">
        <v>2682</v>
      </c>
      <c r="E1570" t="s">
        <v>8383</v>
      </c>
      <c r="G1570" t="s">
        <v>8384</v>
      </c>
      <c r="H1570" t="s">
        <v>10058</v>
      </c>
      <c r="I1570" t="s">
        <v>8607</v>
      </c>
      <c r="J1570" t="s">
        <v>8397</v>
      </c>
    </row>
    <row r="1571" spans="1:10" x14ac:dyDescent="0.25">
      <c r="A1571" t="s">
        <v>2681</v>
      </c>
      <c r="B1571">
        <v>1782004</v>
      </c>
      <c r="C1571">
        <v>139717316</v>
      </c>
      <c r="D1571" t="s">
        <v>2682</v>
      </c>
      <c r="E1571" t="s">
        <v>8388</v>
      </c>
      <c r="G1571" t="s">
        <v>8384</v>
      </c>
      <c r="H1571" t="s">
        <v>8389</v>
      </c>
      <c r="I1571" t="s">
        <v>8390</v>
      </c>
      <c r="J1571" t="s">
        <v>10059</v>
      </c>
    </row>
    <row r="1572" spans="1:10" x14ac:dyDescent="0.25">
      <c r="A1572" t="s">
        <v>2681</v>
      </c>
      <c r="B1572">
        <v>1782004</v>
      </c>
      <c r="C1572">
        <v>139717316</v>
      </c>
      <c r="D1572" t="s">
        <v>2682</v>
      </c>
      <c r="E1572" t="s">
        <v>8388</v>
      </c>
      <c r="G1572" t="s">
        <v>8384</v>
      </c>
      <c r="H1572" t="s">
        <v>10058</v>
      </c>
      <c r="I1572" t="s">
        <v>8607</v>
      </c>
      <c r="J1572" t="s">
        <v>8397</v>
      </c>
    </row>
    <row r="1573" spans="1:10" x14ac:dyDescent="0.25">
      <c r="A1573" t="s">
        <v>2681</v>
      </c>
      <c r="B1573">
        <v>1782004</v>
      </c>
      <c r="C1573">
        <v>139717316</v>
      </c>
      <c r="D1573" t="s">
        <v>2682</v>
      </c>
      <c r="E1573" t="s">
        <v>8388</v>
      </c>
      <c r="G1573" t="s">
        <v>8384</v>
      </c>
      <c r="H1573" t="s">
        <v>8858</v>
      </c>
      <c r="I1573" t="s">
        <v>8539</v>
      </c>
      <c r="J1573" t="s">
        <v>10060</v>
      </c>
    </row>
    <row r="1574" spans="1:10" x14ac:dyDescent="0.25">
      <c r="A1574" t="s">
        <v>2681</v>
      </c>
      <c r="B1574">
        <v>1782004</v>
      </c>
      <c r="C1574">
        <v>139717316</v>
      </c>
      <c r="D1574" t="s">
        <v>2682</v>
      </c>
      <c r="E1574" t="s">
        <v>8388</v>
      </c>
      <c r="G1574" t="s">
        <v>8384</v>
      </c>
      <c r="H1574" t="s">
        <v>10061</v>
      </c>
      <c r="J1574" t="s">
        <v>10062</v>
      </c>
    </row>
    <row r="1575" spans="1:10" x14ac:dyDescent="0.25">
      <c r="A1575" t="s">
        <v>2681</v>
      </c>
      <c r="B1575">
        <v>1782004</v>
      </c>
      <c r="C1575">
        <v>139717316</v>
      </c>
      <c r="D1575" t="s">
        <v>2682</v>
      </c>
      <c r="E1575" t="s">
        <v>8410</v>
      </c>
      <c r="G1575" t="s">
        <v>8384</v>
      </c>
      <c r="H1575" t="s">
        <v>10058</v>
      </c>
      <c r="I1575" t="s">
        <v>8607</v>
      </c>
      <c r="J1575" t="s">
        <v>8397</v>
      </c>
    </row>
    <row r="1576" spans="1:10" x14ac:dyDescent="0.25">
      <c r="A1576" t="s">
        <v>2685</v>
      </c>
      <c r="B1576">
        <v>6916512</v>
      </c>
      <c r="C1576">
        <v>199462152</v>
      </c>
      <c r="D1576" t="s">
        <v>2686</v>
      </c>
      <c r="E1576" t="s">
        <v>8388</v>
      </c>
      <c r="G1576" t="s">
        <v>8384</v>
      </c>
      <c r="H1576" t="s">
        <v>8402</v>
      </c>
      <c r="J1576" t="s">
        <v>10063</v>
      </c>
    </row>
    <row r="1577" spans="1:10" x14ac:dyDescent="0.25">
      <c r="A1577" t="s">
        <v>2685</v>
      </c>
      <c r="B1577">
        <v>6916512</v>
      </c>
      <c r="C1577">
        <v>199462152</v>
      </c>
      <c r="D1577" t="s">
        <v>2686</v>
      </c>
      <c r="E1577" t="s">
        <v>8410</v>
      </c>
      <c r="G1577" t="s">
        <v>8384</v>
      </c>
      <c r="H1577" t="s">
        <v>8402</v>
      </c>
      <c r="J1577" t="s">
        <v>10063</v>
      </c>
    </row>
    <row r="1578" spans="1:10" x14ac:dyDescent="0.25">
      <c r="A1578" t="s">
        <v>2685</v>
      </c>
      <c r="B1578">
        <v>6916512</v>
      </c>
      <c r="C1578">
        <v>199462152</v>
      </c>
      <c r="D1578" t="s">
        <v>2686</v>
      </c>
      <c r="E1578" t="s">
        <v>8398</v>
      </c>
      <c r="G1578" t="s">
        <v>8399</v>
      </c>
      <c r="H1578" t="s">
        <v>9273</v>
      </c>
      <c r="J1578" t="s">
        <v>10063</v>
      </c>
    </row>
    <row r="1579" spans="1:10" x14ac:dyDescent="0.25">
      <c r="A1579" t="s">
        <v>2685</v>
      </c>
      <c r="B1579">
        <v>6916512</v>
      </c>
      <c r="C1579">
        <v>199462152</v>
      </c>
      <c r="D1579" t="s">
        <v>2686</v>
      </c>
      <c r="E1579" t="s">
        <v>8383</v>
      </c>
      <c r="G1579" t="s">
        <v>8384</v>
      </c>
      <c r="H1579" t="s">
        <v>8402</v>
      </c>
      <c r="J1579" t="s">
        <v>10063</v>
      </c>
    </row>
    <row r="1580" spans="1:10" x14ac:dyDescent="0.25">
      <c r="A1580" t="s">
        <v>2685</v>
      </c>
      <c r="B1580">
        <v>6916512</v>
      </c>
      <c r="C1580">
        <v>199462152</v>
      </c>
      <c r="D1580" t="s">
        <v>2686</v>
      </c>
      <c r="E1580" t="s">
        <v>8398</v>
      </c>
      <c r="G1580" t="s">
        <v>8384</v>
      </c>
      <c r="H1580" t="s">
        <v>8402</v>
      </c>
      <c r="J1580" t="s">
        <v>10063</v>
      </c>
    </row>
    <row r="1581" spans="1:10" x14ac:dyDescent="0.25">
      <c r="A1581" t="s">
        <v>2694</v>
      </c>
      <c r="B1581">
        <v>777401</v>
      </c>
      <c r="C1581">
        <v>164688278</v>
      </c>
      <c r="D1581" t="s">
        <v>2695</v>
      </c>
      <c r="E1581" t="s">
        <v>8388</v>
      </c>
      <c r="G1581" t="s">
        <v>8384</v>
      </c>
      <c r="H1581" t="s">
        <v>9899</v>
      </c>
      <c r="I1581" t="s">
        <v>10064</v>
      </c>
      <c r="J1581" t="s">
        <v>10065</v>
      </c>
    </row>
    <row r="1582" spans="1:10" x14ac:dyDescent="0.25">
      <c r="A1582" t="s">
        <v>2694</v>
      </c>
      <c r="B1582">
        <v>777401</v>
      </c>
      <c r="C1582">
        <v>164688278</v>
      </c>
      <c r="D1582" t="s">
        <v>2695</v>
      </c>
      <c r="E1582" t="s">
        <v>8388</v>
      </c>
      <c r="G1582" t="s">
        <v>8384</v>
      </c>
      <c r="H1582" t="s">
        <v>10066</v>
      </c>
      <c r="J1582" t="s">
        <v>10065</v>
      </c>
    </row>
    <row r="1583" spans="1:10" x14ac:dyDescent="0.25">
      <c r="A1583" t="s">
        <v>2694</v>
      </c>
      <c r="B1583">
        <v>777401</v>
      </c>
      <c r="C1583">
        <v>164688278</v>
      </c>
      <c r="D1583" t="s">
        <v>2695</v>
      </c>
      <c r="E1583" t="s">
        <v>8383</v>
      </c>
      <c r="G1583" t="s">
        <v>8384</v>
      </c>
      <c r="H1583" t="s">
        <v>9899</v>
      </c>
      <c r="I1583" t="s">
        <v>10064</v>
      </c>
      <c r="J1583" t="s">
        <v>10065</v>
      </c>
    </row>
    <row r="1584" spans="1:10" x14ac:dyDescent="0.25">
      <c r="A1584" t="s">
        <v>2699</v>
      </c>
      <c r="B1584">
        <v>15398320</v>
      </c>
      <c r="C1584">
        <v>402700425</v>
      </c>
      <c r="D1584" t="s">
        <v>2700</v>
      </c>
      <c r="E1584" t="s">
        <v>8410</v>
      </c>
      <c r="G1584" t="s">
        <v>8384</v>
      </c>
      <c r="H1584" t="s">
        <v>8991</v>
      </c>
      <c r="I1584" t="s">
        <v>9237</v>
      </c>
      <c r="J1584" t="s">
        <v>10067</v>
      </c>
    </row>
    <row r="1585" spans="1:10" x14ac:dyDescent="0.25">
      <c r="A1585" t="s">
        <v>2699</v>
      </c>
      <c r="B1585">
        <v>15398320</v>
      </c>
      <c r="C1585">
        <v>402700425</v>
      </c>
      <c r="D1585" t="s">
        <v>2700</v>
      </c>
      <c r="E1585" t="s">
        <v>8388</v>
      </c>
      <c r="G1585" t="s">
        <v>8384</v>
      </c>
      <c r="H1585" t="s">
        <v>8991</v>
      </c>
      <c r="I1585" t="s">
        <v>9237</v>
      </c>
      <c r="J1585" t="s">
        <v>10067</v>
      </c>
    </row>
    <row r="1586" spans="1:10" x14ac:dyDescent="0.25">
      <c r="A1586" t="s">
        <v>2699</v>
      </c>
      <c r="B1586">
        <v>15398320</v>
      </c>
      <c r="C1586">
        <v>402700425</v>
      </c>
      <c r="D1586" t="s">
        <v>2700</v>
      </c>
      <c r="E1586" t="s">
        <v>8383</v>
      </c>
      <c r="G1586" t="s">
        <v>8384</v>
      </c>
      <c r="H1586" t="s">
        <v>8991</v>
      </c>
      <c r="I1586" t="s">
        <v>9237</v>
      </c>
      <c r="J1586" t="s">
        <v>10067</v>
      </c>
    </row>
    <row r="1587" spans="1:10" x14ac:dyDescent="0.25">
      <c r="A1587" t="s">
        <v>2707</v>
      </c>
      <c r="B1587">
        <v>1971813</v>
      </c>
      <c r="C1587">
        <v>113922163</v>
      </c>
      <c r="D1587" t="s">
        <v>2708</v>
      </c>
      <c r="E1587" t="s">
        <v>8383</v>
      </c>
      <c r="G1587" t="s">
        <v>8384</v>
      </c>
      <c r="H1587" t="s">
        <v>10068</v>
      </c>
      <c r="J1587" t="s">
        <v>10069</v>
      </c>
    </row>
    <row r="1588" spans="1:10" x14ac:dyDescent="0.25">
      <c r="A1588" t="s">
        <v>2707</v>
      </c>
      <c r="B1588">
        <v>1971813</v>
      </c>
      <c r="C1588">
        <v>113922163</v>
      </c>
      <c r="D1588" t="s">
        <v>2708</v>
      </c>
      <c r="E1588" t="s">
        <v>8388</v>
      </c>
      <c r="G1588" t="s">
        <v>8384</v>
      </c>
      <c r="H1588" t="s">
        <v>8623</v>
      </c>
      <c r="I1588" t="s">
        <v>8539</v>
      </c>
      <c r="J1588" t="s">
        <v>10070</v>
      </c>
    </row>
    <row r="1589" spans="1:10" x14ac:dyDescent="0.25">
      <c r="A1589" t="s">
        <v>2714</v>
      </c>
      <c r="B1589">
        <v>2197440</v>
      </c>
      <c r="C1589">
        <v>101203146</v>
      </c>
      <c r="D1589" t="s">
        <v>2715</v>
      </c>
      <c r="E1589" t="s">
        <v>8388</v>
      </c>
      <c r="G1589" t="s">
        <v>8384</v>
      </c>
      <c r="H1589" t="s">
        <v>8503</v>
      </c>
      <c r="I1589" t="s">
        <v>8566</v>
      </c>
      <c r="J1589" t="s">
        <v>10071</v>
      </c>
    </row>
    <row r="1590" spans="1:10" x14ac:dyDescent="0.25">
      <c r="A1590" t="s">
        <v>2714</v>
      </c>
      <c r="B1590">
        <v>2197440</v>
      </c>
      <c r="C1590">
        <v>101203146</v>
      </c>
      <c r="D1590" t="s">
        <v>2715</v>
      </c>
      <c r="E1590" t="s">
        <v>8388</v>
      </c>
      <c r="G1590" t="s">
        <v>8384</v>
      </c>
      <c r="H1590" t="s">
        <v>8468</v>
      </c>
      <c r="J1590" t="s">
        <v>10072</v>
      </c>
    </row>
    <row r="1591" spans="1:10" x14ac:dyDescent="0.25">
      <c r="A1591" t="s">
        <v>2714</v>
      </c>
      <c r="B1591">
        <v>2197440</v>
      </c>
      <c r="C1591">
        <v>101203146</v>
      </c>
      <c r="D1591" t="s">
        <v>2715</v>
      </c>
      <c r="E1591" t="s">
        <v>8388</v>
      </c>
      <c r="G1591" t="s">
        <v>8384</v>
      </c>
      <c r="H1591" t="s">
        <v>9336</v>
      </c>
      <c r="J1591" t="s">
        <v>10073</v>
      </c>
    </row>
    <row r="1592" spans="1:10" x14ac:dyDescent="0.25">
      <c r="A1592" t="s">
        <v>2714</v>
      </c>
      <c r="B1592">
        <v>2197440</v>
      </c>
      <c r="C1592">
        <v>101203146</v>
      </c>
      <c r="D1592" t="s">
        <v>2715</v>
      </c>
      <c r="E1592" t="s">
        <v>8383</v>
      </c>
      <c r="G1592" t="s">
        <v>8384</v>
      </c>
      <c r="H1592" t="s">
        <v>8468</v>
      </c>
      <c r="J1592" t="s">
        <v>10072</v>
      </c>
    </row>
    <row r="1593" spans="1:10" x14ac:dyDescent="0.25">
      <c r="A1593" t="s">
        <v>2724</v>
      </c>
      <c r="B1593">
        <v>165388</v>
      </c>
      <c r="C1593">
        <v>147408539</v>
      </c>
      <c r="D1593" t="s">
        <v>2725</v>
      </c>
      <c r="E1593" t="s">
        <v>8388</v>
      </c>
      <c r="G1593" t="s">
        <v>8399</v>
      </c>
      <c r="H1593" t="s">
        <v>10074</v>
      </c>
      <c r="I1593" t="s">
        <v>9156</v>
      </c>
      <c r="J1593" t="s">
        <v>10075</v>
      </c>
    </row>
    <row r="1594" spans="1:10" x14ac:dyDescent="0.25">
      <c r="A1594" t="s">
        <v>2724</v>
      </c>
      <c r="B1594">
        <v>165388</v>
      </c>
      <c r="C1594">
        <v>147408539</v>
      </c>
      <c r="D1594" t="s">
        <v>2725</v>
      </c>
      <c r="E1594" t="s">
        <v>8410</v>
      </c>
      <c r="G1594" t="s">
        <v>8460</v>
      </c>
      <c r="H1594" t="s">
        <v>9327</v>
      </c>
      <c r="J1594" t="s">
        <v>10076</v>
      </c>
    </row>
    <row r="1595" spans="1:10" x14ac:dyDescent="0.25">
      <c r="A1595" t="s">
        <v>2724</v>
      </c>
      <c r="B1595">
        <v>165388</v>
      </c>
      <c r="C1595">
        <v>147408539</v>
      </c>
      <c r="D1595" t="s">
        <v>2725</v>
      </c>
      <c r="E1595" t="s">
        <v>8388</v>
      </c>
      <c r="G1595" t="s">
        <v>8399</v>
      </c>
      <c r="H1595" t="s">
        <v>10077</v>
      </c>
      <c r="I1595" t="s">
        <v>9061</v>
      </c>
      <c r="J1595" t="s">
        <v>10078</v>
      </c>
    </row>
    <row r="1596" spans="1:10" x14ac:dyDescent="0.25">
      <c r="A1596" t="s">
        <v>2724</v>
      </c>
      <c r="B1596">
        <v>165388</v>
      </c>
      <c r="C1596">
        <v>147408539</v>
      </c>
      <c r="D1596" t="s">
        <v>2725</v>
      </c>
      <c r="E1596" t="s">
        <v>8383</v>
      </c>
      <c r="G1596" t="s">
        <v>8384</v>
      </c>
      <c r="H1596" t="s">
        <v>8978</v>
      </c>
      <c r="I1596" t="s">
        <v>8755</v>
      </c>
      <c r="J1596" t="s">
        <v>10079</v>
      </c>
    </row>
    <row r="1597" spans="1:10" x14ac:dyDescent="0.25">
      <c r="A1597" t="s">
        <v>2731</v>
      </c>
      <c r="B1597">
        <v>5798556</v>
      </c>
      <c r="C1597">
        <v>238708028</v>
      </c>
      <c r="D1597" t="s">
        <v>2732</v>
      </c>
      <c r="E1597" t="s">
        <v>8388</v>
      </c>
      <c r="G1597" t="s">
        <v>8384</v>
      </c>
      <c r="H1597" t="s">
        <v>10080</v>
      </c>
      <c r="J1597" t="s">
        <v>10081</v>
      </c>
    </row>
    <row r="1598" spans="1:10" x14ac:dyDescent="0.25">
      <c r="A1598" t="s">
        <v>2731</v>
      </c>
      <c r="B1598">
        <v>5798556</v>
      </c>
      <c r="C1598">
        <v>238708028</v>
      </c>
      <c r="D1598" t="s">
        <v>2732</v>
      </c>
      <c r="E1598" t="s">
        <v>8383</v>
      </c>
      <c r="G1598" t="s">
        <v>8384</v>
      </c>
      <c r="H1598" t="s">
        <v>10080</v>
      </c>
      <c r="J1598" t="s">
        <v>10081</v>
      </c>
    </row>
    <row r="1599" spans="1:10" x14ac:dyDescent="0.25">
      <c r="A1599" t="s">
        <v>2731</v>
      </c>
      <c r="B1599">
        <v>5798556</v>
      </c>
      <c r="C1599">
        <v>238708028</v>
      </c>
      <c r="D1599" t="s">
        <v>2732</v>
      </c>
      <c r="E1599" t="s">
        <v>8388</v>
      </c>
      <c r="G1599" t="s">
        <v>8384</v>
      </c>
      <c r="H1599" t="s">
        <v>10082</v>
      </c>
      <c r="J1599" t="s">
        <v>9177</v>
      </c>
    </row>
    <row r="1600" spans="1:10" x14ac:dyDescent="0.25">
      <c r="A1600" t="s">
        <v>2731</v>
      </c>
      <c r="B1600">
        <v>5798556</v>
      </c>
      <c r="C1600">
        <v>238708028</v>
      </c>
      <c r="D1600" t="s">
        <v>2732</v>
      </c>
      <c r="E1600" t="s">
        <v>8410</v>
      </c>
      <c r="G1600" t="s">
        <v>8384</v>
      </c>
      <c r="H1600" t="s">
        <v>10083</v>
      </c>
      <c r="J1600" t="s">
        <v>10084</v>
      </c>
    </row>
    <row r="1601" spans="1:10" x14ac:dyDescent="0.25">
      <c r="A1601" t="s">
        <v>2740</v>
      </c>
      <c r="B1601">
        <v>51698200</v>
      </c>
      <c r="C1601">
        <v>227437632</v>
      </c>
      <c r="D1601" t="s">
        <v>2741</v>
      </c>
      <c r="E1601" t="s">
        <v>8388</v>
      </c>
      <c r="G1601" t="s">
        <v>8384</v>
      </c>
      <c r="H1601" t="s">
        <v>8603</v>
      </c>
      <c r="J1601" t="s">
        <v>10085</v>
      </c>
    </row>
    <row r="1602" spans="1:10" x14ac:dyDescent="0.25">
      <c r="A1602" t="s">
        <v>2740</v>
      </c>
      <c r="B1602">
        <v>51698200</v>
      </c>
      <c r="C1602">
        <v>227437632</v>
      </c>
      <c r="D1602" t="s">
        <v>2741</v>
      </c>
      <c r="E1602" t="s">
        <v>8383</v>
      </c>
      <c r="G1602" t="s">
        <v>8384</v>
      </c>
      <c r="H1602" t="s">
        <v>8603</v>
      </c>
      <c r="J1602" t="s">
        <v>10085</v>
      </c>
    </row>
    <row r="1603" spans="1:10" x14ac:dyDescent="0.25">
      <c r="A1603" t="s">
        <v>2748</v>
      </c>
      <c r="B1603">
        <v>52525722</v>
      </c>
      <c r="C1603">
        <v>194304360</v>
      </c>
      <c r="D1603" t="s">
        <v>2749</v>
      </c>
      <c r="E1603" t="s">
        <v>8388</v>
      </c>
      <c r="G1603" t="s">
        <v>8384</v>
      </c>
      <c r="H1603" t="s">
        <v>10086</v>
      </c>
      <c r="J1603" t="s">
        <v>10087</v>
      </c>
    </row>
    <row r="1604" spans="1:10" x14ac:dyDescent="0.25">
      <c r="A1604" t="s">
        <v>2748</v>
      </c>
      <c r="B1604">
        <v>52525722</v>
      </c>
      <c r="C1604">
        <v>194304360</v>
      </c>
      <c r="D1604" t="s">
        <v>2749</v>
      </c>
      <c r="E1604" t="s">
        <v>8388</v>
      </c>
      <c r="G1604" t="s">
        <v>8384</v>
      </c>
      <c r="H1604" t="s">
        <v>9676</v>
      </c>
      <c r="I1604" t="s">
        <v>10088</v>
      </c>
      <c r="J1604" t="s">
        <v>8677</v>
      </c>
    </row>
    <row r="1605" spans="1:10" x14ac:dyDescent="0.25">
      <c r="A1605" t="s">
        <v>2748</v>
      </c>
      <c r="B1605">
        <v>52525722</v>
      </c>
      <c r="C1605">
        <v>194304360</v>
      </c>
      <c r="D1605" t="s">
        <v>2749</v>
      </c>
      <c r="E1605" t="s">
        <v>8388</v>
      </c>
      <c r="G1605" t="s">
        <v>8399</v>
      </c>
      <c r="H1605" t="s">
        <v>8868</v>
      </c>
      <c r="J1605" t="s">
        <v>10089</v>
      </c>
    </row>
    <row r="1606" spans="1:10" x14ac:dyDescent="0.25">
      <c r="A1606" t="s">
        <v>2748</v>
      </c>
      <c r="B1606">
        <v>52525722</v>
      </c>
      <c r="C1606">
        <v>194304360</v>
      </c>
      <c r="D1606" t="s">
        <v>2749</v>
      </c>
      <c r="E1606" t="s">
        <v>8388</v>
      </c>
      <c r="G1606" t="s">
        <v>8384</v>
      </c>
      <c r="H1606" t="s">
        <v>8455</v>
      </c>
      <c r="I1606" t="s">
        <v>9237</v>
      </c>
      <c r="J1606" t="s">
        <v>10090</v>
      </c>
    </row>
    <row r="1607" spans="1:10" x14ac:dyDescent="0.25">
      <c r="A1607" t="s">
        <v>2748</v>
      </c>
      <c r="B1607">
        <v>52525722</v>
      </c>
      <c r="C1607">
        <v>194304360</v>
      </c>
      <c r="D1607" t="s">
        <v>2749</v>
      </c>
      <c r="E1607" t="s">
        <v>8388</v>
      </c>
      <c r="G1607" t="s">
        <v>8384</v>
      </c>
      <c r="H1607" t="s">
        <v>9462</v>
      </c>
      <c r="J1607" t="s">
        <v>9866</v>
      </c>
    </row>
    <row r="1608" spans="1:10" x14ac:dyDescent="0.25">
      <c r="A1608" t="s">
        <v>2748</v>
      </c>
      <c r="B1608">
        <v>52525722</v>
      </c>
      <c r="C1608">
        <v>194304360</v>
      </c>
      <c r="D1608" t="s">
        <v>2749</v>
      </c>
      <c r="E1608" t="s">
        <v>8383</v>
      </c>
      <c r="G1608" t="s">
        <v>8384</v>
      </c>
      <c r="H1608" t="s">
        <v>8421</v>
      </c>
      <c r="I1608" t="s">
        <v>8413</v>
      </c>
      <c r="J1608" t="s">
        <v>10091</v>
      </c>
    </row>
    <row r="1609" spans="1:10" x14ac:dyDescent="0.25">
      <c r="A1609" t="s">
        <v>2748</v>
      </c>
      <c r="B1609">
        <v>52525722</v>
      </c>
      <c r="C1609">
        <v>194304360</v>
      </c>
      <c r="D1609" t="s">
        <v>2749</v>
      </c>
      <c r="E1609" t="s">
        <v>8410</v>
      </c>
      <c r="G1609" t="s">
        <v>8460</v>
      </c>
      <c r="H1609" t="s">
        <v>10092</v>
      </c>
      <c r="J1609" t="s">
        <v>10093</v>
      </c>
    </row>
    <row r="1610" spans="1:10" x14ac:dyDescent="0.25">
      <c r="A1610" t="s">
        <v>2748</v>
      </c>
      <c r="B1610">
        <v>52525722</v>
      </c>
      <c r="C1610">
        <v>194304360</v>
      </c>
      <c r="D1610" t="s">
        <v>2749</v>
      </c>
      <c r="E1610" t="s">
        <v>8388</v>
      </c>
      <c r="G1610" t="s">
        <v>8460</v>
      </c>
      <c r="H1610" t="s">
        <v>9613</v>
      </c>
      <c r="I1610" t="s">
        <v>10094</v>
      </c>
      <c r="J1610" t="s">
        <v>8654</v>
      </c>
    </row>
    <row r="1611" spans="1:10" x14ac:dyDescent="0.25">
      <c r="A1611" t="s">
        <v>2756</v>
      </c>
      <c r="B1611">
        <v>54312887</v>
      </c>
      <c r="C1611">
        <v>246923476</v>
      </c>
      <c r="D1611" t="s">
        <v>2757</v>
      </c>
      <c r="E1611" t="s">
        <v>8383</v>
      </c>
      <c r="G1611" t="s">
        <v>8384</v>
      </c>
      <c r="H1611" t="s">
        <v>8883</v>
      </c>
      <c r="I1611" t="s">
        <v>10095</v>
      </c>
      <c r="J1611" t="s">
        <v>10096</v>
      </c>
    </row>
    <row r="1612" spans="1:10" x14ac:dyDescent="0.25">
      <c r="A1612" t="s">
        <v>2756</v>
      </c>
      <c r="B1612">
        <v>54312887</v>
      </c>
      <c r="C1612">
        <v>246923476</v>
      </c>
      <c r="D1612" t="s">
        <v>2757</v>
      </c>
      <c r="E1612" t="s">
        <v>8388</v>
      </c>
      <c r="G1612" t="s">
        <v>8384</v>
      </c>
      <c r="H1612" t="s">
        <v>9015</v>
      </c>
      <c r="J1612" t="s">
        <v>10097</v>
      </c>
    </row>
    <row r="1613" spans="1:10" x14ac:dyDescent="0.25">
      <c r="A1613" t="s">
        <v>2756</v>
      </c>
      <c r="B1613">
        <v>54312887</v>
      </c>
      <c r="C1613">
        <v>246923476</v>
      </c>
      <c r="D1613" t="s">
        <v>2757</v>
      </c>
      <c r="E1613" t="s">
        <v>8388</v>
      </c>
      <c r="G1613" t="s">
        <v>8384</v>
      </c>
      <c r="H1613" t="s">
        <v>8883</v>
      </c>
      <c r="I1613" t="s">
        <v>10095</v>
      </c>
      <c r="J1613" t="s">
        <v>10096</v>
      </c>
    </row>
    <row r="1614" spans="1:10" x14ac:dyDescent="0.25">
      <c r="A1614" t="s">
        <v>2756</v>
      </c>
      <c r="B1614">
        <v>54312887</v>
      </c>
      <c r="C1614">
        <v>246923476</v>
      </c>
      <c r="D1614" t="s">
        <v>2757</v>
      </c>
      <c r="E1614" t="s">
        <v>8410</v>
      </c>
      <c r="G1614" t="s">
        <v>8384</v>
      </c>
      <c r="H1614" t="s">
        <v>8883</v>
      </c>
      <c r="I1614" t="s">
        <v>10095</v>
      </c>
      <c r="J1614" t="s">
        <v>10096</v>
      </c>
    </row>
    <row r="1615" spans="1:10" x14ac:dyDescent="0.25">
      <c r="A1615" t="s">
        <v>2763</v>
      </c>
      <c r="B1615">
        <v>56161170</v>
      </c>
      <c r="C1615">
        <v>631425596</v>
      </c>
      <c r="D1615" t="s">
        <v>2764</v>
      </c>
      <c r="E1615" t="s">
        <v>8398</v>
      </c>
      <c r="F1615" t="s">
        <v>10098</v>
      </c>
    </row>
    <row r="1616" spans="1:10" x14ac:dyDescent="0.25">
      <c r="A1616" t="s">
        <v>2763</v>
      </c>
      <c r="B1616">
        <v>56161170</v>
      </c>
      <c r="C1616">
        <v>631425596</v>
      </c>
      <c r="D1616" t="s">
        <v>2764</v>
      </c>
      <c r="E1616" t="s">
        <v>8388</v>
      </c>
      <c r="G1616" t="s">
        <v>8384</v>
      </c>
      <c r="H1616" t="s">
        <v>8455</v>
      </c>
      <c r="I1616" t="s">
        <v>8530</v>
      </c>
      <c r="J1616" t="s">
        <v>10099</v>
      </c>
    </row>
    <row r="1617" spans="1:10" x14ac:dyDescent="0.25">
      <c r="A1617" t="s">
        <v>2763</v>
      </c>
      <c r="B1617">
        <v>56161170</v>
      </c>
      <c r="C1617">
        <v>631425596</v>
      </c>
      <c r="D1617" t="s">
        <v>2764</v>
      </c>
      <c r="E1617" t="s">
        <v>8388</v>
      </c>
      <c r="G1617" t="s">
        <v>8384</v>
      </c>
      <c r="H1617" t="s">
        <v>8407</v>
      </c>
      <c r="J1617" t="s">
        <v>10100</v>
      </c>
    </row>
    <row r="1618" spans="1:10" x14ac:dyDescent="0.25">
      <c r="A1618" t="s">
        <v>2763</v>
      </c>
      <c r="B1618">
        <v>56161170</v>
      </c>
      <c r="C1618">
        <v>631425596</v>
      </c>
      <c r="D1618" t="s">
        <v>2764</v>
      </c>
      <c r="E1618" t="s">
        <v>8383</v>
      </c>
      <c r="G1618" t="s">
        <v>8384</v>
      </c>
      <c r="H1618" t="s">
        <v>9117</v>
      </c>
      <c r="I1618" t="s">
        <v>10101</v>
      </c>
      <c r="J1618" t="s">
        <v>10102</v>
      </c>
    </row>
    <row r="1619" spans="1:10" x14ac:dyDescent="0.25">
      <c r="A1619" t="s">
        <v>2763</v>
      </c>
      <c r="B1619">
        <v>56161170</v>
      </c>
      <c r="C1619">
        <v>631425596</v>
      </c>
      <c r="D1619" t="s">
        <v>2764</v>
      </c>
      <c r="E1619" t="s">
        <v>8410</v>
      </c>
      <c r="G1619" t="s">
        <v>8384</v>
      </c>
      <c r="H1619" t="s">
        <v>9131</v>
      </c>
      <c r="I1619" t="s">
        <v>8494</v>
      </c>
      <c r="J1619" t="s">
        <v>10103</v>
      </c>
    </row>
    <row r="1620" spans="1:10" x14ac:dyDescent="0.25">
      <c r="A1620" t="s">
        <v>2767</v>
      </c>
      <c r="B1620">
        <v>55617320</v>
      </c>
      <c r="C1620">
        <v>166035171</v>
      </c>
      <c r="D1620" t="s">
        <v>2768</v>
      </c>
      <c r="E1620" t="s">
        <v>8383</v>
      </c>
      <c r="G1620" t="s">
        <v>8384</v>
      </c>
      <c r="H1620" t="s">
        <v>10104</v>
      </c>
      <c r="J1620" t="s">
        <v>10105</v>
      </c>
    </row>
    <row r="1621" spans="1:10" x14ac:dyDescent="0.25">
      <c r="A1621" t="s">
        <v>2767</v>
      </c>
      <c r="B1621">
        <v>55617320</v>
      </c>
      <c r="C1621">
        <v>166035171</v>
      </c>
      <c r="D1621" t="s">
        <v>2768</v>
      </c>
      <c r="E1621" t="s">
        <v>8388</v>
      </c>
      <c r="G1621" t="s">
        <v>8384</v>
      </c>
      <c r="H1621" t="s">
        <v>10104</v>
      </c>
      <c r="J1621" t="s">
        <v>10105</v>
      </c>
    </row>
    <row r="1622" spans="1:10" x14ac:dyDescent="0.25">
      <c r="A1622" t="s">
        <v>2767</v>
      </c>
      <c r="B1622">
        <v>55617320</v>
      </c>
      <c r="C1622">
        <v>166035171</v>
      </c>
      <c r="D1622" t="s">
        <v>2768</v>
      </c>
      <c r="E1622" t="s">
        <v>8410</v>
      </c>
      <c r="G1622" t="s">
        <v>8384</v>
      </c>
      <c r="H1622" t="s">
        <v>10104</v>
      </c>
      <c r="J1622" t="s">
        <v>10105</v>
      </c>
    </row>
    <row r="1623" spans="1:10" x14ac:dyDescent="0.25">
      <c r="A1623" t="s">
        <v>2767</v>
      </c>
      <c r="B1623">
        <v>55617320</v>
      </c>
      <c r="C1623">
        <v>166035171</v>
      </c>
      <c r="D1623" t="s">
        <v>2768</v>
      </c>
      <c r="E1623" t="s">
        <v>8398</v>
      </c>
      <c r="F1623" t="s">
        <v>10106</v>
      </c>
    </row>
    <row r="1624" spans="1:10" x14ac:dyDescent="0.25">
      <c r="A1624" t="s">
        <v>2774</v>
      </c>
      <c r="B1624">
        <v>56427689</v>
      </c>
      <c r="C1624">
        <v>194748589</v>
      </c>
      <c r="D1624" t="s">
        <v>2775</v>
      </c>
      <c r="E1624" t="s">
        <v>8410</v>
      </c>
      <c r="G1624" t="s">
        <v>8384</v>
      </c>
      <c r="H1624" t="s">
        <v>8430</v>
      </c>
      <c r="I1624" t="s">
        <v>8431</v>
      </c>
      <c r="J1624" t="s">
        <v>8432</v>
      </c>
    </row>
    <row r="1625" spans="1:10" x14ac:dyDescent="0.25">
      <c r="A1625" t="s">
        <v>2774</v>
      </c>
      <c r="B1625">
        <v>56427689</v>
      </c>
      <c r="C1625">
        <v>194748589</v>
      </c>
      <c r="D1625" t="s">
        <v>2775</v>
      </c>
      <c r="E1625" t="s">
        <v>8388</v>
      </c>
      <c r="G1625" t="s">
        <v>8384</v>
      </c>
      <c r="H1625" t="s">
        <v>8430</v>
      </c>
      <c r="I1625" t="s">
        <v>8431</v>
      </c>
      <c r="J1625" t="s">
        <v>8432</v>
      </c>
    </row>
    <row r="1626" spans="1:10" x14ac:dyDescent="0.25">
      <c r="A1626" t="s">
        <v>2774</v>
      </c>
      <c r="B1626">
        <v>56427689</v>
      </c>
      <c r="C1626">
        <v>194748589</v>
      </c>
      <c r="D1626" t="s">
        <v>2775</v>
      </c>
      <c r="E1626" t="s">
        <v>8383</v>
      </c>
      <c r="G1626" t="s">
        <v>8384</v>
      </c>
      <c r="H1626" t="s">
        <v>8430</v>
      </c>
      <c r="I1626" t="s">
        <v>8431</v>
      </c>
      <c r="J1626" t="s">
        <v>8432</v>
      </c>
    </row>
    <row r="1627" spans="1:10" x14ac:dyDescent="0.25">
      <c r="A1627" t="s">
        <v>2774</v>
      </c>
      <c r="B1627">
        <v>56427689</v>
      </c>
      <c r="C1627">
        <v>194748589</v>
      </c>
      <c r="D1627" t="s">
        <v>2775</v>
      </c>
      <c r="E1627" t="s">
        <v>8398</v>
      </c>
      <c r="F1627" t="s">
        <v>10107</v>
      </c>
    </row>
    <row r="1628" spans="1:10" x14ac:dyDescent="0.25">
      <c r="A1628" t="s">
        <v>2776</v>
      </c>
      <c r="B1628">
        <v>60744773</v>
      </c>
      <c r="C1628">
        <v>182086316</v>
      </c>
      <c r="D1628" t="s">
        <v>2777</v>
      </c>
      <c r="E1628" t="s">
        <v>8383</v>
      </c>
      <c r="G1628" t="s">
        <v>8384</v>
      </c>
      <c r="H1628" t="s">
        <v>8428</v>
      </c>
      <c r="J1628" t="s">
        <v>10108</v>
      </c>
    </row>
    <row r="1629" spans="1:10" x14ac:dyDescent="0.25">
      <c r="A1629" t="s">
        <v>2776</v>
      </c>
      <c r="B1629">
        <v>60744773</v>
      </c>
      <c r="C1629">
        <v>182086316</v>
      </c>
      <c r="D1629" t="s">
        <v>2777</v>
      </c>
      <c r="E1629" t="s">
        <v>8388</v>
      </c>
      <c r="G1629" t="s">
        <v>8384</v>
      </c>
      <c r="H1629" t="s">
        <v>9348</v>
      </c>
      <c r="J1629" t="s">
        <v>10108</v>
      </c>
    </row>
    <row r="1630" spans="1:10" x14ac:dyDescent="0.25">
      <c r="A1630" t="s">
        <v>2776</v>
      </c>
      <c r="B1630">
        <v>60744773</v>
      </c>
      <c r="C1630">
        <v>182086316</v>
      </c>
      <c r="D1630" t="s">
        <v>2777</v>
      </c>
      <c r="E1630" t="s">
        <v>8388</v>
      </c>
      <c r="G1630" t="s">
        <v>8384</v>
      </c>
      <c r="H1630" t="s">
        <v>8428</v>
      </c>
      <c r="J1630" t="s">
        <v>10108</v>
      </c>
    </row>
    <row r="1631" spans="1:10" x14ac:dyDescent="0.25">
      <c r="A1631" t="s">
        <v>2776</v>
      </c>
      <c r="B1631">
        <v>60744773</v>
      </c>
      <c r="C1631">
        <v>182086316</v>
      </c>
      <c r="D1631" t="s">
        <v>2777</v>
      </c>
      <c r="E1631" t="s">
        <v>8398</v>
      </c>
      <c r="F1631" t="s">
        <v>10109</v>
      </c>
    </row>
    <row r="1632" spans="1:10" x14ac:dyDescent="0.25">
      <c r="A1632" t="s">
        <v>2776</v>
      </c>
      <c r="B1632">
        <v>60744773</v>
      </c>
      <c r="C1632">
        <v>182086316</v>
      </c>
      <c r="D1632" t="s">
        <v>2777</v>
      </c>
      <c r="E1632" t="s">
        <v>8410</v>
      </c>
      <c r="G1632" t="s">
        <v>8384</v>
      </c>
      <c r="H1632" t="s">
        <v>8428</v>
      </c>
      <c r="J1632" t="s">
        <v>10108</v>
      </c>
    </row>
    <row r="1633" spans="1:10" x14ac:dyDescent="0.25">
      <c r="A1633" t="s">
        <v>2780</v>
      </c>
      <c r="B1633">
        <v>67528257</v>
      </c>
      <c r="C1633">
        <v>146701723</v>
      </c>
      <c r="D1633" t="s">
        <v>2781</v>
      </c>
      <c r="E1633" t="s">
        <v>8388</v>
      </c>
      <c r="G1633" t="s">
        <v>8384</v>
      </c>
      <c r="H1633" t="s">
        <v>10110</v>
      </c>
      <c r="J1633" t="s">
        <v>10111</v>
      </c>
    </row>
    <row r="1634" spans="1:10" x14ac:dyDescent="0.25">
      <c r="A1634" t="s">
        <v>2780</v>
      </c>
      <c r="B1634">
        <v>67528257</v>
      </c>
      <c r="C1634">
        <v>146701723</v>
      </c>
      <c r="D1634" t="s">
        <v>2781</v>
      </c>
      <c r="E1634" t="s">
        <v>8383</v>
      </c>
      <c r="G1634" t="s">
        <v>8384</v>
      </c>
      <c r="H1634" t="s">
        <v>10110</v>
      </c>
      <c r="J1634" t="s">
        <v>10111</v>
      </c>
    </row>
    <row r="1635" spans="1:10" x14ac:dyDescent="0.25">
      <c r="A1635" t="s">
        <v>2780</v>
      </c>
      <c r="B1635">
        <v>67528257</v>
      </c>
      <c r="C1635">
        <v>146701723</v>
      </c>
      <c r="D1635" t="s">
        <v>2781</v>
      </c>
      <c r="E1635" t="s">
        <v>8398</v>
      </c>
      <c r="G1635" t="s">
        <v>8384</v>
      </c>
      <c r="H1635" t="s">
        <v>10110</v>
      </c>
      <c r="J1635" t="s">
        <v>10111</v>
      </c>
    </row>
    <row r="1636" spans="1:10" x14ac:dyDescent="0.25">
      <c r="A1636" t="s">
        <v>2780</v>
      </c>
      <c r="B1636">
        <v>67528257</v>
      </c>
      <c r="C1636">
        <v>146701723</v>
      </c>
      <c r="D1636" t="s">
        <v>2781</v>
      </c>
      <c r="E1636" t="s">
        <v>8410</v>
      </c>
      <c r="G1636" t="s">
        <v>8384</v>
      </c>
      <c r="H1636" t="s">
        <v>10110</v>
      </c>
      <c r="J1636" t="s">
        <v>10111</v>
      </c>
    </row>
    <row r="1637" spans="1:10" x14ac:dyDescent="0.25">
      <c r="A1637" t="s">
        <v>2786</v>
      </c>
      <c r="B1637">
        <v>69481943</v>
      </c>
      <c r="C1637">
        <v>137038866</v>
      </c>
      <c r="D1637" t="s">
        <v>2787</v>
      </c>
      <c r="E1637" t="s">
        <v>8388</v>
      </c>
      <c r="G1637" t="s">
        <v>8384</v>
      </c>
      <c r="H1637" t="s">
        <v>8501</v>
      </c>
      <c r="I1637" t="s">
        <v>998</v>
      </c>
      <c r="J1637" t="s">
        <v>9796</v>
      </c>
    </row>
    <row r="1638" spans="1:10" x14ac:dyDescent="0.25">
      <c r="A1638" t="s">
        <v>2786</v>
      </c>
      <c r="B1638">
        <v>69481943</v>
      </c>
      <c r="C1638">
        <v>137038866</v>
      </c>
      <c r="D1638" t="s">
        <v>2787</v>
      </c>
      <c r="E1638" t="s">
        <v>8410</v>
      </c>
      <c r="G1638" t="s">
        <v>8384</v>
      </c>
      <c r="H1638" t="s">
        <v>8501</v>
      </c>
      <c r="I1638" t="s">
        <v>998</v>
      </c>
      <c r="J1638" t="s">
        <v>9796</v>
      </c>
    </row>
    <row r="1639" spans="1:10" x14ac:dyDescent="0.25">
      <c r="A1639" t="s">
        <v>2786</v>
      </c>
      <c r="B1639">
        <v>69481943</v>
      </c>
      <c r="C1639">
        <v>137038866</v>
      </c>
      <c r="D1639" t="s">
        <v>2787</v>
      </c>
      <c r="E1639" t="s">
        <v>8398</v>
      </c>
      <c r="G1639" t="s">
        <v>8384</v>
      </c>
      <c r="H1639" t="s">
        <v>8501</v>
      </c>
      <c r="I1639" t="s">
        <v>998</v>
      </c>
      <c r="J1639" t="s">
        <v>9796</v>
      </c>
    </row>
    <row r="1640" spans="1:10" x14ac:dyDescent="0.25">
      <c r="A1640" t="s">
        <v>2786</v>
      </c>
      <c r="B1640">
        <v>69481943</v>
      </c>
      <c r="C1640">
        <v>137038866</v>
      </c>
      <c r="D1640" t="s">
        <v>2787</v>
      </c>
      <c r="E1640" t="s">
        <v>8383</v>
      </c>
      <c r="G1640" t="s">
        <v>8384</v>
      </c>
      <c r="H1640" t="s">
        <v>8501</v>
      </c>
      <c r="I1640" t="s">
        <v>998</v>
      </c>
      <c r="J1640" t="s">
        <v>9796</v>
      </c>
    </row>
    <row r="1641" spans="1:10" x14ac:dyDescent="0.25">
      <c r="A1641" t="s">
        <v>2786</v>
      </c>
      <c r="B1641">
        <v>69481943</v>
      </c>
      <c r="C1641">
        <v>137038866</v>
      </c>
      <c r="D1641" t="s">
        <v>2787</v>
      </c>
      <c r="E1641" t="s">
        <v>8388</v>
      </c>
      <c r="G1641" t="s">
        <v>8384</v>
      </c>
      <c r="H1641" t="s">
        <v>8756</v>
      </c>
      <c r="I1641" t="s">
        <v>10112</v>
      </c>
      <c r="J1641" t="s">
        <v>10113</v>
      </c>
    </row>
    <row r="1642" spans="1:10" x14ac:dyDescent="0.25">
      <c r="A1642" t="s">
        <v>2791</v>
      </c>
      <c r="B1642">
        <v>72958656</v>
      </c>
      <c r="C1642">
        <v>184815881</v>
      </c>
      <c r="D1642" t="s">
        <v>2792</v>
      </c>
      <c r="E1642" t="s">
        <v>8398</v>
      </c>
      <c r="F1642" t="s">
        <v>10114</v>
      </c>
    </row>
    <row r="1643" spans="1:10" x14ac:dyDescent="0.25">
      <c r="A1643" t="s">
        <v>2791</v>
      </c>
      <c r="B1643">
        <v>72958656</v>
      </c>
      <c r="C1643">
        <v>184815881</v>
      </c>
      <c r="D1643" t="s">
        <v>2792</v>
      </c>
      <c r="E1643" t="s">
        <v>8388</v>
      </c>
      <c r="G1643" t="s">
        <v>8384</v>
      </c>
      <c r="H1643" t="s">
        <v>9708</v>
      </c>
      <c r="I1643" t="s">
        <v>8422</v>
      </c>
      <c r="J1643" t="s">
        <v>10115</v>
      </c>
    </row>
    <row r="1644" spans="1:10" x14ac:dyDescent="0.25">
      <c r="A1644" t="s">
        <v>2791</v>
      </c>
      <c r="B1644">
        <v>72958656</v>
      </c>
      <c r="C1644">
        <v>184815881</v>
      </c>
      <c r="D1644" t="s">
        <v>2792</v>
      </c>
      <c r="E1644" t="s">
        <v>8388</v>
      </c>
      <c r="G1644" t="s">
        <v>8384</v>
      </c>
      <c r="H1644" t="s">
        <v>8530</v>
      </c>
      <c r="I1644" t="s">
        <v>8389</v>
      </c>
      <c r="J1644" t="s">
        <v>10116</v>
      </c>
    </row>
    <row r="1645" spans="1:10" x14ac:dyDescent="0.25">
      <c r="A1645" t="s">
        <v>2791</v>
      </c>
      <c r="B1645">
        <v>72958656</v>
      </c>
      <c r="C1645">
        <v>184815881</v>
      </c>
      <c r="D1645" t="s">
        <v>2792</v>
      </c>
      <c r="E1645" t="s">
        <v>8388</v>
      </c>
      <c r="G1645" t="s">
        <v>8460</v>
      </c>
      <c r="H1645" t="s">
        <v>8448</v>
      </c>
      <c r="J1645" t="s">
        <v>10117</v>
      </c>
    </row>
    <row r="1646" spans="1:10" x14ac:dyDescent="0.25">
      <c r="A1646" t="s">
        <v>2791</v>
      </c>
      <c r="B1646">
        <v>72958656</v>
      </c>
      <c r="C1646">
        <v>184815881</v>
      </c>
      <c r="D1646" t="s">
        <v>2792</v>
      </c>
      <c r="E1646" t="s">
        <v>8383</v>
      </c>
      <c r="G1646" t="s">
        <v>8384</v>
      </c>
      <c r="H1646" t="s">
        <v>10118</v>
      </c>
      <c r="I1646" t="s">
        <v>9391</v>
      </c>
      <c r="J1646" t="s">
        <v>10119</v>
      </c>
    </row>
    <row r="1647" spans="1:10" x14ac:dyDescent="0.25">
      <c r="A1647" t="s">
        <v>2797</v>
      </c>
      <c r="B1647">
        <v>1294536</v>
      </c>
      <c r="C1647">
        <v>334867681</v>
      </c>
      <c r="D1647" t="s">
        <v>2798</v>
      </c>
      <c r="E1647" t="s">
        <v>8388</v>
      </c>
      <c r="G1647" t="s">
        <v>8384</v>
      </c>
      <c r="H1647" t="s">
        <v>8430</v>
      </c>
      <c r="I1647" t="s">
        <v>8426</v>
      </c>
      <c r="J1647" t="s">
        <v>10120</v>
      </c>
    </row>
    <row r="1648" spans="1:10" x14ac:dyDescent="0.25">
      <c r="A1648" t="s">
        <v>2797</v>
      </c>
      <c r="B1648">
        <v>1294536</v>
      </c>
      <c r="C1648">
        <v>334867681</v>
      </c>
      <c r="D1648" t="s">
        <v>2798</v>
      </c>
      <c r="E1648" t="s">
        <v>8383</v>
      </c>
      <c r="G1648" t="s">
        <v>8384</v>
      </c>
      <c r="H1648" t="s">
        <v>8430</v>
      </c>
      <c r="I1648" t="s">
        <v>8426</v>
      </c>
      <c r="J1648" t="s">
        <v>10120</v>
      </c>
    </row>
    <row r="1649" spans="1:10" x14ac:dyDescent="0.25">
      <c r="A1649" t="s">
        <v>2803</v>
      </c>
      <c r="B1649">
        <v>6740086</v>
      </c>
      <c r="C1649">
        <v>167357692</v>
      </c>
      <c r="D1649" t="s">
        <v>2804</v>
      </c>
      <c r="E1649" t="s">
        <v>8383</v>
      </c>
      <c r="G1649" t="s">
        <v>8460</v>
      </c>
      <c r="H1649" t="s">
        <v>9325</v>
      </c>
      <c r="I1649" t="s">
        <v>8775</v>
      </c>
      <c r="J1649" t="s">
        <v>10121</v>
      </c>
    </row>
    <row r="1650" spans="1:10" x14ac:dyDescent="0.25">
      <c r="A1650" t="s">
        <v>2803</v>
      </c>
      <c r="B1650">
        <v>6740086</v>
      </c>
      <c r="C1650">
        <v>167357692</v>
      </c>
      <c r="D1650" t="s">
        <v>2804</v>
      </c>
      <c r="E1650" t="s">
        <v>8388</v>
      </c>
      <c r="G1650" t="s">
        <v>8384</v>
      </c>
      <c r="H1650" t="s">
        <v>8407</v>
      </c>
      <c r="I1650" t="s">
        <v>10122</v>
      </c>
      <c r="J1650" t="s">
        <v>10123</v>
      </c>
    </row>
    <row r="1651" spans="1:10" x14ac:dyDescent="0.25">
      <c r="A1651" t="s">
        <v>2809</v>
      </c>
      <c r="B1651">
        <v>1961579</v>
      </c>
      <c r="C1651">
        <v>216655086</v>
      </c>
      <c r="D1651" t="s">
        <v>2810</v>
      </c>
      <c r="E1651" t="s">
        <v>8388</v>
      </c>
      <c r="G1651" t="s">
        <v>8399</v>
      </c>
      <c r="H1651" t="s">
        <v>9047</v>
      </c>
      <c r="I1651" t="s">
        <v>8400</v>
      </c>
      <c r="J1651" t="s">
        <v>10124</v>
      </c>
    </row>
    <row r="1652" spans="1:10" x14ac:dyDescent="0.25">
      <c r="A1652" t="s">
        <v>2809</v>
      </c>
      <c r="B1652">
        <v>1961579</v>
      </c>
      <c r="C1652">
        <v>216655086</v>
      </c>
      <c r="D1652" t="s">
        <v>2810</v>
      </c>
      <c r="E1652" t="s">
        <v>8388</v>
      </c>
      <c r="G1652" t="s">
        <v>8384</v>
      </c>
      <c r="H1652" t="s">
        <v>8539</v>
      </c>
      <c r="I1652" t="s">
        <v>8416</v>
      </c>
      <c r="J1652" t="s">
        <v>10124</v>
      </c>
    </row>
    <row r="1653" spans="1:10" x14ac:dyDescent="0.25">
      <c r="A1653" t="s">
        <v>2809</v>
      </c>
      <c r="B1653">
        <v>1961579</v>
      </c>
      <c r="C1653">
        <v>216655086</v>
      </c>
      <c r="D1653" t="s">
        <v>2810</v>
      </c>
      <c r="E1653" t="s">
        <v>8383</v>
      </c>
      <c r="G1653" t="s">
        <v>8384</v>
      </c>
      <c r="H1653" t="s">
        <v>8539</v>
      </c>
      <c r="I1653" t="s">
        <v>8416</v>
      </c>
      <c r="J1653" t="s">
        <v>10124</v>
      </c>
    </row>
    <row r="1654" spans="1:10" x14ac:dyDescent="0.25">
      <c r="A1654" t="s">
        <v>2809</v>
      </c>
      <c r="B1654">
        <v>1961579</v>
      </c>
      <c r="C1654">
        <v>216655086</v>
      </c>
      <c r="D1654" t="s">
        <v>2810</v>
      </c>
      <c r="E1654" t="s">
        <v>8410</v>
      </c>
      <c r="G1654" t="s">
        <v>8384</v>
      </c>
      <c r="H1654" t="s">
        <v>8539</v>
      </c>
      <c r="I1654" t="s">
        <v>8416</v>
      </c>
      <c r="J1654" t="s">
        <v>10124</v>
      </c>
    </row>
    <row r="1655" spans="1:10" x14ac:dyDescent="0.25">
      <c r="A1655" t="s">
        <v>2816</v>
      </c>
      <c r="B1655">
        <v>1658257</v>
      </c>
      <c r="C1655">
        <v>147605464</v>
      </c>
      <c r="D1655" t="s">
        <v>2817</v>
      </c>
      <c r="E1655" t="s">
        <v>8388</v>
      </c>
      <c r="G1655" t="s">
        <v>9284</v>
      </c>
      <c r="H1655" t="s">
        <v>10125</v>
      </c>
      <c r="J1655" t="s">
        <v>8706</v>
      </c>
    </row>
    <row r="1656" spans="1:10" x14ac:dyDescent="0.25">
      <c r="A1656" t="s">
        <v>2816</v>
      </c>
      <c r="B1656">
        <v>1658257</v>
      </c>
      <c r="C1656">
        <v>147605464</v>
      </c>
      <c r="D1656" t="s">
        <v>2817</v>
      </c>
      <c r="E1656" t="s">
        <v>8388</v>
      </c>
      <c r="G1656" t="s">
        <v>8384</v>
      </c>
      <c r="H1656" t="s">
        <v>8847</v>
      </c>
      <c r="J1656" t="s">
        <v>10126</v>
      </c>
    </row>
    <row r="1657" spans="1:10" x14ac:dyDescent="0.25">
      <c r="A1657" t="s">
        <v>2816</v>
      </c>
      <c r="B1657">
        <v>1658257</v>
      </c>
      <c r="C1657">
        <v>147605464</v>
      </c>
      <c r="D1657" t="s">
        <v>2817</v>
      </c>
      <c r="E1657" t="s">
        <v>8383</v>
      </c>
      <c r="G1657" t="s">
        <v>9284</v>
      </c>
      <c r="H1657" t="s">
        <v>10125</v>
      </c>
      <c r="J1657" t="s">
        <v>8706</v>
      </c>
    </row>
    <row r="1658" spans="1:10" x14ac:dyDescent="0.25">
      <c r="A1658" t="s">
        <v>2824</v>
      </c>
      <c r="B1658">
        <v>381970</v>
      </c>
      <c r="C1658">
        <v>241308536</v>
      </c>
      <c r="D1658" t="s">
        <v>2825</v>
      </c>
      <c r="E1658" t="s">
        <v>8383</v>
      </c>
      <c r="G1658" t="s">
        <v>8384</v>
      </c>
      <c r="H1658" t="s">
        <v>8539</v>
      </c>
      <c r="I1658" t="s">
        <v>8425</v>
      </c>
      <c r="J1658" t="s">
        <v>10014</v>
      </c>
    </row>
    <row r="1659" spans="1:10" x14ac:dyDescent="0.25">
      <c r="A1659" t="s">
        <v>2824</v>
      </c>
      <c r="B1659">
        <v>381970</v>
      </c>
      <c r="C1659">
        <v>241308536</v>
      </c>
      <c r="D1659" t="s">
        <v>2825</v>
      </c>
      <c r="E1659" t="s">
        <v>8388</v>
      </c>
      <c r="G1659" t="s">
        <v>8384</v>
      </c>
      <c r="H1659" t="s">
        <v>8392</v>
      </c>
      <c r="I1659" t="s">
        <v>10127</v>
      </c>
      <c r="J1659" t="s">
        <v>10128</v>
      </c>
    </row>
    <row r="1660" spans="1:10" x14ac:dyDescent="0.25">
      <c r="A1660" t="s">
        <v>2824</v>
      </c>
      <c r="B1660">
        <v>381970</v>
      </c>
      <c r="C1660">
        <v>241308536</v>
      </c>
      <c r="D1660" t="s">
        <v>2825</v>
      </c>
      <c r="E1660" t="s">
        <v>8388</v>
      </c>
      <c r="G1660" t="s">
        <v>8384</v>
      </c>
      <c r="H1660" t="s">
        <v>8406</v>
      </c>
      <c r="I1660" t="s">
        <v>8530</v>
      </c>
      <c r="J1660" t="s">
        <v>10128</v>
      </c>
    </row>
    <row r="1661" spans="1:10" x14ac:dyDescent="0.25">
      <c r="A1661" t="s">
        <v>2824</v>
      </c>
      <c r="B1661">
        <v>381970</v>
      </c>
      <c r="C1661">
        <v>241308536</v>
      </c>
      <c r="D1661" t="s">
        <v>2825</v>
      </c>
      <c r="E1661" t="s">
        <v>8388</v>
      </c>
      <c r="G1661" t="s">
        <v>8384</v>
      </c>
      <c r="H1661" t="s">
        <v>8505</v>
      </c>
      <c r="I1661" t="s">
        <v>8959</v>
      </c>
      <c r="J1661" t="s">
        <v>10129</v>
      </c>
    </row>
    <row r="1662" spans="1:10" x14ac:dyDescent="0.25">
      <c r="A1662" t="s">
        <v>2824</v>
      </c>
      <c r="B1662">
        <v>381970</v>
      </c>
      <c r="C1662">
        <v>241308536</v>
      </c>
      <c r="D1662" t="s">
        <v>2825</v>
      </c>
      <c r="E1662" t="s">
        <v>8388</v>
      </c>
      <c r="G1662" t="s">
        <v>8384</v>
      </c>
      <c r="H1662" t="s">
        <v>8402</v>
      </c>
      <c r="I1662" t="s">
        <v>8389</v>
      </c>
      <c r="J1662" t="s">
        <v>10128</v>
      </c>
    </row>
    <row r="1663" spans="1:10" x14ac:dyDescent="0.25">
      <c r="A1663" t="s">
        <v>2832</v>
      </c>
      <c r="B1663">
        <v>1091536</v>
      </c>
      <c r="C1663">
        <v>207986220</v>
      </c>
      <c r="D1663" t="s">
        <v>2833</v>
      </c>
      <c r="E1663" t="s">
        <v>8388</v>
      </c>
      <c r="H1663" t="s">
        <v>10130</v>
      </c>
      <c r="J1663" t="s">
        <v>10131</v>
      </c>
    </row>
    <row r="1664" spans="1:10" x14ac:dyDescent="0.25">
      <c r="A1664" t="s">
        <v>2832</v>
      </c>
      <c r="B1664">
        <v>1091536</v>
      </c>
      <c r="C1664">
        <v>207986220</v>
      </c>
      <c r="D1664" t="s">
        <v>2833</v>
      </c>
      <c r="E1664" t="s">
        <v>8383</v>
      </c>
      <c r="G1664" t="s">
        <v>8460</v>
      </c>
      <c r="H1664" t="s">
        <v>10132</v>
      </c>
      <c r="J1664" t="s">
        <v>8909</v>
      </c>
    </row>
    <row r="1665" spans="1:10" x14ac:dyDescent="0.25">
      <c r="A1665" t="s">
        <v>2839</v>
      </c>
      <c r="B1665">
        <v>3766847</v>
      </c>
      <c r="C1665">
        <v>217754728</v>
      </c>
      <c r="D1665" t="s">
        <v>2840</v>
      </c>
      <c r="E1665" t="s">
        <v>8388</v>
      </c>
      <c r="G1665" t="s">
        <v>8384</v>
      </c>
      <c r="H1665" t="s">
        <v>10133</v>
      </c>
      <c r="J1665" t="s">
        <v>10134</v>
      </c>
    </row>
    <row r="1666" spans="1:10" x14ac:dyDescent="0.25">
      <c r="A1666" t="s">
        <v>2839</v>
      </c>
      <c r="B1666">
        <v>3766847</v>
      </c>
      <c r="C1666">
        <v>217754728</v>
      </c>
      <c r="D1666" t="s">
        <v>2840</v>
      </c>
      <c r="E1666" t="s">
        <v>8388</v>
      </c>
      <c r="G1666" t="s">
        <v>8384</v>
      </c>
      <c r="H1666" t="s">
        <v>10135</v>
      </c>
      <c r="J1666" t="s">
        <v>10136</v>
      </c>
    </row>
    <row r="1667" spans="1:10" x14ac:dyDescent="0.25">
      <c r="A1667" t="s">
        <v>2839</v>
      </c>
      <c r="B1667">
        <v>3766847</v>
      </c>
      <c r="C1667">
        <v>217754728</v>
      </c>
      <c r="D1667" t="s">
        <v>2840</v>
      </c>
      <c r="E1667" t="s">
        <v>8383</v>
      </c>
      <c r="G1667" t="s">
        <v>8384</v>
      </c>
      <c r="H1667" t="s">
        <v>10137</v>
      </c>
      <c r="J1667" t="s">
        <v>10138</v>
      </c>
    </row>
    <row r="1668" spans="1:10" x14ac:dyDescent="0.25">
      <c r="A1668" t="s">
        <v>2844</v>
      </c>
      <c r="B1668">
        <v>28553211</v>
      </c>
      <c r="C1668">
        <v>116413196</v>
      </c>
      <c r="D1668" t="s">
        <v>2845</v>
      </c>
      <c r="E1668" t="s">
        <v>8388</v>
      </c>
      <c r="G1668" t="s">
        <v>8384</v>
      </c>
      <c r="H1668" t="s">
        <v>8669</v>
      </c>
      <c r="I1668" t="s">
        <v>8512</v>
      </c>
      <c r="J1668" t="s">
        <v>8818</v>
      </c>
    </row>
    <row r="1669" spans="1:10" x14ac:dyDescent="0.25">
      <c r="A1669" t="s">
        <v>2844</v>
      </c>
      <c r="B1669">
        <v>28553211</v>
      </c>
      <c r="C1669">
        <v>116413196</v>
      </c>
      <c r="D1669" t="s">
        <v>2845</v>
      </c>
      <c r="E1669" t="s">
        <v>8410</v>
      </c>
      <c r="G1669" t="s">
        <v>8384</v>
      </c>
      <c r="H1669" t="s">
        <v>8669</v>
      </c>
      <c r="I1669" t="s">
        <v>8512</v>
      </c>
      <c r="J1669" t="s">
        <v>8818</v>
      </c>
    </row>
    <row r="1670" spans="1:10" x14ac:dyDescent="0.25">
      <c r="A1670" t="s">
        <v>2844</v>
      </c>
      <c r="B1670">
        <v>28553211</v>
      </c>
      <c r="C1670">
        <v>116413196</v>
      </c>
      <c r="D1670" t="s">
        <v>2845</v>
      </c>
      <c r="E1670" t="s">
        <v>8398</v>
      </c>
      <c r="F1670" t="s">
        <v>10139</v>
      </c>
    </row>
    <row r="1671" spans="1:10" x14ac:dyDescent="0.25">
      <c r="A1671" t="s">
        <v>2844</v>
      </c>
      <c r="B1671">
        <v>28553211</v>
      </c>
      <c r="C1671">
        <v>116413196</v>
      </c>
      <c r="D1671" t="s">
        <v>2845</v>
      </c>
      <c r="E1671" t="s">
        <v>8388</v>
      </c>
      <c r="G1671" t="s">
        <v>8384</v>
      </c>
      <c r="H1671" t="s">
        <v>9162</v>
      </c>
      <c r="I1671" t="s">
        <v>10140</v>
      </c>
      <c r="J1671" t="s">
        <v>10141</v>
      </c>
    </row>
    <row r="1672" spans="1:10" x14ac:dyDescent="0.25">
      <c r="A1672" t="s">
        <v>2844</v>
      </c>
      <c r="B1672">
        <v>28553211</v>
      </c>
      <c r="C1672">
        <v>116413196</v>
      </c>
      <c r="D1672" t="s">
        <v>2845</v>
      </c>
      <c r="E1672" t="s">
        <v>8398</v>
      </c>
      <c r="F1672" t="s">
        <v>10142</v>
      </c>
    </row>
    <row r="1673" spans="1:10" x14ac:dyDescent="0.25">
      <c r="A1673" t="s">
        <v>2844</v>
      </c>
      <c r="B1673">
        <v>28553211</v>
      </c>
      <c r="C1673">
        <v>116413196</v>
      </c>
      <c r="D1673" t="s">
        <v>2845</v>
      </c>
      <c r="E1673" t="s">
        <v>8398</v>
      </c>
      <c r="F1673" t="s">
        <v>10143</v>
      </c>
    </row>
    <row r="1674" spans="1:10" x14ac:dyDescent="0.25">
      <c r="A1674" t="s">
        <v>2844</v>
      </c>
      <c r="B1674">
        <v>28553211</v>
      </c>
      <c r="C1674">
        <v>116413196</v>
      </c>
      <c r="D1674" t="s">
        <v>2845</v>
      </c>
      <c r="E1674" t="s">
        <v>8388</v>
      </c>
      <c r="G1674" t="s">
        <v>8384</v>
      </c>
      <c r="H1674" t="s">
        <v>8540</v>
      </c>
      <c r="J1674" t="s">
        <v>10144</v>
      </c>
    </row>
    <row r="1675" spans="1:10" x14ac:dyDescent="0.25">
      <c r="A1675" t="s">
        <v>2844</v>
      </c>
      <c r="B1675">
        <v>28553211</v>
      </c>
      <c r="C1675">
        <v>116413196</v>
      </c>
      <c r="D1675" t="s">
        <v>2845</v>
      </c>
      <c r="E1675" t="s">
        <v>8383</v>
      </c>
      <c r="G1675" t="s">
        <v>8384</v>
      </c>
      <c r="H1675" t="s">
        <v>8669</v>
      </c>
      <c r="I1675" t="s">
        <v>8512</v>
      </c>
      <c r="J1675" t="s">
        <v>8818</v>
      </c>
    </row>
    <row r="1676" spans="1:10" x14ac:dyDescent="0.25">
      <c r="A1676" t="s">
        <v>2853</v>
      </c>
      <c r="B1676">
        <v>43622928</v>
      </c>
      <c r="C1676">
        <v>450551680</v>
      </c>
      <c r="D1676" t="s">
        <v>2854</v>
      </c>
      <c r="E1676" t="s">
        <v>8383</v>
      </c>
      <c r="G1676" t="s">
        <v>8460</v>
      </c>
      <c r="H1676" t="s">
        <v>10145</v>
      </c>
      <c r="J1676" t="s">
        <v>8888</v>
      </c>
    </row>
    <row r="1677" spans="1:10" x14ac:dyDescent="0.25">
      <c r="A1677" t="s">
        <v>2853</v>
      </c>
      <c r="B1677">
        <v>43622928</v>
      </c>
      <c r="C1677">
        <v>450551680</v>
      </c>
      <c r="D1677" t="s">
        <v>2854</v>
      </c>
      <c r="E1677" t="s">
        <v>8388</v>
      </c>
      <c r="G1677" t="s">
        <v>9284</v>
      </c>
      <c r="H1677" t="s">
        <v>8468</v>
      </c>
      <c r="I1677" t="s">
        <v>8428</v>
      </c>
      <c r="J1677" t="s">
        <v>10146</v>
      </c>
    </row>
    <row r="1678" spans="1:10" x14ac:dyDescent="0.25">
      <c r="A1678" t="s">
        <v>2853</v>
      </c>
      <c r="B1678">
        <v>43622928</v>
      </c>
      <c r="C1678">
        <v>450551680</v>
      </c>
      <c r="D1678" t="s">
        <v>2854</v>
      </c>
      <c r="E1678" t="s">
        <v>8410</v>
      </c>
      <c r="G1678" t="s">
        <v>9284</v>
      </c>
      <c r="H1678" t="s">
        <v>8468</v>
      </c>
      <c r="I1678" t="s">
        <v>8428</v>
      </c>
      <c r="J1678" t="s">
        <v>10146</v>
      </c>
    </row>
    <row r="1679" spans="1:10" x14ac:dyDescent="0.25">
      <c r="A1679" t="s">
        <v>2860</v>
      </c>
      <c r="B1679">
        <v>46065967</v>
      </c>
      <c r="C1679">
        <v>318019551</v>
      </c>
      <c r="D1679" t="s">
        <v>2861</v>
      </c>
      <c r="E1679" t="s">
        <v>8383</v>
      </c>
      <c r="G1679" t="s">
        <v>8399</v>
      </c>
      <c r="H1679" t="s">
        <v>10147</v>
      </c>
      <c r="J1679" t="s">
        <v>10148</v>
      </c>
    </row>
    <row r="1680" spans="1:10" x14ac:dyDescent="0.25">
      <c r="A1680" t="s">
        <v>2860</v>
      </c>
      <c r="B1680">
        <v>46065967</v>
      </c>
      <c r="C1680">
        <v>318019551</v>
      </c>
      <c r="D1680" t="s">
        <v>2861</v>
      </c>
      <c r="E1680" t="s">
        <v>8388</v>
      </c>
      <c r="G1680" t="s">
        <v>8384</v>
      </c>
      <c r="H1680" t="s">
        <v>8390</v>
      </c>
      <c r="J1680" t="s">
        <v>10149</v>
      </c>
    </row>
    <row r="1681" spans="1:10" x14ac:dyDescent="0.25">
      <c r="A1681" t="s">
        <v>2868</v>
      </c>
      <c r="B1681">
        <v>50221335</v>
      </c>
      <c r="C1681">
        <v>111813833</v>
      </c>
      <c r="D1681" t="s">
        <v>2869</v>
      </c>
      <c r="E1681" t="s">
        <v>8398</v>
      </c>
      <c r="F1681" t="s">
        <v>10150</v>
      </c>
    </row>
    <row r="1682" spans="1:10" x14ac:dyDescent="0.25">
      <c r="A1682" t="s">
        <v>2868</v>
      </c>
      <c r="B1682">
        <v>50221335</v>
      </c>
      <c r="C1682">
        <v>111813833</v>
      </c>
      <c r="D1682" t="s">
        <v>2869</v>
      </c>
      <c r="E1682" t="s">
        <v>8388</v>
      </c>
      <c r="G1682" t="s">
        <v>8384</v>
      </c>
      <c r="H1682" t="s">
        <v>8425</v>
      </c>
      <c r="I1682" t="s">
        <v>8413</v>
      </c>
      <c r="J1682" t="s">
        <v>9652</v>
      </c>
    </row>
    <row r="1683" spans="1:10" x14ac:dyDescent="0.25">
      <c r="A1683" t="s">
        <v>2868</v>
      </c>
      <c r="B1683">
        <v>50221335</v>
      </c>
      <c r="C1683">
        <v>111813833</v>
      </c>
      <c r="D1683" t="s">
        <v>2869</v>
      </c>
      <c r="E1683" t="s">
        <v>8410</v>
      </c>
      <c r="G1683" t="s">
        <v>8384</v>
      </c>
      <c r="H1683" t="s">
        <v>8425</v>
      </c>
      <c r="I1683" t="s">
        <v>8413</v>
      </c>
      <c r="J1683" t="s">
        <v>9652</v>
      </c>
    </row>
    <row r="1684" spans="1:10" x14ac:dyDescent="0.25">
      <c r="A1684" t="s">
        <v>2868</v>
      </c>
      <c r="B1684">
        <v>50221335</v>
      </c>
      <c r="C1684">
        <v>111813833</v>
      </c>
      <c r="D1684" t="s">
        <v>2869</v>
      </c>
      <c r="E1684" t="s">
        <v>8383</v>
      </c>
      <c r="G1684" t="s">
        <v>8384</v>
      </c>
      <c r="H1684" t="s">
        <v>8425</v>
      </c>
      <c r="I1684" t="s">
        <v>8413</v>
      </c>
      <c r="J1684" t="s">
        <v>9652</v>
      </c>
    </row>
    <row r="1685" spans="1:10" x14ac:dyDescent="0.25">
      <c r="A1685" t="s">
        <v>2874</v>
      </c>
      <c r="B1685">
        <v>57407450</v>
      </c>
      <c r="C1685">
        <v>199609459</v>
      </c>
      <c r="D1685" t="s">
        <v>2875</v>
      </c>
      <c r="E1685" t="s">
        <v>8383</v>
      </c>
      <c r="G1685" t="s">
        <v>8460</v>
      </c>
      <c r="H1685" t="s">
        <v>9106</v>
      </c>
      <c r="J1685" t="s">
        <v>10151</v>
      </c>
    </row>
    <row r="1686" spans="1:10" x14ac:dyDescent="0.25">
      <c r="A1686" t="s">
        <v>2874</v>
      </c>
      <c r="B1686">
        <v>57407450</v>
      </c>
      <c r="C1686">
        <v>199609459</v>
      </c>
      <c r="D1686" t="s">
        <v>2875</v>
      </c>
      <c r="E1686" t="s">
        <v>8398</v>
      </c>
      <c r="F1686" t="s">
        <v>10152</v>
      </c>
    </row>
    <row r="1687" spans="1:10" x14ac:dyDescent="0.25">
      <c r="A1687" t="s">
        <v>2874</v>
      </c>
      <c r="B1687">
        <v>57407450</v>
      </c>
      <c r="C1687">
        <v>199609459</v>
      </c>
      <c r="D1687" t="s">
        <v>2875</v>
      </c>
      <c r="E1687" t="s">
        <v>8410</v>
      </c>
      <c r="G1687" t="s">
        <v>8460</v>
      </c>
      <c r="H1687" t="s">
        <v>8465</v>
      </c>
      <c r="I1687" t="s">
        <v>9653</v>
      </c>
      <c r="J1687" t="s">
        <v>10153</v>
      </c>
    </row>
    <row r="1688" spans="1:10" x14ac:dyDescent="0.25">
      <c r="A1688" t="s">
        <v>2874</v>
      </c>
      <c r="B1688">
        <v>57407450</v>
      </c>
      <c r="C1688">
        <v>199609459</v>
      </c>
      <c r="D1688" t="s">
        <v>2875</v>
      </c>
      <c r="E1688" t="s">
        <v>8388</v>
      </c>
      <c r="G1688" t="s">
        <v>8384</v>
      </c>
      <c r="H1688" t="s">
        <v>8428</v>
      </c>
      <c r="I1688" t="s">
        <v>8393</v>
      </c>
      <c r="J1688" t="s">
        <v>10072</v>
      </c>
    </row>
    <row r="1689" spans="1:10" x14ac:dyDescent="0.25">
      <c r="A1689" t="s">
        <v>2874</v>
      </c>
      <c r="B1689">
        <v>57407450</v>
      </c>
      <c r="C1689">
        <v>199609459</v>
      </c>
      <c r="D1689" t="s">
        <v>2875</v>
      </c>
      <c r="E1689" t="s">
        <v>8388</v>
      </c>
      <c r="G1689" t="s">
        <v>8460</v>
      </c>
      <c r="H1689" t="s">
        <v>8465</v>
      </c>
      <c r="I1689" t="s">
        <v>9653</v>
      </c>
      <c r="J1689" t="s">
        <v>10153</v>
      </c>
    </row>
    <row r="1690" spans="1:10" x14ac:dyDescent="0.25">
      <c r="A1690" t="s">
        <v>2880</v>
      </c>
      <c r="B1690">
        <v>60043126</v>
      </c>
      <c r="C1690">
        <v>540453014</v>
      </c>
      <c r="D1690" t="s">
        <v>2881</v>
      </c>
      <c r="E1690" t="s">
        <v>8398</v>
      </c>
      <c r="F1690" t="s">
        <v>10154</v>
      </c>
    </row>
    <row r="1691" spans="1:10" x14ac:dyDescent="0.25">
      <c r="A1691" t="s">
        <v>2880</v>
      </c>
      <c r="B1691">
        <v>60043126</v>
      </c>
      <c r="C1691">
        <v>540453014</v>
      </c>
      <c r="D1691" t="s">
        <v>2881</v>
      </c>
      <c r="E1691" t="s">
        <v>8388</v>
      </c>
      <c r="G1691" t="s">
        <v>8384</v>
      </c>
      <c r="H1691" t="s">
        <v>8545</v>
      </c>
      <c r="I1691" t="s">
        <v>10155</v>
      </c>
      <c r="J1691" t="s">
        <v>8788</v>
      </c>
    </row>
    <row r="1692" spans="1:10" x14ac:dyDescent="0.25">
      <c r="A1692" t="s">
        <v>2880</v>
      </c>
      <c r="B1692">
        <v>60043126</v>
      </c>
      <c r="C1692">
        <v>540453014</v>
      </c>
      <c r="D1692" t="s">
        <v>2881</v>
      </c>
      <c r="E1692" t="s">
        <v>8388</v>
      </c>
      <c r="G1692" t="s">
        <v>8399</v>
      </c>
      <c r="H1692" t="s">
        <v>10156</v>
      </c>
      <c r="J1692" t="s">
        <v>8788</v>
      </c>
    </row>
    <row r="1693" spans="1:10" x14ac:dyDescent="0.25">
      <c r="A1693" t="s">
        <v>2880</v>
      </c>
      <c r="B1693">
        <v>60043126</v>
      </c>
      <c r="C1693">
        <v>540453014</v>
      </c>
      <c r="D1693" t="s">
        <v>2881</v>
      </c>
      <c r="E1693" t="s">
        <v>8410</v>
      </c>
      <c r="G1693" t="s">
        <v>8384</v>
      </c>
      <c r="H1693" t="s">
        <v>8607</v>
      </c>
      <c r="I1693" t="s">
        <v>8545</v>
      </c>
      <c r="J1693" t="s">
        <v>8788</v>
      </c>
    </row>
    <row r="1694" spans="1:10" x14ac:dyDescent="0.25">
      <c r="A1694" t="s">
        <v>2880</v>
      </c>
      <c r="B1694">
        <v>60043126</v>
      </c>
      <c r="C1694">
        <v>540453014</v>
      </c>
      <c r="D1694" t="s">
        <v>2881</v>
      </c>
      <c r="E1694" t="s">
        <v>8383</v>
      </c>
      <c r="G1694" t="s">
        <v>8384</v>
      </c>
      <c r="H1694" t="s">
        <v>8545</v>
      </c>
      <c r="I1694" t="s">
        <v>10155</v>
      </c>
      <c r="J1694" t="s">
        <v>8788</v>
      </c>
    </row>
    <row r="1695" spans="1:10" x14ac:dyDescent="0.25">
      <c r="A1695" t="s">
        <v>2886</v>
      </c>
      <c r="B1695">
        <v>62490876</v>
      </c>
      <c r="C1695">
        <v>122887328</v>
      </c>
      <c r="D1695" t="s">
        <v>2887</v>
      </c>
      <c r="E1695" t="s">
        <v>8388</v>
      </c>
      <c r="G1695" t="s">
        <v>8384</v>
      </c>
      <c r="H1695" t="s">
        <v>8393</v>
      </c>
      <c r="J1695" t="s">
        <v>10157</v>
      </c>
    </row>
    <row r="1696" spans="1:10" x14ac:dyDescent="0.25">
      <c r="A1696" t="s">
        <v>2886</v>
      </c>
      <c r="B1696">
        <v>62490876</v>
      </c>
      <c r="C1696">
        <v>122887328</v>
      </c>
      <c r="D1696" t="s">
        <v>2887</v>
      </c>
      <c r="E1696" t="s">
        <v>8410</v>
      </c>
      <c r="G1696" t="s">
        <v>8384</v>
      </c>
      <c r="H1696" t="s">
        <v>8982</v>
      </c>
      <c r="J1696" t="s">
        <v>10158</v>
      </c>
    </row>
    <row r="1697" spans="1:10" x14ac:dyDescent="0.25">
      <c r="A1697" t="s">
        <v>2886</v>
      </c>
      <c r="B1697">
        <v>62490876</v>
      </c>
      <c r="C1697">
        <v>122887328</v>
      </c>
      <c r="D1697" t="s">
        <v>2887</v>
      </c>
      <c r="E1697" t="s">
        <v>8383</v>
      </c>
      <c r="G1697" t="s">
        <v>8384</v>
      </c>
      <c r="H1697" t="s">
        <v>8982</v>
      </c>
      <c r="J1697" t="s">
        <v>10158</v>
      </c>
    </row>
    <row r="1698" spans="1:10" x14ac:dyDescent="0.25">
      <c r="A1698" t="s">
        <v>2886</v>
      </c>
      <c r="B1698">
        <v>62490876</v>
      </c>
      <c r="C1698">
        <v>122887328</v>
      </c>
      <c r="D1698" t="s">
        <v>2887</v>
      </c>
      <c r="E1698" t="s">
        <v>8388</v>
      </c>
      <c r="G1698" t="s">
        <v>8384</v>
      </c>
      <c r="H1698" t="s">
        <v>8982</v>
      </c>
      <c r="J1698" t="s">
        <v>10158</v>
      </c>
    </row>
    <row r="1699" spans="1:10" x14ac:dyDescent="0.25">
      <c r="A1699" t="s">
        <v>2886</v>
      </c>
      <c r="B1699">
        <v>62490876</v>
      </c>
      <c r="C1699">
        <v>122887328</v>
      </c>
      <c r="D1699" t="s">
        <v>2887</v>
      </c>
      <c r="E1699" t="s">
        <v>8398</v>
      </c>
      <c r="G1699" t="s">
        <v>8384</v>
      </c>
      <c r="H1699" t="s">
        <v>8982</v>
      </c>
      <c r="J1699" t="s">
        <v>10158</v>
      </c>
    </row>
    <row r="1700" spans="1:10" x14ac:dyDescent="0.25">
      <c r="A1700" t="s">
        <v>2894</v>
      </c>
      <c r="B1700">
        <v>65625542</v>
      </c>
      <c r="C1700">
        <v>106365685</v>
      </c>
      <c r="D1700" t="s">
        <v>2895</v>
      </c>
      <c r="E1700" t="s">
        <v>8410</v>
      </c>
      <c r="G1700" t="s">
        <v>8384</v>
      </c>
      <c r="H1700" t="s">
        <v>8427</v>
      </c>
      <c r="I1700" t="s">
        <v>8401</v>
      </c>
      <c r="J1700" t="s">
        <v>10159</v>
      </c>
    </row>
    <row r="1701" spans="1:10" x14ac:dyDescent="0.25">
      <c r="A1701" t="s">
        <v>2894</v>
      </c>
      <c r="B1701">
        <v>65625542</v>
      </c>
      <c r="C1701">
        <v>106365685</v>
      </c>
      <c r="D1701" t="s">
        <v>2895</v>
      </c>
      <c r="E1701" t="s">
        <v>8398</v>
      </c>
      <c r="G1701" t="s">
        <v>8384</v>
      </c>
      <c r="H1701" t="s">
        <v>8427</v>
      </c>
      <c r="I1701" t="s">
        <v>8401</v>
      </c>
      <c r="J1701" t="s">
        <v>10159</v>
      </c>
    </row>
    <row r="1702" spans="1:10" x14ac:dyDescent="0.25">
      <c r="A1702" t="s">
        <v>2894</v>
      </c>
      <c r="B1702">
        <v>65625542</v>
      </c>
      <c r="C1702">
        <v>106365685</v>
      </c>
      <c r="D1702" t="s">
        <v>2895</v>
      </c>
      <c r="E1702" t="s">
        <v>8388</v>
      </c>
      <c r="G1702" t="s">
        <v>8384</v>
      </c>
      <c r="H1702" t="s">
        <v>8427</v>
      </c>
      <c r="I1702" t="s">
        <v>8401</v>
      </c>
      <c r="J1702" t="s">
        <v>10159</v>
      </c>
    </row>
    <row r="1703" spans="1:10" x14ac:dyDescent="0.25">
      <c r="A1703" t="s">
        <v>2894</v>
      </c>
      <c r="B1703">
        <v>65625542</v>
      </c>
      <c r="C1703">
        <v>106365685</v>
      </c>
      <c r="D1703" t="s">
        <v>2895</v>
      </c>
      <c r="E1703" t="s">
        <v>8383</v>
      </c>
      <c r="G1703" t="s">
        <v>8384</v>
      </c>
      <c r="H1703" t="s">
        <v>10160</v>
      </c>
      <c r="I1703" t="s">
        <v>9053</v>
      </c>
      <c r="J1703" t="s">
        <v>10161</v>
      </c>
    </row>
    <row r="1704" spans="1:10" x14ac:dyDescent="0.25">
      <c r="A1704" t="s">
        <v>2894</v>
      </c>
      <c r="B1704">
        <v>65625542</v>
      </c>
      <c r="C1704">
        <v>106365685</v>
      </c>
      <c r="D1704" t="s">
        <v>2895</v>
      </c>
      <c r="E1704" t="s">
        <v>8388</v>
      </c>
      <c r="G1704" t="s">
        <v>8384</v>
      </c>
      <c r="H1704" t="s">
        <v>10160</v>
      </c>
      <c r="I1704" t="s">
        <v>9053</v>
      </c>
      <c r="J1704" t="s">
        <v>10161</v>
      </c>
    </row>
    <row r="1705" spans="1:10" x14ac:dyDescent="0.25">
      <c r="A1705" t="s">
        <v>2903</v>
      </c>
      <c r="B1705">
        <v>68943827</v>
      </c>
      <c r="C1705">
        <v>103407324</v>
      </c>
      <c r="D1705" t="s">
        <v>2904</v>
      </c>
      <c r="E1705" t="s">
        <v>8383</v>
      </c>
      <c r="G1705" t="s">
        <v>8384</v>
      </c>
      <c r="H1705" t="s">
        <v>8455</v>
      </c>
      <c r="I1705" t="s">
        <v>8430</v>
      </c>
      <c r="J1705" t="s">
        <v>10162</v>
      </c>
    </row>
    <row r="1706" spans="1:10" x14ac:dyDescent="0.25">
      <c r="A1706" t="s">
        <v>2903</v>
      </c>
      <c r="B1706">
        <v>68943827</v>
      </c>
      <c r="C1706">
        <v>103407324</v>
      </c>
      <c r="D1706" t="s">
        <v>2904</v>
      </c>
      <c r="E1706" t="s">
        <v>8410</v>
      </c>
      <c r="G1706" t="s">
        <v>8384</v>
      </c>
      <c r="H1706" t="s">
        <v>8455</v>
      </c>
      <c r="I1706" t="s">
        <v>8430</v>
      </c>
      <c r="J1706" t="s">
        <v>10162</v>
      </c>
    </row>
    <row r="1707" spans="1:10" x14ac:dyDescent="0.25">
      <c r="A1707" t="s">
        <v>2903</v>
      </c>
      <c r="B1707">
        <v>68943827</v>
      </c>
      <c r="C1707">
        <v>103407324</v>
      </c>
      <c r="D1707" t="s">
        <v>2904</v>
      </c>
      <c r="E1707" t="s">
        <v>8388</v>
      </c>
      <c r="G1707" t="s">
        <v>8384</v>
      </c>
      <c r="H1707" t="s">
        <v>10163</v>
      </c>
      <c r="I1707" t="s">
        <v>10164</v>
      </c>
      <c r="J1707" t="s">
        <v>10165</v>
      </c>
    </row>
    <row r="1708" spans="1:10" x14ac:dyDescent="0.25">
      <c r="A1708" t="s">
        <v>2903</v>
      </c>
      <c r="B1708">
        <v>68943827</v>
      </c>
      <c r="C1708">
        <v>103407324</v>
      </c>
      <c r="D1708" t="s">
        <v>2904</v>
      </c>
      <c r="E1708" t="s">
        <v>8398</v>
      </c>
      <c r="G1708" t="s">
        <v>8384</v>
      </c>
      <c r="H1708" t="s">
        <v>8455</v>
      </c>
      <c r="I1708" t="s">
        <v>8430</v>
      </c>
      <c r="J1708" t="s">
        <v>10162</v>
      </c>
    </row>
    <row r="1709" spans="1:10" x14ac:dyDescent="0.25">
      <c r="A1709" t="s">
        <v>2903</v>
      </c>
      <c r="B1709">
        <v>68943827</v>
      </c>
      <c r="C1709">
        <v>103407324</v>
      </c>
      <c r="D1709" t="s">
        <v>2904</v>
      </c>
      <c r="E1709" t="s">
        <v>8388</v>
      </c>
      <c r="G1709" t="s">
        <v>8384</v>
      </c>
      <c r="H1709" t="s">
        <v>9009</v>
      </c>
      <c r="I1709" t="s">
        <v>10166</v>
      </c>
      <c r="J1709" t="s">
        <v>10167</v>
      </c>
    </row>
    <row r="1710" spans="1:10" x14ac:dyDescent="0.25">
      <c r="A1710" t="s">
        <v>2903</v>
      </c>
      <c r="B1710">
        <v>68943827</v>
      </c>
      <c r="C1710">
        <v>103407324</v>
      </c>
      <c r="D1710" t="s">
        <v>2904</v>
      </c>
      <c r="E1710" t="s">
        <v>8398</v>
      </c>
      <c r="G1710" t="s">
        <v>8384</v>
      </c>
      <c r="H1710" t="s">
        <v>10163</v>
      </c>
      <c r="I1710" t="s">
        <v>10164</v>
      </c>
      <c r="J1710" t="s">
        <v>10165</v>
      </c>
    </row>
    <row r="1711" spans="1:10" x14ac:dyDescent="0.25">
      <c r="A1711" t="s">
        <v>2903</v>
      </c>
      <c r="B1711">
        <v>68943827</v>
      </c>
      <c r="C1711">
        <v>103407324</v>
      </c>
      <c r="D1711" t="s">
        <v>2904</v>
      </c>
      <c r="E1711" t="s">
        <v>8388</v>
      </c>
      <c r="G1711" t="s">
        <v>8384</v>
      </c>
      <c r="H1711" t="s">
        <v>8455</v>
      </c>
      <c r="I1711" t="s">
        <v>8430</v>
      </c>
      <c r="J1711" t="s">
        <v>10162</v>
      </c>
    </row>
    <row r="1712" spans="1:10" x14ac:dyDescent="0.25">
      <c r="A1712" t="s">
        <v>2903</v>
      </c>
      <c r="B1712">
        <v>68943827</v>
      </c>
      <c r="C1712">
        <v>103407324</v>
      </c>
      <c r="D1712" t="s">
        <v>2904</v>
      </c>
      <c r="E1712" t="s">
        <v>8398</v>
      </c>
      <c r="G1712" t="s">
        <v>8384</v>
      </c>
      <c r="H1712" t="s">
        <v>9009</v>
      </c>
      <c r="I1712" t="s">
        <v>10166</v>
      </c>
      <c r="J1712" t="s">
        <v>10167</v>
      </c>
    </row>
    <row r="1713" spans="1:10" x14ac:dyDescent="0.25">
      <c r="A1713" t="s">
        <v>2907</v>
      </c>
      <c r="B1713">
        <v>12549988</v>
      </c>
      <c r="C1713">
        <v>128409468</v>
      </c>
      <c r="D1713" t="s">
        <v>2908</v>
      </c>
      <c r="E1713" t="s">
        <v>8388</v>
      </c>
      <c r="G1713" t="s">
        <v>8384</v>
      </c>
      <c r="H1713" t="s">
        <v>8837</v>
      </c>
      <c r="I1713" t="s">
        <v>8425</v>
      </c>
      <c r="J1713" t="s">
        <v>10168</v>
      </c>
    </row>
    <row r="1714" spans="1:10" x14ac:dyDescent="0.25">
      <c r="A1714" t="s">
        <v>2907</v>
      </c>
      <c r="B1714">
        <v>12549988</v>
      </c>
      <c r="C1714">
        <v>128409468</v>
      </c>
      <c r="D1714" t="s">
        <v>2908</v>
      </c>
      <c r="E1714" t="s">
        <v>8388</v>
      </c>
      <c r="G1714" t="s">
        <v>8384</v>
      </c>
      <c r="H1714" t="s">
        <v>8406</v>
      </c>
      <c r="I1714" t="s">
        <v>9149</v>
      </c>
      <c r="J1714" t="s">
        <v>10169</v>
      </c>
    </row>
    <row r="1715" spans="1:10" x14ac:dyDescent="0.25">
      <c r="A1715" t="s">
        <v>2907</v>
      </c>
      <c r="B1715">
        <v>12549988</v>
      </c>
      <c r="C1715">
        <v>128409468</v>
      </c>
      <c r="D1715" t="s">
        <v>2908</v>
      </c>
      <c r="E1715" t="s">
        <v>8388</v>
      </c>
      <c r="G1715" t="s">
        <v>8384</v>
      </c>
      <c r="H1715" t="s">
        <v>8414</v>
      </c>
      <c r="I1715" t="s">
        <v>8566</v>
      </c>
      <c r="J1715" t="s">
        <v>10170</v>
      </c>
    </row>
    <row r="1716" spans="1:10" x14ac:dyDescent="0.25">
      <c r="A1716" t="s">
        <v>2907</v>
      </c>
      <c r="B1716">
        <v>12549988</v>
      </c>
      <c r="C1716">
        <v>128409468</v>
      </c>
      <c r="D1716" t="s">
        <v>2908</v>
      </c>
      <c r="E1716" t="s">
        <v>8383</v>
      </c>
      <c r="G1716" t="s">
        <v>8384</v>
      </c>
      <c r="H1716" t="s">
        <v>8402</v>
      </c>
      <c r="I1716" t="s">
        <v>8407</v>
      </c>
      <c r="J1716" t="s">
        <v>10171</v>
      </c>
    </row>
    <row r="1717" spans="1:10" x14ac:dyDescent="0.25">
      <c r="A1717" t="s">
        <v>2913</v>
      </c>
      <c r="B1717">
        <v>41030673</v>
      </c>
      <c r="C1717">
        <v>313070811</v>
      </c>
      <c r="D1717" t="s">
        <v>2914</v>
      </c>
      <c r="E1717" t="s">
        <v>8410</v>
      </c>
      <c r="G1717" t="s">
        <v>8384</v>
      </c>
      <c r="H1717" t="s">
        <v>8428</v>
      </c>
      <c r="I1717" t="s">
        <v>8973</v>
      </c>
      <c r="J1717" t="s">
        <v>10172</v>
      </c>
    </row>
    <row r="1718" spans="1:10" x14ac:dyDescent="0.25">
      <c r="A1718" t="s">
        <v>2913</v>
      </c>
      <c r="B1718">
        <v>41030673</v>
      </c>
      <c r="C1718">
        <v>313070811</v>
      </c>
      <c r="D1718" t="s">
        <v>2914</v>
      </c>
      <c r="E1718" t="s">
        <v>8398</v>
      </c>
      <c r="G1718" t="s">
        <v>8384</v>
      </c>
      <c r="H1718" t="s">
        <v>9572</v>
      </c>
      <c r="I1718" t="s">
        <v>8570</v>
      </c>
      <c r="J1718" t="s">
        <v>8425</v>
      </c>
    </row>
    <row r="1719" spans="1:10" x14ac:dyDescent="0.25">
      <c r="A1719" t="s">
        <v>2913</v>
      </c>
      <c r="B1719">
        <v>41030673</v>
      </c>
      <c r="C1719">
        <v>313070811</v>
      </c>
      <c r="D1719" t="s">
        <v>2914</v>
      </c>
      <c r="E1719" t="s">
        <v>8398</v>
      </c>
      <c r="G1719" t="s">
        <v>8384</v>
      </c>
      <c r="H1719" t="s">
        <v>8428</v>
      </c>
      <c r="I1719" t="s">
        <v>8973</v>
      </c>
      <c r="J1719" t="s">
        <v>10172</v>
      </c>
    </row>
    <row r="1720" spans="1:10" x14ac:dyDescent="0.25">
      <c r="A1720" t="s">
        <v>2913</v>
      </c>
      <c r="B1720">
        <v>41030673</v>
      </c>
      <c r="C1720">
        <v>313070811</v>
      </c>
      <c r="D1720" t="s">
        <v>2914</v>
      </c>
      <c r="E1720" t="s">
        <v>8388</v>
      </c>
      <c r="G1720" t="s">
        <v>8384</v>
      </c>
      <c r="H1720" t="s">
        <v>9572</v>
      </c>
      <c r="I1720" t="s">
        <v>8570</v>
      </c>
      <c r="J1720" t="s">
        <v>8425</v>
      </c>
    </row>
    <row r="1721" spans="1:10" x14ac:dyDescent="0.25">
      <c r="A1721" t="s">
        <v>2913</v>
      </c>
      <c r="B1721">
        <v>41030673</v>
      </c>
      <c r="C1721">
        <v>313070811</v>
      </c>
      <c r="D1721" t="s">
        <v>2914</v>
      </c>
      <c r="E1721" t="s">
        <v>8383</v>
      </c>
      <c r="G1721" t="s">
        <v>8384</v>
      </c>
      <c r="H1721" t="s">
        <v>8428</v>
      </c>
      <c r="I1721" t="s">
        <v>8973</v>
      </c>
      <c r="J1721" t="s">
        <v>10172</v>
      </c>
    </row>
    <row r="1722" spans="1:10" x14ac:dyDescent="0.25">
      <c r="A1722" t="s">
        <v>2920</v>
      </c>
      <c r="B1722">
        <v>43586284</v>
      </c>
      <c r="C1722">
        <v>961567764</v>
      </c>
      <c r="D1722" t="s">
        <v>2921</v>
      </c>
      <c r="E1722" t="s">
        <v>8388</v>
      </c>
      <c r="G1722" t="s">
        <v>8384</v>
      </c>
      <c r="H1722" t="s">
        <v>8603</v>
      </c>
      <c r="I1722" t="s">
        <v>8431</v>
      </c>
      <c r="J1722" t="s">
        <v>10173</v>
      </c>
    </row>
    <row r="1723" spans="1:10" x14ac:dyDescent="0.25">
      <c r="A1723" t="s">
        <v>2920</v>
      </c>
      <c r="B1723">
        <v>43586284</v>
      </c>
      <c r="C1723">
        <v>961567764</v>
      </c>
      <c r="D1723" t="s">
        <v>2921</v>
      </c>
      <c r="E1723" t="s">
        <v>8410</v>
      </c>
      <c r="G1723" t="s">
        <v>8399</v>
      </c>
      <c r="H1723" t="s">
        <v>9133</v>
      </c>
      <c r="I1723" t="s">
        <v>9067</v>
      </c>
      <c r="J1723" t="s">
        <v>10174</v>
      </c>
    </row>
    <row r="1724" spans="1:10" x14ac:dyDescent="0.25">
      <c r="A1724" t="s">
        <v>2920</v>
      </c>
      <c r="B1724">
        <v>43586284</v>
      </c>
      <c r="C1724">
        <v>961567764</v>
      </c>
      <c r="D1724" t="s">
        <v>2921</v>
      </c>
      <c r="E1724" t="s">
        <v>8383</v>
      </c>
      <c r="G1724" t="s">
        <v>8399</v>
      </c>
      <c r="H1724" t="s">
        <v>9133</v>
      </c>
      <c r="I1724" t="s">
        <v>9067</v>
      </c>
      <c r="J1724" t="s">
        <v>10174</v>
      </c>
    </row>
    <row r="1725" spans="1:10" x14ac:dyDescent="0.25">
      <c r="A1725" t="s">
        <v>2927</v>
      </c>
      <c r="B1725">
        <v>59490675</v>
      </c>
      <c r="C1725">
        <v>819411225</v>
      </c>
      <c r="D1725" t="s">
        <v>2928</v>
      </c>
      <c r="E1725" t="s">
        <v>8388</v>
      </c>
      <c r="G1725" t="s">
        <v>8384</v>
      </c>
      <c r="H1725" t="s">
        <v>8938</v>
      </c>
      <c r="I1725" t="s">
        <v>8393</v>
      </c>
      <c r="J1725" t="s">
        <v>10175</v>
      </c>
    </row>
    <row r="1726" spans="1:10" x14ac:dyDescent="0.25">
      <c r="A1726" t="s">
        <v>2927</v>
      </c>
      <c r="B1726">
        <v>59490675</v>
      </c>
      <c r="C1726">
        <v>819411225</v>
      </c>
      <c r="D1726" t="s">
        <v>2928</v>
      </c>
      <c r="E1726" t="s">
        <v>8388</v>
      </c>
      <c r="G1726" t="s">
        <v>8384</v>
      </c>
      <c r="H1726" t="s">
        <v>10176</v>
      </c>
      <c r="I1726" t="s">
        <v>10177</v>
      </c>
      <c r="J1726" t="s">
        <v>10178</v>
      </c>
    </row>
    <row r="1727" spans="1:10" x14ac:dyDescent="0.25">
      <c r="A1727" t="s">
        <v>2927</v>
      </c>
      <c r="B1727">
        <v>59490675</v>
      </c>
      <c r="C1727">
        <v>819411225</v>
      </c>
      <c r="D1727" t="s">
        <v>2928</v>
      </c>
      <c r="E1727" t="s">
        <v>8398</v>
      </c>
      <c r="F1727" t="s">
        <v>10179</v>
      </c>
    </row>
    <row r="1728" spans="1:10" x14ac:dyDescent="0.25">
      <c r="A1728" t="s">
        <v>2927</v>
      </c>
      <c r="B1728">
        <v>59490675</v>
      </c>
      <c r="C1728">
        <v>819411225</v>
      </c>
      <c r="D1728" t="s">
        <v>2928</v>
      </c>
      <c r="E1728" t="s">
        <v>8388</v>
      </c>
      <c r="G1728" t="s">
        <v>8384</v>
      </c>
      <c r="H1728" t="s">
        <v>10180</v>
      </c>
      <c r="I1728" t="s">
        <v>10181</v>
      </c>
      <c r="J1728" t="s">
        <v>9589</v>
      </c>
    </row>
    <row r="1729" spans="1:10" x14ac:dyDescent="0.25">
      <c r="A1729" t="s">
        <v>2927</v>
      </c>
      <c r="B1729">
        <v>59490675</v>
      </c>
      <c r="C1729">
        <v>819411225</v>
      </c>
      <c r="D1729" t="s">
        <v>2928</v>
      </c>
      <c r="E1729" t="s">
        <v>8383</v>
      </c>
      <c r="G1729" t="s">
        <v>8399</v>
      </c>
      <c r="H1729" t="s">
        <v>10182</v>
      </c>
      <c r="J1729" t="s">
        <v>10183</v>
      </c>
    </row>
    <row r="1730" spans="1:10" x14ac:dyDescent="0.25">
      <c r="A1730" t="s">
        <v>2927</v>
      </c>
      <c r="B1730">
        <v>59490675</v>
      </c>
      <c r="C1730">
        <v>819411225</v>
      </c>
      <c r="D1730" t="s">
        <v>2928</v>
      </c>
      <c r="E1730" t="s">
        <v>8410</v>
      </c>
      <c r="G1730" t="s">
        <v>8384</v>
      </c>
      <c r="H1730" t="s">
        <v>9336</v>
      </c>
      <c r="I1730" t="s">
        <v>10184</v>
      </c>
      <c r="J1730" t="s">
        <v>8886</v>
      </c>
    </row>
    <row r="1731" spans="1:10" x14ac:dyDescent="0.25">
      <c r="A1731" t="s">
        <v>2933</v>
      </c>
      <c r="B1731">
        <v>60781932</v>
      </c>
      <c r="C1731">
        <v>341968116</v>
      </c>
      <c r="D1731" t="s">
        <v>2934</v>
      </c>
      <c r="E1731" t="s">
        <v>8388</v>
      </c>
      <c r="G1731" t="s">
        <v>8384</v>
      </c>
      <c r="H1731" t="s">
        <v>9471</v>
      </c>
      <c r="J1731" t="s">
        <v>10185</v>
      </c>
    </row>
    <row r="1732" spans="1:10" x14ac:dyDescent="0.25">
      <c r="A1732" t="s">
        <v>2933</v>
      </c>
      <c r="B1732">
        <v>60781932</v>
      </c>
      <c r="C1732">
        <v>341968116</v>
      </c>
      <c r="D1732" t="s">
        <v>2934</v>
      </c>
      <c r="E1732" t="s">
        <v>8383</v>
      </c>
      <c r="G1732" t="s">
        <v>8384</v>
      </c>
      <c r="H1732" t="s">
        <v>9471</v>
      </c>
      <c r="J1732" t="s">
        <v>10185</v>
      </c>
    </row>
    <row r="1733" spans="1:10" x14ac:dyDescent="0.25">
      <c r="A1733" t="s">
        <v>2933</v>
      </c>
      <c r="B1733">
        <v>60781932</v>
      </c>
      <c r="C1733">
        <v>341968116</v>
      </c>
      <c r="D1733" t="s">
        <v>2934</v>
      </c>
      <c r="E1733" t="s">
        <v>8398</v>
      </c>
      <c r="F1733" t="s">
        <v>10186</v>
      </c>
    </row>
    <row r="1734" spans="1:10" x14ac:dyDescent="0.25">
      <c r="A1734" t="s">
        <v>2933</v>
      </c>
      <c r="B1734">
        <v>60781932</v>
      </c>
      <c r="C1734">
        <v>341968116</v>
      </c>
      <c r="D1734" t="s">
        <v>2934</v>
      </c>
      <c r="E1734" t="s">
        <v>8398</v>
      </c>
      <c r="F1734" t="s">
        <v>10187</v>
      </c>
    </row>
    <row r="1735" spans="1:10" x14ac:dyDescent="0.25">
      <c r="A1735" t="s">
        <v>2933</v>
      </c>
      <c r="B1735">
        <v>60781932</v>
      </c>
      <c r="C1735">
        <v>341968116</v>
      </c>
      <c r="D1735" t="s">
        <v>2934</v>
      </c>
      <c r="E1735" t="s">
        <v>8388</v>
      </c>
      <c r="G1735" t="s">
        <v>8384</v>
      </c>
      <c r="H1735" t="s">
        <v>8414</v>
      </c>
      <c r="I1735" t="s">
        <v>10188</v>
      </c>
      <c r="J1735" t="s">
        <v>10189</v>
      </c>
    </row>
    <row r="1736" spans="1:10" x14ac:dyDescent="0.25">
      <c r="A1736" t="s">
        <v>2933</v>
      </c>
      <c r="B1736">
        <v>60781932</v>
      </c>
      <c r="C1736">
        <v>341968116</v>
      </c>
      <c r="D1736" t="s">
        <v>2934</v>
      </c>
      <c r="E1736" t="s">
        <v>8388</v>
      </c>
      <c r="G1736" t="s">
        <v>8384</v>
      </c>
      <c r="H1736" t="s">
        <v>8540</v>
      </c>
      <c r="I1736" t="s">
        <v>8407</v>
      </c>
      <c r="J1736" t="s">
        <v>10190</v>
      </c>
    </row>
    <row r="1737" spans="1:10" x14ac:dyDescent="0.25">
      <c r="A1737" t="s">
        <v>2933</v>
      </c>
      <c r="B1737">
        <v>60781932</v>
      </c>
      <c r="C1737">
        <v>341968116</v>
      </c>
      <c r="D1737" t="s">
        <v>2934</v>
      </c>
      <c r="E1737" t="s">
        <v>8388</v>
      </c>
      <c r="G1737" t="s">
        <v>8384</v>
      </c>
      <c r="H1737" t="s">
        <v>8406</v>
      </c>
      <c r="I1737" t="s">
        <v>10191</v>
      </c>
      <c r="J1737" t="s">
        <v>10192</v>
      </c>
    </row>
    <row r="1738" spans="1:10" x14ac:dyDescent="0.25">
      <c r="A1738" t="s">
        <v>2933</v>
      </c>
      <c r="B1738">
        <v>60781932</v>
      </c>
      <c r="C1738">
        <v>341968116</v>
      </c>
      <c r="D1738" t="s">
        <v>2934</v>
      </c>
      <c r="E1738" t="s">
        <v>8388</v>
      </c>
      <c r="G1738" t="s">
        <v>8384</v>
      </c>
      <c r="H1738" t="s">
        <v>8413</v>
      </c>
      <c r="J1738" t="s">
        <v>10193</v>
      </c>
    </row>
    <row r="1739" spans="1:10" x14ac:dyDescent="0.25">
      <c r="A1739" t="s">
        <v>2938</v>
      </c>
      <c r="B1739">
        <v>65083535</v>
      </c>
      <c r="C1739">
        <v>127167416</v>
      </c>
      <c r="D1739" t="s">
        <v>2939</v>
      </c>
      <c r="E1739" t="s">
        <v>8388</v>
      </c>
      <c r="G1739" t="s">
        <v>8384</v>
      </c>
      <c r="H1739" t="s">
        <v>9705</v>
      </c>
      <c r="I1739" t="s">
        <v>8997</v>
      </c>
      <c r="J1739" t="s">
        <v>9048</v>
      </c>
    </row>
    <row r="1740" spans="1:10" x14ac:dyDescent="0.25">
      <c r="A1740" t="s">
        <v>2938</v>
      </c>
      <c r="B1740">
        <v>65083535</v>
      </c>
      <c r="C1740">
        <v>127167416</v>
      </c>
      <c r="D1740" t="s">
        <v>2939</v>
      </c>
      <c r="E1740" t="s">
        <v>8398</v>
      </c>
      <c r="F1740" t="s">
        <v>10194</v>
      </c>
    </row>
    <row r="1741" spans="1:10" x14ac:dyDescent="0.25">
      <c r="A1741" t="s">
        <v>2938</v>
      </c>
      <c r="B1741">
        <v>65083535</v>
      </c>
      <c r="C1741">
        <v>127167416</v>
      </c>
      <c r="D1741" t="s">
        <v>2939</v>
      </c>
      <c r="E1741" t="s">
        <v>8410</v>
      </c>
      <c r="G1741" t="s">
        <v>8384</v>
      </c>
      <c r="H1741" t="s">
        <v>9705</v>
      </c>
      <c r="I1741" t="s">
        <v>8997</v>
      </c>
      <c r="J1741" t="s">
        <v>9048</v>
      </c>
    </row>
    <row r="1742" spans="1:10" x14ac:dyDescent="0.25">
      <c r="A1742" t="s">
        <v>2938</v>
      </c>
      <c r="B1742">
        <v>65083535</v>
      </c>
      <c r="C1742">
        <v>127167416</v>
      </c>
      <c r="D1742" t="s">
        <v>2939</v>
      </c>
      <c r="E1742" t="s">
        <v>8383</v>
      </c>
      <c r="G1742" t="s">
        <v>8384</v>
      </c>
      <c r="H1742" t="s">
        <v>9705</v>
      </c>
      <c r="I1742" t="s">
        <v>8997</v>
      </c>
      <c r="J1742" t="s">
        <v>9048</v>
      </c>
    </row>
    <row r="1743" spans="1:10" x14ac:dyDescent="0.25">
      <c r="A1743" t="s">
        <v>2945</v>
      </c>
      <c r="B1743">
        <v>71090084</v>
      </c>
      <c r="C1743">
        <v>140171075</v>
      </c>
      <c r="D1743" t="s">
        <v>2946</v>
      </c>
      <c r="E1743" t="s">
        <v>8398</v>
      </c>
      <c r="F1743" t="s">
        <v>10195</v>
      </c>
    </row>
    <row r="1744" spans="1:10" x14ac:dyDescent="0.25">
      <c r="A1744" t="s">
        <v>2945</v>
      </c>
      <c r="B1744">
        <v>71090084</v>
      </c>
      <c r="C1744">
        <v>140171075</v>
      </c>
      <c r="D1744" t="s">
        <v>2946</v>
      </c>
      <c r="E1744" t="s">
        <v>8388</v>
      </c>
      <c r="G1744" t="s">
        <v>8384</v>
      </c>
      <c r="H1744" t="s">
        <v>9853</v>
      </c>
      <c r="I1744" t="s">
        <v>8566</v>
      </c>
      <c r="J1744" t="s">
        <v>418</v>
      </c>
    </row>
    <row r="1745" spans="1:10" x14ac:dyDescent="0.25">
      <c r="A1745" t="s">
        <v>2945</v>
      </c>
      <c r="B1745">
        <v>71090084</v>
      </c>
      <c r="C1745">
        <v>140171075</v>
      </c>
      <c r="D1745" t="s">
        <v>2946</v>
      </c>
      <c r="E1745" t="s">
        <v>8410</v>
      </c>
      <c r="G1745" t="s">
        <v>8384</v>
      </c>
      <c r="H1745" t="s">
        <v>9853</v>
      </c>
      <c r="I1745" t="s">
        <v>8566</v>
      </c>
      <c r="J1745" t="s">
        <v>418</v>
      </c>
    </row>
    <row r="1746" spans="1:10" x14ac:dyDescent="0.25">
      <c r="A1746" t="s">
        <v>2945</v>
      </c>
      <c r="B1746">
        <v>71090084</v>
      </c>
      <c r="C1746">
        <v>140171075</v>
      </c>
      <c r="D1746" t="s">
        <v>2946</v>
      </c>
      <c r="E1746" t="s">
        <v>8383</v>
      </c>
      <c r="G1746" t="s">
        <v>8384</v>
      </c>
      <c r="H1746" t="s">
        <v>9853</v>
      </c>
      <c r="I1746" t="s">
        <v>8566</v>
      </c>
      <c r="J1746" t="s">
        <v>418</v>
      </c>
    </row>
    <row r="1747" spans="1:10" x14ac:dyDescent="0.25">
      <c r="A1747" t="s">
        <v>2950</v>
      </c>
      <c r="B1747">
        <v>1315893</v>
      </c>
      <c r="C1747">
        <v>240624018</v>
      </c>
      <c r="D1747" t="s">
        <v>2951</v>
      </c>
      <c r="E1747" t="s">
        <v>8398</v>
      </c>
      <c r="G1747" t="s">
        <v>8384</v>
      </c>
      <c r="H1747" t="s">
        <v>8770</v>
      </c>
      <c r="I1747" t="s">
        <v>8468</v>
      </c>
      <c r="J1747" t="s">
        <v>9804</v>
      </c>
    </row>
    <row r="1748" spans="1:10" x14ac:dyDescent="0.25">
      <c r="A1748" t="s">
        <v>2950</v>
      </c>
      <c r="B1748">
        <v>1315893</v>
      </c>
      <c r="C1748">
        <v>240624018</v>
      </c>
      <c r="D1748" t="s">
        <v>2951</v>
      </c>
      <c r="E1748" t="s">
        <v>8388</v>
      </c>
      <c r="G1748" t="s">
        <v>8384</v>
      </c>
      <c r="H1748" t="s">
        <v>8389</v>
      </c>
      <c r="I1748" t="s">
        <v>8393</v>
      </c>
      <c r="J1748" t="s">
        <v>9804</v>
      </c>
    </row>
    <row r="1749" spans="1:10" x14ac:dyDescent="0.25">
      <c r="A1749" t="s">
        <v>2950</v>
      </c>
      <c r="B1749">
        <v>1315893</v>
      </c>
      <c r="C1749">
        <v>240624018</v>
      </c>
      <c r="D1749" t="s">
        <v>2951</v>
      </c>
      <c r="E1749" t="s">
        <v>8388</v>
      </c>
      <c r="G1749" t="s">
        <v>8384</v>
      </c>
      <c r="H1749" t="s">
        <v>8837</v>
      </c>
      <c r="I1749" t="s">
        <v>8697</v>
      </c>
      <c r="J1749" t="s">
        <v>10196</v>
      </c>
    </row>
    <row r="1750" spans="1:10" x14ac:dyDescent="0.25">
      <c r="A1750" t="s">
        <v>2950</v>
      </c>
      <c r="B1750">
        <v>1315893</v>
      </c>
      <c r="C1750">
        <v>240624018</v>
      </c>
      <c r="D1750" t="s">
        <v>2951</v>
      </c>
      <c r="E1750" t="s">
        <v>8383</v>
      </c>
      <c r="G1750" t="s">
        <v>8384</v>
      </c>
      <c r="H1750" t="s">
        <v>8837</v>
      </c>
      <c r="I1750" t="s">
        <v>8697</v>
      </c>
      <c r="J1750" t="s">
        <v>10196</v>
      </c>
    </row>
    <row r="1751" spans="1:10" x14ac:dyDescent="0.25">
      <c r="A1751" t="s">
        <v>2950</v>
      </c>
      <c r="B1751">
        <v>1315893</v>
      </c>
      <c r="C1751">
        <v>240624018</v>
      </c>
      <c r="D1751" t="s">
        <v>2951</v>
      </c>
      <c r="E1751" t="s">
        <v>8388</v>
      </c>
      <c r="G1751" t="s">
        <v>8384</v>
      </c>
      <c r="H1751" t="s">
        <v>8770</v>
      </c>
      <c r="I1751" t="s">
        <v>8468</v>
      </c>
      <c r="J1751" t="s">
        <v>9804</v>
      </c>
    </row>
    <row r="1752" spans="1:10" x14ac:dyDescent="0.25">
      <c r="A1752" t="s">
        <v>2950</v>
      </c>
      <c r="B1752">
        <v>1315893</v>
      </c>
      <c r="C1752">
        <v>240624018</v>
      </c>
      <c r="D1752" t="s">
        <v>2951</v>
      </c>
      <c r="E1752" t="s">
        <v>8388</v>
      </c>
      <c r="G1752" t="s">
        <v>8384</v>
      </c>
      <c r="H1752" t="s">
        <v>8766</v>
      </c>
      <c r="I1752" t="s">
        <v>8499</v>
      </c>
      <c r="J1752" t="s">
        <v>8763</v>
      </c>
    </row>
    <row r="1753" spans="1:10" x14ac:dyDescent="0.25">
      <c r="A1753" t="s">
        <v>2956</v>
      </c>
      <c r="B1753">
        <v>4493461</v>
      </c>
      <c r="C1753">
        <v>185277884</v>
      </c>
      <c r="D1753" t="s">
        <v>2957</v>
      </c>
      <c r="E1753" t="s">
        <v>8383</v>
      </c>
      <c r="G1753" t="s">
        <v>8384</v>
      </c>
      <c r="H1753" t="s">
        <v>8421</v>
      </c>
      <c r="J1753" t="s">
        <v>10197</v>
      </c>
    </row>
    <row r="1754" spans="1:10" x14ac:dyDescent="0.25">
      <c r="A1754" t="s">
        <v>2956</v>
      </c>
      <c r="B1754">
        <v>4493461</v>
      </c>
      <c r="C1754">
        <v>185277884</v>
      </c>
      <c r="D1754" t="s">
        <v>2957</v>
      </c>
      <c r="E1754" t="s">
        <v>8388</v>
      </c>
      <c r="G1754" t="s">
        <v>8384</v>
      </c>
      <c r="H1754" t="s">
        <v>8421</v>
      </c>
      <c r="J1754" t="s">
        <v>10197</v>
      </c>
    </row>
    <row r="1755" spans="1:10" x14ac:dyDescent="0.25">
      <c r="A1755" t="s">
        <v>2956</v>
      </c>
      <c r="B1755">
        <v>4493461</v>
      </c>
      <c r="C1755">
        <v>185277884</v>
      </c>
      <c r="D1755" t="s">
        <v>2957</v>
      </c>
      <c r="E1755" t="s">
        <v>8388</v>
      </c>
      <c r="G1755" t="s">
        <v>8384</v>
      </c>
      <c r="H1755" t="s">
        <v>8770</v>
      </c>
      <c r="I1755" t="s">
        <v>8428</v>
      </c>
      <c r="J1755" t="s">
        <v>10198</v>
      </c>
    </row>
    <row r="1756" spans="1:10" x14ac:dyDescent="0.25">
      <c r="A1756" t="s">
        <v>2960</v>
      </c>
      <c r="B1756">
        <v>4706223</v>
      </c>
      <c r="C1756">
        <v>103835158</v>
      </c>
      <c r="D1756" t="s">
        <v>2961</v>
      </c>
      <c r="E1756" t="s">
        <v>8388</v>
      </c>
      <c r="G1756" t="s">
        <v>9284</v>
      </c>
      <c r="H1756" t="s">
        <v>8406</v>
      </c>
      <c r="J1756" t="s">
        <v>10199</v>
      </c>
    </row>
    <row r="1757" spans="1:10" x14ac:dyDescent="0.25">
      <c r="A1757" t="s">
        <v>2960</v>
      </c>
      <c r="B1757">
        <v>4706223</v>
      </c>
      <c r="C1757">
        <v>103835158</v>
      </c>
      <c r="D1757" t="s">
        <v>2961</v>
      </c>
      <c r="E1757" t="s">
        <v>8388</v>
      </c>
      <c r="G1757" t="s">
        <v>8384</v>
      </c>
      <c r="H1757" t="s">
        <v>9634</v>
      </c>
      <c r="I1757" t="s">
        <v>8393</v>
      </c>
      <c r="J1757" t="s">
        <v>10075</v>
      </c>
    </row>
    <row r="1758" spans="1:10" x14ac:dyDescent="0.25">
      <c r="A1758" t="s">
        <v>2960</v>
      </c>
      <c r="B1758">
        <v>4706223</v>
      </c>
      <c r="C1758">
        <v>103835158</v>
      </c>
      <c r="D1758" t="s">
        <v>2961</v>
      </c>
      <c r="E1758" t="s">
        <v>8388</v>
      </c>
      <c r="G1758" t="s">
        <v>8384</v>
      </c>
      <c r="H1758" t="s">
        <v>9015</v>
      </c>
      <c r="I1758" t="s">
        <v>10200</v>
      </c>
      <c r="J1758" t="s">
        <v>10201</v>
      </c>
    </row>
    <row r="1759" spans="1:10" x14ac:dyDescent="0.25">
      <c r="A1759" t="s">
        <v>2960</v>
      </c>
      <c r="B1759">
        <v>4706223</v>
      </c>
      <c r="C1759">
        <v>103835158</v>
      </c>
      <c r="D1759" t="s">
        <v>2961</v>
      </c>
      <c r="E1759" t="s">
        <v>8410</v>
      </c>
      <c r="G1759" t="s">
        <v>8384</v>
      </c>
      <c r="H1759" t="s">
        <v>9015</v>
      </c>
      <c r="I1759" t="s">
        <v>10200</v>
      </c>
      <c r="J1759" t="s">
        <v>10201</v>
      </c>
    </row>
    <row r="1760" spans="1:10" x14ac:dyDescent="0.25">
      <c r="A1760" t="s">
        <v>2960</v>
      </c>
      <c r="B1760">
        <v>4706223</v>
      </c>
      <c r="C1760">
        <v>103835158</v>
      </c>
      <c r="D1760" t="s">
        <v>2961</v>
      </c>
      <c r="E1760" t="s">
        <v>8388</v>
      </c>
      <c r="G1760" t="s">
        <v>8517</v>
      </c>
      <c r="H1760" t="s">
        <v>10202</v>
      </c>
      <c r="I1760" t="s">
        <v>10203</v>
      </c>
      <c r="J1760" t="s">
        <v>10204</v>
      </c>
    </row>
    <row r="1761" spans="1:10" x14ac:dyDescent="0.25">
      <c r="A1761" t="s">
        <v>2960</v>
      </c>
      <c r="B1761">
        <v>4706223</v>
      </c>
      <c r="C1761">
        <v>103835158</v>
      </c>
      <c r="D1761" t="s">
        <v>2961</v>
      </c>
      <c r="E1761" t="s">
        <v>8383</v>
      </c>
      <c r="G1761" t="s">
        <v>8384</v>
      </c>
      <c r="H1761" t="s">
        <v>9015</v>
      </c>
      <c r="I1761" t="s">
        <v>10200</v>
      </c>
      <c r="J1761" t="s">
        <v>10201</v>
      </c>
    </row>
    <row r="1762" spans="1:10" x14ac:dyDescent="0.25">
      <c r="A1762" t="s">
        <v>2960</v>
      </c>
      <c r="B1762">
        <v>4706223</v>
      </c>
      <c r="C1762">
        <v>103835158</v>
      </c>
      <c r="D1762" t="s">
        <v>2961</v>
      </c>
      <c r="E1762" t="s">
        <v>8388</v>
      </c>
      <c r="G1762" t="s">
        <v>8384</v>
      </c>
      <c r="H1762" t="s">
        <v>8539</v>
      </c>
      <c r="I1762" t="s">
        <v>10205</v>
      </c>
      <c r="J1762" t="s">
        <v>10206</v>
      </c>
    </row>
    <row r="1763" spans="1:10" x14ac:dyDescent="0.25">
      <c r="A1763" t="s">
        <v>2960</v>
      </c>
      <c r="B1763">
        <v>4706223</v>
      </c>
      <c r="C1763">
        <v>103835158</v>
      </c>
      <c r="D1763" t="s">
        <v>2961</v>
      </c>
      <c r="E1763" t="s">
        <v>8388</v>
      </c>
      <c r="G1763" t="s">
        <v>8384</v>
      </c>
      <c r="H1763" t="s">
        <v>8539</v>
      </c>
      <c r="I1763" t="s">
        <v>8566</v>
      </c>
      <c r="J1763" t="s">
        <v>10207</v>
      </c>
    </row>
    <row r="1764" spans="1:10" x14ac:dyDescent="0.25">
      <c r="A1764" t="s">
        <v>2960</v>
      </c>
      <c r="B1764">
        <v>4706223</v>
      </c>
      <c r="C1764">
        <v>103835158</v>
      </c>
      <c r="D1764" t="s">
        <v>2961</v>
      </c>
      <c r="E1764" t="s">
        <v>8388</v>
      </c>
      <c r="G1764" t="s">
        <v>8384</v>
      </c>
      <c r="H1764" t="s">
        <v>8539</v>
      </c>
      <c r="I1764" t="s">
        <v>8455</v>
      </c>
      <c r="J1764" t="s">
        <v>9552</v>
      </c>
    </row>
    <row r="1765" spans="1:10" x14ac:dyDescent="0.25">
      <c r="A1765" t="s">
        <v>2960</v>
      </c>
      <c r="B1765">
        <v>4706223</v>
      </c>
      <c r="C1765">
        <v>103835158</v>
      </c>
      <c r="D1765" t="s">
        <v>2961</v>
      </c>
      <c r="E1765" t="s">
        <v>8388</v>
      </c>
      <c r="G1765" t="s">
        <v>8384</v>
      </c>
      <c r="H1765" t="s">
        <v>8455</v>
      </c>
      <c r="I1765" t="s">
        <v>8428</v>
      </c>
      <c r="J1765" t="s">
        <v>10208</v>
      </c>
    </row>
    <row r="1766" spans="1:10" x14ac:dyDescent="0.25">
      <c r="A1766" t="s">
        <v>2970</v>
      </c>
      <c r="B1766">
        <v>21210482</v>
      </c>
      <c r="C1766">
        <v>300440524</v>
      </c>
      <c r="D1766" t="s">
        <v>2971</v>
      </c>
      <c r="E1766" t="s">
        <v>8388</v>
      </c>
      <c r="G1766" t="s">
        <v>8384</v>
      </c>
      <c r="H1766" t="s">
        <v>10209</v>
      </c>
      <c r="J1766" t="s">
        <v>8721</v>
      </c>
    </row>
    <row r="1767" spans="1:10" x14ac:dyDescent="0.25">
      <c r="A1767" t="s">
        <v>2970</v>
      </c>
      <c r="B1767">
        <v>21210482</v>
      </c>
      <c r="C1767">
        <v>300440524</v>
      </c>
      <c r="D1767" t="s">
        <v>2971</v>
      </c>
      <c r="E1767" t="s">
        <v>8383</v>
      </c>
      <c r="G1767" t="s">
        <v>8384</v>
      </c>
      <c r="H1767" t="s">
        <v>10209</v>
      </c>
      <c r="J1767" t="s">
        <v>8721</v>
      </c>
    </row>
    <row r="1768" spans="1:10" x14ac:dyDescent="0.25">
      <c r="A1768" t="s">
        <v>2970</v>
      </c>
      <c r="B1768">
        <v>21210482</v>
      </c>
      <c r="C1768">
        <v>300440524</v>
      </c>
      <c r="D1768" t="s">
        <v>2971</v>
      </c>
      <c r="E1768" t="s">
        <v>8410</v>
      </c>
      <c r="G1768" t="s">
        <v>8384</v>
      </c>
      <c r="H1768" t="s">
        <v>10209</v>
      </c>
      <c r="J1768" t="s">
        <v>8721</v>
      </c>
    </row>
    <row r="1769" spans="1:10" x14ac:dyDescent="0.25">
      <c r="A1769" t="s">
        <v>2977</v>
      </c>
      <c r="B1769">
        <v>37269863</v>
      </c>
      <c r="C1769">
        <v>315009763</v>
      </c>
      <c r="D1769" t="s">
        <v>2978</v>
      </c>
      <c r="E1769" t="s">
        <v>8383</v>
      </c>
      <c r="G1769" t="s">
        <v>8384</v>
      </c>
      <c r="H1769" t="s">
        <v>8607</v>
      </c>
      <c r="I1769" t="s">
        <v>8393</v>
      </c>
      <c r="J1769" t="s">
        <v>10210</v>
      </c>
    </row>
    <row r="1770" spans="1:10" x14ac:dyDescent="0.25">
      <c r="A1770" t="s">
        <v>2977</v>
      </c>
      <c r="B1770">
        <v>37269863</v>
      </c>
      <c r="C1770">
        <v>315009763</v>
      </c>
      <c r="D1770" t="s">
        <v>2978</v>
      </c>
      <c r="E1770" t="s">
        <v>8388</v>
      </c>
      <c r="G1770" t="s">
        <v>8384</v>
      </c>
      <c r="H1770" t="s">
        <v>8960</v>
      </c>
      <c r="J1770" t="s">
        <v>10211</v>
      </c>
    </row>
    <row r="1771" spans="1:10" x14ac:dyDescent="0.25">
      <c r="A1771" t="s">
        <v>2983</v>
      </c>
      <c r="B1771">
        <v>55472306</v>
      </c>
      <c r="C1771">
        <v>185976546</v>
      </c>
      <c r="D1771" t="s">
        <v>2984</v>
      </c>
      <c r="E1771" t="s">
        <v>8383</v>
      </c>
      <c r="G1771" t="s">
        <v>8384</v>
      </c>
      <c r="H1771" t="s">
        <v>8408</v>
      </c>
      <c r="I1771" t="s">
        <v>8393</v>
      </c>
      <c r="J1771" t="s">
        <v>10212</v>
      </c>
    </row>
    <row r="1772" spans="1:10" x14ac:dyDescent="0.25">
      <c r="A1772" t="s">
        <v>2983</v>
      </c>
      <c r="B1772">
        <v>55472306</v>
      </c>
      <c r="C1772">
        <v>185976546</v>
      </c>
      <c r="D1772" t="s">
        <v>2984</v>
      </c>
      <c r="E1772" t="s">
        <v>8398</v>
      </c>
      <c r="F1772" t="s">
        <v>10213</v>
      </c>
    </row>
    <row r="1773" spans="1:10" x14ac:dyDescent="0.25">
      <c r="A1773" t="s">
        <v>2983</v>
      </c>
      <c r="B1773">
        <v>55472306</v>
      </c>
      <c r="C1773">
        <v>185976546</v>
      </c>
      <c r="D1773" t="s">
        <v>2984</v>
      </c>
      <c r="E1773" t="s">
        <v>8388</v>
      </c>
      <c r="G1773" t="s">
        <v>8384</v>
      </c>
      <c r="H1773" t="s">
        <v>8408</v>
      </c>
      <c r="I1773" t="s">
        <v>8393</v>
      </c>
      <c r="J1773" t="s">
        <v>10212</v>
      </c>
    </row>
    <row r="1774" spans="1:10" x14ac:dyDescent="0.25">
      <c r="A1774" t="s">
        <v>2983</v>
      </c>
      <c r="B1774">
        <v>55472306</v>
      </c>
      <c r="C1774">
        <v>185976546</v>
      </c>
      <c r="D1774" t="s">
        <v>2984</v>
      </c>
      <c r="E1774" t="s">
        <v>8410</v>
      </c>
      <c r="G1774" t="s">
        <v>8384</v>
      </c>
      <c r="H1774" t="s">
        <v>8408</v>
      </c>
      <c r="I1774" t="s">
        <v>8393</v>
      </c>
      <c r="J1774" t="s">
        <v>10212</v>
      </c>
    </row>
    <row r="1775" spans="1:10" x14ac:dyDescent="0.25">
      <c r="A1775" t="s">
        <v>2991</v>
      </c>
      <c r="B1775">
        <v>57983284</v>
      </c>
      <c r="C1775">
        <v>125653678</v>
      </c>
      <c r="D1775" t="s">
        <v>2992</v>
      </c>
      <c r="E1775" t="s">
        <v>8388</v>
      </c>
      <c r="G1775" t="s">
        <v>8384</v>
      </c>
      <c r="H1775" t="s">
        <v>10214</v>
      </c>
      <c r="J1775" t="s">
        <v>10215</v>
      </c>
    </row>
    <row r="1776" spans="1:10" x14ac:dyDescent="0.25">
      <c r="A1776" t="s">
        <v>2991</v>
      </c>
      <c r="B1776">
        <v>57983284</v>
      </c>
      <c r="C1776">
        <v>125653678</v>
      </c>
      <c r="D1776" t="s">
        <v>2992</v>
      </c>
      <c r="E1776" t="s">
        <v>8398</v>
      </c>
      <c r="G1776" t="s">
        <v>8384</v>
      </c>
      <c r="H1776" t="s">
        <v>10214</v>
      </c>
      <c r="J1776" t="s">
        <v>10215</v>
      </c>
    </row>
    <row r="1777" spans="1:10" x14ac:dyDescent="0.25">
      <c r="A1777" t="s">
        <v>2991</v>
      </c>
      <c r="B1777">
        <v>57983284</v>
      </c>
      <c r="C1777">
        <v>125653678</v>
      </c>
      <c r="D1777" t="s">
        <v>2992</v>
      </c>
      <c r="E1777" t="s">
        <v>8383</v>
      </c>
      <c r="G1777" t="s">
        <v>8384</v>
      </c>
      <c r="H1777" t="s">
        <v>10214</v>
      </c>
      <c r="J1777" t="s">
        <v>10215</v>
      </c>
    </row>
    <row r="1778" spans="1:10" x14ac:dyDescent="0.25">
      <c r="A1778" t="s">
        <v>2991</v>
      </c>
      <c r="B1778">
        <v>57983284</v>
      </c>
      <c r="C1778">
        <v>125653678</v>
      </c>
      <c r="D1778" t="s">
        <v>2992</v>
      </c>
      <c r="E1778" t="s">
        <v>8410</v>
      </c>
      <c r="G1778" t="s">
        <v>8384</v>
      </c>
      <c r="H1778" t="s">
        <v>10214</v>
      </c>
      <c r="J1778" t="s">
        <v>10215</v>
      </c>
    </row>
    <row r="1779" spans="1:10" x14ac:dyDescent="0.25">
      <c r="A1779" t="s">
        <v>2995</v>
      </c>
      <c r="B1779">
        <v>60903764</v>
      </c>
      <c r="C1779">
        <v>136553950</v>
      </c>
      <c r="D1779" t="s">
        <v>2996</v>
      </c>
      <c r="E1779" t="s">
        <v>8398</v>
      </c>
      <c r="G1779" t="s">
        <v>8384</v>
      </c>
      <c r="H1779" t="s">
        <v>10216</v>
      </c>
      <c r="J1779" t="s">
        <v>10217</v>
      </c>
    </row>
    <row r="1780" spans="1:10" x14ac:dyDescent="0.25">
      <c r="A1780" t="s">
        <v>2995</v>
      </c>
      <c r="B1780">
        <v>60903764</v>
      </c>
      <c r="C1780">
        <v>136553950</v>
      </c>
      <c r="D1780" t="s">
        <v>2996</v>
      </c>
      <c r="E1780" t="s">
        <v>8410</v>
      </c>
      <c r="G1780" t="s">
        <v>8384</v>
      </c>
      <c r="H1780" t="s">
        <v>10216</v>
      </c>
      <c r="J1780" t="s">
        <v>10217</v>
      </c>
    </row>
    <row r="1781" spans="1:10" x14ac:dyDescent="0.25">
      <c r="A1781" t="s">
        <v>2995</v>
      </c>
      <c r="B1781">
        <v>60903764</v>
      </c>
      <c r="C1781">
        <v>136553950</v>
      </c>
      <c r="D1781" t="s">
        <v>2996</v>
      </c>
      <c r="E1781" t="s">
        <v>8388</v>
      </c>
      <c r="G1781" t="s">
        <v>8384</v>
      </c>
      <c r="H1781" t="s">
        <v>10216</v>
      </c>
      <c r="J1781" t="s">
        <v>10217</v>
      </c>
    </row>
    <row r="1782" spans="1:10" x14ac:dyDescent="0.25">
      <c r="A1782" t="s">
        <v>2995</v>
      </c>
      <c r="B1782">
        <v>60903764</v>
      </c>
      <c r="C1782">
        <v>136553950</v>
      </c>
      <c r="D1782" t="s">
        <v>2996</v>
      </c>
      <c r="E1782" t="s">
        <v>8383</v>
      </c>
      <c r="G1782" t="s">
        <v>8384</v>
      </c>
      <c r="H1782" t="s">
        <v>10216</v>
      </c>
      <c r="J1782" t="s">
        <v>10217</v>
      </c>
    </row>
    <row r="1783" spans="1:10" x14ac:dyDescent="0.25">
      <c r="A1783" t="s">
        <v>3001</v>
      </c>
      <c r="B1783">
        <v>61232932</v>
      </c>
      <c r="C1783">
        <v>176223812</v>
      </c>
      <c r="D1783" t="s">
        <v>3002</v>
      </c>
      <c r="E1783" t="s">
        <v>8388</v>
      </c>
      <c r="G1783" t="s">
        <v>8384</v>
      </c>
      <c r="H1783" t="s">
        <v>10218</v>
      </c>
      <c r="J1783" t="s">
        <v>9539</v>
      </c>
    </row>
    <row r="1784" spans="1:10" x14ac:dyDescent="0.25">
      <c r="A1784" t="s">
        <v>3001</v>
      </c>
      <c r="B1784">
        <v>61232932</v>
      </c>
      <c r="C1784">
        <v>176223812</v>
      </c>
      <c r="D1784" t="s">
        <v>3002</v>
      </c>
      <c r="E1784" t="s">
        <v>8398</v>
      </c>
      <c r="F1784" t="s">
        <v>217</v>
      </c>
    </row>
    <row r="1785" spans="1:10" x14ac:dyDescent="0.25">
      <c r="A1785" t="s">
        <v>3001</v>
      </c>
      <c r="B1785">
        <v>61232932</v>
      </c>
      <c r="C1785">
        <v>176223812</v>
      </c>
      <c r="D1785" t="s">
        <v>3002</v>
      </c>
      <c r="E1785" t="s">
        <v>8410</v>
      </c>
      <c r="G1785" t="s">
        <v>8517</v>
      </c>
      <c r="H1785" t="s">
        <v>10219</v>
      </c>
      <c r="I1785" t="s">
        <v>9274</v>
      </c>
      <c r="J1785" t="s">
        <v>8487</v>
      </c>
    </row>
    <row r="1786" spans="1:10" x14ac:dyDescent="0.25">
      <c r="A1786" t="s">
        <v>3001</v>
      </c>
      <c r="B1786">
        <v>61232932</v>
      </c>
      <c r="C1786">
        <v>176223812</v>
      </c>
      <c r="D1786" t="s">
        <v>3002</v>
      </c>
      <c r="E1786" t="s">
        <v>8388</v>
      </c>
      <c r="G1786" t="s">
        <v>8517</v>
      </c>
      <c r="H1786" t="s">
        <v>10219</v>
      </c>
      <c r="I1786" t="s">
        <v>9274</v>
      </c>
      <c r="J1786" t="s">
        <v>8487</v>
      </c>
    </row>
    <row r="1787" spans="1:10" x14ac:dyDescent="0.25">
      <c r="A1787" t="s">
        <v>3001</v>
      </c>
      <c r="B1787">
        <v>61232932</v>
      </c>
      <c r="C1787">
        <v>176223812</v>
      </c>
      <c r="D1787" t="s">
        <v>3002</v>
      </c>
      <c r="E1787" t="s">
        <v>8383</v>
      </c>
      <c r="G1787" t="s">
        <v>8384</v>
      </c>
      <c r="H1787" t="s">
        <v>8490</v>
      </c>
      <c r="I1787" t="s">
        <v>8425</v>
      </c>
      <c r="J1787" t="s">
        <v>8491</v>
      </c>
    </row>
    <row r="1788" spans="1:10" x14ac:dyDescent="0.25">
      <c r="A1788" t="s">
        <v>3003</v>
      </c>
      <c r="B1788">
        <v>67478546</v>
      </c>
      <c r="C1788">
        <v>1163595148</v>
      </c>
      <c r="D1788" t="s">
        <v>3004</v>
      </c>
      <c r="E1788" t="s">
        <v>8388</v>
      </c>
      <c r="G1788" t="s">
        <v>8384</v>
      </c>
      <c r="H1788" t="s">
        <v>10220</v>
      </c>
      <c r="J1788" t="s">
        <v>10221</v>
      </c>
    </row>
    <row r="1789" spans="1:10" x14ac:dyDescent="0.25">
      <c r="A1789" t="s">
        <v>3003</v>
      </c>
      <c r="B1789">
        <v>67478546</v>
      </c>
      <c r="C1789">
        <v>1163595148</v>
      </c>
      <c r="D1789" t="s">
        <v>3004</v>
      </c>
      <c r="E1789" t="s">
        <v>8388</v>
      </c>
      <c r="G1789" t="s">
        <v>8399</v>
      </c>
      <c r="H1789" t="s">
        <v>10222</v>
      </c>
      <c r="I1789" t="s">
        <v>10223</v>
      </c>
      <c r="J1789" t="s">
        <v>10224</v>
      </c>
    </row>
    <row r="1790" spans="1:10" x14ac:dyDescent="0.25">
      <c r="A1790" t="s">
        <v>3003</v>
      </c>
      <c r="B1790">
        <v>67478546</v>
      </c>
      <c r="C1790">
        <v>1163595148</v>
      </c>
      <c r="D1790" t="s">
        <v>3004</v>
      </c>
      <c r="E1790" t="s">
        <v>8388</v>
      </c>
      <c r="G1790" t="s">
        <v>8384</v>
      </c>
      <c r="H1790" t="s">
        <v>8755</v>
      </c>
      <c r="I1790" t="s">
        <v>8570</v>
      </c>
      <c r="J1790" t="s">
        <v>9832</v>
      </c>
    </row>
    <row r="1791" spans="1:10" x14ac:dyDescent="0.25">
      <c r="A1791" t="s">
        <v>3003</v>
      </c>
      <c r="B1791">
        <v>67478546</v>
      </c>
      <c r="C1791">
        <v>1163595148</v>
      </c>
      <c r="D1791" t="s">
        <v>3004</v>
      </c>
      <c r="E1791" t="s">
        <v>8410</v>
      </c>
      <c r="G1791" t="s">
        <v>8399</v>
      </c>
      <c r="H1791" t="s">
        <v>8815</v>
      </c>
      <c r="J1791" t="s">
        <v>8816</v>
      </c>
    </row>
    <row r="1792" spans="1:10" x14ac:dyDescent="0.25">
      <c r="A1792" t="s">
        <v>3003</v>
      </c>
      <c r="B1792">
        <v>67478546</v>
      </c>
      <c r="C1792">
        <v>1163595148</v>
      </c>
      <c r="D1792" t="s">
        <v>3004</v>
      </c>
      <c r="E1792" t="s">
        <v>8398</v>
      </c>
      <c r="F1792" t="s">
        <v>10225</v>
      </c>
    </row>
    <row r="1793" spans="1:10" x14ac:dyDescent="0.25">
      <c r="A1793" t="s">
        <v>3003</v>
      </c>
      <c r="B1793">
        <v>67478546</v>
      </c>
      <c r="C1793">
        <v>1163595148</v>
      </c>
      <c r="D1793" t="s">
        <v>3004</v>
      </c>
      <c r="E1793" t="s">
        <v>8388</v>
      </c>
      <c r="G1793" t="s">
        <v>8384</v>
      </c>
      <c r="H1793" t="s">
        <v>8480</v>
      </c>
      <c r="I1793" t="s">
        <v>8570</v>
      </c>
      <c r="J1793" t="s">
        <v>10226</v>
      </c>
    </row>
    <row r="1794" spans="1:10" x14ac:dyDescent="0.25">
      <c r="A1794" t="s">
        <v>3003</v>
      </c>
      <c r="B1794">
        <v>67478546</v>
      </c>
      <c r="C1794">
        <v>1163595148</v>
      </c>
      <c r="D1794" t="s">
        <v>3004</v>
      </c>
      <c r="E1794" t="s">
        <v>8398</v>
      </c>
      <c r="F1794" t="s">
        <v>10227</v>
      </c>
    </row>
    <row r="1795" spans="1:10" x14ac:dyDescent="0.25">
      <c r="A1795" t="s">
        <v>3003</v>
      </c>
      <c r="B1795">
        <v>67478546</v>
      </c>
      <c r="C1795">
        <v>1163595148</v>
      </c>
      <c r="D1795" t="s">
        <v>3004</v>
      </c>
      <c r="E1795" t="s">
        <v>8383</v>
      </c>
      <c r="G1795" t="s">
        <v>8384</v>
      </c>
      <c r="H1795" t="s">
        <v>10228</v>
      </c>
      <c r="J1795" t="s">
        <v>10229</v>
      </c>
    </row>
    <row r="1796" spans="1:10" x14ac:dyDescent="0.25">
      <c r="A1796" t="s">
        <v>3003</v>
      </c>
      <c r="B1796">
        <v>67478546</v>
      </c>
      <c r="C1796">
        <v>1163595148</v>
      </c>
      <c r="D1796" t="s">
        <v>3004</v>
      </c>
      <c r="E1796" t="s">
        <v>8398</v>
      </c>
      <c r="F1796" t="s">
        <v>10230</v>
      </c>
    </row>
    <row r="1797" spans="1:10" x14ac:dyDescent="0.25">
      <c r="A1797" t="s">
        <v>3003</v>
      </c>
      <c r="B1797">
        <v>67478546</v>
      </c>
      <c r="C1797">
        <v>1163595148</v>
      </c>
      <c r="D1797" t="s">
        <v>3004</v>
      </c>
      <c r="E1797" t="s">
        <v>8398</v>
      </c>
      <c r="F1797" t="s">
        <v>10231</v>
      </c>
    </row>
    <row r="1798" spans="1:10" x14ac:dyDescent="0.25">
      <c r="A1798" t="s">
        <v>3008</v>
      </c>
      <c r="B1798">
        <v>68473495</v>
      </c>
      <c r="C1798">
        <v>128364423</v>
      </c>
      <c r="D1798" t="s">
        <v>3009</v>
      </c>
      <c r="E1798" t="s">
        <v>8398</v>
      </c>
      <c r="F1798" t="s">
        <v>10232</v>
      </c>
    </row>
    <row r="1799" spans="1:10" x14ac:dyDescent="0.25">
      <c r="A1799" t="s">
        <v>3008</v>
      </c>
      <c r="B1799">
        <v>68473495</v>
      </c>
      <c r="C1799">
        <v>128364423</v>
      </c>
      <c r="D1799" t="s">
        <v>3009</v>
      </c>
      <c r="E1799" t="s">
        <v>8410</v>
      </c>
      <c r="G1799" t="s">
        <v>8384</v>
      </c>
      <c r="H1799" t="s">
        <v>10233</v>
      </c>
      <c r="J1799" t="s">
        <v>10234</v>
      </c>
    </row>
    <row r="1800" spans="1:10" x14ac:dyDescent="0.25">
      <c r="A1800" t="s">
        <v>3008</v>
      </c>
      <c r="B1800">
        <v>68473495</v>
      </c>
      <c r="C1800">
        <v>128364423</v>
      </c>
      <c r="D1800" t="s">
        <v>3009</v>
      </c>
      <c r="E1800" t="s">
        <v>8388</v>
      </c>
      <c r="G1800" t="s">
        <v>8384</v>
      </c>
      <c r="H1800" t="s">
        <v>8402</v>
      </c>
      <c r="I1800" t="s">
        <v>8455</v>
      </c>
      <c r="J1800" t="s">
        <v>10235</v>
      </c>
    </row>
    <row r="1801" spans="1:10" x14ac:dyDescent="0.25">
      <c r="A1801" t="s">
        <v>3008</v>
      </c>
      <c r="B1801">
        <v>68473495</v>
      </c>
      <c r="C1801">
        <v>128364423</v>
      </c>
      <c r="D1801" t="s">
        <v>3009</v>
      </c>
      <c r="E1801" t="s">
        <v>8383</v>
      </c>
      <c r="G1801" t="s">
        <v>8384</v>
      </c>
      <c r="H1801" t="s">
        <v>8402</v>
      </c>
      <c r="I1801" t="s">
        <v>8455</v>
      </c>
      <c r="J1801" t="s">
        <v>10235</v>
      </c>
    </row>
    <row r="1802" spans="1:10" x14ac:dyDescent="0.25">
      <c r="A1802" t="s">
        <v>3008</v>
      </c>
      <c r="B1802">
        <v>68473495</v>
      </c>
      <c r="C1802">
        <v>128364423</v>
      </c>
      <c r="D1802" t="s">
        <v>3009</v>
      </c>
      <c r="E1802" t="s">
        <v>8388</v>
      </c>
      <c r="G1802" t="s">
        <v>8384</v>
      </c>
      <c r="H1802" t="s">
        <v>10233</v>
      </c>
      <c r="J1802" t="s">
        <v>10234</v>
      </c>
    </row>
    <row r="1803" spans="1:10" x14ac:dyDescent="0.25">
      <c r="A1803" t="s">
        <v>3013</v>
      </c>
      <c r="B1803">
        <v>76459406</v>
      </c>
      <c r="C1803">
        <v>165798532</v>
      </c>
      <c r="D1803" t="s">
        <v>3014</v>
      </c>
      <c r="E1803" t="s">
        <v>8388</v>
      </c>
      <c r="G1803" t="s">
        <v>8384</v>
      </c>
      <c r="H1803" t="s">
        <v>8393</v>
      </c>
      <c r="I1803" t="s">
        <v>10236</v>
      </c>
      <c r="J1803" t="s">
        <v>10237</v>
      </c>
    </row>
    <row r="1804" spans="1:10" x14ac:dyDescent="0.25">
      <c r="A1804" t="s">
        <v>3013</v>
      </c>
      <c r="B1804">
        <v>76459406</v>
      </c>
      <c r="C1804">
        <v>165798532</v>
      </c>
      <c r="D1804" t="s">
        <v>3014</v>
      </c>
      <c r="E1804" t="s">
        <v>8398</v>
      </c>
      <c r="G1804" t="s">
        <v>8384</v>
      </c>
      <c r="H1804" t="s">
        <v>8393</v>
      </c>
      <c r="I1804" t="s">
        <v>10236</v>
      </c>
      <c r="J1804" t="s">
        <v>10237</v>
      </c>
    </row>
    <row r="1805" spans="1:10" x14ac:dyDescent="0.25">
      <c r="A1805" t="s">
        <v>3013</v>
      </c>
      <c r="B1805">
        <v>76459406</v>
      </c>
      <c r="C1805">
        <v>165798532</v>
      </c>
      <c r="D1805" t="s">
        <v>3014</v>
      </c>
      <c r="E1805" t="s">
        <v>8383</v>
      </c>
      <c r="G1805" t="s">
        <v>8384</v>
      </c>
      <c r="H1805" t="s">
        <v>8393</v>
      </c>
      <c r="I1805" t="s">
        <v>10236</v>
      </c>
      <c r="J1805" t="s">
        <v>10237</v>
      </c>
    </row>
    <row r="1806" spans="1:10" x14ac:dyDescent="0.25">
      <c r="A1806" t="s">
        <v>3013</v>
      </c>
      <c r="B1806">
        <v>76459406</v>
      </c>
      <c r="C1806">
        <v>165798532</v>
      </c>
      <c r="D1806" t="s">
        <v>3014</v>
      </c>
      <c r="E1806" t="s">
        <v>8410</v>
      </c>
      <c r="G1806" t="s">
        <v>8384</v>
      </c>
      <c r="H1806" t="s">
        <v>8393</v>
      </c>
      <c r="I1806" t="s">
        <v>10236</v>
      </c>
      <c r="J1806" t="s">
        <v>10237</v>
      </c>
    </row>
    <row r="1807" spans="1:10" x14ac:dyDescent="0.25">
      <c r="A1807" t="s">
        <v>3020</v>
      </c>
      <c r="B1807">
        <v>62827515</v>
      </c>
      <c r="C1807">
        <v>116388227</v>
      </c>
      <c r="D1807" t="s">
        <v>3021</v>
      </c>
      <c r="E1807" t="s">
        <v>8829</v>
      </c>
      <c r="F1807" t="s">
        <v>10238</v>
      </c>
    </row>
    <row r="1808" spans="1:10" x14ac:dyDescent="0.25">
      <c r="A1808" t="s">
        <v>3020</v>
      </c>
      <c r="B1808">
        <v>62827515</v>
      </c>
      <c r="C1808">
        <v>116388227</v>
      </c>
      <c r="D1808" t="s">
        <v>3021</v>
      </c>
      <c r="E1808" t="s">
        <v>8829</v>
      </c>
      <c r="F1808" t="s">
        <v>10239</v>
      </c>
    </row>
    <row r="1809" spans="1:10" x14ac:dyDescent="0.25">
      <c r="A1809" t="s">
        <v>3020</v>
      </c>
      <c r="B1809">
        <v>62827515</v>
      </c>
      <c r="C1809">
        <v>116388227</v>
      </c>
      <c r="D1809" t="s">
        <v>3021</v>
      </c>
      <c r="E1809" t="s">
        <v>8829</v>
      </c>
      <c r="F1809" t="s">
        <v>10240</v>
      </c>
    </row>
    <row r="1810" spans="1:10" x14ac:dyDescent="0.25">
      <c r="A1810" t="s">
        <v>3020</v>
      </c>
      <c r="B1810">
        <v>62827515</v>
      </c>
      <c r="C1810">
        <v>116388227</v>
      </c>
      <c r="D1810" t="s">
        <v>3021</v>
      </c>
      <c r="E1810" t="s">
        <v>8829</v>
      </c>
      <c r="F1810" t="s">
        <v>10241</v>
      </c>
    </row>
    <row r="1811" spans="1:10" x14ac:dyDescent="0.25">
      <c r="A1811" t="s">
        <v>3020</v>
      </c>
      <c r="B1811">
        <v>62827515</v>
      </c>
      <c r="C1811">
        <v>116388227</v>
      </c>
      <c r="D1811" t="s">
        <v>3021</v>
      </c>
      <c r="E1811" t="s">
        <v>8829</v>
      </c>
      <c r="F1811" t="s">
        <v>10242</v>
      </c>
    </row>
    <row r="1812" spans="1:10" x14ac:dyDescent="0.25">
      <c r="A1812" t="s">
        <v>3020</v>
      </c>
      <c r="B1812">
        <v>62827515</v>
      </c>
      <c r="C1812">
        <v>116388227</v>
      </c>
      <c r="D1812" t="s">
        <v>3021</v>
      </c>
      <c r="E1812" t="s">
        <v>8829</v>
      </c>
      <c r="F1812" t="s">
        <v>10243</v>
      </c>
    </row>
    <row r="1813" spans="1:10" x14ac:dyDescent="0.25">
      <c r="A1813" t="s">
        <v>3020</v>
      </c>
      <c r="B1813">
        <v>62827515</v>
      </c>
      <c r="C1813">
        <v>116388227</v>
      </c>
      <c r="D1813" t="s">
        <v>3021</v>
      </c>
      <c r="E1813" t="s">
        <v>8829</v>
      </c>
      <c r="G1813" t="s">
        <v>8384</v>
      </c>
      <c r="H1813" t="s">
        <v>10244</v>
      </c>
      <c r="I1813" t="s">
        <v>10245</v>
      </c>
      <c r="J1813" t="s">
        <v>10246</v>
      </c>
    </row>
    <row r="1814" spans="1:10" x14ac:dyDescent="0.25">
      <c r="A1814" t="s">
        <v>3020</v>
      </c>
      <c r="B1814">
        <v>62827515</v>
      </c>
      <c r="C1814">
        <v>116388227</v>
      </c>
      <c r="D1814" t="s">
        <v>3021</v>
      </c>
      <c r="E1814" t="s">
        <v>8829</v>
      </c>
      <c r="G1814" t="s">
        <v>8384</v>
      </c>
      <c r="H1814" t="s">
        <v>10247</v>
      </c>
      <c r="J1814" t="s">
        <v>10248</v>
      </c>
    </row>
    <row r="1815" spans="1:10" x14ac:dyDescent="0.25">
      <c r="A1815" t="s">
        <v>3020</v>
      </c>
      <c r="B1815">
        <v>62827515</v>
      </c>
      <c r="C1815">
        <v>116388227</v>
      </c>
      <c r="D1815" t="s">
        <v>3021</v>
      </c>
      <c r="E1815" t="s">
        <v>8829</v>
      </c>
      <c r="F1815" t="s">
        <v>10249</v>
      </c>
    </row>
    <row r="1816" spans="1:10" x14ac:dyDescent="0.25">
      <c r="A1816" t="s">
        <v>3020</v>
      </c>
      <c r="B1816">
        <v>62827515</v>
      </c>
      <c r="C1816">
        <v>116388227</v>
      </c>
      <c r="D1816" t="s">
        <v>3021</v>
      </c>
      <c r="E1816" t="s">
        <v>8829</v>
      </c>
      <c r="G1816" t="s">
        <v>8384</v>
      </c>
      <c r="H1816" t="s">
        <v>10250</v>
      </c>
      <c r="I1816" t="s">
        <v>10251</v>
      </c>
      <c r="J1816" t="s">
        <v>10252</v>
      </c>
    </row>
    <row r="1817" spans="1:10" x14ac:dyDescent="0.25">
      <c r="A1817" t="s">
        <v>3020</v>
      </c>
      <c r="B1817">
        <v>62827515</v>
      </c>
      <c r="C1817">
        <v>116388227</v>
      </c>
      <c r="D1817" t="s">
        <v>3021</v>
      </c>
      <c r="E1817" t="s">
        <v>8829</v>
      </c>
      <c r="F1817" t="s">
        <v>10253</v>
      </c>
    </row>
    <row r="1818" spans="1:10" x14ac:dyDescent="0.25">
      <c r="A1818" t="s">
        <v>3020</v>
      </c>
      <c r="B1818">
        <v>62827515</v>
      </c>
      <c r="C1818">
        <v>116388227</v>
      </c>
      <c r="D1818" t="s">
        <v>3021</v>
      </c>
      <c r="E1818" t="s">
        <v>8829</v>
      </c>
      <c r="G1818" t="s">
        <v>8384</v>
      </c>
      <c r="H1818" t="s">
        <v>10254</v>
      </c>
      <c r="I1818" t="s">
        <v>10255</v>
      </c>
      <c r="J1818" t="s">
        <v>10256</v>
      </c>
    </row>
    <row r="1819" spans="1:10" x14ac:dyDescent="0.25">
      <c r="A1819" t="s">
        <v>3028</v>
      </c>
      <c r="B1819">
        <v>2788888</v>
      </c>
      <c r="C1819">
        <v>292716933</v>
      </c>
      <c r="D1819" t="s">
        <v>3029</v>
      </c>
      <c r="E1819" t="s">
        <v>8383</v>
      </c>
      <c r="G1819" t="s">
        <v>8384</v>
      </c>
      <c r="H1819" t="s">
        <v>8427</v>
      </c>
      <c r="I1819" t="s">
        <v>8490</v>
      </c>
      <c r="J1819" t="s">
        <v>10257</v>
      </c>
    </row>
    <row r="1820" spans="1:10" x14ac:dyDescent="0.25">
      <c r="A1820" t="s">
        <v>3028</v>
      </c>
      <c r="B1820">
        <v>2788888</v>
      </c>
      <c r="C1820">
        <v>292716933</v>
      </c>
      <c r="D1820" t="s">
        <v>3029</v>
      </c>
      <c r="E1820" t="s">
        <v>8388</v>
      </c>
      <c r="G1820" t="s">
        <v>8384</v>
      </c>
      <c r="H1820" t="s">
        <v>8393</v>
      </c>
      <c r="I1820" t="s">
        <v>8973</v>
      </c>
      <c r="J1820" t="s">
        <v>10258</v>
      </c>
    </row>
    <row r="1821" spans="1:10" x14ac:dyDescent="0.25">
      <c r="A1821" t="s">
        <v>3033</v>
      </c>
      <c r="B1821">
        <v>504152</v>
      </c>
      <c r="C1821">
        <v>124889646</v>
      </c>
      <c r="D1821" t="s">
        <v>3034</v>
      </c>
      <c r="E1821" t="s">
        <v>8388</v>
      </c>
      <c r="G1821" t="s">
        <v>8384</v>
      </c>
      <c r="H1821" t="s">
        <v>8691</v>
      </c>
      <c r="J1821" t="s">
        <v>10259</v>
      </c>
    </row>
    <row r="1822" spans="1:10" x14ac:dyDescent="0.25">
      <c r="A1822" t="s">
        <v>3033</v>
      </c>
      <c r="B1822">
        <v>504152</v>
      </c>
      <c r="C1822">
        <v>124889646</v>
      </c>
      <c r="D1822" t="s">
        <v>3034</v>
      </c>
      <c r="E1822" t="s">
        <v>8383</v>
      </c>
      <c r="G1822" t="s">
        <v>8384</v>
      </c>
      <c r="H1822" t="s">
        <v>8691</v>
      </c>
      <c r="J1822" t="s">
        <v>10259</v>
      </c>
    </row>
    <row r="1823" spans="1:10" x14ac:dyDescent="0.25">
      <c r="A1823" t="s">
        <v>3033</v>
      </c>
      <c r="B1823">
        <v>504152</v>
      </c>
      <c r="C1823">
        <v>124889646</v>
      </c>
      <c r="D1823" t="s">
        <v>3034</v>
      </c>
      <c r="E1823" t="s">
        <v>8410</v>
      </c>
      <c r="G1823" t="s">
        <v>8384</v>
      </c>
      <c r="H1823" t="s">
        <v>8691</v>
      </c>
      <c r="J1823" t="s">
        <v>10259</v>
      </c>
    </row>
    <row r="1824" spans="1:10" x14ac:dyDescent="0.25">
      <c r="A1824" t="s">
        <v>3033</v>
      </c>
      <c r="B1824">
        <v>504152</v>
      </c>
      <c r="C1824">
        <v>124889646</v>
      </c>
      <c r="D1824" t="s">
        <v>3034</v>
      </c>
      <c r="E1824" t="s">
        <v>8398</v>
      </c>
      <c r="G1824" t="s">
        <v>8384</v>
      </c>
      <c r="H1824" t="s">
        <v>8691</v>
      </c>
      <c r="J1824" t="s">
        <v>10259</v>
      </c>
    </row>
    <row r="1825" spans="1:10" x14ac:dyDescent="0.25">
      <c r="A1825" t="s">
        <v>3041</v>
      </c>
      <c r="B1825">
        <v>2837444</v>
      </c>
      <c r="C1825">
        <v>279604708</v>
      </c>
      <c r="D1825" t="s">
        <v>3042</v>
      </c>
      <c r="E1825" t="s">
        <v>8388</v>
      </c>
      <c r="G1825" t="s">
        <v>9284</v>
      </c>
      <c r="H1825" t="s">
        <v>8425</v>
      </c>
      <c r="I1825" t="s">
        <v>8408</v>
      </c>
      <c r="J1825" t="s">
        <v>8498</v>
      </c>
    </row>
    <row r="1826" spans="1:10" x14ac:dyDescent="0.25">
      <c r="A1826" t="s">
        <v>3041</v>
      </c>
      <c r="B1826">
        <v>2837444</v>
      </c>
      <c r="C1826">
        <v>279604708</v>
      </c>
      <c r="D1826" t="s">
        <v>3042</v>
      </c>
      <c r="E1826" t="s">
        <v>8398</v>
      </c>
      <c r="F1826" t="s">
        <v>10260</v>
      </c>
    </row>
    <row r="1827" spans="1:10" x14ac:dyDescent="0.25">
      <c r="A1827" t="s">
        <v>3041</v>
      </c>
      <c r="B1827">
        <v>2837444</v>
      </c>
      <c r="C1827">
        <v>279604708</v>
      </c>
      <c r="D1827" t="s">
        <v>3042</v>
      </c>
      <c r="E1827" t="s">
        <v>8383</v>
      </c>
      <c r="G1827" t="s">
        <v>9284</v>
      </c>
      <c r="H1827" t="s">
        <v>8425</v>
      </c>
      <c r="I1827" t="s">
        <v>8408</v>
      </c>
      <c r="J1827" t="s">
        <v>8498</v>
      </c>
    </row>
    <row r="1828" spans="1:10" x14ac:dyDescent="0.25">
      <c r="A1828" t="s">
        <v>3041</v>
      </c>
      <c r="B1828">
        <v>2837444</v>
      </c>
      <c r="C1828">
        <v>279604708</v>
      </c>
      <c r="D1828" t="s">
        <v>3042</v>
      </c>
      <c r="E1828" t="s">
        <v>8398</v>
      </c>
      <c r="G1828" t="s">
        <v>9284</v>
      </c>
      <c r="H1828" t="s">
        <v>8425</v>
      </c>
      <c r="I1828" t="s">
        <v>8408</v>
      </c>
      <c r="J1828" t="s">
        <v>8498</v>
      </c>
    </row>
    <row r="1829" spans="1:10" x14ac:dyDescent="0.25">
      <c r="A1829" t="s">
        <v>3049</v>
      </c>
      <c r="B1829">
        <v>1038144</v>
      </c>
      <c r="C1829">
        <v>161040879</v>
      </c>
      <c r="D1829" t="s">
        <v>3050</v>
      </c>
      <c r="E1829" t="s">
        <v>8388</v>
      </c>
      <c r="G1829" t="s">
        <v>8384</v>
      </c>
      <c r="H1829" t="s">
        <v>10088</v>
      </c>
      <c r="I1829" t="s">
        <v>8425</v>
      </c>
      <c r="J1829" t="s">
        <v>9311</v>
      </c>
    </row>
    <row r="1830" spans="1:10" x14ac:dyDescent="0.25">
      <c r="A1830" t="s">
        <v>3049</v>
      </c>
      <c r="B1830">
        <v>1038144</v>
      </c>
      <c r="C1830">
        <v>161040879</v>
      </c>
      <c r="D1830" t="s">
        <v>3050</v>
      </c>
      <c r="E1830" t="s">
        <v>8383</v>
      </c>
      <c r="G1830" t="s">
        <v>8399</v>
      </c>
      <c r="H1830" t="s">
        <v>10261</v>
      </c>
      <c r="I1830" t="s">
        <v>9007</v>
      </c>
      <c r="J1830" t="s">
        <v>9311</v>
      </c>
    </row>
    <row r="1831" spans="1:10" x14ac:dyDescent="0.25">
      <c r="A1831" t="s">
        <v>3049</v>
      </c>
      <c r="B1831">
        <v>1038144</v>
      </c>
      <c r="C1831">
        <v>161040879</v>
      </c>
      <c r="D1831" t="s">
        <v>3050</v>
      </c>
      <c r="E1831" t="s">
        <v>8388</v>
      </c>
      <c r="G1831" t="s">
        <v>8384</v>
      </c>
      <c r="H1831" t="s">
        <v>8607</v>
      </c>
      <c r="I1831" t="s">
        <v>8530</v>
      </c>
      <c r="J1831" t="s">
        <v>9311</v>
      </c>
    </row>
    <row r="1832" spans="1:10" x14ac:dyDescent="0.25">
      <c r="A1832" t="s">
        <v>3049</v>
      </c>
      <c r="B1832">
        <v>1038144</v>
      </c>
      <c r="C1832">
        <v>161040879</v>
      </c>
      <c r="D1832" t="s">
        <v>3050</v>
      </c>
      <c r="E1832" t="s">
        <v>8388</v>
      </c>
      <c r="G1832" t="s">
        <v>8399</v>
      </c>
      <c r="H1832" t="s">
        <v>10261</v>
      </c>
      <c r="I1832" t="s">
        <v>9007</v>
      </c>
      <c r="J1832" t="s">
        <v>9311</v>
      </c>
    </row>
    <row r="1833" spans="1:10" x14ac:dyDescent="0.25">
      <c r="A1833" t="s">
        <v>3059</v>
      </c>
      <c r="B1833">
        <v>27043956</v>
      </c>
      <c r="C1833">
        <v>238640250</v>
      </c>
      <c r="D1833" t="s">
        <v>3060</v>
      </c>
      <c r="E1833" t="s">
        <v>8388</v>
      </c>
      <c r="G1833" t="s">
        <v>8384</v>
      </c>
      <c r="H1833" t="s">
        <v>8499</v>
      </c>
      <c r="I1833" t="s">
        <v>10262</v>
      </c>
      <c r="J1833" t="s">
        <v>10263</v>
      </c>
    </row>
    <row r="1834" spans="1:10" x14ac:dyDescent="0.25">
      <c r="A1834" t="s">
        <v>3059</v>
      </c>
      <c r="B1834">
        <v>27043956</v>
      </c>
      <c r="C1834">
        <v>238640250</v>
      </c>
      <c r="D1834" t="s">
        <v>3060</v>
      </c>
      <c r="E1834" t="s">
        <v>8383</v>
      </c>
      <c r="G1834" t="s">
        <v>8384</v>
      </c>
      <c r="H1834" t="s">
        <v>8405</v>
      </c>
      <c r="J1834" t="s">
        <v>8498</v>
      </c>
    </row>
    <row r="1835" spans="1:10" x14ac:dyDescent="0.25">
      <c r="A1835" t="s">
        <v>3064</v>
      </c>
      <c r="B1835">
        <v>31093648</v>
      </c>
      <c r="C1835">
        <v>169672660</v>
      </c>
      <c r="D1835" t="s">
        <v>3065</v>
      </c>
      <c r="E1835" t="s">
        <v>8383</v>
      </c>
      <c r="G1835" t="s">
        <v>8384</v>
      </c>
      <c r="H1835" t="s">
        <v>8402</v>
      </c>
      <c r="I1835" t="s">
        <v>8425</v>
      </c>
      <c r="J1835" t="s">
        <v>10264</v>
      </c>
    </row>
    <row r="1836" spans="1:10" x14ac:dyDescent="0.25">
      <c r="A1836" t="s">
        <v>3064</v>
      </c>
      <c r="B1836">
        <v>31093648</v>
      </c>
      <c r="C1836">
        <v>169672660</v>
      </c>
      <c r="D1836" t="s">
        <v>3065</v>
      </c>
      <c r="E1836" t="s">
        <v>8388</v>
      </c>
      <c r="G1836" t="s">
        <v>8384</v>
      </c>
      <c r="H1836" t="s">
        <v>8684</v>
      </c>
      <c r="J1836" t="s">
        <v>10264</v>
      </c>
    </row>
    <row r="1837" spans="1:10" x14ac:dyDescent="0.25">
      <c r="A1837" t="s">
        <v>3064</v>
      </c>
      <c r="B1837">
        <v>31093648</v>
      </c>
      <c r="C1837">
        <v>169672660</v>
      </c>
      <c r="D1837" t="s">
        <v>3065</v>
      </c>
      <c r="E1837" t="s">
        <v>8388</v>
      </c>
      <c r="G1837" t="s">
        <v>8384</v>
      </c>
      <c r="H1837" t="s">
        <v>8425</v>
      </c>
      <c r="I1837" t="s">
        <v>10265</v>
      </c>
      <c r="J1837" t="s">
        <v>10264</v>
      </c>
    </row>
    <row r="1838" spans="1:10" x14ac:dyDescent="0.25">
      <c r="A1838" t="s">
        <v>3064</v>
      </c>
      <c r="B1838">
        <v>31093648</v>
      </c>
      <c r="C1838">
        <v>169672660</v>
      </c>
      <c r="D1838" t="s">
        <v>3065</v>
      </c>
      <c r="E1838" t="s">
        <v>8388</v>
      </c>
      <c r="G1838" t="s">
        <v>8384</v>
      </c>
      <c r="H1838" t="s">
        <v>8402</v>
      </c>
      <c r="I1838" t="s">
        <v>8425</v>
      </c>
      <c r="J1838" t="s">
        <v>10264</v>
      </c>
    </row>
    <row r="1839" spans="1:10" x14ac:dyDescent="0.25">
      <c r="A1839" t="s">
        <v>3072</v>
      </c>
      <c r="B1839">
        <v>52596968</v>
      </c>
      <c r="C1839">
        <v>106733699</v>
      </c>
      <c r="D1839" t="s">
        <v>3073</v>
      </c>
      <c r="E1839" t="s">
        <v>8388</v>
      </c>
      <c r="G1839" t="s">
        <v>8517</v>
      </c>
      <c r="H1839" t="s">
        <v>10266</v>
      </c>
      <c r="I1839" t="s">
        <v>8630</v>
      </c>
      <c r="J1839" t="s">
        <v>10267</v>
      </c>
    </row>
    <row r="1840" spans="1:10" x14ac:dyDescent="0.25">
      <c r="A1840" t="s">
        <v>3072</v>
      </c>
      <c r="B1840">
        <v>52596968</v>
      </c>
      <c r="C1840">
        <v>106733699</v>
      </c>
      <c r="D1840" t="s">
        <v>3073</v>
      </c>
      <c r="E1840" t="s">
        <v>8398</v>
      </c>
      <c r="G1840" t="s">
        <v>8517</v>
      </c>
      <c r="H1840" t="s">
        <v>10266</v>
      </c>
      <c r="I1840" t="s">
        <v>8630</v>
      </c>
      <c r="J1840" t="s">
        <v>10267</v>
      </c>
    </row>
    <row r="1841" spans="1:10" x14ac:dyDescent="0.25">
      <c r="A1841" t="s">
        <v>3072</v>
      </c>
      <c r="B1841">
        <v>52596968</v>
      </c>
      <c r="C1841">
        <v>106733699</v>
      </c>
      <c r="D1841" t="s">
        <v>3073</v>
      </c>
      <c r="E1841" t="s">
        <v>8388</v>
      </c>
      <c r="G1841" t="s">
        <v>8384</v>
      </c>
      <c r="H1841" t="s">
        <v>10268</v>
      </c>
      <c r="J1841" t="s">
        <v>10269</v>
      </c>
    </row>
    <row r="1842" spans="1:10" x14ac:dyDescent="0.25">
      <c r="A1842" t="s">
        <v>3072</v>
      </c>
      <c r="B1842">
        <v>52596968</v>
      </c>
      <c r="C1842">
        <v>106733699</v>
      </c>
      <c r="D1842" t="s">
        <v>3073</v>
      </c>
      <c r="E1842" t="s">
        <v>8410</v>
      </c>
      <c r="G1842" t="s">
        <v>8517</v>
      </c>
      <c r="H1842" t="s">
        <v>10266</v>
      </c>
      <c r="I1842" t="s">
        <v>8630</v>
      </c>
      <c r="J1842" t="s">
        <v>10267</v>
      </c>
    </row>
    <row r="1843" spans="1:10" x14ac:dyDescent="0.25">
      <c r="A1843" t="s">
        <v>3072</v>
      </c>
      <c r="B1843">
        <v>52596968</v>
      </c>
      <c r="C1843">
        <v>106733699</v>
      </c>
      <c r="D1843" t="s">
        <v>3073</v>
      </c>
      <c r="E1843" t="s">
        <v>8383</v>
      </c>
      <c r="G1843" t="s">
        <v>8384</v>
      </c>
      <c r="H1843" t="s">
        <v>8403</v>
      </c>
      <c r="I1843" t="s">
        <v>9336</v>
      </c>
      <c r="J1843" t="s">
        <v>10270</v>
      </c>
    </row>
    <row r="1844" spans="1:10" x14ac:dyDescent="0.25">
      <c r="A1844" t="s">
        <v>3078</v>
      </c>
      <c r="B1844">
        <v>57409026</v>
      </c>
      <c r="C1844">
        <v>122054525</v>
      </c>
      <c r="D1844" t="s">
        <v>3079</v>
      </c>
      <c r="E1844" t="s">
        <v>8398</v>
      </c>
      <c r="G1844" t="s">
        <v>8384</v>
      </c>
      <c r="H1844" t="s">
        <v>10271</v>
      </c>
      <c r="J1844" t="s">
        <v>10272</v>
      </c>
    </row>
    <row r="1845" spans="1:10" x14ac:dyDescent="0.25">
      <c r="A1845" t="s">
        <v>3078</v>
      </c>
      <c r="B1845">
        <v>57409026</v>
      </c>
      <c r="C1845">
        <v>122054525</v>
      </c>
      <c r="D1845" t="s">
        <v>3079</v>
      </c>
      <c r="E1845" t="s">
        <v>8398</v>
      </c>
      <c r="G1845" t="s">
        <v>8384</v>
      </c>
      <c r="H1845" t="s">
        <v>8428</v>
      </c>
      <c r="J1845" t="s">
        <v>10273</v>
      </c>
    </row>
    <row r="1846" spans="1:10" x14ac:dyDescent="0.25">
      <c r="A1846" t="s">
        <v>3078</v>
      </c>
      <c r="B1846">
        <v>57409026</v>
      </c>
      <c r="C1846">
        <v>122054525</v>
      </c>
      <c r="D1846" t="s">
        <v>3079</v>
      </c>
      <c r="E1846" t="s">
        <v>8388</v>
      </c>
      <c r="G1846" t="s">
        <v>8384</v>
      </c>
      <c r="H1846" t="s">
        <v>10271</v>
      </c>
      <c r="J1846" t="s">
        <v>10272</v>
      </c>
    </row>
    <row r="1847" spans="1:10" x14ac:dyDescent="0.25">
      <c r="A1847" t="s">
        <v>3078</v>
      </c>
      <c r="B1847">
        <v>57409026</v>
      </c>
      <c r="C1847">
        <v>122054525</v>
      </c>
      <c r="D1847" t="s">
        <v>3079</v>
      </c>
      <c r="E1847" t="s">
        <v>8410</v>
      </c>
      <c r="G1847" t="s">
        <v>8384</v>
      </c>
      <c r="H1847" t="s">
        <v>10271</v>
      </c>
      <c r="J1847" t="s">
        <v>10272</v>
      </c>
    </row>
    <row r="1848" spans="1:10" x14ac:dyDescent="0.25">
      <c r="A1848" t="s">
        <v>3078</v>
      </c>
      <c r="B1848">
        <v>57409026</v>
      </c>
      <c r="C1848">
        <v>122054525</v>
      </c>
      <c r="D1848" t="s">
        <v>3079</v>
      </c>
      <c r="E1848" t="s">
        <v>8410</v>
      </c>
      <c r="G1848" t="s">
        <v>8384</v>
      </c>
      <c r="H1848" t="s">
        <v>10274</v>
      </c>
      <c r="I1848" t="s">
        <v>10275</v>
      </c>
      <c r="J1848" t="s">
        <v>10276</v>
      </c>
    </row>
    <row r="1849" spans="1:10" x14ac:dyDescent="0.25">
      <c r="A1849" t="s">
        <v>3078</v>
      </c>
      <c r="B1849">
        <v>57409026</v>
      </c>
      <c r="C1849">
        <v>122054525</v>
      </c>
      <c r="D1849" t="s">
        <v>3079</v>
      </c>
      <c r="E1849" t="s">
        <v>8383</v>
      </c>
      <c r="G1849" t="s">
        <v>8384</v>
      </c>
      <c r="H1849" t="s">
        <v>10271</v>
      </c>
      <c r="J1849" t="s">
        <v>10272</v>
      </c>
    </row>
    <row r="1850" spans="1:10" x14ac:dyDescent="0.25">
      <c r="A1850" t="s">
        <v>3078</v>
      </c>
      <c r="B1850">
        <v>57409026</v>
      </c>
      <c r="C1850">
        <v>122054525</v>
      </c>
      <c r="D1850" t="s">
        <v>3079</v>
      </c>
      <c r="E1850" t="s">
        <v>8398</v>
      </c>
      <c r="G1850" t="s">
        <v>8384</v>
      </c>
      <c r="H1850" t="s">
        <v>9802</v>
      </c>
      <c r="J1850" t="s">
        <v>10277</v>
      </c>
    </row>
    <row r="1851" spans="1:10" x14ac:dyDescent="0.25">
      <c r="A1851" t="s">
        <v>3078</v>
      </c>
      <c r="B1851">
        <v>57409026</v>
      </c>
      <c r="C1851">
        <v>122054525</v>
      </c>
      <c r="D1851" t="s">
        <v>3079</v>
      </c>
      <c r="E1851" t="s">
        <v>8388</v>
      </c>
      <c r="G1851" t="s">
        <v>8384</v>
      </c>
      <c r="H1851" t="s">
        <v>8428</v>
      </c>
      <c r="J1851" t="s">
        <v>10273</v>
      </c>
    </row>
    <row r="1852" spans="1:10" x14ac:dyDescent="0.25">
      <c r="A1852" t="s">
        <v>3078</v>
      </c>
      <c r="B1852">
        <v>57409026</v>
      </c>
      <c r="C1852">
        <v>122054525</v>
      </c>
      <c r="D1852" t="s">
        <v>3079</v>
      </c>
      <c r="E1852" t="s">
        <v>8388</v>
      </c>
      <c r="G1852" t="s">
        <v>8384</v>
      </c>
      <c r="H1852" t="s">
        <v>9802</v>
      </c>
      <c r="J1852" t="s">
        <v>10277</v>
      </c>
    </row>
    <row r="1853" spans="1:10" x14ac:dyDescent="0.25">
      <c r="A1853" t="s">
        <v>3084</v>
      </c>
      <c r="B1853">
        <v>69428480</v>
      </c>
      <c r="C1853">
        <v>110533228</v>
      </c>
      <c r="D1853" t="s">
        <v>3085</v>
      </c>
      <c r="E1853" t="s">
        <v>8388</v>
      </c>
      <c r="G1853" t="s">
        <v>8384</v>
      </c>
      <c r="H1853" t="s">
        <v>8755</v>
      </c>
      <c r="I1853" t="s">
        <v>8425</v>
      </c>
      <c r="J1853" t="s">
        <v>10278</v>
      </c>
    </row>
    <row r="1854" spans="1:10" x14ac:dyDescent="0.25">
      <c r="A1854" t="s">
        <v>3084</v>
      </c>
      <c r="B1854">
        <v>69428480</v>
      </c>
      <c r="C1854">
        <v>110533228</v>
      </c>
      <c r="D1854" t="s">
        <v>3085</v>
      </c>
      <c r="E1854" t="s">
        <v>8398</v>
      </c>
      <c r="F1854" t="s">
        <v>10279</v>
      </c>
    </row>
    <row r="1855" spans="1:10" x14ac:dyDescent="0.25">
      <c r="A1855" t="s">
        <v>3084</v>
      </c>
      <c r="B1855">
        <v>69428480</v>
      </c>
      <c r="C1855">
        <v>110533228</v>
      </c>
      <c r="D1855" t="s">
        <v>3085</v>
      </c>
      <c r="E1855" t="s">
        <v>8398</v>
      </c>
      <c r="F1855" t="s">
        <v>10280</v>
      </c>
    </row>
    <row r="1856" spans="1:10" x14ac:dyDescent="0.25">
      <c r="A1856" t="s">
        <v>3084</v>
      </c>
      <c r="B1856">
        <v>69428480</v>
      </c>
      <c r="C1856">
        <v>110533228</v>
      </c>
      <c r="D1856" t="s">
        <v>3085</v>
      </c>
      <c r="E1856" t="s">
        <v>8388</v>
      </c>
      <c r="G1856" t="s">
        <v>8384</v>
      </c>
      <c r="H1856" t="s">
        <v>10281</v>
      </c>
      <c r="J1856" t="s">
        <v>10282</v>
      </c>
    </row>
    <row r="1857" spans="1:10" x14ac:dyDescent="0.25">
      <c r="A1857" t="s">
        <v>3084</v>
      </c>
      <c r="B1857">
        <v>69428480</v>
      </c>
      <c r="C1857">
        <v>110533228</v>
      </c>
      <c r="D1857" t="s">
        <v>3085</v>
      </c>
      <c r="E1857" t="s">
        <v>8398</v>
      </c>
      <c r="F1857" t="s">
        <v>10283</v>
      </c>
    </row>
    <row r="1858" spans="1:10" x14ac:dyDescent="0.25">
      <c r="A1858" t="s">
        <v>3084</v>
      </c>
      <c r="B1858">
        <v>69428480</v>
      </c>
      <c r="C1858">
        <v>110533228</v>
      </c>
      <c r="D1858" t="s">
        <v>3085</v>
      </c>
      <c r="E1858" t="s">
        <v>8398</v>
      </c>
      <c r="F1858" t="s">
        <v>10284</v>
      </c>
    </row>
    <row r="1859" spans="1:10" x14ac:dyDescent="0.25">
      <c r="A1859" t="s">
        <v>3084</v>
      </c>
      <c r="B1859">
        <v>69428480</v>
      </c>
      <c r="C1859">
        <v>110533228</v>
      </c>
      <c r="D1859" t="s">
        <v>3085</v>
      </c>
      <c r="E1859" t="s">
        <v>8388</v>
      </c>
      <c r="G1859" t="s">
        <v>8384</v>
      </c>
      <c r="H1859" t="s">
        <v>8684</v>
      </c>
      <c r="I1859" t="s">
        <v>9545</v>
      </c>
      <c r="J1859" t="s">
        <v>10285</v>
      </c>
    </row>
    <row r="1860" spans="1:10" x14ac:dyDescent="0.25">
      <c r="A1860" t="s">
        <v>3084</v>
      </c>
      <c r="B1860">
        <v>69428480</v>
      </c>
      <c r="C1860">
        <v>110533228</v>
      </c>
      <c r="D1860" t="s">
        <v>3085</v>
      </c>
      <c r="E1860" t="s">
        <v>8383</v>
      </c>
      <c r="G1860" t="s">
        <v>8384</v>
      </c>
      <c r="H1860" t="s">
        <v>8402</v>
      </c>
      <c r="I1860" t="s">
        <v>8494</v>
      </c>
      <c r="J1860" t="s">
        <v>8498</v>
      </c>
    </row>
    <row r="1861" spans="1:10" x14ac:dyDescent="0.25">
      <c r="A1861" t="s">
        <v>3084</v>
      </c>
      <c r="B1861">
        <v>69428480</v>
      </c>
      <c r="C1861">
        <v>110533228</v>
      </c>
      <c r="D1861" t="s">
        <v>3085</v>
      </c>
      <c r="E1861" t="s">
        <v>8398</v>
      </c>
      <c r="F1861" t="s">
        <v>10286</v>
      </c>
    </row>
    <row r="1862" spans="1:10" x14ac:dyDescent="0.25">
      <c r="A1862" t="s">
        <v>3084</v>
      </c>
      <c r="B1862">
        <v>69428480</v>
      </c>
      <c r="C1862">
        <v>110533228</v>
      </c>
      <c r="D1862" t="s">
        <v>3085</v>
      </c>
      <c r="E1862" t="s">
        <v>8398</v>
      </c>
      <c r="F1862" t="s">
        <v>10287</v>
      </c>
    </row>
    <row r="1863" spans="1:10" x14ac:dyDescent="0.25">
      <c r="A1863" t="s">
        <v>3084</v>
      </c>
      <c r="B1863">
        <v>69428480</v>
      </c>
      <c r="C1863">
        <v>110533228</v>
      </c>
      <c r="D1863" t="s">
        <v>3085</v>
      </c>
      <c r="E1863" t="s">
        <v>8410</v>
      </c>
      <c r="G1863" t="s">
        <v>8384</v>
      </c>
      <c r="H1863" t="s">
        <v>8684</v>
      </c>
      <c r="I1863" t="s">
        <v>9545</v>
      </c>
      <c r="J1863" t="s">
        <v>10285</v>
      </c>
    </row>
    <row r="1864" spans="1:10" x14ac:dyDescent="0.25">
      <c r="A1864" t="s">
        <v>3084</v>
      </c>
      <c r="B1864">
        <v>69428480</v>
      </c>
      <c r="C1864">
        <v>110533228</v>
      </c>
      <c r="D1864" t="s">
        <v>3085</v>
      </c>
      <c r="E1864" t="s">
        <v>8388</v>
      </c>
      <c r="G1864" t="s">
        <v>8384</v>
      </c>
      <c r="H1864" t="s">
        <v>8530</v>
      </c>
      <c r="J1864" t="s">
        <v>10288</v>
      </c>
    </row>
    <row r="1865" spans="1:10" x14ac:dyDescent="0.25">
      <c r="A1865" t="s">
        <v>3090</v>
      </c>
      <c r="B1865">
        <v>65468089</v>
      </c>
      <c r="C1865">
        <v>119554686</v>
      </c>
      <c r="D1865" t="s">
        <v>3091</v>
      </c>
      <c r="E1865" t="s">
        <v>8388</v>
      </c>
      <c r="G1865" t="s">
        <v>8384</v>
      </c>
      <c r="H1865" t="s">
        <v>8539</v>
      </c>
      <c r="I1865" t="s">
        <v>10289</v>
      </c>
      <c r="J1865" t="s">
        <v>1820</v>
      </c>
    </row>
    <row r="1866" spans="1:10" x14ac:dyDescent="0.25">
      <c r="A1866" t="s">
        <v>3090</v>
      </c>
      <c r="B1866">
        <v>65468089</v>
      </c>
      <c r="C1866">
        <v>119554686</v>
      </c>
      <c r="D1866" t="s">
        <v>3091</v>
      </c>
      <c r="E1866" t="s">
        <v>8388</v>
      </c>
      <c r="G1866" t="s">
        <v>8384</v>
      </c>
      <c r="H1866" t="s">
        <v>8978</v>
      </c>
      <c r="I1866" t="s">
        <v>8455</v>
      </c>
      <c r="J1866" t="s">
        <v>8999</v>
      </c>
    </row>
    <row r="1867" spans="1:10" x14ac:dyDescent="0.25">
      <c r="A1867" t="s">
        <v>3090</v>
      </c>
      <c r="B1867">
        <v>65468089</v>
      </c>
      <c r="C1867">
        <v>119554686</v>
      </c>
      <c r="D1867" t="s">
        <v>3091</v>
      </c>
      <c r="E1867" t="s">
        <v>8410</v>
      </c>
      <c r="G1867" t="s">
        <v>8384</v>
      </c>
      <c r="H1867" t="s">
        <v>8416</v>
      </c>
      <c r="I1867" t="s">
        <v>8996</v>
      </c>
      <c r="J1867" t="s">
        <v>8590</v>
      </c>
    </row>
    <row r="1868" spans="1:10" x14ac:dyDescent="0.25">
      <c r="A1868" t="s">
        <v>3090</v>
      </c>
      <c r="B1868">
        <v>65468089</v>
      </c>
      <c r="C1868">
        <v>119554686</v>
      </c>
      <c r="D1868" t="s">
        <v>3091</v>
      </c>
      <c r="E1868" t="s">
        <v>8388</v>
      </c>
      <c r="G1868" t="s">
        <v>8384</v>
      </c>
      <c r="H1868" t="s">
        <v>8416</v>
      </c>
      <c r="I1868" t="s">
        <v>8996</v>
      </c>
      <c r="J1868" t="s">
        <v>8590</v>
      </c>
    </row>
    <row r="1869" spans="1:10" x14ac:dyDescent="0.25">
      <c r="A1869" t="s">
        <v>3090</v>
      </c>
      <c r="B1869">
        <v>65468089</v>
      </c>
      <c r="C1869">
        <v>119554686</v>
      </c>
      <c r="D1869" t="s">
        <v>3091</v>
      </c>
      <c r="E1869" t="s">
        <v>8388</v>
      </c>
      <c r="G1869" t="s">
        <v>8399</v>
      </c>
      <c r="H1869" t="s">
        <v>10290</v>
      </c>
      <c r="J1869" t="s">
        <v>10291</v>
      </c>
    </row>
    <row r="1870" spans="1:10" x14ac:dyDescent="0.25">
      <c r="A1870" t="s">
        <v>3090</v>
      </c>
      <c r="B1870">
        <v>65468089</v>
      </c>
      <c r="C1870">
        <v>119554686</v>
      </c>
      <c r="D1870" t="s">
        <v>3091</v>
      </c>
      <c r="E1870" t="s">
        <v>8383</v>
      </c>
      <c r="G1870" t="s">
        <v>8384</v>
      </c>
      <c r="H1870" t="s">
        <v>8416</v>
      </c>
      <c r="I1870" t="s">
        <v>8996</v>
      </c>
      <c r="J1870" t="s">
        <v>8590</v>
      </c>
    </row>
    <row r="1871" spans="1:10" x14ac:dyDescent="0.25">
      <c r="A1871" t="s">
        <v>3093</v>
      </c>
      <c r="B1871">
        <v>65911578</v>
      </c>
      <c r="C1871">
        <v>130805179</v>
      </c>
      <c r="D1871" t="s">
        <v>3094</v>
      </c>
      <c r="E1871" t="s">
        <v>8383</v>
      </c>
      <c r="G1871" t="s">
        <v>8384</v>
      </c>
      <c r="H1871" t="s">
        <v>8402</v>
      </c>
      <c r="I1871" t="s">
        <v>10292</v>
      </c>
      <c r="J1871" t="s">
        <v>10103</v>
      </c>
    </row>
    <row r="1872" spans="1:10" x14ac:dyDescent="0.25">
      <c r="A1872" t="s">
        <v>3093</v>
      </c>
      <c r="B1872">
        <v>65911578</v>
      </c>
      <c r="C1872">
        <v>130805179</v>
      </c>
      <c r="D1872" t="s">
        <v>3094</v>
      </c>
      <c r="E1872" t="s">
        <v>8388</v>
      </c>
      <c r="G1872" t="s">
        <v>8384</v>
      </c>
      <c r="H1872" t="s">
        <v>9034</v>
      </c>
      <c r="I1872" t="s">
        <v>8881</v>
      </c>
      <c r="J1872" t="s">
        <v>10293</v>
      </c>
    </row>
    <row r="1873" spans="1:10" x14ac:dyDescent="0.25">
      <c r="A1873" t="s">
        <v>3093</v>
      </c>
      <c r="B1873">
        <v>65911578</v>
      </c>
      <c r="C1873">
        <v>130805179</v>
      </c>
      <c r="D1873" t="s">
        <v>3094</v>
      </c>
      <c r="E1873" t="s">
        <v>8398</v>
      </c>
      <c r="F1873" t="s">
        <v>10294</v>
      </c>
    </row>
    <row r="1874" spans="1:10" x14ac:dyDescent="0.25">
      <c r="A1874" t="s">
        <v>3093</v>
      </c>
      <c r="B1874">
        <v>65911578</v>
      </c>
      <c r="C1874">
        <v>130805179</v>
      </c>
      <c r="D1874" t="s">
        <v>3094</v>
      </c>
      <c r="E1874" t="s">
        <v>8410</v>
      </c>
      <c r="G1874" t="s">
        <v>8384</v>
      </c>
      <c r="H1874" t="s">
        <v>9139</v>
      </c>
      <c r="J1874" t="s">
        <v>9140</v>
      </c>
    </row>
    <row r="1875" spans="1:10" x14ac:dyDescent="0.25">
      <c r="A1875" t="s">
        <v>3093</v>
      </c>
      <c r="B1875">
        <v>65911578</v>
      </c>
      <c r="C1875">
        <v>130805179</v>
      </c>
      <c r="D1875" t="s">
        <v>3094</v>
      </c>
      <c r="E1875" t="s">
        <v>8398</v>
      </c>
      <c r="F1875" t="s">
        <v>10295</v>
      </c>
    </row>
    <row r="1876" spans="1:10" x14ac:dyDescent="0.25">
      <c r="A1876" t="s">
        <v>3093</v>
      </c>
      <c r="B1876">
        <v>65911578</v>
      </c>
      <c r="C1876">
        <v>130805179</v>
      </c>
      <c r="D1876" t="s">
        <v>3094</v>
      </c>
      <c r="E1876" t="s">
        <v>8398</v>
      </c>
      <c r="F1876" t="s">
        <v>10296</v>
      </c>
    </row>
    <row r="1877" spans="1:10" x14ac:dyDescent="0.25">
      <c r="A1877" t="s">
        <v>3093</v>
      </c>
      <c r="B1877">
        <v>65911578</v>
      </c>
      <c r="C1877">
        <v>130805179</v>
      </c>
      <c r="D1877" t="s">
        <v>3094</v>
      </c>
      <c r="E1877" t="s">
        <v>8398</v>
      </c>
      <c r="F1877" t="s">
        <v>10297</v>
      </c>
    </row>
    <row r="1878" spans="1:10" x14ac:dyDescent="0.25">
      <c r="A1878" t="s">
        <v>3093</v>
      </c>
      <c r="B1878">
        <v>65911578</v>
      </c>
      <c r="C1878">
        <v>130805179</v>
      </c>
      <c r="D1878" t="s">
        <v>3094</v>
      </c>
      <c r="E1878" t="s">
        <v>8388</v>
      </c>
      <c r="G1878" t="s">
        <v>8384</v>
      </c>
      <c r="H1878" t="s">
        <v>8755</v>
      </c>
      <c r="I1878" t="s">
        <v>8421</v>
      </c>
      <c r="J1878" t="s">
        <v>10298</v>
      </c>
    </row>
    <row r="1879" spans="1:10" x14ac:dyDescent="0.25">
      <c r="A1879" t="s">
        <v>3093</v>
      </c>
      <c r="B1879">
        <v>65911578</v>
      </c>
      <c r="C1879">
        <v>130805179</v>
      </c>
      <c r="D1879" t="s">
        <v>3094</v>
      </c>
      <c r="E1879" t="s">
        <v>8388</v>
      </c>
      <c r="G1879" t="s">
        <v>8384</v>
      </c>
      <c r="H1879" t="s">
        <v>8390</v>
      </c>
      <c r="I1879" t="s">
        <v>8393</v>
      </c>
      <c r="J1879" t="s">
        <v>10299</v>
      </c>
    </row>
    <row r="1880" spans="1:10" x14ac:dyDescent="0.25">
      <c r="A1880" t="s">
        <v>3093</v>
      </c>
      <c r="B1880">
        <v>65911578</v>
      </c>
      <c r="C1880">
        <v>130805179</v>
      </c>
      <c r="D1880" t="s">
        <v>3094</v>
      </c>
      <c r="E1880" t="s">
        <v>8388</v>
      </c>
      <c r="G1880" t="s">
        <v>8384</v>
      </c>
      <c r="H1880" t="s">
        <v>8470</v>
      </c>
      <c r="I1880" t="s">
        <v>8468</v>
      </c>
      <c r="J1880" t="s">
        <v>10300</v>
      </c>
    </row>
    <row r="1881" spans="1:10" x14ac:dyDescent="0.25">
      <c r="A1881" t="s">
        <v>3093</v>
      </c>
      <c r="B1881">
        <v>65911578</v>
      </c>
      <c r="C1881">
        <v>130805179</v>
      </c>
      <c r="D1881" t="s">
        <v>3094</v>
      </c>
      <c r="E1881" t="s">
        <v>8398</v>
      </c>
      <c r="G1881" t="s">
        <v>8384</v>
      </c>
      <c r="H1881" t="s">
        <v>9034</v>
      </c>
      <c r="I1881" t="s">
        <v>8881</v>
      </c>
      <c r="J1881" t="s">
        <v>10293</v>
      </c>
    </row>
    <row r="1882" spans="1:10" x14ac:dyDescent="0.25">
      <c r="A1882" t="s">
        <v>3098</v>
      </c>
      <c r="B1882">
        <v>66638574</v>
      </c>
      <c r="C1882">
        <v>225993702</v>
      </c>
      <c r="D1882" t="s">
        <v>3099</v>
      </c>
      <c r="E1882" t="s">
        <v>8388</v>
      </c>
      <c r="G1882" t="s">
        <v>8384</v>
      </c>
      <c r="H1882" t="s">
        <v>8665</v>
      </c>
      <c r="J1882" t="s">
        <v>10301</v>
      </c>
    </row>
    <row r="1883" spans="1:10" x14ac:dyDescent="0.25">
      <c r="A1883" t="s">
        <v>3098</v>
      </c>
      <c r="B1883">
        <v>66638574</v>
      </c>
      <c r="C1883">
        <v>225993702</v>
      </c>
      <c r="D1883" t="s">
        <v>3099</v>
      </c>
      <c r="E1883" t="s">
        <v>8398</v>
      </c>
      <c r="F1883" t="s">
        <v>10302</v>
      </c>
    </row>
    <row r="1884" spans="1:10" x14ac:dyDescent="0.25">
      <c r="A1884" t="s">
        <v>3098</v>
      </c>
      <c r="B1884">
        <v>66638574</v>
      </c>
      <c r="C1884">
        <v>225993702</v>
      </c>
      <c r="D1884" t="s">
        <v>3099</v>
      </c>
      <c r="E1884" t="s">
        <v>8383</v>
      </c>
      <c r="G1884" t="s">
        <v>8384</v>
      </c>
      <c r="H1884" t="s">
        <v>8665</v>
      </c>
      <c r="J1884" t="s">
        <v>10301</v>
      </c>
    </row>
    <row r="1885" spans="1:10" x14ac:dyDescent="0.25">
      <c r="A1885" t="s">
        <v>3098</v>
      </c>
      <c r="B1885">
        <v>66638574</v>
      </c>
      <c r="C1885">
        <v>225993702</v>
      </c>
      <c r="D1885" t="s">
        <v>3099</v>
      </c>
      <c r="E1885" t="s">
        <v>8388</v>
      </c>
      <c r="G1885" t="s">
        <v>8384</v>
      </c>
      <c r="H1885" t="s">
        <v>9098</v>
      </c>
      <c r="I1885" t="s">
        <v>8393</v>
      </c>
      <c r="J1885" t="s">
        <v>10303</v>
      </c>
    </row>
    <row r="1886" spans="1:10" x14ac:dyDescent="0.25">
      <c r="A1886" t="s">
        <v>3098</v>
      </c>
      <c r="B1886">
        <v>66638574</v>
      </c>
      <c r="C1886">
        <v>225993702</v>
      </c>
      <c r="D1886" t="s">
        <v>3099</v>
      </c>
      <c r="E1886" t="s">
        <v>8388</v>
      </c>
      <c r="G1886" t="s">
        <v>8384</v>
      </c>
      <c r="H1886" t="s">
        <v>10304</v>
      </c>
      <c r="J1886" t="s">
        <v>10305</v>
      </c>
    </row>
    <row r="1887" spans="1:10" x14ac:dyDescent="0.25">
      <c r="A1887" t="s">
        <v>3104</v>
      </c>
      <c r="B1887">
        <v>68955588</v>
      </c>
      <c r="C1887">
        <v>777808951</v>
      </c>
      <c r="D1887" t="s">
        <v>3105</v>
      </c>
      <c r="E1887" t="s">
        <v>8398</v>
      </c>
      <c r="F1887" t="s">
        <v>10306</v>
      </c>
    </row>
    <row r="1888" spans="1:10" x14ac:dyDescent="0.25">
      <c r="A1888" t="s">
        <v>3104</v>
      </c>
      <c r="B1888">
        <v>68955588</v>
      </c>
      <c r="C1888">
        <v>777808951</v>
      </c>
      <c r="D1888" t="s">
        <v>3105</v>
      </c>
      <c r="E1888" t="s">
        <v>8388</v>
      </c>
      <c r="G1888" t="s">
        <v>8384</v>
      </c>
      <c r="H1888" t="s">
        <v>10307</v>
      </c>
      <c r="I1888" t="s">
        <v>10308</v>
      </c>
      <c r="J1888" t="s">
        <v>10309</v>
      </c>
    </row>
    <row r="1889" spans="1:10" x14ac:dyDescent="0.25">
      <c r="A1889" t="s">
        <v>3104</v>
      </c>
      <c r="B1889">
        <v>68955588</v>
      </c>
      <c r="C1889">
        <v>777808951</v>
      </c>
      <c r="D1889" t="s">
        <v>3105</v>
      </c>
      <c r="E1889" t="s">
        <v>8410</v>
      </c>
      <c r="G1889" t="s">
        <v>8384</v>
      </c>
      <c r="H1889" t="s">
        <v>10307</v>
      </c>
      <c r="I1889" t="s">
        <v>10308</v>
      </c>
      <c r="J1889" t="s">
        <v>10309</v>
      </c>
    </row>
    <row r="1890" spans="1:10" x14ac:dyDescent="0.25">
      <c r="A1890" t="s">
        <v>3104</v>
      </c>
      <c r="B1890">
        <v>68955588</v>
      </c>
      <c r="C1890">
        <v>777808951</v>
      </c>
      <c r="D1890" t="s">
        <v>3105</v>
      </c>
      <c r="E1890" t="s">
        <v>8383</v>
      </c>
      <c r="G1890" t="s">
        <v>8384</v>
      </c>
      <c r="H1890" t="s">
        <v>10307</v>
      </c>
      <c r="I1890" t="s">
        <v>10308</v>
      </c>
      <c r="J1890" t="s">
        <v>10309</v>
      </c>
    </row>
    <row r="1891" spans="1:10" x14ac:dyDescent="0.25">
      <c r="A1891" t="s">
        <v>3104</v>
      </c>
      <c r="B1891">
        <v>68955588</v>
      </c>
      <c r="C1891">
        <v>777808951</v>
      </c>
      <c r="D1891" t="s">
        <v>3105</v>
      </c>
      <c r="E1891" t="s">
        <v>8388</v>
      </c>
      <c r="G1891" t="s">
        <v>8384</v>
      </c>
      <c r="H1891" t="s">
        <v>8402</v>
      </c>
      <c r="I1891" t="s">
        <v>10310</v>
      </c>
      <c r="J1891" t="s">
        <v>10309</v>
      </c>
    </row>
    <row r="1892" spans="1:10" x14ac:dyDescent="0.25">
      <c r="A1892" t="s">
        <v>3109</v>
      </c>
      <c r="B1892">
        <v>77015944</v>
      </c>
      <c r="C1892">
        <v>893022057</v>
      </c>
      <c r="D1892" t="s">
        <v>3110</v>
      </c>
      <c r="E1892" t="s">
        <v>8398</v>
      </c>
      <c r="F1892" t="s">
        <v>10311</v>
      </c>
    </row>
    <row r="1893" spans="1:10" x14ac:dyDescent="0.25">
      <c r="A1893" t="s">
        <v>3109</v>
      </c>
      <c r="B1893">
        <v>77015944</v>
      </c>
      <c r="C1893">
        <v>893022057</v>
      </c>
      <c r="D1893" t="s">
        <v>3110</v>
      </c>
      <c r="E1893" t="s">
        <v>8388</v>
      </c>
      <c r="G1893" t="s">
        <v>8384</v>
      </c>
      <c r="H1893" t="s">
        <v>8406</v>
      </c>
      <c r="J1893" t="s">
        <v>10312</v>
      </c>
    </row>
    <row r="1894" spans="1:10" x14ac:dyDescent="0.25">
      <c r="A1894" t="s">
        <v>3109</v>
      </c>
      <c r="B1894">
        <v>77015944</v>
      </c>
      <c r="C1894">
        <v>893022057</v>
      </c>
      <c r="D1894" t="s">
        <v>3110</v>
      </c>
      <c r="E1894" t="s">
        <v>8398</v>
      </c>
      <c r="F1894" t="s">
        <v>10313</v>
      </c>
    </row>
    <row r="1895" spans="1:10" x14ac:dyDescent="0.25">
      <c r="A1895" t="s">
        <v>3109</v>
      </c>
      <c r="B1895">
        <v>77015944</v>
      </c>
      <c r="C1895">
        <v>893022057</v>
      </c>
      <c r="D1895" t="s">
        <v>3110</v>
      </c>
      <c r="E1895" t="s">
        <v>8398</v>
      </c>
      <c r="F1895" t="s">
        <v>10314</v>
      </c>
    </row>
    <row r="1896" spans="1:10" x14ac:dyDescent="0.25">
      <c r="A1896" t="s">
        <v>3109</v>
      </c>
      <c r="B1896">
        <v>77015944</v>
      </c>
      <c r="C1896">
        <v>893022057</v>
      </c>
      <c r="D1896" t="s">
        <v>3110</v>
      </c>
      <c r="E1896" t="s">
        <v>8388</v>
      </c>
      <c r="G1896" t="s">
        <v>8384</v>
      </c>
      <c r="H1896" t="s">
        <v>8390</v>
      </c>
      <c r="I1896" t="s">
        <v>9179</v>
      </c>
      <c r="J1896" t="s">
        <v>10315</v>
      </c>
    </row>
    <row r="1897" spans="1:10" x14ac:dyDescent="0.25">
      <c r="A1897" t="s">
        <v>3109</v>
      </c>
      <c r="B1897">
        <v>77015944</v>
      </c>
      <c r="C1897">
        <v>893022057</v>
      </c>
      <c r="D1897" t="s">
        <v>3110</v>
      </c>
      <c r="E1897" t="s">
        <v>8388</v>
      </c>
      <c r="G1897" t="s">
        <v>8384</v>
      </c>
      <c r="H1897" t="s">
        <v>8480</v>
      </c>
      <c r="I1897" t="s">
        <v>8669</v>
      </c>
      <c r="J1897" t="s">
        <v>9583</v>
      </c>
    </row>
    <row r="1898" spans="1:10" x14ac:dyDescent="0.25">
      <c r="A1898" t="s">
        <v>3109</v>
      </c>
      <c r="B1898">
        <v>77015944</v>
      </c>
      <c r="C1898">
        <v>893022057</v>
      </c>
      <c r="D1898" t="s">
        <v>3110</v>
      </c>
      <c r="E1898" t="s">
        <v>8398</v>
      </c>
      <c r="F1898" t="s">
        <v>10316</v>
      </c>
    </row>
    <row r="1899" spans="1:10" x14ac:dyDescent="0.25">
      <c r="A1899" t="s">
        <v>3109</v>
      </c>
      <c r="B1899">
        <v>77015944</v>
      </c>
      <c r="C1899">
        <v>893022057</v>
      </c>
      <c r="D1899" t="s">
        <v>3110</v>
      </c>
      <c r="E1899" t="s">
        <v>8410</v>
      </c>
      <c r="G1899" t="s">
        <v>8384</v>
      </c>
      <c r="H1899" t="s">
        <v>8421</v>
      </c>
      <c r="I1899" t="s">
        <v>10317</v>
      </c>
      <c r="J1899" t="s">
        <v>9386</v>
      </c>
    </row>
    <row r="1900" spans="1:10" x14ac:dyDescent="0.25">
      <c r="A1900" t="s">
        <v>3109</v>
      </c>
      <c r="B1900">
        <v>77015944</v>
      </c>
      <c r="C1900">
        <v>893022057</v>
      </c>
      <c r="D1900" t="s">
        <v>3110</v>
      </c>
      <c r="E1900" t="s">
        <v>8398</v>
      </c>
      <c r="F1900" t="s">
        <v>10318</v>
      </c>
    </row>
    <row r="1901" spans="1:10" x14ac:dyDescent="0.25">
      <c r="A1901" t="s">
        <v>3109</v>
      </c>
      <c r="B1901">
        <v>77015944</v>
      </c>
      <c r="C1901">
        <v>893022057</v>
      </c>
      <c r="D1901" t="s">
        <v>3110</v>
      </c>
      <c r="E1901" t="s">
        <v>8388</v>
      </c>
      <c r="G1901" t="s">
        <v>8384</v>
      </c>
      <c r="H1901" t="s">
        <v>9603</v>
      </c>
      <c r="J1901" t="s">
        <v>9688</v>
      </c>
    </row>
    <row r="1902" spans="1:10" x14ac:dyDescent="0.25">
      <c r="A1902" t="s">
        <v>3109</v>
      </c>
      <c r="B1902">
        <v>77015944</v>
      </c>
      <c r="C1902">
        <v>893022057</v>
      </c>
      <c r="D1902" t="s">
        <v>3110</v>
      </c>
      <c r="E1902" t="s">
        <v>8398</v>
      </c>
      <c r="F1902" t="s">
        <v>10319</v>
      </c>
    </row>
    <row r="1903" spans="1:10" x14ac:dyDescent="0.25">
      <c r="A1903" t="s">
        <v>3109</v>
      </c>
      <c r="B1903">
        <v>77015944</v>
      </c>
      <c r="C1903">
        <v>893022057</v>
      </c>
      <c r="D1903" t="s">
        <v>3110</v>
      </c>
      <c r="E1903" t="s">
        <v>8388</v>
      </c>
      <c r="G1903" t="s">
        <v>8384</v>
      </c>
      <c r="H1903" t="s">
        <v>10320</v>
      </c>
      <c r="J1903" t="s">
        <v>10321</v>
      </c>
    </row>
    <row r="1904" spans="1:10" x14ac:dyDescent="0.25">
      <c r="A1904" t="s">
        <v>3109</v>
      </c>
      <c r="B1904">
        <v>77015944</v>
      </c>
      <c r="C1904">
        <v>893022057</v>
      </c>
      <c r="D1904" t="s">
        <v>3110</v>
      </c>
      <c r="E1904" t="s">
        <v>8398</v>
      </c>
      <c r="F1904" t="s">
        <v>10322</v>
      </c>
    </row>
    <row r="1905" spans="1:10" x14ac:dyDescent="0.25">
      <c r="A1905" t="s">
        <v>3109</v>
      </c>
      <c r="B1905">
        <v>77015944</v>
      </c>
      <c r="C1905">
        <v>893022057</v>
      </c>
      <c r="D1905" t="s">
        <v>3110</v>
      </c>
      <c r="E1905" t="s">
        <v>8383</v>
      </c>
      <c r="G1905" t="s">
        <v>8384</v>
      </c>
      <c r="H1905" t="s">
        <v>8421</v>
      </c>
      <c r="I1905" t="s">
        <v>10317</v>
      </c>
      <c r="J1905" t="s">
        <v>9386</v>
      </c>
    </row>
    <row r="1906" spans="1:10" x14ac:dyDescent="0.25">
      <c r="A1906" t="s">
        <v>3109</v>
      </c>
      <c r="B1906">
        <v>77015944</v>
      </c>
      <c r="C1906">
        <v>893022057</v>
      </c>
      <c r="D1906" t="s">
        <v>3110</v>
      </c>
      <c r="E1906" t="s">
        <v>8388</v>
      </c>
      <c r="G1906" t="s">
        <v>8384</v>
      </c>
      <c r="H1906" t="s">
        <v>10323</v>
      </c>
      <c r="J1906" t="s">
        <v>8888</v>
      </c>
    </row>
    <row r="1907" spans="1:10" x14ac:dyDescent="0.25">
      <c r="A1907" t="s">
        <v>3109</v>
      </c>
      <c r="B1907">
        <v>77015944</v>
      </c>
      <c r="C1907">
        <v>893022057</v>
      </c>
      <c r="D1907" t="s">
        <v>3110</v>
      </c>
      <c r="E1907" t="s">
        <v>8398</v>
      </c>
      <c r="F1907" t="s">
        <v>10324</v>
      </c>
    </row>
    <row r="1908" spans="1:10" x14ac:dyDescent="0.25">
      <c r="A1908" t="s">
        <v>3115</v>
      </c>
      <c r="B1908">
        <v>6966389</v>
      </c>
      <c r="C1908">
        <v>442235447</v>
      </c>
      <c r="D1908" t="s">
        <v>3116</v>
      </c>
      <c r="E1908" t="s">
        <v>8388</v>
      </c>
      <c r="G1908" t="s">
        <v>8384</v>
      </c>
      <c r="H1908" t="s">
        <v>8566</v>
      </c>
      <c r="I1908" t="s">
        <v>8389</v>
      </c>
      <c r="J1908" t="s">
        <v>10325</v>
      </c>
    </row>
    <row r="1909" spans="1:10" x14ac:dyDescent="0.25">
      <c r="A1909" t="s">
        <v>3115</v>
      </c>
      <c r="B1909">
        <v>6966389</v>
      </c>
      <c r="C1909">
        <v>442235447</v>
      </c>
      <c r="D1909" t="s">
        <v>3116</v>
      </c>
      <c r="E1909" t="s">
        <v>8383</v>
      </c>
      <c r="G1909" t="s">
        <v>8384</v>
      </c>
      <c r="H1909" t="s">
        <v>8566</v>
      </c>
      <c r="I1909" t="s">
        <v>8389</v>
      </c>
      <c r="J1909" t="s">
        <v>10325</v>
      </c>
    </row>
    <row r="1910" spans="1:10" x14ac:dyDescent="0.25">
      <c r="A1910" t="s">
        <v>3115</v>
      </c>
      <c r="B1910">
        <v>6966389</v>
      </c>
      <c r="C1910">
        <v>442235447</v>
      </c>
      <c r="D1910" t="s">
        <v>3116</v>
      </c>
      <c r="E1910" t="s">
        <v>8410</v>
      </c>
      <c r="G1910" t="s">
        <v>8384</v>
      </c>
      <c r="H1910" t="s">
        <v>8566</v>
      </c>
      <c r="I1910" t="s">
        <v>8389</v>
      </c>
      <c r="J1910" t="s">
        <v>10325</v>
      </c>
    </row>
    <row r="1911" spans="1:10" x14ac:dyDescent="0.25">
      <c r="A1911" t="s">
        <v>3115</v>
      </c>
      <c r="B1911">
        <v>6966389</v>
      </c>
      <c r="C1911">
        <v>442235447</v>
      </c>
      <c r="D1911" t="s">
        <v>3116</v>
      </c>
      <c r="E1911" t="s">
        <v>8388</v>
      </c>
      <c r="G1911" t="s">
        <v>8384</v>
      </c>
      <c r="H1911" t="s">
        <v>8389</v>
      </c>
      <c r="I1911" t="s">
        <v>8393</v>
      </c>
      <c r="J1911" t="s">
        <v>10325</v>
      </c>
    </row>
    <row r="1912" spans="1:10" x14ac:dyDescent="0.25">
      <c r="A1912" t="s">
        <v>3123</v>
      </c>
      <c r="B1912">
        <v>1110200</v>
      </c>
      <c r="C1912">
        <v>100698486</v>
      </c>
      <c r="D1912" t="s">
        <v>3124</v>
      </c>
      <c r="E1912" t="s">
        <v>8388</v>
      </c>
      <c r="G1912" t="s">
        <v>8384</v>
      </c>
      <c r="H1912" t="s">
        <v>9424</v>
      </c>
      <c r="I1912" t="s">
        <v>10326</v>
      </c>
      <c r="J1912" t="s">
        <v>10327</v>
      </c>
    </row>
    <row r="1913" spans="1:10" x14ac:dyDescent="0.25">
      <c r="A1913" t="s">
        <v>3123</v>
      </c>
      <c r="B1913">
        <v>1110200</v>
      </c>
      <c r="C1913">
        <v>100698486</v>
      </c>
      <c r="D1913" t="s">
        <v>3124</v>
      </c>
      <c r="E1913" t="s">
        <v>8388</v>
      </c>
      <c r="G1913" t="s">
        <v>8384</v>
      </c>
      <c r="H1913" t="s">
        <v>8393</v>
      </c>
      <c r="J1913" t="s">
        <v>126</v>
      </c>
    </row>
    <row r="1914" spans="1:10" x14ac:dyDescent="0.25">
      <c r="A1914" t="s">
        <v>3123</v>
      </c>
      <c r="B1914">
        <v>1110200</v>
      </c>
      <c r="C1914">
        <v>100698486</v>
      </c>
      <c r="D1914" t="s">
        <v>3124</v>
      </c>
      <c r="E1914" t="s">
        <v>8388</v>
      </c>
      <c r="G1914" t="s">
        <v>8384</v>
      </c>
      <c r="H1914" t="s">
        <v>8539</v>
      </c>
      <c r="J1914" t="s">
        <v>10328</v>
      </c>
    </row>
    <row r="1915" spans="1:10" x14ac:dyDescent="0.25">
      <c r="A1915" t="s">
        <v>3123</v>
      </c>
      <c r="B1915">
        <v>1110200</v>
      </c>
      <c r="C1915">
        <v>100698486</v>
      </c>
      <c r="D1915" t="s">
        <v>3124</v>
      </c>
      <c r="E1915" t="s">
        <v>8383</v>
      </c>
      <c r="G1915" t="s">
        <v>8384</v>
      </c>
      <c r="H1915" t="s">
        <v>8539</v>
      </c>
      <c r="J1915" t="s">
        <v>10328</v>
      </c>
    </row>
    <row r="1916" spans="1:10" x14ac:dyDescent="0.25">
      <c r="A1916" t="s">
        <v>3130</v>
      </c>
      <c r="B1916">
        <v>2619541</v>
      </c>
      <c r="C1916">
        <v>216831514</v>
      </c>
      <c r="D1916" t="s">
        <v>3131</v>
      </c>
      <c r="E1916" t="s">
        <v>8383</v>
      </c>
      <c r="G1916" t="s">
        <v>8384</v>
      </c>
      <c r="H1916" t="s">
        <v>8533</v>
      </c>
      <c r="I1916" t="s">
        <v>8499</v>
      </c>
      <c r="J1916" t="s">
        <v>10067</v>
      </c>
    </row>
    <row r="1917" spans="1:10" x14ac:dyDescent="0.25">
      <c r="A1917" t="s">
        <v>3130</v>
      </c>
      <c r="B1917">
        <v>2619541</v>
      </c>
      <c r="C1917">
        <v>216831514</v>
      </c>
      <c r="D1917" t="s">
        <v>3131</v>
      </c>
      <c r="E1917" t="s">
        <v>8388</v>
      </c>
      <c r="G1917" t="s">
        <v>8384</v>
      </c>
      <c r="H1917" t="s">
        <v>9911</v>
      </c>
      <c r="I1917" t="s">
        <v>8634</v>
      </c>
      <c r="J1917" t="s">
        <v>9799</v>
      </c>
    </row>
    <row r="1918" spans="1:10" x14ac:dyDescent="0.25">
      <c r="A1918" t="s">
        <v>3130</v>
      </c>
      <c r="B1918">
        <v>2619541</v>
      </c>
      <c r="C1918">
        <v>216831514</v>
      </c>
      <c r="D1918" t="s">
        <v>3131</v>
      </c>
      <c r="E1918" t="s">
        <v>8388</v>
      </c>
      <c r="G1918" t="s">
        <v>8384</v>
      </c>
      <c r="H1918" t="s">
        <v>8421</v>
      </c>
      <c r="I1918" t="s">
        <v>9237</v>
      </c>
      <c r="J1918" t="s">
        <v>9799</v>
      </c>
    </row>
    <row r="1919" spans="1:10" x14ac:dyDescent="0.25">
      <c r="A1919" t="s">
        <v>3130</v>
      </c>
      <c r="B1919">
        <v>2619541</v>
      </c>
      <c r="C1919">
        <v>216831514</v>
      </c>
      <c r="D1919" t="s">
        <v>3131</v>
      </c>
      <c r="E1919" t="s">
        <v>8388</v>
      </c>
      <c r="G1919" t="s">
        <v>8384</v>
      </c>
      <c r="H1919" t="s">
        <v>8848</v>
      </c>
      <c r="J1919" t="s">
        <v>9799</v>
      </c>
    </row>
    <row r="1920" spans="1:10" x14ac:dyDescent="0.25">
      <c r="A1920" t="s">
        <v>3130</v>
      </c>
      <c r="B1920">
        <v>2619541</v>
      </c>
      <c r="C1920">
        <v>216831514</v>
      </c>
      <c r="D1920" t="s">
        <v>3131</v>
      </c>
      <c r="E1920" t="s">
        <v>8388</v>
      </c>
      <c r="G1920" t="s">
        <v>8384</v>
      </c>
      <c r="H1920" t="s">
        <v>10329</v>
      </c>
      <c r="J1920" t="s">
        <v>10330</v>
      </c>
    </row>
    <row r="1921" spans="1:10" x14ac:dyDescent="0.25">
      <c r="A1921" t="s">
        <v>3136</v>
      </c>
      <c r="B1921">
        <v>1635731</v>
      </c>
      <c r="C1921">
        <v>264610608</v>
      </c>
      <c r="D1921" t="s">
        <v>3137</v>
      </c>
      <c r="E1921" t="s">
        <v>8383</v>
      </c>
      <c r="G1921" t="s">
        <v>8384</v>
      </c>
      <c r="H1921" t="s">
        <v>8770</v>
      </c>
      <c r="I1921" t="s">
        <v>9162</v>
      </c>
      <c r="J1921" t="s">
        <v>10331</v>
      </c>
    </row>
    <row r="1922" spans="1:10" x14ac:dyDescent="0.25">
      <c r="A1922" t="s">
        <v>3136</v>
      </c>
      <c r="B1922">
        <v>1635731</v>
      </c>
      <c r="C1922">
        <v>264610608</v>
      </c>
      <c r="D1922" t="s">
        <v>3137</v>
      </c>
      <c r="E1922" t="s">
        <v>8410</v>
      </c>
      <c r="G1922" t="s">
        <v>8384</v>
      </c>
      <c r="H1922" t="s">
        <v>8770</v>
      </c>
      <c r="I1922" t="s">
        <v>9162</v>
      </c>
      <c r="J1922" t="s">
        <v>10331</v>
      </c>
    </row>
    <row r="1923" spans="1:10" x14ac:dyDescent="0.25">
      <c r="A1923" t="s">
        <v>3136</v>
      </c>
      <c r="B1923">
        <v>1635731</v>
      </c>
      <c r="C1923">
        <v>264610608</v>
      </c>
      <c r="D1923" t="s">
        <v>3137</v>
      </c>
      <c r="E1923" t="s">
        <v>8388</v>
      </c>
      <c r="G1923" t="s">
        <v>8384</v>
      </c>
      <c r="H1923" t="s">
        <v>10332</v>
      </c>
      <c r="I1923" t="s">
        <v>8393</v>
      </c>
      <c r="J1923" t="s">
        <v>9911</v>
      </c>
    </row>
    <row r="1924" spans="1:10" x14ac:dyDescent="0.25">
      <c r="A1924" t="s">
        <v>3136</v>
      </c>
      <c r="B1924">
        <v>1635731</v>
      </c>
      <c r="C1924">
        <v>264610608</v>
      </c>
      <c r="D1924" t="s">
        <v>3137</v>
      </c>
      <c r="E1924" t="s">
        <v>8388</v>
      </c>
      <c r="G1924" t="s">
        <v>8384</v>
      </c>
      <c r="H1924" t="s">
        <v>9394</v>
      </c>
      <c r="I1924" t="s">
        <v>9760</v>
      </c>
      <c r="J1924" t="s">
        <v>10333</v>
      </c>
    </row>
    <row r="1925" spans="1:10" x14ac:dyDescent="0.25">
      <c r="A1925" t="s">
        <v>3136</v>
      </c>
      <c r="B1925">
        <v>1635731</v>
      </c>
      <c r="C1925">
        <v>264610608</v>
      </c>
      <c r="D1925" t="s">
        <v>3137</v>
      </c>
      <c r="E1925" t="s">
        <v>8388</v>
      </c>
      <c r="G1925" t="s">
        <v>8384</v>
      </c>
      <c r="H1925" t="s">
        <v>10334</v>
      </c>
      <c r="I1925" t="s">
        <v>9354</v>
      </c>
      <c r="J1925" t="s">
        <v>10335</v>
      </c>
    </row>
    <row r="1926" spans="1:10" x14ac:dyDescent="0.25">
      <c r="A1926" t="s">
        <v>3142</v>
      </c>
      <c r="B1926">
        <v>108279</v>
      </c>
      <c r="C1926">
        <v>661040512</v>
      </c>
      <c r="D1926" t="s">
        <v>3143</v>
      </c>
      <c r="E1926" t="s">
        <v>8388</v>
      </c>
      <c r="G1926" t="s">
        <v>8384</v>
      </c>
      <c r="H1926" t="s">
        <v>8684</v>
      </c>
      <c r="J1926" t="s">
        <v>10336</v>
      </c>
    </row>
    <row r="1927" spans="1:10" x14ac:dyDescent="0.25">
      <c r="A1927" t="s">
        <v>3142</v>
      </c>
      <c r="B1927">
        <v>108279</v>
      </c>
      <c r="C1927">
        <v>661040512</v>
      </c>
      <c r="D1927" t="s">
        <v>3143</v>
      </c>
      <c r="E1927" t="s">
        <v>8383</v>
      </c>
      <c r="G1927" t="s">
        <v>8384</v>
      </c>
      <c r="H1927" t="s">
        <v>8416</v>
      </c>
      <c r="I1927" t="s">
        <v>10337</v>
      </c>
      <c r="J1927" t="s">
        <v>10338</v>
      </c>
    </row>
    <row r="1928" spans="1:10" x14ac:dyDescent="0.25">
      <c r="A1928" t="s">
        <v>3142</v>
      </c>
      <c r="B1928">
        <v>108279</v>
      </c>
      <c r="C1928">
        <v>661040512</v>
      </c>
      <c r="D1928" t="s">
        <v>3143</v>
      </c>
      <c r="E1928" t="s">
        <v>8388</v>
      </c>
      <c r="G1928" t="s">
        <v>8384</v>
      </c>
      <c r="H1928" t="s">
        <v>8566</v>
      </c>
      <c r="I1928" t="s">
        <v>9162</v>
      </c>
      <c r="J1928" t="s">
        <v>10339</v>
      </c>
    </row>
    <row r="1929" spans="1:10" x14ac:dyDescent="0.25">
      <c r="A1929" t="s">
        <v>3142</v>
      </c>
      <c r="B1929">
        <v>108279</v>
      </c>
      <c r="C1929">
        <v>661040512</v>
      </c>
      <c r="D1929" t="s">
        <v>3143</v>
      </c>
      <c r="E1929" t="s">
        <v>8410</v>
      </c>
      <c r="G1929" t="s">
        <v>8384</v>
      </c>
      <c r="H1929" t="s">
        <v>8416</v>
      </c>
      <c r="I1929" t="s">
        <v>10337</v>
      </c>
      <c r="J1929" t="s">
        <v>10338</v>
      </c>
    </row>
    <row r="1930" spans="1:10" x14ac:dyDescent="0.25">
      <c r="A1930" t="s">
        <v>3146</v>
      </c>
      <c r="B1930">
        <v>38729046</v>
      </c>
      <c r="C1930">
        <v>159174137</v>
      </c>
      <c r="D1930" t="s">
        <v>3147</v>
      </c>
      <c r="E1930" t="s">
        <v>8388</v>
      </c>
      <c r="G1930" t="s">
        <v>8384</v>
      </c>
      <c r="H1930" t="s">
        <v>8837</v>
      </c>
      <c r="I1930" t="s">
        <v>8883</v>
      </c>
      <c r="J1930" t="s">
        <v>10340</v>
      </c>
    </row>
    <row r="1931" spans="1:10" x14ac:dyDescent="0.25">
      <c r="A1931" t="s">
        <v>3146</v>
      </c>
      <c r="B1931">
        <v>38729046</v>
      </c>
      <c r="C1931">
        <v>159174137</v>
      </c>
      <c r="D1931" t="s">
        <v>3147</v>
      </c>
      <c r="E1931" t="s">
        <v>8398</v>
      </c>
      <c r="F1931" t="s">
        <v>10341</v>
      </c>
    </row>
    <row r="1932" spans="1:10" x14ac:dyDescent="0.25">
      <c r="A1932" t="s">
        <v>3146</v>
      </c>
      <c r="B1932">
        <v>38729046</v>
      </c>
      <c r="C1932">
        <v>159174137</v>
      </c>
      <c r="D1932" t="s">
        <v>3147</v>
      </c>
      <c r="E1932" t="s">
        <v>8383</v>
      </c>
      <c r="G1932" t="s">
        <v>8384</v>
      </c>
      <c r="H1932" t="s">
        <v>8837</v>
      </c>
      <c r="I1932" t="s">
        <v>8883</v>
      </c>
      <c r="J1932" t="s">
        <v>10340</v>
      </c>
    </row>
    <row r="1933" spans="1:10" x14ac:dyDescent="0.25">
      <c r="A1933" t="s">
        <v>3146</v>
      </c>
      <c r="B1933">
        <v>38729046</v>
      </c>
      <c r="C1933">
        <v>159174137</v>
      </c>
      <c r="D1933" t="s">
        <v>3147</v>
      </c>
      <c r="E1933" t="s">
        <v>8388</v>
      </c>
      <c r="G1933" t="s">
        <v>8384</v>
      </c>
      <c r="H1933" t="s">
        <v>9094</v>
      </c>
      <c r="J1933" t="s">
        <v>10342</v>
      </c>
    </row>
    <row r="1934" spans="1:10" x14ac:dyDescent="0.25">
      <c r="A1934" t="s">
        <v>3146</v>
      </c>
      <c r="B1934">
        <v>38729046</v>
      </c>
      <c r="C1934">
        <v>159174137</v>
      </c>
      <c r="D1934" t="s">
        <v>3147</v>
      </c>
      <c r="E1934" t="s">
        <v>8398</v>
      </c>
      <c r="F1934" t="s">
        <v>10343</v>
      </c>
    </row>
    <row r="1935" spans="1:10" x14ac:dyDescent="0.25">
      <c r="A1935" t="s">
        <v>3146</v>
      </c>
      <c r="B1935">
        <v>38729046</v>
      </c>
      <c r="C1935">
        <v>159174137</v>
      </c>
      <c r="D1935" t="s">
        <v>3147</v>
      </c>
      <c r="E1935" t="s">
        <v>8410</v>
      </c>
      <c r="G1935" t="s">
        <v>8384</v>
      </c>
      <c r="H1935" t="s">
        <v>8837</v>
      </c>
      <c r="I1935" t="s">
        <v>8883</v>
      </c>
      <c r="J1935" t="s">
        <v>10340</v>
      </c>
    </row>
    <row r="1936" spans="1:10" x14ac:dyDescent="0.25">
      <c r="A1936" t="s">
        <v>3146</v>
      </c>
      <c r="B1936">
        <v>38729046</v>
      </c>
      <c r="C1936">
        <v>159174137</v>
      </c>
      <c r="D1936" t="s">
        <v>3147</v>
      </c>
      <c r="E1936" t="s">
        <v>8398</v>
      </c>
      <c r="F1936" t="s">
        <v>10344</v>
      </c>
    </row>
    <row r="1937" spans="1:10" x14ac:dyDescent="0.25">
      <c r="A1937" t="s">
        <v>3152</v>
      </c>
      <c r="B1937">
        <v>43700243</v>
      </c>
      <c r="C1937">
        <v>228686490</v>
      </c>
      <c r="D1937" t="s">
        <v>3153</v>
      </c>
      <c r="E1937" t="s">
        <v>8388</v>
      </c>
      <c r="G1937" t="s">
        <v>8460</v>
      </c>
      <c r="H1937" t="s">
        <v>9735</v>
      </c>
      <c r="I1937" t="s">
        <v>10345</v>
      </c>
      <c r="J1937" t="s">
        <v>10346</v>
      </c>
    </row>
    <row r="1938" spans="1:10" x14ac:dyDescent="0.25">
      <c r="A1938" t="s">
        <v>3152</v>
      </c>
      <c r="B1938">
        <v>43700243</v>
      </c>
      <c r="C1938">
        <v>228686490</v>
      </c>
      <c r="D1938" t="s">
        <v>3153</v>
      </c>
      <c r="E1938" t="s">
        <v>8388</v>
      </c>
      <c r="G1938" t="s">
        <v>8384</v>
      </c>
      <c r="H1938" t="s">
        <v>8393</v>
      </c>
      <c r="I1938" t="s">
        <v>9237</v>
      </c>
      <c r="J1938" t="s">
        <v>10346</v>
      </c>
    </row>
    <row r="1939" spans="1:10" x14ac:dyDescent="0.25">
      <c r="A1939" t="s">
        <v>3152</v>
      </c>
      <c r="B1939">
        <v>43700243</v>
      </c>
      <c r="C1939">
        <v>228686490</v>
      </c>
      <c r="D1939" t="s">
        <v>3153</v>
      </c>
      <c r="E1939" t="s">
        <v>8383</v>
      </c>
      <c r="G1939" t="s">
        <v>8384</v>
      </c>
      <c r="H1939" t="s">
        <v>10347</v>
      </c>
      <c r="J1939" t="s">
        <v>10348</v>
      </c>
    </row>
    <row r="1940" spans="1:10" x14ac:dyDescent="0.25">
      <c r="A1940" t="s">
        <v>3157</v>
      </c>
      <c r="B1940">
        <v>62547560</v>
      </c>
      <c r="C1940">
        <v>121252295</v>
      </c>
      <c r="D1940" t="s">
        <v>3158</v>
      </c>
      <c r="E1940" t="s">
        <v>8388</v>
      </c>
      <c r="G1940" t="s">
        <v>8384</v>
      </c>
      <c r="H1940" t="s">
        <v>10086</v>
      </c>
      <c r="I1940" t="s">
        <v>8422</v>
      </c>
      <c r="J1940" t="s">
        <v>10349</v>
      </c>
    </row>
    <row r="1941" spans="1:10" x14ac:dyDescent="0.25">
      <c r="A1941" t="s">
        <v>3157</v>
      </c>
      <c r="B1941">
        <v>62547560</v>
      </c>
      <c r="C1941">
        <v>121252295</v>
      </c>
      <c r="D1941" t="s">
        <v>3158</v>
      </c>
      <c r="E1941" t="s">
        <v>8410</v>
      </c>
      <c r="G1941" t="s">
        <v>8384</v>
      </c>
      <c r="H1941" t="s">
        <v>10086</v>
      </c>
      <c r="I1941" t="s">
        <v>8422</v>
      </c>
      <c r="J1941" t="s">
        <v>10349</v>
      </c>
    </row>
    <row r="1942" spans="1:10" x14ac:dyDescent="0.25">
      <c r="A1942" t="s">
        <v>3157</v>
      </c>
      <c r="B1942">
        <v>62547560</v>
      </c>
      <c r="C1942">
        <v>121252295</v>
      </c>
      <c r="D1942" t="s">
        <v>3158</v>
      </c>
      <c r="E1942" t="s">
        <v>8383</v>
      </c>
      <c r="G1942" t="s">
        <v>8384</v>
      </c>
      <c r="H1942" t="s">
        <v>10086</v>
      </c>
      <c r="I1942" t="s">
        <v>8422</v>
      </c>
      <c r="J1942" t="s">
        <v>10349</v>
      </c>
    </row>
    <row r="1943" spans="1:10" x14ac:dyDescent="0.25">
      <c r="A1943" t="s">
        <v>3157</v>
      </c>
      <c r="B1943">
        <v>62547560</v>
      </c>
      <c r="C1943">
        <v>121252295</v>
      </c>
      <c r="D1943" t="s">
        <v>3158</v>
      </c>
      <c r="E1943" t="s">
        <v>8398</v>
      </c>
      <c r="G1943" t="s">
        <v>8384</v>
      </c>
      <c r="H1943" t="s">
        <v>10086</v>
      </c>
      <c r="I1943" t="s">
        <v>8422</v>
      </c>
      <c r="J1943" t="s">
        <v>10349</v>
      </c>
    </row>
    <row r="1944" spans="1:10" x14ac:dyDescent="0.25">
      <c r="A1944" t="s">
        <v>3163</v>
      </c>
      <c r="B1944">
        <v>51543992</v>
      </c>
      <c r="C1944">
        <v>123989955</v>
      </c>
      <c r="D1944" t="s">
        <v>3164</v>
      </c>
      <c r="E1944" t="s">
        <v>8383</v>
      </c>
      <c r="G1944" t="s">
        <v>8384</v>
      </c>
      <c r="H1944" t="s">
        <v>8603</v>
      </c>
      <c r="I1944" t="s">
        <v>10350</v>
      </c>
      <c r="J1944" t="s">
        <v>9098</v>
      </c>
    </row>
    <row r="1945" spans="1:10" x14ac:dyDescent="0.25">
      <c r="A1945" t="s">
        <v>3163</v>
      </c>
      <c r="B1945">
        <v>51543992</v>
      </c>
      <c r="C1945">
        <v>123989955</v>
      </c>
      <c r="D1945" t="s">
        <v>3164</v>
      </c>
      <c r="E1945" t="s">
        <v>8388</v>
      </c>
      <c r="G1945" t="s">
        <v>8384</v>
      </c>
      <c r="H1945" t="s">
        <v>8402</v>
      </c>
      <c r="I1945" t="s">
        <v>10351</v>
      </c>
      <c r="J1945" t="s">
        <v>10352</v>
      </c>
    </row>
    <row r="1946" spans="1:10" x14ac:dyDescent="0.25">
      <c r="A1946" t="s">
        <v>3166</v>
      </c>
      <c r="B1946">
        <v>54121276</v>
      </c>
      <c r="C1946">
        <v>120440203</v>
      </c>
      <c r="D1946" t="s">
        <v>3167</v>
      </c>
      <c r="E1946" t="s">
        <v>8388</v>
      </c>
      <c r="G1946" t="s">
        <v>8384</v>
      </c>
      <c r="H1946" t="s">
        <v>10353</v>
      </c>
      <c r="J1946" t="s">
        <v>10354</v>
      </c>
    </row>
    <row r="1947" spans="1:10" x14ac:dyDescent="0.25">
      <c r="A1947" t="s">
        <v>3166</v>
      </c>
      <c r="B1947">
        <v>54121276</v>
      </c>
      <c r="C1947">
        <v>120440203</v>
      </c>
      <c r="D1947" t="s">
        <v>3167</v>
      </c>
      <c r="E1947" t="s">
        <v>8383</v>
      </c>
      <c r="G1947" t="s">
        <v>8384</v>
      </c>
      <c r="H1947" t="s">
        <v>10353</v>
      </c>
      <c r="J1947" t="s">
        <v>10354</v>
      </c>
    </row>
    <row r="1948" spans="1:10" x14ac:dyDescent="0.25">
      <c r="A1948" t="s">
        <v>3166</v>
      </c>
      <c r="B1948">
        <v>54121276</v>
      </c>
      <c r="C1948">
        <v>120440203</v>
      </c>
      <c r="D1948" t="s">
        <v>3167</v>
      </c>
      <c r="E1948" t="s">
        <v>8410</v>
      </c>
      <c r="G1948" t="s">
        <v>8460</v>
      </c>
      <c r="H1948" t="s">
        <v>10355</v>
      </c>
      <c r="J1948" t="s">
        <v>10356</v>
      </c>
    </row>
    <row r="1949" spans="1:10" x14ac:dyDescent="0.25">
      <c r="A1949" t="s">
        <v>3166</v>
      </c>
      <c r="B1949">
        <v>54121276</v>
      </c>
      <c r="C1949">
        <v>120440203</v>
      </c>
      <c r="D1949" t="s">
        <v>3167</v>
      </c>
      <c r="E1949" t="s">
        <v>8410</v>
      </c>
      <c r="G1949" t="s">
        <v>8384</v>
      </c>
      <c r="H1949" t="s">
        <v>10357</v>
      </c>
      <c r="J1949" t="s">
        <v>10037</v>
      </c>
    </row>
    <row r="1950" spans="1:10" x14ac:dyDescent="0.25">
      <c r="A1950" t="s">
        <v>3171</v>
      </c>
      <c r="B1950">
        <v>60584059</v>
      </c>
      <c r="C1950">
        <v>269703926</v>
      </c>
      <c r="D1950" t="s">
        <v>3172</v>
      </c>
      <c r="E1950" t="s">
        <v>8398</v>
      </c>
      <c r="F1950" t="s">
        <v>10358</v>
      </c>
    </row>
    <row r="1951" spans="1:10" x14ac:dyDescent="0.25">
      <c r="A1951" t="s">
        <v>3171</v>
      </c>
      <c r="B1951">
        <v>60584059</v>
      </c>
      <c r="C1951">
        <v>269703926</v>
      </c>
      <c r="D1951" t="s">
        <v>3172</v>
      </c>
      <c r="E1951" t="s">
        <v>8388</v>
      </c>
      <c r="G1951" t="s">
        <v>8384</v>
      </c>
      <c r="H1951" t="s">
        <v>8837</v>
      </c>
      <c r="I1951" t="s">
        <v>8697</v>
      </c>
      <c r="J1951" t="s">
        <v>10359</v>
      </c>
    </row>
    <row r="1952" spans="1:10" x14ac:dyDescent="0.25">
      <c r="A1952" t="s">
        <v>3171</v>
      </c>
      <c r="B1952">
        <v>60584059</v>
      </c>
      <c r="C1952">
        <v>269703926</v>
      </c>
      <c r="D1952" t="s">
        <v>3172</v>
      </c>
      <c r="E1952" t="s">
        <v>8388</v>
      </c>
      <c r="G1952" t="s">
        <v>8399</v>
      </c>
      <c r="H1952" t="s">
        <v>10360</v>
      </c>
      <c r="J1952" t="s">
        <v>10361</v>
      </c>
    </row>
    <row r="1953" spans="1:10" x14ac:dyDescent="0.25">
      <c r="A1953" t="s">
        <v>3171</v>
      </c>
      <c r="B1953">
        <v>60584059</v>
      </c>
      <c r="C1953">
        <v>269703926</v>
      </c>
      <c r="D1953" t="s">
        <v>3172</v>
      </c>
      <c r="E1953" t="s">
        <v>8388</v>
      </c>
      <c r="G1953" t="s">
        <v>8384</v>
      </c>
      <c r="H1953" t="s">
        <v>8490</v>
      </c>
      <c r="I1953" t="s">
        <v>8539</v>
      </c>
      <c r="J1953" t="s">
        <v>10362</v>
      </c>
    </row>
    <row r="1954" spans="1:10" x14ac:dyDescent="0.25">
      <c r="A1954" t="s">
        <v>3171</v>
      </c>
      <c r="B1954">
        <v>60584059</v>
      </c>
      <c r="C1954">
        <v>269703926</v>
      </c>
      <c r="D1954" t="s">
        <v>3172</v>
      </c>
      <c r="E1954" t="s">
        <v>8388</v>
      </c>
      <c r="G1954" t="s">
        <v>8384</v>
      </c>
      <c r="H1954" t="s">
        <v>10363</v>
      </c>
      <c r="J1954" t="s">
        <v>10364</v>
      </c>
    </row>
    <row r="1955" spans="1:10" x14ac:dyDescent="0.25">
      <c r="A1955" t="s">
        <v>3171</v>
      </c>
      <c r="B1955">
        <v>60584059</v>
      </c>
      <c r="C1955">
        <v>269703926</v>
      </c>
      <c r="D1955" t="s">
        <v>3172</v>
      </c>
      <c r="E1955" t="s">
        <v>8388</v>
      </c>
      <c r="G1955" t="s">
        <v>8460</v>
      </c>
      <c r="H1955" t="s">
        <v>9224</v>
      </c>
      <c r="J1955" t="s">
        <v>10365</v>
      </c>
    </row>
    <row r="1956" spans="1:10" x14ac:dyDescent="0.25">
      <c r="A1956" t="s">
        <v>3171</v>
      </c>
      <c r="B1956">
        <v>60584059</v>
      </c>
      <c r="C1956">
        <v>269703926</v>
      </c>
      <c r="D1956" t="s">
        <v>3172</v>
      </c>
      <c r="E1956" t="s">
        <v>8388</v>
      </c>
      <c r="H1956" t="s">
        <v>10366</v>
      </c>
      <c r="J1956" t="s">
        <v>10367</v>
      </c>
    </row>
    <row r="1957" spans="1:10" x14ac:dyDescent="0.25">
      <c r="A1957" t="s">
        <v>3171</v>
      </c>
      <c r="B1957">
        <v>60584059</v>
      </c>
      <c r="C1957">
        <v>269703926</v>
      </c>
      <c r="D1957" t="s">
        <v>3172</v>
      </c>
      <c r="E1957" t="s">
        <v>8383</v>
      </c>
      <c r="G1957" t="s">
        <v>8384</v>
      </c>
      <c r="H1957" t="s">
        <v>8494</v>
      </c>
      <c r="I1957" t="s">
        <v>8416</v>
      </c>
      <c r="J1957" t="s">
        <v>10368</v>
      </c>
    </row>
    <row r="1958" spans="1:10" x14ac:dyDescent="0.25">
      <c r="A1958" t="s">
        <v>3175</v>
      </c>
      <c r="B1958">
        <v>64068628</v>
      </c>
      <c r="C1958">
        <v>10986651510</v>
      </c>
      <c r="D1958" t="s">
        <v>3176</v>
      </c>
      <c r="E1958" t="s">
        <v>8398</v>
      </c>
      <c r="G1958" t="s">
        <v>8384</v>
      </c>
      <c r="H1958" t="s">
        <v>10369</v>
      </c>
      <c r="J1958" t="s">
        <v>10037</v>
      </c>
    </row>
    <row r="1959" spans="1:10" x14ac:dyDescent="0.25">
      <c r="A1959" t="s">
        <v>3175</v>
      </c>
      <c r="B1959">
        <v>64068628</v>
      </c>
      <c r="C1959">
        <v>10986651510</v>
      </c>
      <c r="D1959" t="s">
        <v>3176</v>
      </c>
      <c r="E1959" t="s">
        <v>8388</v>
      </c>
      <c r="G1959" t="s">
        <v>8384</v>
      </c>
      <c r="H1959" t="s">
        <v>10370</v>
      </c>
      <c r="J1959" t="s">
        <v>8888</v>
      </c>
    </row>
    <row r="1960" spans="1:10" x14ac:dyDescent="0.25">
      <c r="A1960" t="s">
        <v>3175</v>
      </c>
      <c r="B1960">
        <v>64068628</v>
      </c>
      <c r="C1960">
        <v>10986651510</v>
      </c>
      <c r="D1960" t="s">
        <v>3176</v>
      </c>
      <c r="E1960" t="s">
        <v>8388</v>
      </c>
      <c r="G1960" t="s">
        <v>8384</v>
      </c>
      <c r="H1960" t="s">
        <v>10369</v>
      </c>
      <c r="J1960" t="s">
        <v>10037</v>
      </c>
    </row>
    <row r="1961" spans="1:10" x14ac:dyDescent="0.25">
      <c r="A1961" t="s">
        <v>3175</v>
      </c>
      <c r="B1961">
        <v>64068628</v>
      </c>
      <c r="C1961">
        <v>10986651510</v>
      </c>
      <c r="D1961" t="s">
        <v>3176</v>
      </c>
      <c r="E1961" t="s">
        <v>8410</v>
      </c>
      <c r="G1961" t="s">
        <v>8384</v>
      </c>
      <c r="H1961" t="s">
        <v>10369</v>
      </c>
      <c r="J1961" t="s">
        <v>10037</v>
      </c>
    </row>
    <row r="1962" spans="1:10" x14ac:dyDescent="0.25">
      <c r="A1962" t="s">
        <v>3175</v>
      </c>
      <c r="B1962">
        <v>64068628</v>
      </c>
      <c r="C1962">
        <v>10986651510</v>
      </c>
      <c r="D1962" t="s">
        <v>3176</v>
      </c>
      <c r="E1962" t="s">
        <v>8383</v>
      </c>
      <c r="G1962" t="s">
        <v>8384</v>
      </c>
      <c r="H1962" t="s">
        <v>10370</v>
      </c>
      <c r="J1962" t="s">
        <v>8888</v>
      </c>
    </row>
    <row r="1963" spans="1:10" x14ac:dyDescent="0.25">
      <c r="A1963" t="s">
        <v>3181</v>
      </c>
      <c r="B1963">
        <v>73176121</v>
      </c>
      <c r="C1963">
        <v>778246847</v>
      </c>
      <c r="D1963" t="s">
        <v>3182</v>
      </c>
      <c r="E1963" t="s">
        <v>8388</v>
      </c>
      <c r="G1963" t="s">
        <v>8384</v>
      </c>
      <c r="H1963" t="s">
        <v>8977</v>
      </c>
      <c r="I1963" t="s">
        <v>8539</v>
      </c>
      <c r="J1963" t="s">
        <v>10371</v>
      </c>
    </row>
    <row r="1964" spans="1:10" x14ac:dyDescent="0.25">
      <c r="A1964" t="s">
        <v>3181</v>
      </c>
      <c r="B1964">
        <v>73176121</v>
      </c>
      <c r="C1964">
        <v>778246847</v>
      </c>
      <c r="D1964" t="s">
        <v>3182</v>
      </c>
      <c r="E1964" t="s">
        <v>8398</v>
      </c>
      <c r="F1964" t="s">
        <v>10372</v>
      </c>
    </row>
    <row r="1965" spans="1:10" x14ac:dyDescent="0.25">
      <c r="A1965" t="s">
        <v>3181</v>
      </c>
      <c r="B1965">
        <v>73176121</v>
      </c>
      <c r="C1965">
        <v>778246847</v>
      </c>
      <c r="D1965" t="s">
        <v>3182</v>
      </c>
      <c r="E1965" t="s">
        <v>8388</v>
      </c>
      <c r="G1965" t="s">
        <v>8384</v>
      </c>
      <c r="H1965" t="s">
        <v>8539</v>
      </c>
      <c r="I1965" t="s">
        <v>8858</v>
      </c>
      <c r="J1965" t="s">
        <v>10014</v>
      </c>
    </row>
    <row r="1966" spans="1:10" x14ac:dyDescent="0.25">
      <c r="A1966" t="s">
        <v>3181</v>
      </c>
      <c r="B1966">
        <v>73176121</v>
      </c>
      <c r="C1966">
        <v>778246847</v>
      </c>
      <c r="D1966" t="s">
        <v>3182</v>
      </c>
      <c r="E1966" t="s">
        <v>8383</v>
      </c>
      <c r="G1966" t="s">
        <v>8384</v>
      </c>
      <c r="H1966" t="s">
        <v>8743</v>
      </c>
      <c r="I1966" t="s">
        <v>8512</v>
      </c>
      <c r="J1966" t="s">
        <v>10373</v>
      </c>
    </row>
    <row r="1967" spans="1:10" x14ac:dyDescent="0.25">
      <c r="A1967" t="s">
        <v>3181</v>
      </c>
      <c r="B1967">
        <v>73176121</v>
      </c>
      <c r="C1967">
        <v>778246847</v>
      </c>
      <c r="D1967" t="s">
        <v>3182</v>
      </c>
      <c r="E1967" t="s">
        <v>8388</v>
      </c>
      <c r="G1967" t="s">
        <v>8384</v>
      </c>
      <c r="H1967" t="s">
        <v>8755</v>
      </c>
      <c r="I1967" t="s">
        <v>8837</v>
      </c>
      <c r="J1967" t="s">
        <v>9868</v>
      </c>
    </row>
    <row r="1968" spans="1:10" x14ac:dyDescent="0.25">
      <c r="A1968" t="s">
        <v>3186</v>
      </c>
      <c r="B1968">
        <v>1874205</v>
      </c>
      <c r="C1968">
        <v>110689659</v>
      </c>
      <c r="D1968" t="s">
        <v>3187</v>
      </c>
      <c r="E1968" t="s">
        <v>8388</v>
      </c>
      <c r="G1968" t="s">
        <v>8384</v>
      </c>
      <c r="H1968" t="s">
        <v>8393</v>
      </c>
      <c r="I1968" t="s">
        <v>10127</v>
      </c>
      <c r="J1968" t="s">
        <v>10374</v>
      </c>
    </row>
    <row r="1969" spans="1:10" x14ac:dyDescent="0.25">
      <c r="A1969" t="s">
        <v>3186</v>
      </c>
      <c r="B1969">
        <v>1874205</v>
      </c>
      <c r="C1969">
        <v>110689659</v>
      </c>
      <c r="D1969" t="s">
        <v>3187</v>
      </c>
      <c r="E1969" t="s">
        <v>8383</v>
      </c>
      <c r="G1969" t="s">
        <v>8384</v>
      </c>
      <c r="H1969" t="s">
        <v>8393</v>
      </c>
      <c r="I1969" t="s">
        <v>10127</v>
      </c>
      <c r="J1969" t="s">
        <v>10374</v>
      </c>
    </row>
    <row r="1970" spans="1:10" x14ac:dyDescent="0.25">
      <c r="A1970" t="s">
        <v>3191</v>
      </c>
      <c r="B1970">
        <v>6699945</v>
      </c>
      <c r="C1970">
        <v>141367545</v>
      </c>
      <c r="D1970" t="s">
        <v>3192</v>
      </c>
      <c r="E1970" t="s">
        <v>8383</v>
      </c>
      <c r="G1970" t="s">
        <v>8384</v>
      </c>
      <c r="H1970" t="s">
        <v>8468</v>
      </c>
      <c r="J1970" t="s">
        <v>10375</v>
      </c>
    </row>
    <row r="1971" spans="1:10" x14ac:dyDescent="0.25">
      <c r="A1971" t="s">
        <v>3191</v>
      </c>
      <c r="B1971">
        <v>6699945</v>
      </c>
      <c r="C1971">
        <v>141367545</v>
      </c>
      <c r="D1971" t="s">
        <v>3192</v>
      </c>
      <c r="E1971" t="s">
        <v>8388</v>
      </c>
      <c r="G1971" t="s">
        <v>8384</v>
      </c>
      <c r="H1971" t="s">
        <v>8468</v>
      </c>
      <c r="J1971" t="s">
        <v>10375</v>
      </c>
    </row>
    <row r="1972" spans="1:10" x14ac:dyDescent="0.25">
      <c r="A1972" t="s">
        <v>3198</v>
      </c>
      <c r="B1972">
        <v>2790319</v>
      </c>
      <c r="C1972">
        <v>1283121571</v>
      </c>
      <c r="D1972" t="s">
        <v>3199</v>
      </c>
      <c r="E1972" t="s">
        <v>8388</v>
      </c>
      <c r="G1972" t="s">
        <v>8384</v>
      </c>
      <c r="H1972" t="s">
        <v>10376</v>
      </c>
      <c r="I1972" t="s">
        <v>10377</v>
      </c>
      <c r="J1972" t="s">
        <v>10378</v>
      </c>
    </row>
    <row r="1973" spans="1:10" x14ac:dyDescent="0.25">
      <c r="A1973" t="s">
        <v>3198</v>
      </c>
      <c r="B1973">
        <v>2790319</v>
      </c>
      <c r="C1973">
        <v>1283121571</v>
      </c>
      <c r="D1973" t="s">
        <v>3199</v>
      </c>
      <c r="E1973" t="s">
        <v>8383</v>
      </c>
      <c r="G1973" t="s">
        <v>8384</v>
      </c>
      <c r="H1973" t="s">
        <v>8669</v>
      </c>
      <c r="J1973" t="s">
        <v>10379</v>
      </c>
    </row>
    <row r="1974" spans="1:10" x14ac:dyDescent="0.25">
      <c r="A1974" t="s">
        <v>3198</v>
      </c>
      <c r="B1974">
        <v>2790319</v>
      </c>
      <c r="C1974">
        <v>1283121571</v>
      </c>
      <c r="D1974" t="s">
        <v>3199</v>
      </c>
      <c r="E1974" t="s">
        <v>8388</v>
      </c>
      <c r="G1974" t="s">
        <v>8384</v>
      </c>
      <c r="H1974" t="s">
        <v>10380</v>
      </c>
      <c r="I1974" t="s">
        <v>10381</v>
      </c>
      <c r="J1974" t="s">
        <v>10382</v>
      </c>
    </row>
    <row r="1975" spans="1:10" x14ac:dyDescent="0.25">
      <c r="A1975" t="s">
        <v>3198</v>
      </c>
      <c r="B1975">
        <v>2790319</v>
      </c>
      <c r="C1975">
        <v>1283121571</v>
      </c>
      <c r="D1975" t="s">
        <v>3199</v>
      </c>
      <c r="E1975" t="s">
        <v>8388</v>
      </c>
      <c r="G1975" t="s">
        <v>8460</v>
      </c>
      <c r="H1975" t="s">
        <v>9273</v>
      </c>
      <c r="I1975" t="s">
        <v>9067</v>
      </c>
      <c r="J1975" t="s">
        <v>8915</v>
      </c>
    </row>
    <row r="1976" spans="1:10" x14ac:dyDescent="0.25">
      <c r="A1976" t="s">
        <v>3205</v>
      </c>
      <c r="B1976">
        <v>14742588</v>
      </c>
      <c r="C1976">
        <v>134383628</v>
      </c>
      <c r="D1976" t="s">
        <v>3206</v>
      </c>
      <c r="E1976" t="s">
        <v>8383</v>
      </c>
      <c r="G1976" t="s">
        <v>8384</v>
      </c>
      <c r="H1976" t="s">
        <v>8393</v>
      </c>
      <c r="I1976" t="s">
        <v>8530</v>
      </c>
      <c r="J1976" t="s">
        <v>10126</v>
      </c>
    </row>
    <row r="1977" spans="1:10" x14ac:dyDescent="0.25">
      <c r="A1977" t="s">
        <v>3205</v>
      </c>
      <c r="B1977">
        <v>14742588</v>
      </c>
      <c r="C1977">
        <v>134383628</v>
      </c>
      <c r="D1977" t="s">
        <v>3206</v>
      </c>
      <c r="E1977" t="s">
        <v>8388</v>
      </c>
      <c r="G1977" t="s">
        <v>8384</v>
      </c>
      <c r="H1977" t="s">
        <v>8393</v>
      </c>
      <c r="I1977" t="s">
        <v>8530</v>
      </c>
      <c r="J1977" t="s">
        <v>10126</v>
      </c>
    </row>
    <row r="1978" spans="1:10" x14ac:dyDescent="0.25">
      <c r="A1978" t="s">
        <v>3209</v>
      </c>
      <c r="B1978">
        <v>14052529</v>
      </c>
      <c r="C1978">
        <v>267455742</v>
      </c>
      <c r="D1978" t="s">
        <v>3210</v>
      </c>
      <c r="E1978" t="s">
        <v>8388</v>
      </c>
      <c r="G1978" t="s">
        <v>8384</v>
      </c>
      <c r="H1978" t="s">
        <v>10383</v>
      </c>
      <c r="I1978" t="s">
        <v>8389</v>
      </c>
      <c r="J1978" t="s">
        <v>116</v>
      </c>
    </row>
    <row r="1979" spans="1:10" x14ac:dyDescent="0.25">
      <c r="A1979" t="s">
        <v>3209</v>
      </c>
      <c r="B1979">
        <v>14052529</v>
      </c>
      <c r="C1979">
        <v>267455742</v>
      </c>
      <c r="D1979" t="s">
        <v>3210</v>
      </c>
      <c r="E1979" t="s">
        <v>8383</v>
      </c>
      <c r="G1979" t="s">
        <v>8384</v>
      </c>
      <c r="H1979" t="s">
        <v>10383</v>
      </c>
      <c r="I1979" t="s">
        <v>8389</v>
      </c>
      <c r="J1979" t="s">
        <v>116</v>
      </c>
    </row>
    <row r="1980" spans="1:10" x14ac:dyDescent="0.25">
      <c r="A1980" t="s">
        <v>3209</v>
      </c>
      <c r="B1980">
        <v>14052529</v>
      </c>
      <c r="C1980">
        <v>267455742</v>
      </c>
      <c r="D1980" t="s">
        <v>3210</v>
      </c>
      <c r="E1980" t="s">
        <v>8398</v>
      </c>
      <c r="G1980" t="s">
        <v>8384</v>
      </c>
      <c r="H1980" t="s">
        <v>10383</v>
      </c>
      <c r="I1980" t="s">
        <v>8389</v>
      </c>
      <c r="J1980" t="s">
        <v>116</v>
      </c>
    </row>
    <row r="1981" spans="1:10" x14ac:dyDescent="0.25">
      <c r="A1981" t="s">
        <v>3209</v>
      </c>
      <c r="B1981">
        <v>14052529</v>
      </c>
      <c r="C1981">
        <v>267455742</v>
      </c>
      <c r="D1981" t="s">
        <v>3210</v>
      </c>
      <c r="E1981" t="s">
        <v>8410</v>
      </c>
      <c r="G1981" t="s">
        <v>8384</v>
      </c>
      <c r="H1981" t="s">
        <v>10383</v>
      </c>
      <c r="I1981" t="s">
        <v>8389</v>
      </c>
      <c r="J1981" t="s">
        <v>116</v>
      </c>
    </row>
    <row r="1982" spans="1:10" x14ac:dyDescent="0.25">
      <c r="A1982" t="s">
        <v>3209</v>
      </c>
      <c r="B1982">
        <v>14052529</v>
      </c>
      <c r="C1982">
        <v>267455742</v>
      </c>
      <c r="D1982" t="s">
        <v>3210</v>
      </c>
      <c r="E1982" t="s">
        <v>8388</v>
      </c>
      <c r="G1982" t="s">
        <v>8384</v>
      </c>
      <c r="H1982" t="s">
        <v>8389</v>
      </c>
      <c r="I1982" t="s">
        <v>8539</v>
      </c>
      <c r="J1982" t="s">
        <v>116</v>
      </c>
    </row>
    <row r="1983" spans="1:10" x14ac:dyDescent="0.25">
      <c r="A1983" t="s">
        <v>3217</v>
      </c>
      <c r="B1983">
        <v>23186949</v>
      </c>
      <c r="C1983">
        <v>129506692</v>
      </c>
      <c r="D1983" t="s">
        <v>3218</v>
      </c>
      <c r="E1983" t="s">
        <v>8383</v>
      </c>
      <c r="G1983" t="s">
        <v>8384</v>
      </c>
      <c r="H1983" t="s">
        <v>10384</v>
      </c>
      <c r="I1983" t="s">
        <v>9448</v>
      </c>
      <c r="J1983" t="s">
        <v>10385</v>
      </c>
    </row>
    <row r="1984" spans="1:10" x14ac:dyDescent="0.25">
      <c r="A1984" t="s">
        <v>3217</v>
      </c>
      <c r="B1984">
        <v>23186949</v>
      </c>
      <c r="C1984">
        <v>129506692</v>
      </c>
      <c r="D1984" t="s">
        <v>3218</v>
      </c>
      <c r="E1984" t="s">
        <v>8410</v>
      </c>
      <c r="G1984" t="s">
        <v>8384</v>
      </c>
      <c r="H1984" t="s">
        <v>10384</v>
      </c>
      <c r="I1984" t="s">
        <v>9448</v>
      </c>
      <c r="J1984" t="s">
        <v>10385</v>
      </c>
    </row>
    <row r="1985" spans="1:10" x14ac:dyDescent="0.25">
      <c r="A1985" t="s">
        <v>3217</v>
      </c>
      <c r="B1985">
        <v>23186949</v>
      </c>
      <c r="C1985">
        <v>129506692</v>
      </c>
      <c r="D1985" t="s">
        <v>3218</v>
      </c>
      <c r="E1985" t="s">
        <v>8388</v>
      </c>
      <c r="G1985" t="s">
        <v>8384</v>
      </c>
      <c r="H1985" t="s">
        <v>10384</v>
      </c>
      <c r="I1985" t="s">
        <v>9448</v>
      </c>
      <c r="J1985" t="s">
        <v>10385</v>
      </c>
    </row>
    <row r="1986" spans="1:10" x14ac:dyDescent="0.25">
      <c r="A1986" t="s">
        <v>3226</v>
      </c>
      <c r="B1986">
        <v>34652178</v>
      </c>
      <c r="C1986">
        <v>103659037</v>
      </c>
      <c r="D1986" t="s">
        <v>3227</v>
      </c>
      <c r="E1986" t="s">
        <v>8383</v>
      </c>
      <c r="G1986" t="s">
        <v>8384</v>
      </c>
      <c r="H1986" t="s">
        <v>8565</v>
      </c>
      <c r="I1986" t="s">
        <v>8401</v>
      </c>
      <c r="J1986" t="s">
        <v>10386</v>
      </c>
    </row>
    <row r="1987" spans="1:10" x14ac:dyDescent="0.25">
      <c r="A1987" t="s">
        <v>3226</v>
      </c>
      <c r="B1987">
        <v>34652178</v>
      </c>
      <c r="C1987">
        <v>103659037</v>
      </c>
      <c r="D1987" t="s">
        <v>3227</v>
      </c>
      <c r="E1987" t="s">
        <v>8388</v>
      </c>
      <c r="G1987" t="s">
        <v>8384</v>
      </c>
      <c r="H1987" t="s">
        <v>8565</v>
      </c>
      <c r="I1987" t="s">
        <v>8401</v>
      </c>
      <c r="J1987" t="s">
        <v>10386</v>
      </c>
    </row>
    <row r="1988" spans="1:10" x14ac:dyDescent="0.25">
      <c r="A1988" t="s">
        <v>3232</v>
      </c>
      <c r="B1988">
        <v>39337375</v>
      </c>
      <c r="C1988">
        <v>202218555</v>
      </c>
      <c r="D1988" t="s">
        <v>3233</v>
      </c>
      <c r="E1988" t="s">
        <v>8383</v>
      </c>
      <c r="G1988" t="s">
        <v>8384</v>
      </c>
      <c r="H1988" t="s">
        <v>8405</v>
      </c>
      <c r="J1988" t="s">
        <v>10090</v>
      </c>
    </row>
    <row r="1989" spans="1:10" x14ac:dyDescent="0.25">
      <c r="A1989" t="s">
        <v>3232</v>
      </c>
      <c r="B1989">
        <v>39337375</v>
      </c>
      <c r="C1989">
        <v>202218555</v>
      </c>
      <c r="D1989" t="s">
        <v>3233</v>
      </c>
      <c r="E1989" t="s">
        <v>8388</v>
      </c>
      <c r="G1989" t="s">
        <v>8384</v>
      </c>
      <c r="H1989" t="s">
        <v>8405</v>
      </c>
      <c r="J1989" t="s">
        <v>10090</v>
      </c>
    </row>
    <row r="1990" spans="1:10" x14ac:dyDescent="0.25">
      <c r="A1990" t="s">
        <v>3239</v>
      </c>
      <c r="B1990">
        <v>35079640</v>
      </c>
      <c r="C1990">
        <v>129228480</v>
      </c>
      <c r="D1990" t="s">
        <v>3240</v>
      </c>
      <c r="E1990" t="s">
        <v>8388</v>
      </c>
      <c r="G1990" t="s">
        <v>8384</v>
      </c>
      <c r="H1990" t="s">
        <v>9164</v>
      </c>
      <c r="I1990" t="s">
        <v>8416</v>
      </c>
      <c r="J1990" t="s">
        <v>10387</v>
      </c>
    </row>
    <row r="1991" spans="1:10" x14ac:dyDescent="0.25">
      <c r="A1991" t="s">
        <v>3239</v>
      </c>
      <c r="B1991">
        <v>35079640</v>
      </c>
      <c r="C1991">
        <v>129228480</v>
      </c>
      <c r="D1991" t="s">
        <v>3240</v>
      </c>
      <c r="E1991" t="s">
        <v>8383</v>
      </c>
      <c r="G1991" t="s">
        <v>8384</v>
      </c>
      <c r="H1991" t="s">
        <v>9164</v>
      </c>
      <c r="I1991" t="s">
        <v>8416</v>
      </c>
      <c r="J1991" t="s">
        <v>10387</v>
      </c>
    </row>
    <row r="1992" spans="1:10" x14ac:dyDescent="0.25">
      <c r="A1992" t="s">
        <v>3239</v>
      </c>
      <c r="B1992">
        <v>35079640</v>
      </c>
      <c r="C1992">
        <v>129228480</v>
      </c>
      <c r="D1992" t="s">
        <v>3240</v>
      </c>
      <c r="E1992" t="s">
        <v>8388</v>
      </c>
      <c r="G1992" t="s">
        <v>8384</v>
      </c>
      <c r="H1992" t="s">
        <v>10388</v>
      </c>
      <c r="I1992" t="s">
        <v>9129</v>
      </c>
      <c r="J1992" t="s">
        <v>10389</v>
      </c>
    </row>
    <row r="1993" spans="1:10" x14ac:dyDescent="0.25">
      <c r="A1993" t="s">
        <v>3247</v>
      </c>
      <c r="B1993">
        <v>62523614</v>
      </c>
      <c r="C1993">
        <v>100560236</v>
      </c>
      <c r="D1993" t="s">
        <v>3248</v>
      </c>
      <c r="E1993" t="s">
        <v>8383</v>
      </c>
      <c r="G1993" t="s">
        <v>8384</v>
      </c>
      <c r="H1993" t="s">
        <v>10086</v>
      </c>
      <c r="I1993" t="s">
        <v>8422</v>
      </c>
      <c r="J1993" t="s">
        <v>10349</v>
      </c>
    </row>
    <row r="1994" spans="1:10" x14ac:dyDescent="0.25">
      <c r="A1994" t="s">
        <v>3247</v>
      </c>
      <c r="B1994">
        <v>62523614</v>
      </c>
      <c r="C1994">
        <v>100560236</v>
      </c>
      <c r="D1994" t="s">
        <v>3248</v>
      </c>
      <c r="E1994" t="s">
        <v>8388</v>
      </c>
      <c r="G1994" t="s">
        <v>8384</v>
      </c>
      <c r="H1994" t="s">
        <v>10086</v>
      </c>
      <c r="I1994" t="s">
        <v>8422</v>
      </c>
      <c r="J1994" t="s">
        <v>10349</v>
      </c>
    </row>
    <row r="1995" spans="1:10" x14ac:dyDescent="0.25">
      <c r="A1995" t="s">
        <v>3247</v>
      </c>
      <c r="B1995">
        <v>62523614</v>
      </c>
      <c r="C1995">
        <v>100560236</v>
      </c>
      <c r="D1995" t="s">
        <v>3248</v>
      </c>
      <c r="E1995" t="s">
        <v>8398</v>
      </c>
      <c r="G1995" t="s">
        <v>8384</v>
      </c>
      <c r="H1995" t="s">
        <v>10086</v>
      </c>
      <c r="I1995" t="s">
        <v>8422</v>
      </c>
      <c r="J1995" t="s">
        <v>10349</v>
      </c>
    </row>
    <row r="1996" spans="1:10" x14ac:dyDescent="0.25">
      <c r="A1996" t="s">
        <v>3247</v>
      </c>
      <c r="B1996">
        <v>62523614</v>
      </c>
      <c r="C1996">
        <v>100560236</v>
      </c>
      <c r="D1996" t="s">
        <v>3248</v>
      </c>
      <c r="E1996" t="s">
        <v>8410</v>
      </c>
      <c r="G1996" t="s">
        <v>8384</v>
      </c>
      <c r="H1996" t="s">
        <v>10086</v>
      </c>
      <c r="I1996" t="s">
        <v>8422</v>
      </c>
      <c r="J1996" t="s">
        <v>10349</v>
      </c>
    </row>
    <row r="1997" spans="1:10" x14ac:dyDescent="0.25">
      <c r="A1997" t="s">
        <v>3249</v>
      </c>
      <c r="B1997">
        <v>61955432</v>
      </c>
      <c r="C1997">
        <v>272051498</v>
      </c>
      <c r="D1997" t="s">
        <v>3250</v>
      </c>
      <c r="E1997" t="s">
        <v>8398</v>
      </c>
      <c r="G1997" t="s">
        <v>8384</v>
      </c>
      <c r="H1997" t="s">
        <v>10390</v>
      </c>
      <c r="J1997" t="s">
        <v>10391</v>
      </c>
    </row>
    <row r="1998" spans="1:10" x14ac:dyDescent="0.25">
      <c r="A1998" t="s">
        <v>3249</v>
      </c>
      <c r="B1998">
        <v>61955432</v>
      </c>
      <c r="C1998">
        <v>272051498</v>
      </c>
      <c r="D1998" t="s">
        <v>3250</v>
      </c>
      <c r="E1998" t="s">
        <v>8383</v>
      </c>
      <c r="G1998" t="s">
        <v>8399</v>
      </c>
      <c r="H1998" t="s">
        <v>10392</v>
      </c>
      <c r="J1998" t="s">
        <v>8720</v>
      </c>
    </row>
    <row r="1999" spans="1:10" x14ac:dyDescent="0.25">
      <c r="A1999" t="s">
        <v>3249</v>
      </c>
      <c r="B1999">
        <v>61955432</v>
      </c>
      <c r="C1999">
        <v>272051498</v>
      </c>
      <c r="D1999" t="s">
        <v>3250</v>
      </c>
      <c r="E1999" t="s">
        <v>8388</v>
      </c>
      <c r="G1999" t="s">
        <v>8399</v>
      </c>
      <c r="H1999" t="s">
        <v>10392</v>
      </c>
      <c r="J1999" t="s">
        <v>8720</v>
      </c>
    </row>
    <row r="2000" spans="1:10" x14ac:dyDescent="0.25">
      <c r="A2000" t="s">
        <v>3249</v>
      </c>
      <c r="B2000">
        <v>61955432</v>
      </c>
      <c r="C2000">
        <v>272051498</v>
      </c>
      <c r="D2000" t="s">
        <v>3250</v>
      </c>
      <c r="E2000" t="s">
        <v>8398</v>
      </c>
      <c r="G2000" t="s">
        <v>8399</v>
      </c>
      <c r="H2000" t="s">
        <v>10392</v>
      </c>
      <c r="J2000" t="s">
        <v>8720</v>
      </c>
    </row>
    <row r="2001" spans="1:10" x14ac:dyDescent="0.25">
      <c r="A2001" t="s">
        <v>3249</v>
      </c>
      <c r="B2001">
        <v>61955432</v>
      </c>
      <c r="C2001">
        <v>272051498</v>
      </c>
      <c r="D2001" t="s">
        <v>3250</v>
      </c>
      <c r="E2001" t="s">
        <v>8388</v>
      </c>
      <c r="G2001" t="s">
        <v>8384</v>
      </c>
      <c r="H2001" t="s">
        <v>10390</v>
      </c>
      <c r="J2001" t="s">
        <v>10391</v>
      </c>
    </row>
    <row r="2002" spans="1:10" x14ac:dyDescent="0.25">
      <c r="A2002" t="s">
        <v>3255</v>
      </c>
      <c r="B2002">
        <v>62230171</v>
      </c>
      <c r="C2002">
        <v>255590695</v>
      </c>
      <c r="D2002" t="s">
        <v>3256</v>
      </c>
      <c r="E2002" t="s">
        <v>8388</v>
      </c>
      <c r="G2002" t="s">
        <v>8384</v>
      </c>
      <c r="H2002" t="s">
        <v>10393</v>
      </c>
      <c r="I2002" t="s">
        <v>10394</v>
      </c>
      <c r="J2002" t="s">
        <v>10395</v>
      </c>
    </row>
    <row r="2003" spans="1:10" x14ac:dyDescent="0.25">
      <c r="A2003" t="s">
        <v>3255</v>
      </c>
      <c r="B2003">
        <v>62230171</v>
      </c>
      <c r="C2003">
        <v>255590695</v>
      </c>
      <c r="D2003" t="s">
        <v>3256</v>
      </c>
      <c r="E2003" t="s">
        <v>8398</v>
      </c>
      <c r="G2003" t="s">
        <v>8384</v>
      </c>
      <c r="H2003" t="s">
        <v>8407</v>
      </c>
      <c r="I2003" t="s">
        <v>8424</v>
      </c>
      <c r="J2003" t="s">
        <v>10396</v>
      </c>
    </row>
    <row r="2004" spans="1:10" x14ac:dyDescent="0.25">
      <c r="A2004" t="s">
        <v>3255</v>
      </c>
      <c r="B2004">
        <v>62230171</v>
      </c>
      <c r="C2004">
        <v>255590695</v>
      </c>
      <c r="D2004" t="s">
        <v>3256</v>
      </c>
      <c r="E2004" t="s">
        <v>8410</v>
      </c>
      <c r="G2004" t="s">
        <v>8384</v>
      </c>
      <c r="H2004" t="s">
        <v>9678</v>
      </c>
      <c r="I2004" t="s">
        <v>8425</v>
      </c>
      <c r="J2004" t="s">
        <v>9311</v>
      </c>
    </row>
    <row r="2005" spans="1:10" x14ac:dyDescent="0.25">
      <c r="A2005" t="s">
        <v>3255</v>
      </c>
      <c r="B2005">
        <v>62230171</v>
      </c>
      <c r="C2005">
        <v>255590695</v>
      </c>
      <c r="D2005" t="s">
        <v>3256</v>
      </c>
      <c r="E2005" t="s">
        <v>8383</v>
      </c>
      <c r="G2005" t="s">
        <v>8399</v>
      </c>
      <c r="H2005" t="s">
        <v>10397</v>
      </c>
      <c r="I2005" t="s">
        <v>10398</v>
      </c>
      <c r="J2005" t="s">
        <v>9088</v>
      </c>
    </row>
    <row r="2006" spans="1:10" x14ac:dyDescent="0.25">
      <c r="A2006" t="s">
        <v>3255</v>
      </c>
      <c r="B2006">
        <v>62230171</v>
      </c>
      <c r="C2006">
        <v>255590695</v>
      </c>
      <c r="D2006" t="s">
        <v>3256</v>
      </c>
      <c r="E2006" t="s">
        <v>8388</v>
      </c>
      <c r="G2006" t="s">
        <v>8384</v>
      </c>
      <c r="H2006" t="s">
        <v>8393</v>
      </c>
      <c r="I2006" t="s">
        <v>10399</v>
      </c>
      <c r="J2006" t="s">
        <v>10400</v>
      </c>
    </row>
    <row r="2007" spans="1:10" x14ac:dyDescent="0.25">
      <c r="A2007" t="s">
        <v>3255</v>
      </c>
      <c r="B2007">
        <v>62230171</v>
      </c>
      <c r="C2007">
        <v>255590695</v>
      </c>
      <c r="D2007" t="s">
        <v>3256</v>
      </c>
      <c r="E2007" t="s">
        <v>8388</v>
      </c>
      <c r="G2007" t="s">
        <v>8384</v>
      </c>
      <c r="H2007" t="s">
        <v>8407</v>
      </c>
      <c r="I2007" t="s">
        <v>8424</v>
      </c>
      <c r="J2007" t="s">
        <v>10396</v>
      </c>
    </row>
    <row r="2008" spans="1:10" x14ac:dyDescent="0.25">
      <c r="A2008" t="s">
        <v>3261</v>
      </c>
      <c r="B2008">
        <v>66701921</v>
      </c>
      <c r="C2008">
        <v>469128352</v>
      </c>
      <c r="D2008" t="s">
        <v>3262</v>
      </c>
      <c r="E2008" t="s">
        <v>8383</v>
      </c>
      <c r="G2008" t="s">
        <v>8384</v>
      </c>
      <c r="H2008" t="s">
        <v>10401</v>
      </c>
      <c r="J2008" t="s">
        <v>10402</v>
      </c>
    </row>
    <row r="2009" spans="1:10" x14ac:dyDescent="0.25">
      <c r="A2009" t="s">
        <v>3261</v>
      </c>
      <c r="B2009">
        <v>66701921</v>
      </c>
      <c r="C2009">
        <v>469128352</v>
      </c>
      <c r="D2009" t="s">
        <v>3262</v>
      </c>
      <c r="E2009" t="s">
        <v>8388</v>
      </c>
      <c r="G2009" t="s">
        <v>8384</v>
      </c>
      <c r="H2009" t="s">
        <v>10403</v>
      </c>
      <c r="I2009" t="s">
        <v>10404</v>
      </c>
      <c r="J2009" t="s">
        <v>8905</v>
      </c>
    </row>
    <row r="2010" spans="1:10" x14ac:dyDescent="0.25">
      <c r="A2010" t="s">
        <v>3261</v>
      </c>
      <c r="B2010">
        <v>66701921</v>
      </c>
      <c r="C2010">
        <v>469128352</v>
      </c>
      <c r="D2010" t="s">
        <v>3262</v>
      </c>
      <c r="E2010" t="s">
        <v>8388</v>
      </c>
      <c r="G2010" t="s">
        <v>8460</v>
      </c>
      <c r="H2010" t="s">
        <v>9457</v>
      </c>
      <c r="J2010" t="s">
        <v>10402</v>
      </c>
    </row>
    <row r="2011" spans="1:10" x14ac:dyDescent="0.25">
      <c r="A2011" t="s">
        <v>3267</v>
      </c>
      <c r="B2011">
        <v>75282756</v>
      </c>
      <c r="C2011">
        <v>108419335</v>
      </c>
      <c r="D2011" t="s">
        <v>3268</v>
      </c>
      <c r="E2011" t="s">
        <v>8388</v>
      </c>
      <c r="G2011" t="s">
        <v>8384</v>
      </c>
      <c r="H2011" t="s">
        <v>8393</v>
      </c>
      <c r="I2011" t="s">
        <v>8425</v>
      </c>
      <c r="J2011" t="s">
        <v>10405</v>
      </c>
    </row>
    <row r="2012" spans="1:10" x14ac:dyDescent="0.25">
      <c r="A2012" t="s">
        <v>3267</v>
      </c>
      <c r="B2012">
        <v>75282756</v>
      </c>
      <c r="C2012">
        <v>108419335</v>
      </c>
      <c r="D2012" t="s">
        <v>3268</v>
      </c>
      <c r="E2012" t="s">
        <v>8410</v>
      </c>
      <c r="G2012" t="s">
        <v>8399</v>
      </c>
      <c r="H2012" t="s">
        <v>10406</v>
      </c>
      <c r="I2012" t="s">
        <v>10407</v>
      </c>
      <c r="J2012" t="s">
        <v>10405</v>
      </c>
    </row>
    <row r="2013" spans="1:10" x14ac:dyDescent="0.25">
      <c r="A2013" t="s">
        <v>3267</v>
      </c>
      <c r="B2013">
        <v>75282756</v>
      </c>
      <c r="C2013">
        <v>108419335</v>
      </c>
      <c r="D2013" t="s">
        <v>3268</v>
      </c>
      <c r="E2013" t="s">
        <v>8398</v>
      </c>
      <c r="G2013" t="s">
        <v>8399</v>
      </c>
      <c r="H2013" t="s">
        <v>10406</v>
      </c>
      <c r="I2013" t="s">
        <v>10407</v>
      </c>
      <c r="J2013" t="s">
        <v>10405</v>
      </c>
    </row>
    <row r="2014" spans="1:10" x14ac:dyDescent="0.25">
      <c r="A2014" t="s">
        <v>3267</v>
      </c>
      <c r="B2014">
        <v>75282756</v>
      </c>
      <c r="C2014">
        <v>108419335</v>
      </c>
      <c r="D2014" t="s">
        <v>3268</v>
      </c>
      <c r="E2014" t="s">
        <v>8398</v>
      </c>
      <c r="F2014" t="s">
        <v>10408</v>
      </c>
    </row>
    <row r="2015" spans="1:10" x14ac:dyDescent="0.25">
      <c r="A2015" t="s">
        <v>3267</v>
      </c>
      <c r="B2015">
        <v>75282756</v>
      </c>
      <c r="C2015">
        <v>108419335</v>
      </c>
      <c r="D2015" t="s">
        <v>3268</v>
      </c>
      <c r="E2015" t="s">
        <v>8383</v>
      </c>
      <c r="G2015" t="s">
        <v>8384</v>
      </c>
      <c r="H2015" t="s">
        <v>8393</v>
      </c>
      <c r="I2015" t="s">
        <v>8425</v>
      </c>
      <c r="J2015" t="s">
        <v>10405</v>
      </c>
    </row>
    <row r="2016" spans="1:10" x14ac:dyDescent="0.25">
      <c r="A2016" t="s">
        <v>3267</v>
      </c>
      <c r="B2016">
        <v>75282756</v>
      </c>
      <c r="C2016">
        <v>108419335</v>
      </c>
      <c r="D2016" t="s">
        <v>3268</v>
      </c>
      <c r="E2016" t="s">
        <v>8398</v>
      </c>
      <c r="G2016" t="s">
        <v>8384</v>
      </c>
      <c r="H2016" t="s">
        <v>8393</v>
      </c>
      <c r="I2016" t="s">
        <v>8425</v>
      </c>
      <c r="J2016" t="s">
        <v>10405</v>
      </c>
    </row>
    <row r="2017" spans="1:10" x14ac:dyDescent="0.25">
      <c r="A2017" t="s">
        <v>3267</v>
      </c>
      <c r="B2017">
        <v>75282756</v>
      </c>
      <c r="C2017">
        <v>108419335</v>
      </c>
      <c r="D2017" t="s">
        <v>3268</v>
      </c>
      <c r="E2017" t="s">
        <v>8388</v>
      </c>
      <c r="G2017" t="s">
        <v>8399</v>
      </c>
      <c r="H2017" t="s">
        <v>10406</v>
      </c>
      <c r="I2017" t="s">
        <v>10407</v>
      </c>
      <c r="J2017" t="s">
        <v>10405</v>
      </c>
    </row>
    <row r="2018" spans="1:10" x14ac:dyDescent="0.25">
      <c r="A2018" t="s">
        <v>3275</v>
      </c>
      <c r="B2018">
        <v>73465348</v>
      </c>
      <c r="C2018">
        <v>663197671</v>
      </c>
      <c r="D2018" t="s">
        <v>3276</v>
      </c>
      <c r="E2018" t="s">
        <v>8410</v>
      </c>
      <c r="G2018" t="s">
        <v>8384</v>
      </c>
      <c r="H2018" t="s">
        <v>8390</v>
      </c>
      <c r="I2018" t="s">
        <v>8402</v>
      </c>
      <c r="J2018" t="s">
        <v>10409</v>
      </c>
    </row>
    <row r="2019" spans="1:10" x14ac:dyDescent="0.25">
      <c r="A2019" t="s">
        <v>3275</v>
      </c>
      <c r="B2019">
        <v>73465348</v>
      </c>
      <c r="C2019">
        <v>663197671</v>
      </c>
      <c r="D2019" t="s">
        <v>3276</v>
      </c>
      <c r="E2019" t="s">
        <v>8388</v>
      </c>
      <c r="G2019" t="s">
        <v>8384</v>
      </c>
      <c r="H2019" t="s">
        <v>8997</v>
      </c>
      <c r="J2019" t="s">
        <v>8498</v>
      </c>
    </row>
    <row r="2020" spans="1:10" x14ac:dyDescent="0.25">
      <c r="A2020" t="s">
        <v>3275</v>
      </c>
      <c r="B2020">
        <v>73465348</v>
      </c>
      <c r="C2020">
        <v>663197671</v>
      </c>
      <c r="D2020" t="s">
        <v>3276</v>
      </c>
      <c r="E2020" t="s">
        <v>8388</v>
      </c>
      <c r="G2020" t="s">
        <v>8384</v>
      </c>
      <c r="H2020" t="s">
        <v>8455</v>
      </c>
      <c r="I2020" t="s">
        <v>8393</v>
      </c>
      <c r="J2020" t="s">
        <v>8498</v>
      </c>
    </row>
    <row r="2021" spans="1:10" x14ac:dyDescent="0.25">
      <c r="A2021" t="s">
        <v>3275</v>
      </c>
      <c r="B2021">
        <v>73465348</v>
      </c>
      <c r="C2021">
        <v>663197671</v>
      </c>
      <c r="D2021" t="s">
        <v>3276</v>
      </c>
      <c r="E2021" t="s">
        <v>8388</v>
      </c>
      <c r="G2021" t="s">
        <v>8384</v>
      </c>
      <c r="H2021" t="s">
        <v>8530</v>
      </c>
      <c r="J2021" t="s">
        <v>10410</v>
      </c>
    </row>
    <row r="2022" spans="1:10" x14ac:dyDescent="0.25">
      <c r="A2022" t="s">
        <v>3275</v>
      </c>
      <c r="B2022">
        <v>73465348</v>
      </c>
      <c r="C2022">
        <v>663197671</v>
      </c>
      <c r="D2022" t="s">
        <v>3276</v>
      </c>
      <c r="E2022" t="s">
        <v>8383</v>
      </c>
      <c r="G2022" t="s">
        <v>8384</v>
      </c>
      <c r="H2022" t="s">
        <v>8390</v>
      </c>
      <c r="I2022" t="s">
        <v>8402</v>
      </c>
      <c r="J2022" t="s">
        <v>10409</v>
      </c>
    </row>
    <row r="2023" spans="1:10" x14ac:dyDescent="0.25">
      <c r="A2023" t="s">
        <v>3275</v>
      </c>
      <c r="B2023">
        <v>73465348</v>
      </c>
      <c r="C2023">
        <v>663197671</v>
      </c>
      <c r="D2023" t="s">
        <v>3276</v>
      </c>
      <c r="E2023" t="s">
        <v>8388</v>
      </c>
      <c r="G2023" t="s">
        <v>8384</v>
      </c>
      <c r="H2023" t="s">
        <v>8468</v>
      </c>
      <c r="I2023" t="s">
        <v>9988</v>
      </c>
      <c r="J2023" t="s">
        <v>9794</v>
      </c>
    </row>
    <row r="2024" spans="1:10" x14ac:dyDescent="0.25">
      <c r="A2024" t="s">
        <v>3275</v>
      </c>
      <c r="B2024">
        <v>73465348</v>
      </c>
      <c r="C2024">
        <v>663197671</v>
      </c>
      <c r="D2024" t="s">
        <v>3276</v>
      </c>
      <c r="E2024" t="s">
        <v>8388</v>
      </c>
      <c r="G2024" t="s">
        <v>8384</v>
      </c>
      <c r="H2024" t="s">
        <v>8881</v>
      </c>
      <c r="I2024" t="s">
        <v>9237</v>
      </c>
      <c r="J2024" t="s">
        <v>10411</v>
      </c>
    </row>
    <row r="2025" spans="1:10" x14ac:dyDescent="0.25">
      <c r="A2025" t="s">
        <v>3275</v>
      </c>
      <c r="B2025">
        <v>73465348</v>
      </c>
      <c r="C2025">
        <v>663197671</v>
      </c>
      <c r="D2025" t="s">
        <v>3276</v>
      </c>
      <c r="E2025" t="s">
        <v>8398</v>
      </c>
      <c r="F2025" t="s">
        <v>10412</v>
      </c>
    </row>
    <row r="2026" spans="1:10" x14ac:dyDescent="0.25">
      <c r="A2026" t="s">
        <v>3279</v>
      </c>
      <c r="B2026">
        <v>73404967</v>
      </c>
      <c r="C2026">
        <v>139688498</v>
      </c>
      <c r="D2026" t="s">
        <v>3280</v>
      </c>
      <c r="E2026" t="s">
        <v>8388</v>
      </c>
      <c r="G2026" t="s">
        <v>8384</v>
      </c>
      <c r="H2026" t="s">
        <v>8539</v>
      </c>
      <c r="I2026" t="s">
        <v>8425</v>
      </c>
      <c r="J2026" t="s">
        <v>10413</v>
      </c>
    </row>
    <row r="2027" spans="1:10" x14ac:dyDescent="0.25">
      <c r="A2027" t="s">
        <v>3279</v>
      </c>
      <c r="B2027">
        <v>73404967</v>
      </c>
      <c r="C2027">
        <v>139688498</v>
      </c>
      <c r="D2027" t="s">
        <v>3280</v>
      </c>
      <c r="E2027" t="s">
        <v>8398</v>
      </c>
      <c r="F2027" t="s">
        <v>10414</v>
      </c>
    </row>
    <row r="2028" spans="1:10" x14ac:dyDescent="0.25">
      <c r="A2028" t="s">
        <v>3279</v>
      </c>
      <c r="B2028">
        <v>73404967</v>
      </c>
      <c r="C2028">
        <v>139688498</v>
      </c>
      <c r="D2028" t="s">
        <v>3280</v>
      </c>
      <c r="E2028" t="s">
        <v>8410</v>
      </c>
      <c r="G2028" t="s">
        <v>8384</v>
      </c>
      <c r="H2028" t="s">
        <v>8539</v>
      </c>
      <c r="I2028" t="s">
        <v>8425</v>
      </c>
      <c r="J2028" t="s">
        <v>10413</v>
      </c>
    </row>
    <row r="2029" spans="1:10" x14ac:dyDescent="0.25">
      <c r="A2029" t="s">
        <v>3279</v>
      </c>
      <c r="B2029">
        <v>73404967</v>
      </c>
      <c r="C2029">
        <v>139688498</v>
      </c>
      <c r="D2029" t="s">
        <v>3280</v>
      </c>
      <c r="E2029" t="s">
        <v>8383</v>
      </c>
      <c r="G2029" t="s">
        <v>8384</v>
      </c>
      <c r="H2029" t="s">
        <v>8539</v>
      </c>
      <c r="I2029" t="s">
        <v>8425</v>
      </c>
      <c r="J2029" t="s">
        <v>10413</v>
      </c>
    </row>
    <row r="2030" spans="1:10" x14ac:dyDescent="0.25">
      <c r="A2030" t="s">
        <v>3283</v>
      </c>
      <c r="B2030">
        <v>73951861</v>
      </c>
      <c r="C2030">
        <v>271381339</v>
      </c>
      <c r="D2030" t="s">
        <v>3284</v>
      </c>
      <c r="E2030" t="s">
        <v>8398</v>
      </c>
      <c r="G2030" t="s">
        <v>8460</v>
      </c>
      <c r="H2030" t="s">
        <v>9969</v>
      </c>
      <c r="I2030" t="s">
        <v>8646</v>
      </c>
      <c r="J2030" t="s">
        <v>9246</v>
      </c>
    </row>
    <row r="2031" spans="1:10" x14ac:dyDescent="0.25">
      <c r="A2031" t="s">
        <v>3283</v>
      </c>
      <c r="B2031">
        <v>73951861</v>
      </c>
      <c r="C2031">
        <v>271381339</v>
      </c>
      <c r="D2031" t="s">
        <v>3284</v>
      </c>
      <c r="E2031" t="s">
        <v>8398</v>
      </c>
      <c r="F2031" t="s">
        <v>10415</v>
      </c>
    </row>
    <row r="2032" spans="1:10" x14ac:dyDescent="0.25">
      <c r="A2032" t="s">
        <v>3283</v>
      </c>
      <c r="B2032">
        <v>73951861</v>
      </c>
      <c r="C2032">
        <v>271381339</v>
      </c>
      <c r="D2032" t="s">
        <v>3284</v>
      </c>
      <c r="E2032" t="s">
        <v>8383</v>
      </c>
      <c r="G2032" t="s">
        <v>8460</v>
      </c>
      <c r="H2032" t="s">
        <v>9969</v>
      </c>
      <c r="I2032" t="s">
        <v>8646</v>
      </c>
      <c r="J2032" t="s">
        <v>9246</v>
      </c>
    </row>
    <row r="2033" spans="1:10" x14ac:dyDescent="0.25">
      <c r="A2033" t="s">
        <v>3283</v>
      </c>
      <c r="B2033">
        <v>73951861</v>
      </c>
      <c r="C2033">
        <v>271381339</v>
      </c>
      <c r="D2033" t="s">
        <v>3284</v>
      </c>
      <c r="E2033" t="s">
        <v>8388</v>
      </c>
      <c r="G2033" t="s">
        <v>8460</v>
      </c>
      <c r="H2033" t="s">
        <v>9969</v>
      </c>
      <c r="I2033" t="s">
        <v>8646</v>
      </c>
      <c r="J2033" t="s">
        <v>9246</v>
      </c>
    </row>
    <row r="2034" spans="1:10" x14ac:dyDescent="0.25">
      <c r="A2034" t="s">
        <v>3289</v>
      </c>
      <c r="B2034">
        <v>76730520</v>
      </c>
      <c r="C2034">
        <v>117423047</v>
      </c>
      <c r="D2034" t="s">
        <v>3290</v>
      </c>
      <c r="E2034" t="s">
        <v>8388</v>
      </c>
      <c r="G2034" t="s">
        <v>8517</v>
      </c>
      <c r="H2034" t="s">
        <v>10416</v>
      </c>
      <c r="J2034" t="s">
        <v>10417</v>
      </c>
    </row>
    <row r="2035" spans="1:10" x14ac:dyDescent="0.25">
      <c r="A2035" t="s">
        <v>3289</v>
      </c>
      <c r="B2035">
        <v>76730520</v>
      </c>
      <c r="C2035">
        <v>117423047</v>
      </c>
      <c r="D2035" t="s">
        <v>3290</v>
      </c>
      <c r="E2035" t="s">
        <v>8388</v>
      </c>
      <c r="G2035" t="s">
        <v>8384</v>
      </c>
      <c r="H2035" t="s">
        <v>8413</v>
      </c>
      <c r="J2035" t="s">
        <v>10418</v>
      </c>
    </row>
    <row r="2036" spans="1:10" x14ac:dyDescent="0.25">
      <c r="A2036" t="s">
        <v>3289</v>
      </c>
      <c r="B2036">
        <v>76730520</v>
      </c>
      <c r="C2036">
        <v>117423047</v>
      </c>
      <c r="D2036" t="s">
        <v>3290</v>
      </c>
      <c r="E2036" t="s">
        <v>8398</v>
      </c>
      <c r="F2036" t="s">
        <v>10419</v>
      </c>
    </row>
    <row r="2037" spans="1:10" x14ac:dyDescent="0.25">
      <c r="A2037" t="s">
        <v>3289</v>
      </c>
      <c r="B2037">
        <v>76730520</v>
      </c>
      <c r="C2037">
        <v>117423047</v>
      </c>
      <c r="D2037" t="s">
        <v>3290</v>
      </c>
      <c r="E2037" t="s">
        <v>8388</v>
      </c>
      <c r="G2037" t="s">
        <v>8384</v>
      </c>
      <c r="H2037" t="s">
        <v>8390</v>
      </c>
      <c r="I2037" t="s">
        <v>8499</v>
      </c>
      <c r="J2037" t="s">
        <v>10420</v>
      </c>
    </row>
    <row r="2038" spans="1:10" x14ac:dyDescent="0.25">
      <c r="A2038" t="s">
        <v>3289</v>
      </c>
      <c r="B2038">
        <v>76730520</v>
      </c>
      <c r="C2038">
        <v>117423047</v>
      </c>
      <c r="D2038" t="s">
        <v>3290</v>
      </c>
      <c r="E2038" t="s">
        <v>8398</v>
      </c>
      <c r="F2038" t="s">
        <v>10421</v>
      </c>
    </row>
    <row r="2039" spans="1:10" x14ac:dyDescent="0.25">
      <c r="A2039" t="s">
        <v>3289</v>
      </c>
      <c r="B2039">
        <v>76730520</v>
      </c>
      <c r="C2039">
        <v>117423047</v>
      </c>
      <c r="D2039" t="s">
        <v>3290</v>
      </c>
      <c r="E2039" t="s">
        <v>8398</v>
      </c>
      <c r="F2039" t="s">
        <v>10422</v>
      </c>
    </row>
    <row r="2040" spans="1:10" x14ac:dyDescent="0.25">
      <c r="A2040" t="s">
        <v>3289</v>
      </c>
      <c r="B2040">
        <v>76730520</v>
      </c>
      <c r="C2040">
        <v>117423047</v>
      </c>
      <c r="D2040" t="s">
        <v>3290</v>
      </c>
      <c r="E2040" t="s">
        <v>8383</v>
      </c>
      <c r="H2040" t="s">
        <v>9207</v>
      </c>
      <c r="I2040" t="s">
        <v>8754</v>
      </c>
      <c r="J2040" t="s">
        <v>9208</v>
      </c>
    </row>
    <row r="2041" spans="1:10" x14ac:dyDescent="0.25">
      <c r="A2041" t="s">
        <v>3289</v>
      </c>
      <c r="B2041">
        <v>76730520</v>
      </c>
      <c r="C2041">
        <v>117423047</v>
      </c>
      <c r="D2041" t="s">
        <v>3290</v>
      </c>
      <c r="E2041" t="s">
        <v>8388</v>
      </c>
      <c r="G2041" t="s">
        <v>8384</v>
      </c>
      <c r="H2041" t="s">
        <v>8973</v>
      </c>
      <c r="I2041" t="s">
        <v>8413</v>
      </c>
      <c r="J2041" t="s">
        <v>10423</v>
      </c>
    </row>
    <row r="2042" spans="1:10" x14ac:dyDescent="0.25">
      <c r="A2042" t="s">
        <v>3293</v>
      </c>
      <c r="B2042">
        <v>22126902</v>
      </c>
      <c r="C2042">
        <v>153639858</v>
      </c>
      <c r="D2042" t="s">
        <v>3294</v>
      </c>
      <c r="E2042" t="s">
        <v>8388</v>
      </c>
      <c r="G2042" t="s">
        <v>8384</v>
      </c>
      <c r="H2042" t="s">
        <v>8503</v>
      </c>
      <c r="I2042" t="s">
        <v>8418</v>
      </c>
      <c r="J2042" t="s">
        <v>10424</v>
      </c>
    </row>
    <row r="2043" spans="1:10" x14ac:dyDescent="0.25">
      <c r="A2043" t="s">
        <v>3293</v>
      </c>
      <c r="B2043">
        <v>22126902</v>
      </c>
      <c r="C2043">
        <v>153639858</v>
      </c>
      <c r="D2043" t="s">
        <v>3294</v>
      </c>
      <c r="E2043" t="s">
        <v>8383</v>
      </c>
      <c r="G2043" t="s">
        <v>8384</v>
      </c>
      <c r="H2043" t="s">
        <v>8421</v>
      </c>
      <c r="I2043" t="s">
        <v>8425</v>
      </c>
      <c r="J2043" t="s">
        <v>9555</v>
      </c>
    </row>
    <row r="2044" spans="1:10" x14ac:dyDescent="0.25">
      <c r="A2044" t="s">
        <v>3293</v>
      </c>
      <c r="B2044">
        <v>22126902</v>
      </c>
      <c r="C2044">
        <v>153639858</v>
      </c>
      <c r="D2044" t="s">
        <v>3294</v>
      </c>
      <c r="E2044" t="s">
        <v>8388</v>
      </c>
      <c r="G2044" t="s">
        <v>8384</v>
      </c>
      <c r="H2044" t="s">
        <v>8858</v>
      </c>
      <c r="J2044" t="s">
        <v>10014</v>
      </c>
    </row>
    <row r="2045" spans="1:10" x14ac:dyDescent="0.25">
      <c r="A2045" t="s">
        <v>3299</v>
      </c>
      <c r="B2045">
        <v>14159590</v>
      </c>
      <c r="C2045">
        <v>115589610</v>
      </c>
      <c r="D2045" t="s">
        <v>3300</v>
      </c>
      <c r="E2045" t="s">
        <v>8383</v>
      </c>
      <c r="G2045" t="s">
        <v>8384</v>
      </c>
      <c r="H2045" t="s">
        <v>8428</v>
      </c>
      <c r="I2045" t="s">
        <v>9164</v>
      </c>
      <c r="J2045" t="s">
        <v>10425</v>
      </c>
    </row>
    <row r="2046" spans="1:10" x14ac:dyDescent="0.25">
      <c r="A2046" t="s">
        <v>3299</v>
      </c>
      <c r="B2046">
        <v>14159590</v>
      </c>
      <c r="C2046">
        <v>115589610</v>
      </c>
      <c r="D2046" t="s">
        <v>3300</v>
      </c>
      <c r="E2046" t="s">
        <v>8388</v>
      </c>
      <c r="G2046" t="s">
        <v>8384</v>
      </c>
      <c r="H2046" t="s">
        <v>10426</v>
      </c>
      <c r="J2046" t="s">
        <v>10427</v>
      </c>
    </row>
    <row r="2047" spans="1:10" x14ac:dyDescent="0.25">
      <c r="A2047" t="s">
        <v>3299</v>
      </c>
      <c r="B2047">
        <v>14159590</v>
      </c>
      <c r="C2047">
        <v>115589610</v>
      </c>
      <c r="D2047" t="s">
        <v>3300</v>
      </c>
      <c r="E2047" t="s">
        <v>8388</v>
      </c>
      <c r="G2047" t="s">
        <v>8384</v>
      </c>
      <c r="H2047" t="s">
        <v>8468</v>
      </c>
      <c r="J2047" t="s">
        <v>10428</v>
      </c>
    </row>
    <row r="2048" spans="1:10" x14ac:dyDescent="0.25">
      <c r="A2048" t="s">
        <v>3299</v>
      </c>
      <c r="B2048">
        <v>14159590</v>
      </c>
      <c r="C2048">
        <v>115589610</v>
      </c>
      <c r="D2048" t="s">
        <v>3300</v>
      </c>
      <c r="E2048" t="s">
        <v>8410</v>
      </c>
      <c r="G2048" t="s">
        <v>8460</v>
      </c>
      <c r="H2048" t="s">
        <v>10429</v>
      </c>
      <c r="J2048" t="s">
        <v>10427</v>
      </c>
    </row>
    <row r="2049" spans="1:10" x14ac:dyDescent="0.25">
      <c r="A2049" t="s">
        <v>3299</v>
      </c>
      <c r="B2049">
        <v>14159590</v>
      </c>
      <c r="C2049">
        <v>115589610</v>
      </c>
      <c r="D2049" t="s">
        <v>3300</v>
      </c>
      <c r="E2049" t="s">
        <v>8388</v>
      </c>
      <c r="G2049" t="s">
        <v>8384</v>
      </c>
      <c r="H2049" t="s">
        <v>10430</v>
      </c>
      <c r="J2049" t="s">
        <v>10427</v>
      </c>
    </row>
    <row r="2050" spans="1:10" x14ac:dyDescent="0.25">
      <c r="A2050" t="s">
        <v>3305</v>
      </c>
      <c r="B2050">
        <v>21999637</v>
      </c>
      <c r="C2050">
        <v>104630092</v>
      </c>
      <c r="D2050" t="s">
        <v>3306</v>
      </c>
      <c r="E2050" t="s">
        <v>8410</v>
      </c>
      <c r="G2050" t="s">
        <v>8384</v>
      </c>
      <c r="H2050" t="s">
        <v>8389</v>
      </c>
      <c r="I2050" t="s">
        <v>9117</v>
      </c>
      <c r="J2050" t="s">
        <v>10431</v>
      </c>
    </row>
    <row r="2051" spans="1:10" x14ac:dyDescent="0.25">
      <c r="A2051" t="s">
        <v>3305</v>
      </c>
      <c r="B2051">
        <v>21999637</v>
      </c>
      <c r="C2051">
        <v>104630092</v>
      </c>
      <c r="D2051" t="s">
        <v>3306</v>
      </c>
      <c r="E2051" t="s">
        <v>8388</v>
      </c>
      <c r="G2051" t="s">
        <v>8384</v>
      </c>
      <c r="H2051" t="s">
        <v>8421</v>
      </c>
      <c r="J2051" t="s">
        <v>10432</v>
      </c>
    </row>
    <row r="2052" spans="1:10" x14ac:dyDescent="0.25">
      <c r="A2052" t="s">
        <v>3305</v>
      </c>
      <c r="B2052">
        <v>21999637</v>
      </c>
      <c r="C2052">
        <v>104630092</v>
      </c>
      <c r="D2052" t="s">
        <v>3306</v>
      </c>
      <c r="E2052" t="s">
        <v>8383</v>
      </c>
      <c r="G2052" t="s">
        <v>8384</v>
      </c>
      <c r="H2052" t="s">
        <v>8389</v>
      </c>
      <c r="I2052" t="s">
        <v>9117</v>
      </c>
      <c r="J2052" t="s">
        <v>10431</v>
      </c>
    </row>
    <row r="2053" spans="1:10" x14ac:dyDescent="0.25">
      <c r="A2053" t="s">
        <v>3311</v>
      </c>
      <c r="B2053">
        <v>27655839</v>
      </c>
      <c r="C2053">
        <v>488339421</v>
      </c>
      <c r="D2053" t="s">
        <v>3312</v>
      </c>
      <c r="E2053" t="s">
        <v>8388</v>
      </c>
      <c r="G2053" t="s">
        <v>9284</v>
      </c>
      <c r="H2053" t="s">
        <v>10433</v>
      </c>
      <c r="I2053" t="s">
        <v>10434</v>
      </c>
      <c r="J2053" t="s">
        <v>9351</v>
      </c>
    </row>
    <row r="2054" spans="1:10" x14ac:dyDescent="0.25">
      <c r="A2054" t="s">
        <v>3311</v>
      </c>
      <c r="B2054">
        <v>27655839</v>
      </c>
      <c r="C2054">
        <v>488339421</v>
      </c>
      <c r="D2054" t="s">
        <v>3312</v>
      </c>
      <c r="E2054" t="s">
        <v>8388</v>
      </c>
      <c r="G2054" t="s">
        <v>8384</v>
      </c>
      <c r="H2054" t="s">
        <v>8490</v>
      </c>
      <c r="I2054" t="s">
        <v>8603</v>
      </c>
      <c r="J2054" t="s">
        <v>9351</v>
      </c>
    </row>
    <row r="2055" spans="1:10" x14ac:dyDescent="0.25">
      <c r="A2055" t="s">
        <v>3311</v>
      </c>
      <c r="B2055">
        <v>27655839</v>
      </c>
      <c r="C2055">
        <v>488339421</v>
      </c>
      <c r="D2055" t="s">
        <v>3312</v>
      </c>
      <c r="E2055" t="s">
        <v>8383</v>
      </c>
      <c r="G2055" t="s">
        <v>9284</v>
      </c>
      <c r="H2055" t="s">
        <v>10433</v>
      </c>
      <c r="I2055" t="s">
        <v>10434</v>
      </c>
      <c r="J2055" t="s">
        <v>9351</v>
      </c>
    </row>
    <row r="2056" spans="1:10" x14ac:dyDescent="0.25">
      <c r="A2056" t="s">
        <v>3316</v>
      </c>
      <c r="B2056">
        <v>29670801</v>
      </c>
      <c r="C2056">
        <v>222743000</v>
      </c>
      <c r="D2056" t="s">
        <v>3317</v>
      </c>
      <c r="E2056" t="s">
        <v>8388</v>
      </c>
      <c r="G2056" t="s">
        <v>10435</v>
      </c>
      <c r="H2056" t="s">
        <v>10436</v>
      </c>
      <c r="J2056" t="s">
        <v>10437</v>
      </c>
    </row>
    <row r="2057" spans="1:10" x14ac:dyDescent="0.25">
      <c r="A2057" t="s">
        <v>3316</v>
      </c>
      <c r="B2057">
        <v>29670801</v>
      </c>
      <c r="C2057">
        <v>222743000</v>
      </c>
      <c r="D2057" t="s">
        <v>3317</v>
      </c>
      <c r="E2057" t="s">
        <v>8388</v>
      </c>
      <c r="G2057" t="s">
        <v>10435</v>
      </c>
      <c r="H2057" t="s">
        <v>10438</v>
      </c>
      <c r="J2057" t="s">
        <v>10439</v>
      </c>
    </row>
    <row r="2058" spans="1:10" x14ac:dyDescent="0.25">
      <c r="A2058" t="s">
        <v>3316</v>
      </c>
      <c r="B2058">
        <v>29670801</v>
      </c>
      <c r="C2058">
        <v>222743000</v>
      </c>
      <c r="D2058" t="s">
        <v>3317</v>
      </c>
      <c r="E2058" t="s">
        <v>8388</v>
      </c>
      <c r="G2058" t="s">
        <v>10435</v>
      </c>
      <c r="H2058" t="s">
        <v>10440</v>
      </c>
      <c r="J2058" t="s">
        <v>10441</v>
      </c>
    </row>
    <row r="2059" spans="1:10" x14ac:dyDescent="0.25">
      <c r="A2059" t="s">
        <v>3316</v>
      </c>
      <c r="B2059">
        <v>29670801</v>
      </c>
      <c r="C2059">
        <v>222743000</v>
      </c>
      <c r="D2059" t="s">
        <v>3317</v>
      </c>
      <c r="E2059" t="s">
        <v>8388</v>
      </c>
      <c r="G2059" t="s">
        <v>10435</v>
      </c>
      <c r="H2059" t="s">
        <v>10442</v>
      </c>
      <c r="J2059" t="s">
        <v>10443</v>
      </c>
    </row>
    <row r="2060" spans="1:10" x14ac:dyDescent="0.25">
      <c r="A2060" t="s">
        <v>3316</v>
      </c>
      <c r="B2060">
        <v>29670801</v>
      </c>
      <c r="C2060">
        <v>222743000</v>
      </c>
      <c r="D2060" t="s">
        <v>3317</v>
      </c>
      <c r="E2060" t="s">
        <v>8383</v>
      </c>
      <c r="G2060" t="s">
        <v>8384</v>
      </c>
      <c r="H2060" t="s">
        <v>8468</v>
      </c>
      <c r="I2060" t="s">
        <v>8512</v>
      </c>
      <c r="J2060" t="s">
        <v>10444</v>
      </c>
    </row>
    <row r="2061" spans="1:10" x14ac:dyDescent="0.25">
      <c r="A2061" t="s">
        <v>3316</v>
      </c>
      <c r="B2061">
        <v>29670801</v>
      </c>
      <c r="C2061">
        <v>222743000</v>
      </c>
      <c r="D2061" t="s">
        <v>3317</v>
      </c>
      <c r="E2061" t="s">
        <v>8388</v>
      </c>
      <c r="G2061" t="s">
        <v>10435</v>
      </c>
      <c r="H2061" t="s">
        <v>10445</v>
      </c>
      <c r="J2061" t="s">
        <v>10446</v>
      </c>
    </row>
    <row r="2062" spans="1:10" x14ac:dyDescent="0.25">
      <c r="A2062" t="s">
        <v>3316</v>
      </c>
      <c r="B2062">
        <v>29670801</v>
      </c>
      <c r="C2062">
        <v>222743000</v>
      </c>
      <c r="D2062" t="s">
        <v>3317</v>
      </c>
      <c r="E2062" t="s">
        <v>8388</v>
      </c>
      <c r="G2062" t="s">
        <v>10435</v>
      </c>
      <c r="H2062" t="s">
        <v>10447</v>
      </c>
      <c r="J2062" t="s">
        <v>10448</v>
      </c>
    </row>
    <row r="2063" spans="1:10" x14ac:dyDescent="0.25">
      <c r="A2063" t="s">
        <v>3316</v>
      </c>
      <c r="B2063">
        <v>29670801</v>
      </c>
      <c r="C2063">
        <v>222743000</v>
      </c>
      <c r="D2063" t="s">
        <v>3317</v>
      </c>
      <c r="E2063" t="s">
        <v>8388</v>
      </c>
      <c r="G2063" t="s">
        <v>10435</v>
      </c>
      <c r="H2063" t="s">
        <v>10449</v>
      </c>
      <c r="J2063" t="s">
        <v>10450</v>
      </c>
    </row>
    <row r="2064" spans="1:10" x14ac:dyDescent="0.25">
      <c r="A2064" t="s">
        <v>3320</v>
      </c>
      <c r="B2064">
        <v>33633730</v>
      </c>
      <c r="C2064">
        <v>394150355</v>
      </c>
      <c r="D2064" t="s">
        <v>3321</v>
      </c>
      <c r="E2064" t="s">
        <v>8388</v>
      </c>
      <c r="G2064" t="s">
        <v>8384</v>
      </c>
      <c r="H2064" t="s">
        <v>10451</v>
      </c>
      <c r="J2064" t="s">
        <v>10452</v>
      </c>
    </row>
    <row r="2065" spans="1:10" x14ac:dyDescent="0.25">
      <c r="A2065" t="s">
        <v>3320</v>
      </c>
      <c r="B2065">
        <v>33633730</v>
      </c>
      <c r="C2065">
        <v>394150355</v>
      </c>
      <c r="D2065" t="s">
        <v>3321</v>
      </c>
      <c r="E2065" t="s">
        <v>8388</v>
      </c>
      <c r="G2065" t="s">
        <v>8384</v>
      </c>
      <c r="H2065" t="s">
        <v>10453</v>
      </c>
      <c r="J2065" t="s">
        <v>10454</v>
      </c>
    </row>
    <row r="2066" spans="1:10" x14ac:dyDescent="0.25">
      <c r="A2066" t="s">
        <v>3320</v>
      </c>
      <c r="B2066">
        <v>33633730</v>
      </c>
      <c r="C2066">
        <v>394150355</v>
      </c>
      <c r="D2066" t="s">
        <v>3321</v>
      </c>
      <c r="E2066" t="s">
        <v>8388</v>
      </c>
      <c r="G2066" t="s">
        <v>8384</v>
      </c>
      <c r="H2066" t="s">
        <v>9147</v>
      </c>
      <c r="J2066" t="s">
        <v>10452</v>
      </c>
    </row>
    <row r="2067" spans="1:10" x14ac:dyDescent="0.25">
      <c r="A2067" t="s">
        <v>3320</v>
      </c>
      <c r="B2067">
        <v>33633730</v>
      </c>
      <c r="C2067">
        <v>394150355</v>
      </c>
      <c r="D2067" t="s">
        <v>3321</v>
      </c>
      <c r="E2067" t="s">
        <v>8388</v>
      </c>
      <c r="G2067" t="s">
        <v>8384</v>
      </c>
      <c r="H2067" t="s">
        <v>8390</v>
      </c>
      <c r="I2067" t="s">
        <v>8421</v>
      </c>
      <c r="J2067" t="s">
        <v>10455</v>
      </c>
    </row>
    <row r="2068" spans="1:10" x14ac:dyDescent="0.25">
      <c r="A2068" t="s">
        <v>3320</v>
      </c>
      <c r="B2068">
        <v>33633730</v>
      </c>
      <c r="C2068">
        <v>394150355</v>
      </c>
      <c r="D2068" t="s">
        <v>3321</v>
      </c>
      <c r="E2068" t="s">
        <v>8383</v>
      </c>
      <c r="G2068" t="s">
        <v>8384</v>
      </c>
      <c r="H2068" t="s">
        <v>8490</v>
      </c>
      <c r="I2068" t="s">
        <v>10456</v>
      </c>
      <c r="J2068" t="s">
        <v>10457</v>
      </c>
    </row>
    <row r="2069" spans="1:10" x14ac:dyDescent="0.25">
      <c r="A2069" t="s">
        <v>3324</v>
      </c>
      <c r="B2069">
        <v>37540358</v>
      </c>
      <c r="C2069">
        <v>614215087</v>
      </c>
      <c r="D2069" t="s">
        <v>3325</v>
      </c>
      <c r="E2069" t="s">
        <v>8410</v>
      </c>
      <c r="G2069" t="s">
        <v>8399</v>
      </c>
      <c r="H2069" t="s">
        <v>10458</v>
      </c>
      <c r="I2069" t="s">
        <v>10459</v>
      </c>
      <c r="J2069" t="s">
        <v>10460</v>
      </c>
    </row>
    <row r="2070" spans="1:10" x14ac:dyDescent="0.25">
      <c r="A2070" t="s">
        <v>3324</v>
      </c>
      <c r="B2070">
        <v>37540358</v>
      </c>
      <c r="C2070">
        <v>614215087</v>
      </c>
      <c r="D2070" t="s">
        <v>3325</v>
      </c>
      <c r="E2070" t="s">
        <v>8383</v>
      </c>
      <c r="G2070" t="s">
        <v>8399</v>
      </c>
      <c r="H2070" t="s">
        <v>10461</v>
      </c>
      <c r="J2070" t="s">
        <v>8887</v>
      </c>
    </row>
    <row r="2071" spans="1:10" x14ac:dyDescent="0.25">
      <c r="A2071" t="s">
        <v>3324</v>
      </c>
      <c r="B2071">
        <v>37540358</v>
      </c>
      <c r="C2071">
        <v>614215087</v>
      </c>
      <c r="D2071" t="s">
        <v>3325</v>
      </c>
      <c r="E2071" t="s">
        <v>8388</v>
      </c>
      <c r="G2071" t="s">
        <v>8399</v>
      </c>
      <c r="H2071" t="s">
        <v>10461</v>
      </c>
      <c r="J2071" t="s">
        <v>8887</v>
      </c>
    </row>
    <row r="2072" spans="1:10" x14ac:dyDescent="0.25">
      <c r="A2072" t="s">
        <v>3324</v>
      </c>
      <c r="B2072">
        <v>37540358</v>
      </c>
      <c r="C2072">
        <v>614215087</v>
      </c>
      <c r="D2072" t="s">
        <v>3325</v>
      </c>
      <c r="E2072" t="s">
        <v>8410</v>
      </c>
      <c r="G2072" t="s">
        <v>8460</v>
      </c>
      <c r="H2072" t="s">
        <v>10462</v>
      </c>
      <c r="J2072" t="s">
        <v>10463</v>
      </c>
    </row>
    <row r="2073" spans="1:10" x14ac:dyDescent="0.25">
      <c r="A2073" t="s">
        <v>3329</v>
      </c>
      <c r="B2073">
        <v>55210264</v>
      </c>
      <c r="C2073">
        <v>318821055</v>
      </c>
      <c r="D2073" t="s">
        <v>3330</v>
      </c>
      <c r="E2073" t="s">
        <v>8410</v>
      </c>
      <c r="G2073" t="s">
        <v>8384</v>
      </c>
      <c r="H2073" t="s">
        <v>8407</v>
      </c>
      <c r="I2073" t="s">
        <v>8569</v>
      </c>
      <c r="J2073" t="s">
        <v>10464</v>
      </c>
    </row>
    <row r="2074" spans="1:10" x14ac:dyDescent="0.25">
      <c r="A2074" t="s">
        <v>3329</v>
      </c>
      <c r="B2074">
        <v>55210264</v>
      </c>
      <c r="C2074">
        <v>318821055</v>
      </c>
      <c r="D2074" t="s">
        <v>3330</v>
      </c>
      <c r="E2074" t="s">
        <v>8388</v>
      </c>
      <c r="G2074" t="s">
        <v>8384</v>
      </c>
      <c r="H2074" t="s">
        <v>8407</v>
      </c>
      <c r="I2074" t="s">
        <v>8569</v>
      </c>
      <c r="J2074" t="s">
        <v>10464</v>
      </c>
    </row>
    <row r="2075" spans="1:10" x14ac:dyDescent="0.25">
      <c r="A2075" t="s">
        <v>3329</v>
      </c>
      <c r="B2075">
        <v>55210264</v>
      </c>
      <c r="C2075">
        <v>318821055</v>
      </c>
      <c r="D2075" t="s">
        <v>3330</v>
      </c>
      <c r="E2075" t="s">
        <v>8383</v>
      </c>
      <c r="G2075" t="s">
        <v>8384</v>
      </c>
      <c r="H2075" t="s">
        <v>8407</v>
      </c>
      <c r="I2075" t="s">
        <v>8569</v>
      </c>
      <c r="J2075" t="s">
        <v>10464</v>
      </c>
    </row>
    <row r="2076" spans="1:10" x14ac:dyDescent="0.25">
      <c r="A2076" t="s">
        <v>3329</v>
      </c>
      <c r="B2076">
        <v>55210264</v>
      </c>
      <c r="C2076">
        <v>318821055</v>
      </c>
      <c r="D2076" t="s">
        <v>3330</v>
      </c>
      <c r="E2076" t="s">
        <v>8398</v>
      </c>
      <c r="F2076" t="s">
        <v>10465</v>
      </c>
    </row>
    <row r="2077" spans="1:10" x14ac:dyDescent="0.25">
      <c r="A2077" t="s">
        <v>3336</v>
      </c>
      <c r="B2077">
        <v>22686007</v>
      </c>
      <c r="C2077">
        <v>234126681</v>
      </c>
      <c r="D2077" t="s">
        <v>3337</v>
      </c>
      <c r="E2077" t="s">
        <v>8438</v>
      </c>
      <c r="F2077" t="s">
        <v>10419</v>
      </c>
    </row>
    <row r="2078" spans="1:10" x14ac:dyDescent="0.25">
      <c r="A2078" t="s">
        <v>3339</v>
      </c>
      <c r="B2078">
        <v>75228037</v>
      </c>
      <c r="C2078">
        <v>126662612</v>
      </c>
      <c r="D2078" t="s">
        <v>3340</v>
      </c>
      <c r="E2078" t="s">
        <v>8410</v>
      </c>
      <c r="G2078" t="s">
        <v>8384</v>
      </c>
      <c r="H2078" t="s">
        <v>8421</v>
      </c>
      <c r="I2078" t="s">
        <v>10466</v>
      </c>
      <c r="J2078" t="s">
        <v>10467</v>
      </c>
    </row>
    <row r="2079" spans="1:10" x14ac:dyDescent="0.25">
      <c r="A2079" t="s">
        <v>3339</v>
      </c>
      <c r="B2079">
        <v>75228037</v>
      </c>
      <c r="C2079">
        <v>126662612</v>
      </c>
      <c r="D2079" t="s">
        <v>3340</v>
      </c>
      <c r="E2079" t="s">
        <v>8388</v>
      </c>
      <c r="G2079" t="s">
        <v>8384</v>
      </c>
      <c r="H2079" t="s">
        <v>8858</v>
      </c>
      <c r="J2079" t="s">
        <v>10468</v>
      </c>
    </row>
    <row r="2080" spans="1:10" x14ac:dyDescent="0.25">
      <c r="A2080" t="s">
        <v>3339</v>
      </c>
      <c r="B2080">
        <v>75228037</v>
      </c>
      <c r="C2080">
        <v>126662612</v>
      </c>
      <c r="D2080" t="s">
        <v>3340</v>
      </c>
      <c r="E2080" t="s">
        <v>8383</v>
      </c>
      <c r="G2080" t="s">
        <v>8384</v>
      </c>
      <c r="H2080" t="s">
        <v>8858</v>
      </c>
      <c r="I2080" t="s">
        <v>8425</v>
      </c>
      <c r="J2080" t="s">
        <v>9858</v>
      </c>
    </row>
    <row r="2081" spans="1:10" x14ac:dyDescent="0.25">
      <c r="A2081" t="s">
        <v>3339</v>
      </c>
      <c r="B2081">
        <v>75228037</v>
      </c>
      <c r="C2081">
        <v>126662612</v>
      </c>
      <c r="D2081" t="s">
        <v>3340</v>
      </c>
      <c r="E2081" t="s">
        <v>8398</v>
      </c>
      <c r="F2081" t="s">
        <v>10469</v>
      </c>
    </row>
    <row r="2082" spans="1:10" x14ac:dyDescent="0.25">
      <c r="A2082" t="s">
        <v>3339</v>
      </c>
      <c r="B2082">
        <v>75228037</v>
      </c>
      <c r="C2082">
        <v>126662612</v>
      </c>
      <c r="D2082" t="s">
        <v>3340</v>
      </c>
      <c r="E2082" t="s">
        <v>8388</v>
      </c>
      <c r="G2082" t="s">
        <v>8384</v>
      </c>
      <c r="H2082" t="s">
        <v>8455</v>
      </c>
      <c r="I2082" t="s">
        <v>8430</v>
      </c>
      <c r="J2082" t="s">
        <v>10470</v>
      </c>
    </row>
    <row r="2083" spans="1:10" x14ac:dyDescent="0.25">
      <c r="A2083" t="s">
        <v>3343</v>
      </c>
      <c r="B2083">
        <v>70380312</v>
      </c>
      <c r="C2083">
        <v>2897704250</v>
      </c>
      <c r="D2083" t="s">
        <v>3344</v>
      </c>
      <c r="E2083" t="s">
        <v>8388</v>
      </c>
      <c r="G2083" t="s">
        <v>8384</v>
      </c>
      <c r="H2083" t="s">
        <v>10471</v>
      </c>
      <c r="I2083" t="s">
        <v>10472</v>
      </c>
      <c r="J2083" t="s">
        <v>10473</v>
      </c>
    </row>
    <row r="2084" spans="1:10" x14ac:dyDescent="0.25">
      <c r="A2084" t="s">
        <v>3343</v>
      </c>
      <c r="B2084">
        <v>70380312</v>
      </c>
      <c r="C2084">
        <v>2897704250</v>
      </c>
      <c r="D2084" t="s">
        <v>3344</v>
      </c>
      <c r="E2084" t="s">
        <v>8383</v>
      </c>
      <c r="G2084" t="s">
        <v>8384</v>
      </c>
      <c r="H2084" t="s">
        <v>8539</v>
      </c>
      <c r="I2084" t="s">
        <v>8393</v>
      </c>
      <c r="J2084" t="s">
        <v>10474</v>
      </c>
    </row>
    <row r="2085" spans="1:10" x14ac:dyDescent="0.25">
      <c r="A2085" t="s">
        <v>3343</v>
      </c>
      <c r="B2085">
        <v>70380312</v>
      </c>
      <c r="C2085">
        <v>2897704250</v>
      </c>
      <c r="D2085" t="s">
        <v>3344</v>
      </c>
      <c r="E2085" t="s">
        <v>8388</v>
      </c>
      <c r="G2085" t="s">
        <v>8384</v>
      </c>
      <c r="H2085" t="s">
        <v>8523</v>
      </c>
      <c r="I2085" t="s">
        <v>9128</v>
      </c>
      <c r="J2085" t="s">
        <v>10475</v>
      </c>
    </row>
    <row r="2086" spans="1:10" x14ac:dyDescent="0.25">
      <c r="A2086" t="s">
        <v>3343</v>
      </c>
      <c r="B2086">
        <v>70380312</v>
      </c>
      <c r="C2086">
        <v>2897704250</v>
      </c>
      <c r="D2086" t="s">
        <v>3344</v>
      </c>
      <c r="E2086" t="s">
        <v>8388</v>
      </c>
      <c r="G2086" t="s">
        <v>8384</v>
      </c>
      <c r="H2086" t="s">
        <v>8407</v>
      </c>
      <c r="J2086" t="s">
        <v>8777</v>
      </c>
    </row>
    <row r="2087" spans="1:10" x14ac:dyDescent="0.25">
      <c r="A2087" t="s">
        <v>3343</v>
      </c>
      <c r="B2087">
        <v>70380312</v>
      </c>
      <c r="C2087">
        <v>2897704250</v>
      </c>
      <c r="D2087" t="s">
        <v>3344</v>
      </c>
      <c r="E2087" t="s">
        <v>8398</v>
      </c>
      <c r="F2087" t="s">
        <v>10476</v>
      </c>
    </row>
    <row r="2088" spans="1:10" x14ac:dyDescent="0.25">
      <c r="A2088" t="s">
        <v>3348</v>
      </c>
      <c r="B2088">
        <v>6804735</v>
      </c>
      <c r="C2088">
        <v>154596542</v>
      </c>
      <c r="D2088" t="s">
        <v>3349</v>
      </c>
      <c r="E2088" t="s">
        <v>8383</v>
      </c>
      <c r="G2088" t="s">
        <v>8384</v>
      </c>
      <c r="H2088" t="s">
        <v>10477</v>
      </c>
      <c r="J2088" t="s">
        <v>10478</v>
      </c>
    </row>
    <row r="2089" spans="1:10" x14ac:dyDescent="0.25">
      <c r="A2089" t="s">
        <v>3348</v>
      </c>
      <c r="B2089">
        <v>6804735</v>
      </c>
      <c r="C2089">
        <v>154596542</v>
      </c>
      <c r="D2089" t="s">
        <v>3349</v>
      </c>
      <c r="E2089" t="s">
        <v>8388</v>
      </c>
      <c r="G2089" t="s">
        <v>8384</v>
      </c>
      <c r="H2089" t="s">
        <v>10477</v>
      </c>
      <c r="J2089" t="s">
        <v>10478</v>
      </c>
    </row>
    <row r="2090" spans="1:10" x14ac:dyDescent="0.25">
      <c r="A2090" t="s">
        <v>3348</v>
      </c>
      <c r="B2090">
        <v>6804735</v>
      </c>
      <c r="C2090">
        <v>154596542</v>
      </c>
      <c r="D2090" t="s">
        <v>3349</v>
      </c>
      <c r="E2090" t="s">
        <v>8388</v>
      </c>
      <c r="G2090" t="s">
        <v>8384</v>
      </c>
      <c r="H2090" t="s">
        <v>10479</v>
      </c>
      <c r="J2090" t="s">
        <v>9237</v>
      </c>
    </row>
    <row r="2091" spans="1:10" x14ac:dyDescent="0.25">
      <c r="A2091" t="s">
        <v>3348</v>
      </c>
      <c r="B2091">
        <v>6804735</v>
      </c>
      <c r="C2091">
        <v>154596542</v>
      </c>
      <c r="D2091" t="s">
        <v>3349</v>
      </c>
      <c r="E2091" t="s">
        <v>8388</v>
      </c>
      <c r="G2091" t="s">
        <v>8384</v>
      </c>
      <c r="H2091" t="s">
        <v>10480</v>
      </c>
      <c r="J2091" t="s">
        <v>10481</v>
      </c>
    </row>
    <row r="2092" spans="1:10" x14ac:dyDescent="0.25">
      <c r="A2092" t="s">
        <v>3348</v>
      </c>
      <c r="B2092">
        <v>6804735</v>
      </c>
      <c r="C2092">
        <v>154596542</v>
      </c>
      <c r="D2092" t="s">
        <v>3349</v>
      </c>
      <c r="E2092" t="s">
        <v>8388</v>
      </c>
      <c r="G2092" t="s">
        <v>8384</v>
      </c>
      <c r="H2092" t="s">
        <v>10482</v>
      </c>
      <c r="J2092" t="s">
        <v>10483</v>
      </c>
    </row>
    <row r="2093" spans="1:10" x14ac:dyDescent="0.25">
      <c r="A2093" t="s">
        <v>3348</v>
      </c>
      <c r="B2093">
        <v>6804735</v>
      </c>
      <c r="C2093">
        <v>154596542</v>
      </c>
      <c r="D2093" t="s">
        <v>3349</v>
      </c>
      <c r="E2093" t="s">
        <v>8388</v>
      </c>
      <c r="G2093" t="s">
        <v>8384</v>
      </c>
      <c r="H2093" t="s">
        <v>8982</v>
      </c>
      <c r="I2093" t="s">
        <v>10484</v>
      </c>
      <c r="J2093" t="s">
        <v>10485</v>
      </c>
    </row>
    <row r="2094" spans="1:10" x14ac:dyDescent="0.25">
      <c r="A2094" t="s">
        <v>3358</v>
      </c>
      <c r="B2094">
        <v>1511925</v>
      </c>
      <c r="C2094">
        <v>437213675</v>
      </c>
      <c r="D2094" t="s">
        <v>3359</v>
      </c>
      <c r="E2094" t="s">
        <v>8383</v>
      </c>
      <c r="G2094" t="s">
        <v>8384</v>
      </c>
      <c r="H2094" t="s">
        <v>9336</v>
      </c>
      <c r="I2094" t="s">
        <v>10486</v>
      </c>
      <c r="J2094" t="s">
        <v>10487</v>
      </c>
    </row>
    <row r="2095" spans="1:10" x14ac:dyDescent="0.25">
      <c r="A2095" t="s">
        <v>3358</v>
      </c>
      <c r="B2095">
        <v>1511925</v>
      </c>
      <c r="C2095">
        <v>437213675</v>
      </c>
      <c r="D2095" t="s">
        <v>3359</v>
      </c>
      <c r="E2095" t="s">
        <v>8388</v>
      </c>
      <c r="G2095" t="s">
        <v>8384</v>
      </c>
      <c r="H2095" t="s">
        <v>9336</v>
      </c>
      <c r="I2095" t="s">
        <v>10486</v>
      </c>
      <c r="J2095" t="s">
        <v>10487</v>
      </c>
    </row>
    <row r="2096" spans="1:10" x14ac:dyDescent="0.25">
      <c r="A2096" t="s">
        <v>3358</v>
      </c>
      <c r="B2096">
        <v>1511925</v>
      </c>
      <c r="C2096">
        <v>437213675</v>
      </c>
      <c r="D2096" t="s">
        <v>3359</v>
      </c>
      <c r="E2096" t="s">
        <v>8388</v>
      </c>
      <c r="G2096" t="s">
        <v>8384</v>
      </c>
      <c r="H2096" t="s">
        <v>8669</v>
      </c>
      <c r="J2096" t="s">
        <v>10487</v>
      </c>
    </row>
    <row r="2097" spans="1:10" x14ac:dyDescent="0.25">
      <c r="A2097" t="s">
        <v>3362</v>
      </c>
      <c r="B2097">
        <v>1910465</v>
      </c>
      <c r="C2097">
        <v>214963274</v>
      </c>
      <c r="D2097" t="s">
        <v>3363</v>
      </c>
      <c r="E2097" t="s">
        <v>8388</v>
      </c>
      <c r="G2097" t="s">
        <v>8857</v>
      </c>
      <c r="H2097" t="s">
        <v>8570</v>
      </c>
      <c r="I2097" t="s">
        <v>8418</v>
      </c>
      <c r="J2097" t="s">
        <v>9668</v>
      </c>
    </row>
    <row r="2098" spans="1:10" x14ac:dyDescent="0.25">
      <c r="A2098" t="s">
        <v>3362</v>
      </c>
      <c r="B2098">
        <v>1910465</v>
      </c>
      <c r="C2098">
        <v>214963274</v>
      </c>
      <c r="D2098" t="s">
        <v>3363</v>
      </c>
      <c r="E2098" t="s">
        <v>8383</v>
      </c>
      <c r="G2098" t="s">
        <v>8384</v>
      </c>
      <c r="H2098" t="s">
        <v>10488</v>
      </c>
      <c r="J2098" t="s">
        <v>10489</v>
      </c>
    </row>
    <row r="2099" spans="1:10" x14ac:dyDescent="0.25">
      <c r="A2099" t="s">
        <v>3362</v>
      </c>
      <c r="B2099">
        <v>1910465</v>
      </c>
      <c r="C2099">
        <v>214963274</v>
      </c>
      <c r="D2099" t="s">
        <v>3363</v>
      </c>
      <c r="E2099" t="s">
        <v>8388</v>
      </c>
      <c r="G2099" t="s">
        <v>8384</v>
      </c>
      <c r="H2099" t="s">
        <v>10490</v>
      </c>
      <c r="I2099" t="s">
        <v>8684</v>
      </c>
      <c r="J2099" t="s">
        <v>10491</v>
      </c>
    </row>
    <row r="2100" spans="1:10" x14ac:dyDescent="0.25">
      <c r="A2100" t="s">
        <v>3362</v>
      </c>
      <c r="B2100">
        <v>1910465</v>
      </c>
      <c r="C2100">
        <v>214963274</v>
      </c>
      <c r="D2100" t="s">
        <v>3363</v>
      </c>
      <c r="E2100" t="s">
        <v>8388</v>
      </c>
      <c r="G2100" t="s">
        <v>8384</v>
      </c>
      <c r="H2100" t="s">
        <v>9471</v>
      </c>
      <c r="I2100" t="s">
        <v>8393</v>
      </c>
      <c r="J2100" t="s">
        <v>10492</v>
      </c>
    </row>
    <row r="2101" spans="1:10" x14ac:dyDescent="0.25">
      <c r="A2101" t="s">
        <v>3370</v>
      </c>
      <c r="B2101">
        <v>13959955</v>
      </c>
      <c r="C2101">
        <v>151038178</v>
      </c>
      <c r="D2101" t="s">
        <v>3371</v>
      </c>
      <c r="E2101" t="s">
        <v>8388</v>
      </c>
      <c r="G2101" t="s">
        <v>8384</v>
      </c>
      <c r="H2101" t="s">
        <v>8539</v>
      </c>
      <c r="J2101" t="s">
        <v>10493</v>
      </c>
    </row>
    <row r="2102" spans="1:10" x14ac:dyDescent="0.25">
      <c r="A2102" t="s">
        <v>3370</v>
      </c>
      <c r="B2102">
        <v>13959955</v>
      </c>
      <c r="C2102">
        <v>151038178</v>
      </c>
      <c r="D2102" t="s">
        <v>3371</v>
      </c>
      <c r="E2102" t="s">
        <v>8383</v>
      </c>
      <c r="G2102" t="s">
        <v>8384</v>
      </c>
      <c r="H2102" t="s">
        <v>10494</v>
      </c>
      <c r="J2102" t="s">
        <v>10495</v>
      </c>
    </row>
    <row r="2103" spans="1:10" x14ac:dyDescent="0.25">
      <c r="A2103" t="s">
        <v>3370</v>
      </c>
      <c r="B2103">
        <v>13959955</v>
      </c>
      <c r="C2103">
        <v>151038178</v>
      </c>
      <c r="D2103" t="s">
        <v>3371</v>
      </c>
      <c r="E2103" t="s">
        <v>8388</v>
      </c>
      <c r="G2103" t="s">
        <v>8384</v>
      </c>
      <c r="H2103" t="s">
        <v>10496</v>
      </c>
      <c r="J2103" t="s">
        <v>10497</v>
      </c>
    </row>
    <row r="2104" spans="1:10" x14ac:dyDescent="0.25">
      <c r="A2104" t="s">
        <v>3377</v>
      </c>
      <c r="B2104">
        <v>17710091</v>
      </c>
      <c r="C2104">
        <v>241096931</v>
      </c>
      <c r="D2104" t="s">
        <v>3378</v>
      </c>
      <c r="E2104" t="s">
        <v>8383</v>
      </c>
      <c r="G2104" t="s">
        <v>8384</v>
      </c>
      <c r="H2104" t="s">
        <v>9237</v>
      </c>
      <c r="I2104" t="s">
        <v>8427</v>
      </c>
      <c r="J2104" t="s">
        <v>10498</v>
      </c>
    </row>
    <row r="2105" spans="1:10" x14ac:dyDescent="0.25">
      <c r="A2105" t="s">
        <v>3377</v>
      </c>
      <c r="B2105">
        <v>17710091</v>
      </c>
      <c r="C2105">
        <v>241096931</v>
      </c>
      <c r="D2105" t="s">
        <v>3378</v>
      </c>
      <c r="E2105" t="s">
        <v>8388</v>
      </c>
      <c r="G2105" t="s">
        <v>8384</v>
      </c>
      <c r="H2105" t="s">
        <v>9237</v>
      </c>
      <c r="I2105" t="s">
        <v>8427</v>
      </c>
      <c r="J2105" t="s">
        <v>10498</v>
      </c>
    </row>
    <row r="2106" spans="1:10" x14ac:dyDescent="0.25">
      <c r="A2106" t="s">
        <v>3377</v>
      </c>
      <c r="B2106">
        <v>17710091</v>
      </c>
      <c r="C2106">
        <v>241096931</v>
      </c>
      <c r="D2106" t="s">
        <v>3378</v>
      </c>
      <c r="E2106" t="s">
        <v>8388</v>
      </c>
      <c r="G2106" t="s">
        <v>8384</v>
      </c>
      <c r="H2106" t="s">
        <v>8405</v>
      </c>
      <c r="I2106" t="s">
        <v>8414</v>
      </c>
      <c r="J2106" t="s">
        <v>10499</v>
      </c>
    </row>
    <row r="2107" spans="1:10" x14ac:dyDescent="0.25">
      <c r="A2107" t="s">
        <v>3384</v>
      </c>
      <c r="B2107">
        <v>17210048</v>
      </c>
      <c r="C2107">
        <v>135125847</v>
      </c>
      <c r="D2107" t="s">
        <v>3385</v>
      </c>
      <c r="E2107" t="s">
        <v>8388</v>
      </c>
      <c r="G2107" t="s">
        <v>8384</v>
      </c>
      <c r="H2107" t="s">
        <v>8616</v>
      </c>
      <c r="I2107" t="s">
        <v>9491</v>
      </c>
      <c r="J2107" t="s">
        <v>10500</v>
      </c>
    </row>
    <row r="2108" spans="1:10" x14ac:dyDescent="0.25">
      <c r="A2108" t="s">
        <v>3384</v>
      </c>
      <c r="B2108">
        <v>17210048</v>
      </c>
      <c r="C2108">
        <v>135125847</v>
      </c>
      <c r="D2108" t="s">
        <v>3385</v>
      </c>
      <c r="E2108" t="s">
        <v>8388</v>
      </c>
      <c r="G2108" t="s">
        <v>8384</v>
      </c>
      <c r="H2108" t="s">
        <v>8566</v>
      </c>
      <c r="I2108" t="s">
        <v>8539</v>
      </c>
      <c r="J2108" t="s">
        <v>10501</v>
      </c>
    </row>
    <row r="2109" spans="1:10" x14ac:dyDescent="0.25">
      <c r="A2109" t="s">
        <v>3384</v>
      </c>
      <c r="B2109">
        <v>17210048</v>
      </c>
      <c r="C2109">
        <v>135125847</v>
      </c>
      <c r="D2109" t="s">
        <v>3385</v>
      </c>
      <c r="E2109" t="s">
        <v>8388</v>
      </c>
      <c r="G2109" t="s">
        <v>8384</v>
      </c>
      <c r="H2109" t="s">
        <v>8468</v>
      </c>
      <c r="I2109" t="s">
        <v>8421</v>
      </c>
      <c r="J2109" t="s">
        <v>10502</v>
      </c>
    </row>
    <row r="2110" spans="1:10" x14ac:dyDescent="0.25">
      <c r="A2110" t="s">
        <v>3384</v>
      </c>
      <c r="B2110">
        <v>17210048</v>
      </c>
      <c r="C2110">
        <v>135125847</v>
      </c>
      <c r="D2110" t="s">
        <v>3385</v>
      </c>
      <c r="E2110" t="s">
        <v>8388</v>
      </c>
      <c r="G2110" t="s">
        <v>8384</v>
      </c>
      <c r="H2110" t="s">
        <v>8390</v>
      </c>
      <c r="I2110" t="s">
        <v>8570</v>
      </c>
      <c r="J2110" t="s">
        <v>10503</v>
      </c>
    </row>
    <row r="2111" spans="1:10" x14ac:dyDescent="0.25">
      <c r="A2111" t="s">
        <v>3384</v>
      </c>
      <c r="B2111">
        <v>17210048</v>
      </c>
      <c r="C2111">
        <v>135125847</v>
      </c>
      <c r="D2111" t="s">
        <v>3385</v>
      </c>
      <c r="E2111" t="s">
        <v>8383</v>
      </c>
      <c r="G2111" t="s">
        <v>8384</v>
      </c>
      <c r="H2111" t="s">
        <v>8468</v>
      </c>
      <c r="I2111" t="s">
        <v>8421</v>
      </c>
      <c r="J2111" t="s">
        <v>10502</v>
      </c>
    </row>
    <row r="2112" spans="1:10" x14ac:dyDescent="0.25">
      <c r="A2112" t="s">
        <v>3389</v>
      </c>
      <c r="B2112">
        <v>23475066</v>
      </c>
      <c r="C2112">
        <v>234580595</v>
      </c>
      <c r="D2112" t="s">
        <v>3390</v>
      </c>
      <c r="E2112" t="s">
        <v>8388</v>
      </c>
      <c r="G2112" t="s">
        <v>8384</v>
      </c>
      <c r="H2112" t="s">
        <v>9471</v>
      </c>
      <c r="I2112" t="s">
        <v>8408</v>
      </c>
      <c r="J2112" t="s">
        <v>10504</v>
      </c>
    </row>
    <row r="2113" spans="1:10" x14ac:dyDescent="0.25">
      <c r="A2113" t="s">
        <v>3389</v>
      </c>
      <c r="B2113">
        <v>23475066</v>
      </c>
      <c r="C2113">
        <v>234580595</v>
      </c>
      <c r="D2113" t="s">
        <v>3390</v>
      </c>
      <c r="E2113" t="s">
        <v>8383</v>
      </c>
      <c r="G2113" t="s">
        <v>8384</v>
      </c>
      <c r="H2113" t="s">
        <v>9471</v>
      </c>
      <c r="I2113" t="s">
        <v>8408</v>
      </c>
      <c r="J2113" t="s">
        <v>10504</v>
      </c>
    </row>
    <row r="2114" spans="1:10" x14ac:dyDescent="0.25">
      <c r="A2114" t="s">
        <v>3394</v>
      </c>
      <c r="B2114">
        <v>28496832</v>
      </c>
      <c r="C2114">
        <v>119279166</v>
      </c>
      <c r="D2114" t="s">
        <v>3395</v>
      </c>
      <c r="E2114" t="s">
        <v>8388</v>
      </c>
      <c r="G2114" t="s">
        <v>8384</v>
      </c>
      <c r="H2114" t="s">
        <v>10505</v>
      </c>
      <c r="J2114" t="s">
        <v>10506</v>
      </c>
    </row>
    <row r="2115" spans="1:10" x14ac:dyDescent="0.25">
      <c r="A2115" t="s">
        <v>3394</v>
      </c>
      <c r="B2115">
        <v>28496832</v>
      </c>
      <c r="C2115">
        <v>119279166</v>
      </c>
      <c r="D2115" t="s">
        <v>3395</v>
      </c>
      <c r="E2115" t="s">
        <v>8383</v>
      </c>
      <c r="G2115" t="s">
        <v>8384</v>
      </c>
      <c r="H2115" t="s">
        <v>8570</v>
      </c>
      <c r="I2115" t="s">
        <v>10507</v>
      </c>
      <c r="J2115" t="s">
        <v>10508</v>
      </c>
    </row>
    <row r="2116" spans="1:10" x14ac:dyDescent="0.25">
      <c r="A2116" t="s">
        <v>3394</v>
      </c>
      <c r="B2116">
        <v>28496832</v>
      </c>
      <c r="C2116">
        <v>119279166</v>
      </c>
      <c r="D2116" t="s">
        <v>3395</v>
      </c>
      <c r="E2116" t="s">
        <v>8388</v>
      </c>
      <c r="G2116" t="s">
        <v>8384</v>
      </c>
      <c r="H2116" t="s">
        <v>8570</v>
      </c>
      <c r="I2116" t="s">
        <v>10507</v>
      </c>
      <c r="J2116" t="s">
        <v>10508</v>
      </c>
    </row>
    <row r="2117" spans="1:10" x14ac:dyDescent="0.25">
      <c r="A2117" t="s">
        <v>3401</v>
      </c>
      <c r="B2117">
        <v>31762493</v>
      </c>
      <c r="C2117">
        <v>1282805854</v>
      </c>
      <c r="D2117" t="s">
        <v>3402</v>
      </c>
      <c r="E2117" t="s">
        <v>8398</v>
      </c>
      <c r="F2117" t="s">
        <v>10509</v>
      </c>
    </row>
    <row r="2118" spans="1:10" x14ac:dyDescent="0.25">
      <c r="A2118" t="s">
        <v>3401</v>
      </c>
      <c r="B2118">
        <v>31762493</v>
      </c>
      <c r="C2118">
        <v>1282805854</v>
      </c>
      <c r="D2118" t="s">
        <v>3402</v>
      </c>
      <c r="E2118" t="s">
        <v>8398</v>
      </c>
      <c r="G2118" t="s">
        <v>8384</v>
      </c>
      <c r="H2118" t="s">
        <v>8421</v>
      </c>
      <c r="I2118" t="s">
        <v>8389</v>
      </c>
      <c r="J2118" t="s">
        <v>8950</v>
      </c>
    </row>
    <row r="2119" spans="1:10" x14ac:dyDescent="0.25">
      <c r="A2119" t="s">
        <v>3401</v>
      </c>
      <c r="B2119">
        <v>31762493</v>
      </c>
      <c r="C2119">
        <v>1282805854</v>
      </c>
      <c r="D2119" t="s">
        <v>3402</v>
      </c>
      <c r="E2119" t="s">
        <v>8398</v>
      </c>
      <c r="G2119" t="s">
        <v>8384</v>
      </c>
      <c r="H2119" t="s">
        <v>8455</v>
      </c>
      <c r="I2119" t="s">
        <v>8570</v>
      </c>
      <c r="J2119" t="s">
        <v>10510</v>
      </c>
    </row>
    <row r="2120" spans="1:10" x14ac:dyDescent="0.25">
      <c r="A2120" t="s">
        <v>3401</v>
      </c>
      <c r="B2120">
        <v>31762493</v>
      </c>
      <c r="C2120">
        <v>1282805854</v>
      </c>
      <c r="D2120" t="s">
        <v>3402</v>
      </c>
      <c r="E2120" t="s">
        <v>8388</v>
      </c>
      <c r="G2120" t="s">
        <v>8384</v>
      </c>
      <c r="H2120" t="s">
        <v>8455</v>
      </c>
      <c r="J2120" t="s">
        <v>10511</v>
      </c>
    </row>
    <row r="2121" spans="1:10" x14ac:dyDescent="0.25">
      <c r="A2121" t="s">
        <v>3401</v>
      </c>
      <c r="B2121">
        <v>31762493</v>
      </c>
      <c r="C2121">
        <v>1282805854</v>
      </c>
      <c r="D2121" t="s">
        <v>3402</v>
      </c>
      <c r="E2121" t="s">
        <v>8388</v>
      </c>
      <c r="G2121" t="s">
        <v>8384</v>
      </c>
      <c r="H2121" t="s">
        <v>8468</v>
      </c>
      <c r="I2121" t="s">
        <v>8837</v>
      </c>
      <c r="J2121" t="s">
        <v>10512</v>
      </c>
    </row>
    <row r="2122" spans="1:10" x14ac:dyDescent="0.25">
      <c r="A2122" t="s">
        <v>3401</v>
      </c>
      <c r="B2122">
        <v>31762493</v>
      </c>
      <c r="C2122">
        <v>1282805854</v>
      </c>
      <c r="D2122" t="s">
        <v>3402</v>
      </c>
      <c r="E2122" t="s">
        <v>8398</v>
      </c>
      <c r="G2122" t="s">
        <v>8384</v>
      </c>
      <c r="H2122" t="s">
        <v>10513</v>
      </c>
      <c r="J2122" t="s">
        <v>10514</v>
      </c>
    </row>
    <row r="2123" spans="1:10" x14ac:dyDescent="0.25">
      <c r="A2123" t="s">
        <v>3401</v>
      </c>
      <c r="B2123">
        <v>31762493</v>
      </c>
      <c r="C2123">
        <v>1282805854</v>
      </c>
      <c r="D2123" t="s">
        <v>3402</v>
      </c>
      <c r="E2123" t="s">
        <v>8398</v>
      </c>
      <c r="G2123" t="s">
        <v>8384</v>
      </c>
      <c r="H2123" t="s">
        <v>8405</v>
      </c>
      <c r="I2123" t="s">
        <v>10515</v>
      </c>
      <c r="J2123" t="s">
        <v>10516</v>
      </c>
    </row>
    <row r="2124" spans="1:10" x14ac:dyDescent="0.25">
      <c r="A2124" t="s">
        <v>3401</v>
      </c>
      <c r="B2124">
        <v>31762493</v>
      </c>
      <c r="C2124">
        <v>1282805854</v>
      </c>
      <c r="D2124" t="s">
        <v>3402</v>
      </c>
      <c r="E2124" t="s">
        <v>8398</v>
      </c>
      <c r="G2124" t="s">
        <v>8384</v>
      </c>
      <c r="H2124" t="s">
        <v>10517</v>
      </c>
      <c r="J2124" t="s">
        <v>10518</v>
      </c>
    </row>
    <row r="2125" spans="1:10" x14ac:dyDescent="0.25">
      <c r="A2125" t="s">
        <v>3401</v>
      </c>
      <c r="B2125">
        <v>31762493</v>
      </c>
      <c r="C2125">
        <v>1282805854</v>
      </c>
      <c r="D2125" t="s">
        <v>3402</v>
      </c>
      <c r="E2125" t="s">
        <v>8398</v>
      </c>
      <c r="G2125" t="s">
        <v>8460</v>
      </c>
      <c r="H2125" t="s">
        <v>8664</v>
      </c>
      <c r="J2125" t="s">
        <v>10519</v>
      </c>
    </row>
    <row r="2126" spans="1:10" x14ac:dyDescent="0.25">
      <c r="A2126" t="s">
        <v>3401</v>
      </c>
      <c r="B2126">
        <v>31762493</v>
      </c>
      <c r="C2126">
        <v>1282805854</v>
      </c>
      <c r="D2126" t="s">
        <v>3402</v>
      </c>
      <c r="E2126" t="s">
        <v>8398</v>
      </c>
      <c r="G2126" t="s">
        <v>8384</v>
      </c>
      <c r="H2126" t="s">
        <v>8396</v>
      </c>
      <c r="J2126" t="s">
        <v>10520</v>
      </c>
    </row>
    <row r="2127" spans="1:10" x14ac:dyDescent="0.25">
      <c r="A2127" t="s">
        <v>3401</v>
      </c>
      <c r="B2127">
        <v>31762493</v>
      </c>
      <c r="C2127">
        <v>1282805854</v>
      </c>
      <c r="D2127" t="s">
        <v>3402</v>
      </c>
      <c r="E2127" t="s">
        <v>8388</v>
      </c>
      <c r="G2127" t="s">
        <v>8384</v>
      </c>
      <c r="H2127" t="s">
        <v>8577</v>
      </c>
      <c r="J2127" t="s">
        <v>10521</v>
      </c>
    </row>
    <row r="2128" spans="1:10" x14ac:dyDescent="0.25">
      <c r="A2128" t="s">
        <v>3401</v>
      </c>
      <c r="B2128">
        <v>31762493</v>
      </c>
      <c r="C2128">
        <v>1282805854</v>
      </c>
      <c r="D2128" t="s">
        <v>3402</v>
      </c>
      <c r="E2128" t="s">
        <v>8398</v>
      </c>
      <c r="F2128" t="s">
        <v>10522</v>
      </c>
    </row>
    <row r="2129" spans="1:10" x14ac:dyDescent="0.25">
      <c r="A2129" t="s">
        <v>3401</v>
      </c>
      <c r="B2129">
        <v>31762493</v>
      </c>
      <c r="C2129">
        <v>1282805854</v>
      </c>
      <c r="D2129" t="s">
        <v>3402</v>
      </c>
      <c r="E2129" t="s">
        <v>8388</v>
      </c>
      <c r="G2129" t="s">
        <v>8384</v>
      </c>
      <c r="H2129" t="s">
        <v>8421</v>
      </c>
      <c r="I2129" t="s">
        <v>9354</v>
      </c>
      <c r="J2129" t="s">
        <v>9392</v>
      </c>
    </row>
    <row r="2130" spans="1:10" x14ac:dyDescent="0.25">
      <c r="A2130" t="s">
        <v>3401</v>
      </c>
      <c r="B2130">
        <v>31762493</v>
      </c>
      <c r="C2130">
        <v>1282805854</v>
      </c>
      <c r="D2130" t="s">
        <v>3402</v>
      </c>
      <c r="E2130" t="s">
        <v>8383</v>
      </c>
      <c r="G2130" t="s">
        <v>8384</v>
      </c>
      <c r="H2130" t="s">
        <v>8770</v>
      </c>
      <c r="J2130" t="s">
        <v>10523</v>
      </c>
    </row>
    <row r="2131" spans="1:10" x14ac:dyDescent="0.25">
      <c r="A2131" t="s">
        <v>3401</v>
      </c>
      <c r="B2131">
        <v>31762493</v>
      </c>
      <c r="C2131">
        <v>1282805854</v>
      </c>
      <c r="D2131" t="s">
        <v>3402</v>
      </c>
      <c r="E2131" t="s">
        <v>8398</v>
      </c>
      <c r="G2131" t="s">
        <v>8384</v>
      </c>
      <c r="H2131" t="s">
        <v>9676</v>
      </c>
      <c r="I2131" t="s">
        <v>8630</v>
      </c>
      <c r="J2131" t="s">
        <v>10524</v>
      </c>
    </row>
    <row r="2132" spans="1:10" x14ac:dyDescent="0.25">
      <c r="A2132" t="s">
        <v>3401</v>
      </c>
      <c r="B2132">
        <v>31762493</v>
      </c>
      <c r="C2132">
        <v>1282805854</v>
      </c>
      <c r="D2132" t="s">
        <v>3402</v>
      </c>
      <c r="E2132" t="s">
        <v>8398</v>
      </c>
      <c r="F2132" t="s">
        <v>10525</v>
      </c>
    </row>
    <row r="2133" spans="1:10" x14ac:dyDescent="0.25">
      <c r="A2133" t="s">
        <v>3401</v>
      </c>
      <c r="B2133">
        <v>31762493</v>
      </c>
      <c r="C2133">
        <v>1282805854</v>
      </c>
      <c r="D2133" t="s">
        <v>3402</v>
      </c>
      <c r="E2133" t="s">
        <v>8388</v>
      </c>
      <c r="G2133" t="s">
        <v>8384</v>
      </c>
      <c r="H2133" t="s">
        <v>10526</v>
      </c>
      <c r="I2133" t="s">
        <v>8499</v>
      </c>
      <c r="J2133" t="s">
        <v>10527</v>
      </c>
    </row>
    <row r="2134" spans="1:10" x14ac:dyDescent="0.25">
      <c r="A2134" t="s">
        <v>3401</v>
      </c>
      <c r="B2134">
        <v>31762493</v>
      </c>
      <c r="C2134">
        <v>1282805854</v>
      </c>
      <c r="D2134" t="s">
        <v>3402</v>
      </c>
      <c r="E2134" t="s">
        <v>8398</v>
      </c>
      <c r="G2134" t="s">
        <v>8384</v>
      </c>
      <c r="H2134" t="s">
        <v>10528</v>
      </c>
      <c r="J2134" t="s">
        <v>10529</v>
      </c>
    </row>
    <row r="2135" spans="1:10" x14ac:dyDescent="0.25">
      <c r="A2135" t="s">
        <v>3401</v>
      </c>
      <c r="B2135">
        <v>31762493</v>
      </c>
      <c r="C2135">
        <v>1282805854</v>
      </c>
      <c r="D2135" t="s">
        <v>3402</v>
      </c>
      <c r="E2135" t="s">
        <v>8398</v>
      </c>
      <c r="G2135" t="s">
        <v>8384</v>
      </c>
      <c r="H2135" t="s">
        <v>8428</v>
      </c>
      <c r="I2135" t="s">
        <v>8425</v>
      </c>
      <c r="J2135" t="s">
        <v>10530</v>
      </c>
    </row>
    <row r="2136" spans="1:10" x14ac:dyDescent="0.25">
      <c r="A2136" t="s">
        <v>3401</v>
      </c>
      <c r="B2136">
        <v>31762493</v>
      </c>
      <c r="C2136">
        <v>1282805854</v>
      </c>
      <c r="D2136" t="s">
        <v>3402</v>
      </c>
      <c r="E2136" t="s">
        <v>8398</v>
      </c>
      <c r="G2136" t="s">
        <v>8384</v>
      </c>
      <c r="H2136" t="s">
        <v>10088</v>
      </c>
      <c r="I2136" t="s">
        <v>8390</v>
      </c>
      <c r="J2136" t="s">
        <v>10333</v>
      </c>
    </row>
    <row r="2137" spans="1:10" x14ac:dyDescent="0.25">
      <c r="A2137" t="s">
        <v>3401</v>
      </c>
      <c r="B2137">
        <v>31762493</v>
      </c>
      <c r="C2137">
        <v>1282805854</v>
      </c>
      <c r="D2137" t="s">
        <v>3402</v>
      </c>
      <c r="E2137" t="s">
        <v>8398</v>
      </c>
      <c r="G2137" t="s">
        <v>8384</v>
      </c>
      <c r="H2137" t="s">
        <v>10531</v>
      </c>
      <c r="J2137" t="s">
        <v>10532</v>
      </c>
    </row>
    <row r="2138" spans="1:10" x14ac:dyDescent="0.25">
      <c r="A2138" t="s">
        <v>3401</v>
      </c>
      <c r="B2138">
        <v>31762493</v>
      </c>
      <c r="C2138">
        <v>1282805854</v>
      </c>
      <c r="D2138" t="s">
        <v>3402</v>
      </c>
      <c r="E2138" t="s">
        <v>8398</v>
      </c>
      <c r="F2138" t="s">
        <v>10533</v>
      </c>
    </row>
    <row r="2139" spans="1:10" x14ac:dyDescent="0.25">
      <c r="A2139" t="s">
        <v>3401</v>
      </c>
      <c r="B2139">
        <v>31762493</v>
      </c>
      <c r="C2139">
        <v>1282805854</v>
      </c>
      <c r="D2139" t="s">
        <v>3402</v>
      </c>
      <c r="E2139" t="s">
        <v>8388</v>
      </c>
      <c r="G2139" t="s">
        <v>8384</v>
      </c>
      <c r="H2139" t="s">
        <v>10534</v>
      </c>
      <c r="J2139" t="s">
        <v>10535</v>
      </c>
    </row>
    <row r="2140" spans="1:10" x14ac:dyDescent="0.25">
      <c r="A2140" t="s">
        <v>3401</v>
      </c>
      <c r="B2140">
        <v>31762493</v>
      </c>
      <c r="C2140">
        <v>1282805854</v>
      </c>
      <c r="D2140" t="s">
        <v>3402</v>
      </c>
      <c r="E2140" t="s">
        <v>8398</v>
      </c>
      <c r="G2140" t="s">
        <v>8384</v>
      </c>
      <c r="H2140" t="s">
        <v>10526</v>
      </c>
      <c r="I2140" t="s">
        <v>8499</v>
      </c>
      <c r="J2140" t="s">
        <v>10527</v>
      </c>
    </row>
    <row r="2141" spans="1:10" x14ac:dyDescent="0.25">
      <c r="A2141" t="s">
        <v>3401</v>
      </c>
      <c r="B2141">
        <v>31762493</v>
      </c>
      <c r="C2141">
        <v>1282805854</v>
      </c>
      <c r="D2141" t="s">
        <v>3402</v>
      </c>
      <c r="E2141" t="s">
        <v>8388</v>
      </c>
      <c r="G2141" t="s">
        <v>8384</v>
      </c>
      <c r="H2141" t="s">
        <v>10517</v>
      </c>
      <c r="J2141" t="s">
        <v>10518</v>
      </c>
    </row>
    <row r="2142" spans="1:10" x14ac:dyDescent="0.25">
      <c r="A2142" t="s">
        <v>3401</v>
      </c>
      <c r="B2142">
        <v>31762493</v>
      </c>
      <c r="C2142">
        <v>1282805854</v>
      </c>
      <c r="D2142" t="s">
        <v>3402</v>
      </c>
      <c r="E2142" t="s">
        <v>8388</v>
      </c>
      <c r="G2142" t="s">
        <v>8460</v>
      </c>
      <c r="H2142" t="s">
        <v>10536</v>
      </c>
      <c r="J2142" t="s">
        <v>10537</v>
      </c>
    </row>
    <row r="2143" spans="1:10" x14ac:dyDescent="0.25">
      <c r="A2143" t="s">
        <v>3401</v>
      </c>
      <c r="B2143">
        <v>31762493</v>
      </c>
      <c r="C2143">
        <v>1282805854</v>
      </c>
      <c r="D2143" t="s">
        <v>3402</v>
      </c>
      <c r="E2143" t="s">
        <v>8398</v>
      </c>
      <c r="G2143" t="s">
        <v>8384</v>
      </c>
      <c r="H2143" t="s">
        <v>8770</v>
      </c>
      <c r="J2143" t="s">
        <v>10523</v>
      </c>
    </row>
    <row r="2144" spans="1:10" x14ac:dyDescent="0.25">
      <c r="A2144" t="s">
        <v>3401</v>
      </c>
      <c r="B2144">
        <v>31762493</v>
      </c>
      <c r="C2144">
        <v>1282805854</v>
      </c>
      <c r="D2144" t="s">
        <v>3402</v>
      </c>
      <c r="E2144" t="s">
        <v>8388</v>
      </c>
      <c r="G2144" t="s">
        <v>8384</v>
      </c>
      <c r="H2144" t="s">
        <v>10531</v>
      </c>
      <c r="J2144" t="s">
        <v>10532</v>
      </c>
    </row>
    <row r="2145" spans="1:10" x14ac:dyDescent="0.25">
      <c r="A2145" t="s">
        <v>3401</v>
      </c>
      <c r="B2145">
        <v>31762493</v>
      </c>
      <c r="C2145">
        <v>1282805854</v>
      </c>
      <c r="D2145" t="s">
        <v>3402</v>
      </c>
      <c r="E2145" t="s">
        <v>8398</v>
      </c>
      <c r="G2145" t="s">
        <v>8384</v>
      </c>
      <c r="H2145" t="s">
        <v>10538</v>
      </c>
      <c r="J2145" t="s">
        <v>10539</v>
      </c>
    </row>
    <row r="2146" spans="1:10" x14ac:dyDescent="0.25">
      <c r="A2146" t="s">
        <v>3401</v>
      </c>
      <c r="B2146">
        <v>31762493</v>
      </c>
      <c r="C2146">
        <v>1282805854</v>
      </c>
      <c r="D2146" t="s">
        <v>3402</v>
      </c>
      <c r="E2146" t="s">
        <v>8398</v>
      </c>
      <c r="G2146" t="s">
        <v>8384</v>
      </c>
      <c r="H2146" t="s">
        <v>10540</v>
      </c>
      <c r="J2146" t="s">
        <v>10541</v>
      </c>
    </row>
    <row r="2147" spans="1:10" x14ac:dyDescent="0.25">
      <c r="A2147" t="s">
        <v>3401</v>
      </c>
      <c r="B2147">
        <v>31762493</v>
      </c>
      <c r="C2147">
        <v>1282805854</v>
      </c>
      <c r="D2147" t="s">
        <v>3402</v>
      </c>
      <c r="E2147" t="s">
        <v>8398</v>
      </c>
      <c r="G2147" t="s">
        <v>8399</v>
      </c>
      <c r="H2147" t="s">
        <v>10542</v>
      </c>
      <c r="I2147" t="s">
        <v>8647</v>
      </c>
      <c r="J2147" t="s">
        <v>10543</v>
      </c>
    </row>
    <row r="2148" spans="1:10" x14ac:dyDescent="0.25">
      <c r="A2148" t="s">
        <v>3401</v>
      </c>
      <c r="B2148">
        <v>31762493</v>
      </c>
      <c r="C2148">
        <v>1282805854</v>
      </c>
      <c r="D2148" t="s">
        <v>3402</v>
      </c>
      <c r="E2148" t="s">
        <v>8398</v>
      </c>
      <c r="G2148" t="s">
        <v>8384</v>
      </c>
      <c r="H2148" t="s">
        <v>10540</v>
      </c>
      <c r="I2148" t="s">
        <v>8405</v>
      </c>
      <c r="J2148" t="s">
        <v>10544</v>
      </c>
    </row>
    <row r="2149" spans="1:10" x14ac:dyDescent="0.25">
      <c r="A2149" t="s">
        <v>3401</v>
      </c>
      <c r="B2149">
        <v>31762493</v>
      </c>
      <c r="C2149">
        <v>1282805854</v>
      </c>
      <c r="D2149" t="s">
        <v>3402</v>
      </c>
      <c r="E2149" t="s">
        <v>8410</v>
      </c>
      <c r="G2149" t="s">
        <v>8399</v>
      </c>
      <c r="H2149" t="s">
        <v>10545</v>
      </c>
      <c r="J2149" t="s">
        <v>10546</v>
      </c>
    </row>
    <row r="2150" spans="1:10" x14ac:dyDescent="0.25">
      <c r="A2150" t="s">
        <v>3410</v>
      </c>
      <c r="B2150">
        <v>35636402</v>
      </c>
      <c r="C2150">
        <v>314153645</v>
      </c>
      <c r="D2150" t="s">
        <v>3411</v>
      </c>
      <c r="E2150" t="s">
        <v>8388</v>
      </c>
      <c r="G2150" t="s">
        <v>8384</v>
      </c>
      <c r="H2150" t="s">
        <v>10547</v>
      </c>
      <c r="J2150" t="s">
        <v>10548</v>
      </c>
    </row>
    <row r="2151" spans="1:10" x14ac:dyDescent="0.25">
      <c r="A2151" t="s">
        <v>3410</v>
      </c>
      <c r="B2151">
        <v>35636402</v>
      </c>
      <c r="C2151">
        <v>314153645</v>
      </c>
      <c r="D2151" t="s">
        <v>3411</v>
      </c>
      <c r="E2151" t="s">
        <v>8388</v>
      </c>
      <c r="G2151" t="s">
        <v>8460</v>
      </c>
      <c r="H2151" t="s">
        <v>10549</v>
      </c>
      <c r="J2151" t="s">
        <v>10550</v>
      </c>
    </row>
    <row r="2152" spans="1:10" x14ac:dyDescent="0.25">
      <c r="A2152" t="s">
        <v>3410</v>
      </c>
      <c r="B2152">
        <v>35636402</v>
      </c>
      <c r="C2152">
        <v>314153645</v>
      </c>
      <c r="D2152" t="s">
        <v>3411</v>
      </c>
      <c r="E2152" t="s">
        <v>8383</v>
      </c>
      <c r="G2152" t="s">
        <v>8384</v>
      </c>
      <c r="H2152" t="s">
        <v>9348</v>
      </c>
      <c r="I2152" t="s">
        <v>8402</v>
      </c>
      <c r="J2152" t="s">
        <v>10551</v>
      </c>
    </row>
    <row r="2153" spans="1:10" x14ac:dyDescent="0.25">
      <c r="A2153" t="s">
        <v>3410</v>
      </c>
      <c r="B2153">
        <v>35636402</v>
      </c>
      <c r="C2153">
        <v>314153645</v>
      </c>
      <c r="D2153" t="s">
        <v>3411</v>
      </c>
      <c r="E2153" t="s">
        <v>8388</v>
      </c>
      <c r="G2153" t="s">
        <v>8384</v>
      </c>
      <c r="H2153" t="s">
        <v>8539</v>
      </c>
      <c r="I2153" t="s">
        <v>8425</v>
      </c>
      <c r="J2153" t="s">
        <v>10552</v>
      </c>
    </row>
    <row r="2154" spans="1:10" x14ac:dyDescent="0.25">
      <c r="A2154" t="s">
        <v>3410</v>
      </c>
      <c r="B2154">
        <v>35636402</v>
      </c>
      <c r="C2154">
        <v>314153645</v>
      </c>
      <c r="D2154" t="s">
        <v>3411</v>
      </c>
      <c r="E2154" t="s">
        <v>8388</v>
      </c>
      <c r="G2154" t="s">
        <v>8384</v>
      </c>
      <c r="H2154" t="s">
        <v>9348</v>
      </c>
      <c r="I2154" t="s">
        <v>8402</v>
      </c>
      <c r="J2154" t="s">
        <v>10551</v>
      </c>
    </row>
    <row r="2155" spans="1:10" x14ac:dyDescent="0.25">
      <c r="A2155" t="s">
        <v>3410</v>
      </c>
      <c r="B2155">
        <v>35636402</v>
      </c>
      <c r="C2155">
        <v>314153645</v>
      </c>
      <c r="D2155" t="s">
        <v>3411</v>
      </c>
      <c r="E2155" t="s">
        <v>8388</v>
      </c>
      <c r="G2155" t="s">
        <v>8384</v>
      </c>
      <c r="H2155" t="s">
        <v>10553</v>
      </c>
      <c r="J2155" t="s">
        <v>10554</v>
      </c>
    </row>
    <row r="2156" spans="1:10" x14ac:dyDescent="0.25">
      <c r="A2156" t="s">
        <v>3410</v>
      </c>
      <c r="B2156">
        <v>35636402</v>
      </c>
      <c r="C2156">
        <v>314153645</v>
      </c>
      <c r="D2156" t="s">
        <v>3411</v>
      </c>
      <c r="E2156" t="s">
        <v>8388</v>
      </c>
      <c r="G2156" t="s">
        <v>8384</v>
      </c>
      <c r="H2156" t="s">
        <v>9544</v>
      </c>
      <c r="J2156" t="s">
        <v>10555</v>
      </c>
    </row>
    <row r="2157" spans="1:10" x14ac:dyDescent="0.25">
      <c r="A2157" t="s">
        <v>3410</v>
      </c>
      <c r="B2157">
        <v>35636402</v>
      </c>
      <c r="C2157">
        <v>314153645</v>
      </c>
      <c r="D2157" t="s">
        <v>3411</v>
      </c>
      <c r="E2157" t="s">
        <v>8388</v>
      </c>
      <c r="G2157" t="s">
        <v>8384</v>
      </c>
      <c r="H2157" t="s">
        <v>10556</v>
      </c>
      <c r="J2157" t="s">
        <v>10557</v>
      </c>
    </row>
    <row r="2158" spans="1:10" x14ac:dyDescent="0.25">
      <c r="A2158" t="s">
        <v>3419</v>
      </c>
      <c r="B2158">
        <v>54065231</v>
      </c>
      <c r="C2158">
        <v>425650402</v>
      </c>
      <c r="D2158" t="s">
        <v>3420</v>
      </c>
      <c r="E2158" t="s">
        <v>8383</v>
      </c>
      <c r="G2158" t="s">
        <v>8460</v>
      </c>
      <c r="H2158" t="s">
        <v>10558</v>
      </c>
      <c r="J2158" t="s">
        <v>10559</v>
      </c>
    </row>
    <row r="2159" spans="1:10" x14ac:dyDescent="0.25">
      <c r="A2159" t="s">
        <v>3419</v>
      </c>
      <c r="B2159">
        <v>54065231</v>
      </c>
      <c r="C2159">
        <v>425650402</v>
      </c>
      <c r="D2159" t="s">
        <v>3420</v>
      </c>
      <c r="E2159" t="s">
        <v>8388</v>
      </c>
      <c r="G2159" t="s">
        <v>8460</v>
      </c>
      <c r="H2159" t="s">
        <v>10560</v>
      </c>
      <c r="I2159" t="s">
        <v>10561</v>
      </c>
      <c r="J2159" t="s">
        <v>10562</v>
      </c>
    </row>
    <row r="2160" spans="1:10" x14ac:dyDescent="0.25">
      <c r="A2160" t="s">
        <v>3419</v>
      </c>
      <c r="B2160">
        <v>54065231</v>
      </c>
      <c r="C2160">
        <v>425650402</v>
      </c>
      <c r="D2160" t="s">
        <v>3420</v>
      </c>
      <c r="E2160" t="s">
        <v>8388</v>
      </c>
      <c r="G2160" t="s">
        <v>8460</v>
      </c>
      <c r="H2160" t="s">
        <v>10563</v>
      </c>
      <c r="I2160" t="s">
        <v>8664</v>
      </c>
      <c r="J2160" t="s">
        <v>8498</v>
      </c>
    </row>
    <row r="2161" spans="1:10" x14ac:dyDescent="0.25">
      <c r="A2161" t="s">
        <v>3419</v>
      </c>
      <c r="B2161">
        <v>54065231</v>
      </c>
      <c r="C2161">
        <v>425650402</v>
      </c>
      <c r="D2161" t="s">
        <v>3420</v>
      </c>
      <c r="E2161" t="s">
        <v>8388</v>
      </c>
      <c r="G2161" t="s">
        <v>8384</v>
      </c>
      <c r="H2161" t="s">
        <v>10564</v>
      </c>
      <c r="J2161" t="s">
        <v>10565</v>
      </c>
    </row>
    <row r="2162" spans="1:10" x14ac:dyDescent="0.25">
      <c r="A2162" t="s">
        <v>3426</v>
      </c>
      <c r="B2162">
        <v>62639191</v>
      </c>
      <c r="C2162">
        <v>796896120</v>
      </c>
      <c r="D2162" t="s">
        <v>3427</v>
      </c>
      <c r="E2162" t="s">
        <v>8388</v>
      </c>
      <c r="G2162" t="s">
        <v>8460</v>
      </c>
      <c r="H2162" t="s">
        <v>10566</v>
      </c>
      <c r="I2162" t="s">
        <v>10567</v>
      </c>
      <c r="J2162" t="s">
        <v>10568</v>
      </c>
    </row>
    <row r="2163" spans="1:10" x14ac:dyDescent="0.25">
      <c r="A2163" t="s">
        <v>3426</v>
      </c>
      <c r="B2163">
        <v>62639191</v>
      </c>
      <c r="C2163">
        <v>796896120</v>
      </c>
      <c r="D2163" t="s">
        <v>3427</v>
      </c>
      <c r="E2163" t="s">
        <v>8383</v>
      </c>
      <c r="G2163" t="s">
        <v>8384</v>
      </c>
      <c r="H2163" t="s">
        <v>10058</v>
      </c>
      <c r="I2163" t="s">
        <v>8512</v>
      </c>
      <c r="J2163" t="s">
        <v>10569</v>
      </c>
    </row>
    <row r="2164" spans="1:10" x14ac:dyDescent="0.25">
      <c r="A2164" t="s">
        <v>3426</v>
      </c>
      <c r="B2164">
        <v>62639191</v>
      </c>
      <c r="C2164">
        <v>796896120</v>
      </c>
      <c r="D2164" t="s">
        <v>3427</v>
      </c>
      <c r="E2164" t="s">
        <v>8410</v>
      </c>
      <c r="G2164" t="s">
        <v>8384</v>
      </c>
      <c r="H2164" t="s">
        <v>10058</v>
      </c>
      <c r="I2164" t="s">
        <v>8512</v>
      </c>
      <c r="J2164" t="s">
        <v>10569</v>
      </c>
    </row>
    <row r="2165" spans="1:10" x14ac:dyDescent="0.25">
      <c r="A2165" t="s">
        <v>3426</v>
      </c>
      <c r="B2165">
        <v>62639191</v>
      </c>
      <c r="C2165">
        <v>796896120</v>
      </c>
      <c r="D2165" t="s">
        <v>3427</v>
      </c>
      <c r="E2165" t="s">
        <v>8398</v>
      </c>
      <c r="F2165" t="s">
        <v>10570</v>
      </c>
    </row>
    <row r="2166" spans="1:10" x14ac:dyDescent="0.25">
      <c r="A2166" t="s">
        <v>3426</v>
      </c>
      <c r="B2166">
        <v>62639191</v>
      </c>
      <c r="C2166">
        <v>796896120</v>
      </c>
      <c r="D2166" t="s">
        <v>3427</v>
      </c>
      <c r="E2166" t="s">
        <v>8388</v>
      </c>
      <c r="G2166" t="s">
        <v>8460</v>
      </c>
      <c r="H2166" t="s">
        <v>10571</v>
      </c>
      <c r="J2166" t="s">
        <v>10572</v>
      </c>
    </row>
    <row r="2167" spans="1:10" x14ac:dyDescent="0.25">
      <c r="A2167" t="s">
        <v>3431</v>
      </c>
      <c r="B2167">
        <v>69944411</v>
      </c>
      <c r="C2167">
        <v>101735825</v>
      </c>
      <c r="D2167" t="s">
        <v>3432</v>
      </c>
      <c r="E2167" t="s">
        <v>8398</v>
      </c>
      <c r="F2167" t="s">
        <v>217</v>
      </c>
    </row>
    <row r="2168" spans="1:10" x14ac:dyDescent="0.25">
      <c r="A2168" t="s">
        <v>3431</v>
      </c>
      <c r="B2168">
        <v>69944411</v>
      </c>
      <c r="C2168">
        <v>101735825</v>
      </c>
      <c r="D2168" t="s">
        <v>3432</v>
      </c>
      <c r="E2168" t="s">
        <v>8388</v>
      </c>
      <c r="G2168" t="s">
        <v>8384</v>
      </c>
      <c r="H2168" t="s">
        <v>10218</v>
      </c>
      <c r="J2168" t="s">
        <v>9539</v>
      </c>
    </row>
    <row r="2169" spans="1:10" x14ac:dyDescent="0.25">
      <c r="A2169" t="s">
        <v>3431</v>
      </c>
      <c r="B2169">
        <v>69944411</v>
      </c>
      <c r="C2169">
        <v>101735825</v>
      </c>
      <c r="D2169" t="s">
        <v>3432</v>
      </c>
      <c r="E2169" t="s">
        <v>8383</v>
      </c>
      <c r="G2169" t="s">
        <v>8384</v>
      </c>
      <c r="H2169" t="s">
        <v>8490</v>
      </c>
      <c r="I2169" t="s">
        <v>8425</v>
      </c>
      <c r="J2169" t="s">
        <v>8491</v>
      </c>
    </row>
    <row r="2170" spans="1:10" x14ac:dyDescent="0.25">
      <c r="A2170" t="s">
        <v>3431</v>
      </c>
      <c r="B2170">
        <v>69944411</v>
      </c>
      <c r="C2170">
        <v>101735825</v>
      </c>
      <c r="D2170" t="s">
        <v>3432</v>
      </c>
      <c r="E2170" t="s">
        <v>8410</v>
      </c>
      <c r="G2170" t="s">
        <v>8384</v>
      </c>
      <c r="H2170" t="s">
        <v>8490</v>
      </c>
      <c r="I2170" t="s">
        <v>8425</v>
      </c>
      <c r="J2170" t="s">
        <v>8491</v>
      </c>
    </row>
    <row r="2171" spans="1:10" x14ac:dyDescent="0.25">
      <c r="A2171" t="s">
        <v>3433</v>
      </c>
      <c r="B2171">
        <v>70944601</v>
      </c>
      <c r="C2171">
        <v>131024506</v>
      </c>
      <c r="D2171" t="s">
        <v>3434</v>
      </c>
      <c r="E2171" t="s">
        <v>8388</v>
      </c>
      <c r="G2171" t="s">
        <v>8384</v>
      </c>
      <c r="H2171" t="s">
        <v>10573</v>
      </c>
      <c r="J2171" t="s">
        <v>10574</v>
      </c>
    </row>
    <row r="2172" spans="1:10" x14ac:dyDescent="0.25">
      <c r="A2172" t="s">
        <v>3433</v>
      </c>
      <c r="B2172">
        <v>70944601</v>
      </c>
      <c r="C2172">
        <v>131024506</v>
      </c>
      <c r="D2172" t="s">
        <v>3434</v>
      </c>
      <c r="E2172" t="s">
        <v>8388</v>
      </c>
      <c r="G2172" t="s">
        <v>8384</v>
      </c>
      <c r="H2172" t="s">
        <v>8482</v>
      </c>
      <c r="I2172" t="s">
        <v>8848</v>
      </c>
      <c r="J2172" t="s">
        <v>8498</v>
      </c>
    </row>
    <row r="2173" spans="1:10" x14ac:dyDescent="0.25">
      <c r="A2173" t="s">
        <v>3433</v>
      </c>
      <c r="B2173">
        <v>70944601</v>
      </c>
      <c r="C2173">
        <v>131024506</v>
      </c>
      <c r="D2173" t="s">
        <v>3434</v>
      </c>
      <c r="E2173" t="s">
        <v>8383</v>
      </c>
      <c r="G2173" t="s">
        <v>8384</v>
      </c>
      <c r="H2173" t="s">
        <v>8480</v>
      </c>
      <c r="I2173" t="s">
        <v>8421</v>
      </c>
      <c r="J2173" t="s">
        <v>10575</v>
      </c>
    </row>
    <row r="2174" spans="1:10" x14ac:dyDescent="0.25">
      <c r="A2174" t="s">
        <v>3433</v>
      </c>
      <c r="B2174">
        <v>70944601</v>
      </c>
      <c r="C2174">
        <v>131024506</v>
      </c>
      <c r="D2174" t="s">
        <v>3434</v>
      </c>
      <c r="E2174" t="s">
        <v>8388</v>
      </c>
      <c r="G2174" t="s">
        <v>8384</v>
      </c>
      <c r="H2174" t="s">
        <v>8389</v>
      </c>
      <c r="I2174" t="s">
        <v>10576</v>
      </c>
      <c r="J2174" t="s">
        <v>8756</v>
      </c>
    </row>
    <row r="2175" spans="1:10" x14ac:dyDescent="0.25">
      <c r="A2175" t="s">
        <v>3433</v>
      </c>
      <c r="B2175">
        <v>70944601</v>
      </c>
      <c r="C2175">
        <v>131024506</v>
      </c>
      <c r="D2175" t="s">
        <v>3434</v>
      </c>
      <c r="E2175" t="s">
        <v>8398</v>
      </c>
      <c r="F2175" t="s">
        <v>10577</v>
      </c>
    </row>
    <row r="2176" spans="1:10" x14ac:dyDescent="0.25">
      <c r="A2176" t="s">
        <v>3438</v>
      </c>
      <c r="B2176">
        <v>283762</v>
      </c>
      <c r="C2176">
        <v>211067970</v>
      </c>
      <c r="D2176" t="s">
        <v>3439</v>
      </c>
      <c r="E2176" t="s">
        <v>8383</v>
      </c>
      <c r="G2176" t="s">
        <v>8384</v>
      </c>
      <c r="H2176" t="s">
        <v>9804</v>
      </c>
      <c r="J2176" t="s">
        <v>10578</v>
      </c>
    </row>
    <row r="2177" spans="1:10" x14ac:dyDescent="0.25">
      <c r="A2177" t="s">
        <v>3438</v>
      </c>
      <c r="B2177">
        <v>283762</v>
      </c>
      <c r="C2177">
        <v>211067970</v>
      </c>
      <c r="D2177" t="s">
        <v>3439</v>
      </c>
      <c r="E2177" t="s">
        <v>8410</v>
      </c>
      <c r="G2177" t="s">
        <v>8399</v>
      </c>
      <c r="H2177" t="s">
        <v>10579</v>
      </c>
      <c r="I2177" t="s">
        <v>10580</v>
      </c>
      <c r="J2177" t="s">
        <v>10581</v>
      </c>
    </row>
    <row r="2178" spans="1:10" x14ac:dyDescent="0.25">
      <c r="A2178" t="s">
        <v>3438</v>
      </c>
      <c r="B2178">
        <v>283762</v>
      </c>
      <c r="C2178">
        <v>211067970</v>
      </c>
      <c r="D2178" t="s">
        <v>3439</v>
      </c>
      <c r="E2178" t="s">
        <v>8388</v>
      </c>
      <c r="G2178" t="s">
        <v>8384</v>
      </c>
      <c r="H2178" t="s">
        <v>9804</v>
      </c>
      <c r="J2178" t="s">
        <v>10578</v>
      </c>
    </row>
    <row r="2179" spans="1:10" x14ac:dyDescent="0.25">
      <c r="A2179" t="s">
        <v>3445</v>
      </c>
      <c r="B2179">
        <v>558655</v>
      </c>
      <c r="C2179">
        <v>247015512</v>
      </c>
      <c r="D2179" t="s">
        <v>3446</v>
      </c>
      <c r="E2179" t="s">
        <v>8383</v>
      </c>
      <c r="G2179" t="s">
        <v>8384</v>
      </c>
      <c r="H2179" t="s">
        <v>9391</v>
      </c>
      <c r="I2179" t="s">
        <v>9883</v>
      </c>
      <c r="J2179" t="s">
        <v>10582</v>
      </c>
    </row>
    <row r="2180" spans="1:10" x14ac:dyDescent="0.25">
      <c r="A2180" t="s">
        <v>3445</v>
      </c>
      <c r="B2180">
        <v>558655</v>
      </c>
      <c r="C2180">
        <v>247015512</v>
      </c>
      <c r="D2180" t="s">
        <v>3446</v>
      </c>
      <c r="E2180" t="s">
        <v>8410</v>
      </c>
      <c r="G2180" t="s">
        <v>8384</v>
      </c>
      <c r="H2180" t="s">
        <v>9391</v>
      </c>
      <c r="I2180" t="s">
        <v>9883</v>
      </c>
      <c r="J2180" t="s">
        <v>10582</v>
      </c>
    </row>
    <row r="2181" spans="1:10" x14ac:dyDescent="0.25">
      <c r="A2181" t="s">
        <v>3445</v>
      </c>
      <c r="B2181">
        <v>558655</v>
      </c>
      <c r="C2181">
        <v>247015512</v>
      </c>
      <c r="D2181" t="s">
        <v>3446</v>
      </c>
      <c r="E2181" t="s">
        <v>8388</v>
      </c>
      <c r="G2181" t="s">
        <v>8384</v>
      </c>
      <c r="H2181" t="s">
        <v>10228</v>
      </c>
      <c r="J2181" t="s">
        <v>10583</v>
      </c>
    </row>
    <row r="2182" spans="1:10" x14ac:dyDescent="0.25">
      <c r="A2182" t="s">
        <v>3445</v>
      </c>
      <c r="B2182">
        <v>558655</v>
      </c>
      <c r="C2182">
        <v>247015512</v>
      </c>
      <c r="D2182" t="s">
        <v>3446</v>
      </c>
      <c r="E2182" t="s">
        <v>8398</v>
      </c>
      <c r="F2182" t="s">
        <v>10584</v>
      </c>
    </row>
    <row r="2183" spans="1:10" x14ac:dyDescent="0.25">
      <c r="A2183" t="s">
        <v>3451</v>
      </c>
      <c r="B2183">
        <v>676958</v>
      </c>
      <c r="C2183">
        <v>136793959</v>
      </c>
      <c r="D2183" t="s">
        <v>3452</v>
      </c>
      <c r="E2183" t="s">
        <v>8410</v>
      </c>
      <c r="G2183" t="s">
        <v>8384</v>
      </c>
      <c r="H2183" t="s">
        <v>8389</v>
      </c>
      <c r="I2183" t="s">
        <v>9800</v>
      </c>
      <c r="J2183" t="s">
        <v>9801</v>
      </c>
    </row>
    <row r="2184" spans="1:10" x14ac:dyDescent="0.25">
      <c r="A2184" t="s">
        <v>3451</v>
      </c>
      <c r="B2184">
        <v>676958</v>
      </c>
      <c r="C2184">
        <v>136793959</v>
      </c>
      <c r="D2184" t="s">
        <v>3452</v>
      </c>
      <c r="E2184" t="s">
        <v>8388</v>
      </c>
      <c r="G2184" t="s">
        <v>8384</v>
      </c>
      <c r="H2184" t="s">
        <v>9802</v>
      </c>
      <c r="J2184" t="s">
        <v>9803</v>
      </c>
    </row>
    <row r="2185" spans="1:10" x14ac:dyDescent="0.25">
      <c r="A2185" t="s">
        <v>3451</v>
      </c>
      <c r="B2185">
        <v>676958</v>
      </c>
      <c r="C2185">
        <v>136793959</v>
      </c>
      <c r="D2185" t="s">
        <v>3452</v>
      </c>
      <c r="E2185" t="s">
        <v>8383</v>
      </c>
      <c r="G2185" t="s">
        <v>8384</v>
      </c>
      <c r="H2185" t="s">
        <v>8389</v>
      </c>
      <c r="I2185" t="s">
        <v>9800</v>
      </c>
      <c r="J2185" t="s">
        <v>9801</v>
      </c>
    </row>
    <row r="2186" spans="1:10" x14ac:dyDescent="0.25">
      <c r="A2186" t="s">
        <v>3457</v>
      </c>
      <c r="B2186">
        <v>5898435</v>
      </c>
      <c r="C2186">
        <v>131977740</v>
      </c>
      <c r="D2186" t="s">
        <v>3458</v>
      </c>
      <c r="E2186" t="s">
        <v>8410</v>
      </c>
      <c r="G2186" t="s">
        <v>8384</v>
      </c>
      <c r="H2186" t="s">
        <v>8501</v>
      </c>
      <c r="J2186" t="s">
        <v>10585</v>
      </c>
    </row>
    <row r="2187" spans="1:10" x14ac:dyDescent="0.25">
      <c r="A2187" t="s">
        <v>3457</v>
      </c>
      <c r="B2187">
        <v>5898435</v>
      </c>
      <c r="C2187">
        <v>131977740</v>
      </c>
      <c r="D2187" t="s">
        <v>3458</v>
      </c>
      <c r="E2187" t="s">
        <v>8388</v>
      </c>
      <c r="G2187" t="s">
        <v>8384</v>
      </c>
      <c r="H2187" t="s">
        <v>9098</v>
      </c>
      <c r="J2187" t="s">
        <v>10586</v>
      </c>
    </row>
    <row r="2188" spans="1:10" x14ac:dyDescent="0.25">
      <c r="A2188" t="s">
        <v>3457</v>
      </c>
      <c r="B2188">
        <v>5898435</v>
      </c>
      <c r="C2188">
        <v>131977740</v>
      </c>
      <c r="D2188" t="s">
        <v>3458</v>
      </c>
      <c r="E2188" t="s">
        <v>8388</v>
      </c>
      <c r="G2188" t="s">
        <v>8384</v>
      </c>
      <c r="H2188" t="s">
        <v>8501</v>
      </c>
      <c r="J2188" t="s">
        <v>10585</v>
      </c>
    </row>
    <row r="2189" spans="1:10" x14ac:dyDescent="0.25">
      <c r="A2189" t="s">
        <v>3457</v>
      </c>
      <c r="B2189">
        <v>5898435</v>
      </c>
      <c r="C2189">
        <v>131977740</v>
      </c>
      <c r="D2189" t="s">
        <v>3458</v>
      </c>
      <c r="E2189" t="s">
        <v>8398</v>
      </c>
      <c r="F2189" t="s">
        <v>10587</v>
      </c>
    </row>
    <row r="2190" spans="1:10" x14ac:dyDescent="0.25">
      <c r="A2190" t="s">
        <v>3457</v>
      </c>
      <c r="B2190">
        <v>5898435</v>
      </c>
      <c r="C2190">
        <v>131977740</v>
      </c>
      <c r="D2190" t="s">
        <v>3458</v>
      </c>
      <c r="E2190" t="s">
        <v>8383</v>
      </c>
      <c r="G2190" t="s">
        <v>8384</v>
      </c>
      <c r="H2190" t="s">
        <v>8393</v>
      </c>
      <c r="I2190" t="s">
        <v>8530</v>
      </c>
      <c r="J2190" t="s">
        <v>10588</v>
      </c>
    </row>
    <row r="2191" spans="1:10" x14ac:dyDescent="0.25">
      <c r="A2191" t="s">
        <v>3465</v>
      </c>
      <c r="B2191">
        <v>13708787</v>
      </c>
      <c r="C2191">
        <v>227961522</v>
      </c>
      <c r="D2191" t="s">
        <v>3466</v>
      </c>
      <c r="E2191" t="s">
        <v>8383</v>
      </c>
      <c r="G2191" t="s">
        <v>8384</v>
      </c>
      <c r="H2191" t="s">
        <v>10589</v>
      </c>
      <c r="J2191" t="s">
        <v>10590</v>
      </c>
    </row>
    <row r="2192" spans="1:10" x14ac:dyDescent="0.25">
      <c r="A2192" t="s">
        <v>3465</v>
      </c>
      <c r="B2192">
        <v>13708787</v>
      </c>
      <c r="C2192">
        <v>227961522</v>
      </c>
      <c r="D2192" t="s">
        <v>3466</v>
      </c>
      <c r="E2192" t="s">
        <v>8388</v>
      </c>
      <c r="G2192" t="s">
        <v>8384</v>
      </c>
      <c r="H2192" t="s">
        <v>10591</v>
      </c>
      <c r="J2192" t="s">
        <v>10592</v>
      </c>
    </row>
    <row r="2193" spans="1:10" x14ac:dyDescent="0.25">
      <c r="A2193" t="s">
        <v>3470</v>
      </c>
      <c r="B2193">
        <v>17392829</v>
      </c>
      <c r="C2193">
        <v>259948396</v>
      </c>
      <c r="D2193" t="s">
        <v>3471</v>
      </c>
      <c r="E2193" t="s">
        <v>8388</v>
      </c>
      <c r="G2193" t="s">
        <v>8384</v>
      </c>
      <c r="H2193" t="s">
        <v>10593</v>
      </c>
      <c r="I2193" t="s">
        <v>8422</v>
      </c>
      <c r="J2193" t="s">
        <v>10594</v>
      </c>
    </row>
    <row r="2194" spans="1:10" x14ac:dyDescent="0.25">
      <c r="A2194" t="s">
        <v>3470</v>
      </c>
      <c r="B2194">
        <v>17392829</v>
      </c>
      <c r="C2194">
        <v>259948396</v>
      </c>
      <c r="D2194" t="s">
        <v>3471</v>
      </c>
      <c r="E2194" t="s">
        <v>8383</v>
      </c>
      <c r="G2194" t="s">
        <v>8517</v>
      </c>
      <c r="H2194" t="s">
        <v>10595</v>
      </c>
      <c r="I2194" t="s">
        <v>8555</v>
      </c>
      <c r="J2194" t="s">
        <v>10596</v>
      </c>
    </row>
    <row r="2195" spans="1:10" x14ac:dyDescent="0.25">
      <c r="A2195" t="s">
        <v>3477</v>
      </c>
      <c r="B2195">
        <v>43049632</v>
      </c>
      <c r="C2195">
        <v>105808659</v>
      </c>
      <c r="D2195" t="s">
        <v>3478</v>
      </c>
      <c r="E2195" t="s">
        <v>8383</v>
      </c>
      <c r="G2195" t="s">
        <v>8384</v>
      </c>
      <c r="H2195" t="s">
        <v>9221</v>
      </c>
      <c r="J2195" t="s">
        <v>10597</v>
      </c>
    </row>
    <row r="2196" spans="1:10" x14ac:dyDescent="0.25">
      <c r="A2196" t="s">
        <v>3477</v>
      </c>
      <c r="B2196">
        <v>43049632</v>
      </c>
      <c r="C2196">
        <v>105808659</v>
      </c>
      <c r="D2196" t="s">
        <v>3478</v>
      </c>
      <c r="E2196" t="s">
        <v>8388</v>
      </c>
      <c r="G2196" t="s">
        <v>8384</v>
      </c>
      <c r="H2196" t="s">
        <v>9221</v>
      </c>
      <c r="J2196" t="s">
        <v>10597</v>
      </c>
    </row>
    <row r="2197" spans="1:10" x14ac:dyDescent="0.25">
      <c r="A2197" t="s">
        <v>3483</v>
      </c>
      <c r="B2197">
        <v>43900161</v>
      </c>
      <c r="C2197">
        <v>104492165</v>
      </c>
      <c r="D2197" t="s">
        <v>3484</v>
      </c>
      <c r="E2197" t="s">
        <v>8383</v>
      </c>
      <c r="G2197" t="s">
        <v>8384</v>
      </c>
      <c r="H2197" t="s">
        <v>10598</v>
      </c>
      <c r="J2197" t="s">
        <v>10599</v>
      </c>
    </row>
    <row r="2198" spans="1:10" x14ac:dyDescent="0.25">
      <c r="A2198" t="s">
        <v>3483</v>
      </c>
      <c r="B2198">
        <v>43900161</v>
      </c>
      <c r="C2198">
        <v>104492165</v>
      </c>
      <c r="D2198" t="s">
        <v>3484</v>
      </c>
      <c r="E2198" t="s">
        <v>8410</v>
      </c>
      <c r="G2198" t="s">
        <v>8384</v>
      </c>
      <c r="H2198" t="s">
        <v>10598</v>
      </c>
      <c r="J2198" t="s">
        <v>10599</v>
      </c>
    </row>
    <row r="2199" spans="1:10" x14ac:dyDescent="0.25">
      <c r="A2199" t="s">
        <v>3483</v>
      </c>
      <c r="B2199">
        <v>43900161</v>
      </c>
      <c r="C2199">
        <v>104492165</v>
      </c>
      <c r="D2199" t="s">
        <v>3484</v>
      </c>
      <c r="E2199" t="s">
        <v>8388</v>
      </c>
      <c r="G2199" t="s">
        <v>8384</v>
      </c>
      <c r="H2199" t="s">
        <v>10598</v>
      </c>
      <c r="J2199" t="s">
        <v>10599</v>
      </c>
    </row>
    <row r="2200" spans="1:10" x14ac:dyDescent="0.25">
      <c r="A2200" t="s">
        <v>3483</v>
      </c>
      <c r="B2200">
        <v>43900161</v>
      </c>
      <c r="C2200">
        <v>104492165</v>
      </c>
      <c r="D2200" t="s">
        <v>3484</v>
      </c>
      <c r="E2200" t="s">
        <v>8388</v>
      </c>
      <c r="G2200" t="s">
        <v>8384</v>
      </c>
      <c r="H2200" t="s">
        <v>10600</v>
      </c>
      <c r="J2200" t="s">
        <v>10601</v>
      </c>
    </row>
    <row r="2201" spans="1:10" x14ac:dyDescent="0.25">
      <c r="A2201" t="s">
        <v>3490</v>
      </c>
      <c r="B2201">
        <v>48413304</v>
      </c>
      <c r="C2201">
        <v>196274521</v>
      </c>
      <c r="D2201" t="s">
        <v>3491</v>
      </c>
      <c r="E2201" t="s">
        <v>8388</v>
      </c>
      <c r="G2201" t="s">
        <v>8384</v>
      </c>
      <c r="H2201" t="s">
        <v>9307</v>
      </c>
      <c r="J2201" t="s">
        <v>9308</v>
      </c>
    </row>
    <row r="2202" spans="1:10" x14ac:dyDescent="0.25">
      <c r="A2202" t="s">
        <v>3490</v>
      </c>
      <c r="B2202">
        <v>48413304</v>
      </c>
      <c r="C2202">
        <v>196274521</v>
      </c>
      <c r="D2202" t="s">
        <v>3491</v>
      </c>
      <c r="E2202" t="s">
        <v>8383</v>
      </c>
      <c r="G2202" t="s">
        <v>8384</v>
      </c>
      <c r="H2202" t="s">
        <v>9147</v>
      </c>
      <c r="J2202" t="s">
        <v>10602</v>
      </c>
    </row>
    <row r="2203" spans="1:10" x14ac:dyDescent="0.25">
      <c r="A2203" t="s">
        <v>3490</v>
      </c>
      <c r="B2203">
        <v>48413304</v>
      </c>
      <c r="C2203">
        <v>196274521</v>
      </c>
      <c r="D2203" t="s">
        <v>3491</v>
      </c>
      <c r="E2203" t="s">
        <v>8388</v>
      </c>
      <c r="G2203" t="s">
        <v>8384</v>
      </c>
      <c r="H2203" t="s">
        <v>8455</v>
      </c>
      <c r="J2203" t="s">
        <v>10603</v>
      </c>
    </row>
    <row r="2204" spans="1:10" x14ac:dyDescent="0.25">
      <c r="A2204" t="s">
        <v>3496</v>
      </c>
      <c r="B2204">
        <v>52511789</v>
      </c>
      <c r="C2204">
        <v>105202281</v>
      </c>
      <c r="D2204" t="s">
        <v>3497</v>
      </c>
      <c r="E2204" t="s">
        <v>8388</v>
      </c>
      <c r="G2204" t="s">
        <v>8399</v>
      </c>
      <c r="H2204" t="s">
        <v>10604</v>
      </c>
      <c r="I2204" t="s">
        <v>10605</v>
      </c>
      <c r="J2204" t="s">
        <v>10606</v>
      </c>
    </row>
    <row r="2205" spans="1:10" x14ac:dyDescent="0.25">
      <c r="A2205" t="s">
        <v>3496</v>
      </c>
      <c r="B2205">
        <v>52511789</v>
      </c>
      <c r="C2205">
        <v>105202281</v>
      </c>
      <c r="D2205" t="s">
        <v>3497</v>
      </c>
      <c r="E2205" t="s">
        <v>8388</v>
      </c>
      <c r="G2205" t="s">
        <v>8384</v>
      </c>
      <c r="H2205" t="s">
        <v>10607</v>
      </c>
      <c r="I2205" t="s">
        <v>10608</v>
      </c>
      <c r="J2205" t="s">
        <v>10606</v>
      </c>
    </row>
    <row r="2206" spans="1:10" x14ac:dyDescent="0.25">
      <c r="A2206" t="s">
        <v>3496</v>
      </c>
      <c r="B2206">
        <v>52511789</v>
      </c>
      <c r="C2206">
        <v>105202281</v>
      </c>
      <c r="D2206" t="s">
        <v>3497</v>
      </c>
      <c r="E2206" t="s">
        <v>8388</v>
      </c>
      <c r="G2206" t="s">
        <v>8384</v>
      </c>
      <c r="H2206" t="s">
        <v>10609</v>
      </c>
      <c r="I2206" t="s">
        <v>8539</v>
      </c>
      <c r="J2206" t="s">
        <v>8950</v>
      </c>
    </row>
    <row r="2207" spans="1:10" x14ac:dyDescent="0.25">
      <c r="A2207" t="s">
        <v>3496</v>
      </c>
      <c r="B2207">
        <v>52511789</v>
      </c>
      <c r="C2207">
        <v>105202281</v>
      </c>
      <c r="D2207" t="s">
        <v>3497</v>
      </c>
      <c r="E2207" t="s">
        <v>8383</v>
      </c>
      <c r="G2207" t="s">
        <v>8384</v>
      </c>
      <c r="H2207" t="s">
        <v>10609</v>
      </c>
      <c r="I2207" t="s">
        <v>8539</v>
      </c>
      <c r="J2207" t="s">
        <v>8950</v>
      </c>
    </row>
    <row r="2208" spans="1:10" x14ac:dyDescent="0.25">
      <c r="A2208" t="s">
        <v>3503</v>
      </c>
      <c r="B2208">
        <v>67571663</v>
      </c>
      <c r="C2208">
        <v>157403742</v>
      </c>
      <c r="D2208" t="s">
        <v>3504</v>
      </c>
      <c r="E2208" t="s">
        <v>8388</v>
      </c>
      <c r="G2208" t="s">
        <v>8384</v>
      </c>
      <c r="H2208" t="s">
        <v>10610</v>
      </c>
      <c r="I2208" t="s">
        <v>10611</v>
      </c>
      <c r="J2208" t="s">
        <v>10612</v>
      </c>
    </row>
    <row r="2209" spans="1:10" x14ac:dyDescent="0.25">
      <c r="A2209" t="s">
        <v>3503</v>
      </c>
      <c r="B2209">
        <v>67571663</v>
      </c>
      <c r="C2209">
        <v>157403742</v>
      </c>
      <c r="D2209" t="s">
        <v>3504</v>
      </c>
      <c r="E2209" t="s">
        <v>8410</v>
      </c>
      <c r="G2209" t="s">
        <v>8384</v>
      </c>
      <c r="H2209" t="s">
        <v>10613</v>
      </c>
      <c r="I2209" t="s">
        <v>672</v>
      </c>
      <c r="J2209" t="s">
        <v>10614</v>
      </c>
    </row>
    <row r="2210" spans="1:10" x14ac:dyDescent="0.25">
      <c r="A2210" t="s">
        <v>3503</v>
      </c>
      <c r="B2210">
        <v>67571663</v>
      </c>
      <c r="C2210">
        <v>157403742</v>
      </c>
      <c r="D2210" t="s">
        <v>3504</v>
      </c>
      <c r="E2210" t="s">
        <v>8398</v>
      </c>
      <c r="F2210" t="s">
        <v>10615</v>
      </c>
    </row>
    <row r="2211" spans="1:10" x14ac:dyDescent="0.25">
      <c r="A2211" t="s">
        <v>3503</v>
      </c>
      <c r="B2211">
        <v>67571663</v>
      </c>
      <c r="C2211">
        <v>157403742</v>
      </c>
      <c r="D2211" t="s">
        <v>3504</v>
      </c>
      <c r="E2211" t="s">
        <v>8388</v>
      </c>
      <c r="G2211" t="s">
        <v>8384</v>
      </c>
      <c r="H2211" t="s">
        <v>8766</v>
      </c>
      <c r="I2211" t="s">
        <v>8539</v>
      </c>
      <c r="J2211" t="s">
        <v>10616</v>
      </c>
    </row>
    <row r="2212" spans="1:10" x14ac:dyDescent="0.25">
      <c r="A2212" t="s">
        <v>3503</v>
      </c>
      <c r="B2212">
        <v>67571663</v>
      </c>
      <c r="C2212">
        <v>157403742</v>
      </c>
      <c r="D2212" t="s">
        <v>3504</v>
      </c>
      <c r="E2212" t="s">
        <v>8383</v>
      </c>
      <c r="G2212" t="s">
        <v>8460</v>
      </c>
      <c r="H2212" t="s">
        <v>10617</v>
      </c>
      <c r="J2212" t="s">
        <v>10618</v>
      </c>
    </row>
    <row r="2213" spans="1:10" x14ac:dyDescent="0.25">
      <c r="A2213" t="s">
        <v>3503</v>
      </c>
      <c r="B2213">
        <v>67571663</v>
      </c>
      <c r="C2213">
        <v>157403742</v>
      </c>
      <c r="D2213" t="s">
        <v>3504</v>
      </c>
      <c r="E2213" t="s">
        <v>8388</v>
      </c>
      <c r="G2213" t="s">
        <v>8384</v>
      </c>
      <c r="H2213" t="s">
        <v>8623</v>
      </c>
      <c r="I2213" t="s">
        <v>8425</v>
      </c>
      <c r="J2213" t="s">
        <v>10619</v>
      </c>
    </row>
    <row r="2214" spans="1:10" x14ac:dyDescent="0.25">
      <c r="A2214" t="s">
        <v>3508</v>
      </c>
      <c r="B2214">
        <v>56137885</v>
      </c>
      <c r="C2214">
        <v>103495798</v>
      </c>
      <c r="D2214" t="s">
        <v>3509</v>
      </c>
      <c r="E2214" t="s">
        <v>8398</v>
      </c>
      <c r="G2214" t="s">
        <v>8384</v>
      </c>
      <c r="H2214" t="s">
        <v>8883</v>
      </c>
      <c r="I2214" t="s">
        <v>8411</v>
      </c>
      <c r="J2214" t="s">
        <v>10620</v>
      </c>
    </row>
    <row r="2215" spans="1:10" x14ac:dyDescent="0.25">
      <c r="A2215" t="s">
        <v>3508</v>
      </c>
      <c r="B2215">
        <v>56137885</v>
      </c>
      <c r="C2215">
        <v>103495798</v>
      </c>
      <c r="D2215" t="s">
        <v>3509</v>
      </c>
      <c r="E2215" t="s">
        <v>8383</v>
      </c>
      <c r="G2215" t="s">
        <v>8384</v>
      </c>
      <c r="H2215" t="s">
        <v>8883</v>
      </c>
      <c r="I2215" t="s">
        <v>8411</v>
      </c>
      <c r="J2215" t="s">
        <v>10620</v>
      </c>
    </row>
    <row r="2216" spans="1:10" x14ac:dyDescent="0.25">
      <c r="A2216" t="s">
        <v>3508</v>
      </c>
      <c r="B2216">
        <v>56137885</v>
      </c>
      <c r="C2216">
        <v>103495798</v>
      </c>
      <c r="D2216" t="s">
        <v>3509</v>
      </c>
      <c r="E2216" t="s">
        <v>8388</v>
      </c>
      <c r="G2216" t="s">
        <v>8384</v>
      </c>
      <c r="H2216" t="s">
        <v>8883</v>
      </c>
      <c r="I2216" t="s">
        <v>8411</v>
      </c>
      <c r="J2216" t="s">
        <v>10620</v>
      </c>
    </row>
    <row r="2217" spans="1:10" x14ac:dyDescent="0.25">
      <c r="A2217" t="s">
        <v>3508</v>
      </c>
      <c r="B2217">
        <v>56137885</v>
      </c>
      <c r="C2217">
        <v>103495798</v>
      </c>
      <c r="D2217" t="s">
        <v>3509</v>
      </c>
      <c r="E2217" t="s">
        <v>8410</v>
      </c>
      <c r="G2217" t="s">
        <v>8384</v>
      </c>
      <c r="H2217" t="s">
        <v>8883</v>
      </c>
      <c r="I2217" t="s">
        <v>8411</v>
      </c>
      <c r="J2217" t="s">
        <v>10620</v>
      </c>
    </row>
    <row r="2218" spans="1:10" x14ac:dyDescent="0.25">
      <c r="A2218" t="s">
        <v>3516</v>
      </c>
      <c r="B2218">
        <v>56965652</v>
      </c>
      <c r="C2218">
        <v>4311407302</v>
      </c>
      <c r="D2218" t="s">
        <v>3517</v>
      </c>
      <c r="E2218" t="s">
        <v>8398</v>
      </c>
      <c r="F2218" t="s">
        <v>10621</v>
      </c>
    </row>
    <row r="2219" spans="1:10" x14ac:dyDescent="0.25">
      <c r="A2219" t="s">
        <v>3516</v>
      </c>
      <c r="B2219">
        <v>56965652</v>
      </c>
      <c r="C2219">
        <v>4311407302</v>
      </c>
      <c r="D2219" t="s">
        <v>3517</v>
      </c>
      <c r="E2219" t="s">
        <v>8410</v>
      </c>
      <c r="G2219" t="s">
        <v>8460</v>
      </c>
      <c r="H2219" t="s">
        <v>10622</v>
      </c>
      <c r="J2219" t="s">
        <v>10623</v>
      </c>
    </row>
    <row r="2220" spans="1:10" x14ac:dyDescent="0.25">
      <c r="A2220" t="s">
        <v>3516</v>
      </c>
      <c r="B2220">
        <v>56965652</v>
      </c>
      <c r="C2220">
        <v>4311407302</v>
      </c>
      <c r="D2220" t="s">
        <v>3517</v>
      </c>
      <c r="E2220" t="s">
        <v>8388</v>
      </c>
      <c r="G2220" t="s">
        <v>8384</v>
      </c>
      <c r="H2220" t="s">
        <v>10624</v>
      </c>
      <c r="J2220" t="s">
        <v>10625</v>
      </c>
    </row>
    <row r="2221" spans="1:10" x14ac:dyDescent="0.25">
      <c r="A2221" t="s">
        <v>3516</v>
      </c>
      <c r="B2221">
        <v>56965652</v>
      </c>
      <c r="C2221">
        <v>4311407302</v>
      </c>
      <c r="D2221" t="s">
        <v>3517</v>
      </c>
      <c r="E2221" t="s">
        <v>8388</v>
      </c>
      <c r="G2221" t="s">
        <v>8399</v>
      </c>
      <c r="H2221" t="s">
        <v>10626</v>
      </c>
      <c r="I2221" t="s">
        <v>9230</v>
      </c>
      <c r="J2221" t="s">
        <v>10627</v>
      </c>
    </row>
    <row r="2222" spans="1:10" x14ac:dyDescent="0.25">
      <c r="A2222" t="s">
        <v>3516</v>
      </c>
      <c r="B2222">
        <v>56965652</v>
      </c>
      <c r="C2222">
        <v>4311407302</v>
      </c>
      <c r="D2222" t="s">
        <v>3517</v>
      </c>
      <c r="E2222" t="s">
        <v>8383</v>
      </c>
      <c r="G2222" t="s">
        <v>8460</v>
      </c>
      <c r="H2222" t="s">
        <v>9969</v>
      </c>
      <c r="I2222" t="s">
        <v>10628</v>
      </c>
      <c r="J2222" t="s">
        <v>1782</v>
      </c>
    </row>
    <row r="2223" spans="1:10" x14ac:dyDescent="0.25">
      <c r="A2223" t="s">
        <v>3523</v>
      </c>
      <c r="B2223">
        <v>67584218</v>
      </c>
      <c r="C2223">
        <v>109386037</v>
      </c>
      <c r="D2223" t="s">
        <v>3524</v>
      </c>
      <c r="E2223" t="s">
        <v>8398</v>
      </c>
      <c r="F2223" t="s">
        <v>10629</v>
      </c>
    </row>
    <row r="2224" spans="1:10" x14ac:dyDescent="0.25">
      <c r="A2224" t="s">
        <v>3523</v>
      </c>
      <c r="B2224">
        <v>67584218</v>
      </c>
      <c r="C2224">
        <v>109386037</v>
      </c>
      <c r="D2224" t="s">
        <v>3524</v>
      </c>
      <c r="E2224" t="s">
        <v>8398</v>
      </c>
      <c r="F2224" t="s">
        <v>10630</v>
      </c>
    </row>
    <row r="2225" spans="1:10" x14ac:dyDescent="0.25">
      <c r="A2225" t="s">
        <v>3523</v>
      </c>
      <c r="B2225">
        <v>67584218</v>
      </c>
      <c r="C2225">
        <v>109386037</v>
      </c>
      <c r="D2225" t="s">
        <v>3524</v>
      </c>
      <c r="E2225" t="s">
        <v>8398</v>
      </c>
      <c r="F2225" t="s">
        <v>10631</v>
      </c>
    </row>
    <row r="2226" spans="1:10" x14ac:dyDescent="0.25">
      <c r="A2226" t="s">
        <v>3523</v>
      </c>
      <c r="B2226">
        <v>67584218</v>
      </c>
      <c r="C2226">
        <v>109386037</v>
      </c>
      <c r="D2226" t="s">
        <v>3524</v>
      </c>
      <c r="E2226" t="s">
        <v>8388</v>
      </c>
      <c r="G2226" t="s">
        <v>8384</v>
      </c>
      <c r="H2226" t="s">
        <v>10632</v>
      </c>
      <c r="I2226" t="s">
        <v>8393</v>
      </c>
      <c r="J2226" t="s">
        <v>10633</v>
      </c>
    </row>
    <row r="2227" spans="1:10" x14ac:dyDescent="0.25">
      <c r="A2227" t="s">
        <v>3523</v>
      </c>
      <c r="B2227">
        <v>67584218</v>
      </c>
      <c r="C2227">
        <v>109386037</v>
      </c>
      <c r="D2227" t="s">
        <v>3524</v>
      </c>
      <c r="E2227" t="s">
        <v>8383</v>
      </c>
      <c r="G2227" t="s">
        <v>8384</v>
      </c>
      <c r="H2227" t="s">
        <v>10632</v>
      </c>
      <c r="I2227" t="s">
        <v>8393</v>
      </c>
      <c r="J2227" t="s">
        <v>10633</v>
      </c>
    </row>
    <row r="2228" spans="1:10" x14ac:dyDescent="0.25">
      <c r="A2228" t="s">
        <v>3523</v>
      </c>
      <c r="B2228">
        <v>67584218</v>
      </c>
      <c r="C2228">
        <v>109386037</v>
      </c>
      <c r="D2228" t="s">
        <v>3524</v>
      </c>
      <c r="E2228" t="s">
        <v>8388</v>
      </c>
      <c r="H2228" t="s">
        <v>10634</v>
      </c>
      <c r="I2228" t="s">
        <v>10635</v>
      </c>
      <c r="J2228" t="s">
        <v>10636</v>
      </c>
    </row>
    <row r="2229" spans="1:10" x14ac:dyDescent="0.25">
      <c r="A2229" t="s">
        <v>3528</v>
      </c>
      <c r="B2229">
        <v>69372204</v>
      </c>
      <c r="C2229">
        <v>127671429</v>
      </c>
      <c r="D2229" t="s">
        <v>3529</v>
      </c>
      <c r="E2229" t="s">
        <v>8398</v>
      </c>
      <c r="F2229" t="s">
        <v>10637</v>
      </c>
    </row>
    <row r="2230" spans="1:10" x14ac:dyDescent="0.25">
      <c r="A2230" t="s">
        <v>3528</v>
      </c>
      <c r="B2230">
        <v>69372204</v>
      </c>
      <c r="C2230">
        <v>127671429</v>
      </c>
      <c r="D2230" t="s">
        <v>3529</v>
      </c>
      <c r="E2230" t="s">
        <v>8388</v>
      </c>
      <c r="G2230" t="s">
        <v>8384</v>
      </c>
      <c r="H2230" t="s">
        <v>8468</v>
      </c>
      <c r="I2230" t="s">
        <v>8428</v>
      </c>
      <c r="J2230" t="s">
        <v>10638</v>
      </c>
    </row>
    <row r="2231" spans="1:10" x14ac:dyDescent="0.25">
      <c r="A2231" t="s">
        <v>3528</v>
      </c>
      <c r="B2231">
        <v>69372204</v>
      </c>
      <c r="C2231">
        <v>127671429</v>
      </c>
      <c r="D2231" t="s">
        <v>3529</v>
      </c>
      <c r="E2231" t="s">
        <v>8383</v>
      </c>
      <c r="G2231" t="s">
        <v>8384</v>
      </c>
      <c r="H2231" t="s">
        <v>8623</v>
      </c>
      <c r="J2231" t="s">
        <v>10639</v>
      </c>
    </row>
    <row r="2232" spans="1:10" x14ac:dyDescent="0.25">
      <c r="A2232" t="s">
        <v>3534</v>
      </c>
      <c r="B2232">
        <v>6876468</v>
      </c>
      <c r="C2232">
        <v>204988389</v>
      </c>
      <c r="D2232" t="s">
        <v>3535</v>
      </c>
      <c r="E2232" t="s">
        <v>8383</v>
      </c>
      <c r="G2232" t="s">
        <v>8384</v>
      </c>
      <c r="H2232" t="s">
        <v>8407</v>
      </c>
      <c r="I2232" t="s">
        <v>8393</v>
      </c>
      <c r="J2232" t="s">
        <v>10640</v>
      </c>
    </row>
    <row r="2233" spans="1:10" x14ac:dyDescent="0.25">
      <c r="A2233" t="s">
        <v>3534</v>
      </c>
      <c r="B2233">
        <v>6876468</v>
      </c>
      <c r="C2233">
        <v>204988389</v>
      </c>
      <c r="D2233" t="s">
        <v>3535</v>
      </c>
      <c r="E2233" t="s">
        <v>8388</v>
      </c>
      <c r="G2233" t="s">
        <v>8384</v>
      </c>
      <c r="H2233" t="s">
        <v>10641</v>
      </c>
      <c r="J2233" t="s">
        <v>116</v>
      </c>
    </row>
    <row r="2234" spans="1:10" x14ac:dyDescent="0.25">
      <c r="A2234" t="s">
        <v>3534</v>
      </c>
      <c r="B2234">
        <v>6876468</v>
      </c>
      <c r="C2234">
        <v>204988389</v>
      </c>
      <c r="D2234" t="s">
        <v>3535</v>
      </c>
      <c r="E2234" t="s">
        <v>8388</v>
      </c>
      <c r="G2234" t="s">
        <v>8384</v>
      </c>
      <c r="H2234" t="s">
        <v>10642</v>
      </c>
      <c r="I2234" t="s">
        <v>9297</v>
      </c>
      <c r="J2234" t="s">
        <v>10643</v>
      </c>
    </row>
    <row r="2235" spans="1:10" x14ac:dyDescent="0.25">
      <c r="A2235" t="s">
        <v>3534</v>
      </c>
      <c r="B2235">
        <v>6876468</v>
      </c>
      <c r="C2235">
        <v>204988389</v>
      </c>
      <c r="D2235" t="s">
        <v>3535</v>
      </c>
      <c r="E2235" t="s">
        <v>8388</v>
      </c>
      <c r="G2235" t="s">
        <v>8384</v>
      </c>
      <c r="H2235" t="s">
        <v>8539</v>
      </c>
      <c r="I2235" t="s">
        <v>10644</v>
      </c>
      <c r="J2235" t="s">
        <v>10645</v>
      </c>
    </row>
    <row r="2236" spans="1:10" x14ac:dyDescent="0.25">
      <c r="A2236" t="s">
        <v>3545</v>
      </c>
      <c r="B2236">
        <v>61113099</v>
      </c>
      <c r="C2236">
        <v>249648243</v>
      </c>
      <c r="D2236" t="s">
        <v>3546</v>
      </c>
      <c r="E2236" t="s">
        <v>8383</v>
      </c>
      <c r="G2236" t="s">
        <v>8384</v>
      </c>
      <c r="H2236" t="s">
        <v>9336</v>
      </c>
      <c r="I2236" t="s">
        <v>8482</v>
      </c>
      <c r="J2236" t="s">
        <v>10646</v>
      </c>
    </row>
    <row r="2237" spans="1:10" x14ac:dyDescent="0.25">
      <c r="A2237" t="s">
        <v>3545</v>
      </c>
      <c r="B2237">
        <v>61113099</v>
      </c>
      <c r="C2237">
        <v>249648243</v>
      </c>
      <c r="D2237" t="s">
        <v>3546</v>
      </c>
      <c r="E2237" t="s">
        <v>8410</v>
      </c>
      <c r="G2237" t="s">
        <v>8384</v>
      </c>
      <c r="H2237" t="s">
        <v>9336</v>
      </c>
      <c r="I2237" t="s">
        <v>8482</v>
      </c>
      <c r="J2237" t="s">
        <v>10646</v>
      </c>
    </row>
    <row r="2238" spans="1:10" x14ac:dyDescent="0.25">
      <c r="A2238" t="s">
        <v>3545</v>
      </c>
      <c r="B2238">
        <v>61113099</v>
      </c>
      <c r="C2238">
        <v>249648243</v>
      </c>
      <c r="D2238" t="s">
        <v>3546</v>
      </c>
      <c r="E2238" t="s">
        <v>8388</v>
      </c>
      <c r="G2238" t="s">
        <v>8384</v>
      </c>
      <c r="H2238" t="s">
        <v>8455</v>
      </c>
      <c r="I2238" t="s">
        <v>9471</v>
      </c>
      <c r="J2238" t="s">
        <v>10647</v>
      </c>
    </row>
    <row r="2239" spans="1:10" x14ac:dyDescent="0.25">
      <c r="A2239" t="s">
        <v>3545</v>
      </c>
      <c r="B2239">
        <v>61113099</v>
      </c>
      <c r="C2239">
        <v>249648243</v>
      </c>
      <c r="D2239" t="s">
        <v>3546</v>
      </c>
      <c r="E2239" t="s">
        <v>8398</v>
      </c>
      <c r="G2239" t="s">
        <v>8384</v>
      </c>
      <c r="H2239" t="s">
        <v>8455</v>
      </c>
      <c r="I2239" t="s">
        <v>9471</v>
      </c>
      <c r="J2239" t="s">
        <v>10647</v>
      </c>
    </row>
    <row r="2240" spans="1:10" x14ac:dyDescent="0.25">
      <c r="A2240" t="s">
        <v>3551</v>
      </c>
      <c r="B2240">
        <v>2793502</v>
      </c>
      <c r="C2240">
        <v>214920205</v>
      </c>
      <c r="D2240" t="s">
        <v>3552</v>
      </c>
      <c r="E2240" t="s">
        <v>8383</v>
      </c>
      <c r="G2240" t="s">
        <v>8384</v>
      </c>
      <c r="H2240" t="s">
        <v>8539</v>
      </c>
      <c r="I2240" t="s">
        <v>8476</v>
      </c>
      <c r="J2240" t="s">
        <v>10586</v>
      </c>
    </row>
    <row r="2241" spans="1:10" x14ac:dyDescent="0.25">
      <c r="A2241" t="s">
        <v>3551</v>
      </c>
      <c r="B2241">
        <v>2793502</v>
      </c>
      <c r="C2241">
        <v>214920205</v>
      </c>
      <c r="D2241" t="s">
        <v>3552</v>
      </c>
      <c r="E2241" t="s">
        <v>8388</v>
      </c>
      <c r="G2241" t="s">
        <v>8460</v>
      </c>
      <c r="H2241" t="s">
        <v>8664</v>
      </c>
      <c r="J2241" t="s">
        <v>10648</v>
      </c>
    </row>
    <row r="2242" spans="1:10" x14ac:dyDescent="0.25">
      <c r="A2242" t="s">
        <v>3551</v>
      </c>
      <c r="B2242">
        <v>2793502</v>
      </c>
      <c r="C2242">
        <v>214920205</v>
      </c>
      <c r="D2242" t="s">
        <v>3552</v>
      </c>
      <c r="E2242" t="s">
        <v>8388</v>
      </c>
      <c r="G2242" t="s">
        <v>8384</v>
      </c>
      <c r="H2242" t="s">
        <v>8539</v>
      </c>
      <c r="I2242" t="s">
        <v>8476</v>
      </c>
      <c r="J2242" t="s">
        <v>10586</v>
      </c>
    </row>
    <row r="2243" spans="1:10" x14ac:dyDescent="0.25">
      <c r="A2243" t="s">
        <v>3551</v>
      </c>
      <c r="B2243">
        <v>2793502</v>
      </c>
      <c r="C2243">
        <v>214920205</v>
      </c>
      <c r="D2243" t="s">
        <v>3552</v>
      </c>
      <c r="E2243" t="s">
        <v>8388</v>
      </c>
      <c r="G2243" t="s">
        <v>8384</v>
      </c>
      <c r="H2243" t="s">
        <v>8389</v>
      </c>
      <c r="I2243" t="s">
        <v>9494</v>
      </c>
      <c r="J2243" t="s">
        <v>10649</v>
      </c>
    </row>
    <row r="2244" spans="1:10" x14ac:dyDescent="0.25">
      <c r="A2244" t="s">
        <v>3558</v>
      </c>
      <c r="B2244">
        <v>289919</v>
      </c>
      <c r="C2244">
        <v>109002848</v>
      </c>
      <c r="D2244" t="s">
        <v>3559</v>
      </c>
      <c r="E2244" t="s">
        <v>8388</v>
      </c>
      <c r="G2244" t="s">
        <v>9284</v>
      </c>
      <c r="H2244" t="s">
        <v>9354</v>
      </c>
      <c r="I2244" t="s">
        <v>8566</v>
      </c>
      <c r="J2244" t="s">
        <v>10650</v>
      </c>
    </row>
    <row r="2245" spans="1:10" x14ac:dyDescent="0.25">
      <c r="A2245" t="s">
        <v>3558</v>
      </c>
      <c r="B2245">
        <v>289919</v>
      </c>
      <c r="C2245">
        <v>109002848</v>
      </c>
      <c r="D2245" t="s">
        <v>3559</v>
      </c>
      <c r="E2245" t="s">
        <v>8410</v>
      </c>
      <c r="G2245" t="s">
        <v>9284</v>
      </c>
      <c r="H2245" t="s">
        <v>9354</v>
      </c>
      <c r="I2245" t="s">
        <v>8566</v>
      </c>
      <c r="J2245" t="s">
        <v>10650</v>
      </c>
    </row>
    <row r="2246" spans="1:10" x14ac:dyDescent="0.25">
      <c r="A2246" t="s">
        <v>3558</v>
      </c>
      <c r="B2246">
        <v>289919</v>
      </c>
      <c r="C2246">
        <v>109002848</v>
      </c>
      <c r="D2246" t="s">
        <v>3559</v>
      </c>
      <c r="E2246" t="s">
        <v>8383</v>
      </c>
      <c r="G2246" t="s">
        <v>9284</v>
      </c>
      <c r="H2246" t="s">
        <v>9354</v>
      </c>
      <c r="I2246" t="s">
        <v>8566</v>
      </c>
      <c r="J2246" t="s">
        <v>10650</v>
      </c>
    </row>
    <row r="2247" spans="1:10" x14ac:dyDescent="0.25">
      <c r="A2247" t="s">
        <v>3558</v>
      </c>
      <c r="B2247">
        <v>289919</v>
      </c>
      <c r="C2247">
        <v>109002848</v>
      </c>
      <c r="D2247" t="s">
        <v>3559</v>
      </c>
      <c r="E2247" t="s">
        <v>8388</v>
      </c>
      <c r="G2247" t="s">
        <v>8384</v>
      </c>
      <c r="H2247" t="s">
        <v>8421</v>
      </c>
      <c r="J2247" t="s">
        <v>8861</v>
      </c>
    </row>
    <row r="2248" spans="1:10" x14ac:dyDescent="0.25">
      <c r="A2248" t="s">
        <v>3558</v>
      </c>
      <c r="B2248">
        <v>289919</v>
      </c>
      <c r="C2248">
        <v>109002848</v>
      </c>
      <c r="D2248" t="s">
        <v>3559</v>
      </c>
      <c r="E2248" t="s">
        <v>8388</v>
      </c>
      <c r="G2248" t="s">
        <v>8384</v>
      </c>
      <c r="H2248" t="s">
        <v>8770</v>
      </c>
      <c r="I2248" t="s">
        <v>8407</v>
      </c>
      <c r="J2248" t="s">
        <v>10650</v>
      </c>
    </row>
    <row r="2249" spans="1:10" x14ac:dyDescent="0.25">
      <c r="A2249" t="s">
        <v>3562</v>
      </c>
      <c r="B2249">
        <v>2915464</v>
      </c>
      <c r="C2249">
        <v>628719824</v>
      </c>
      <c r="D2249" t="s">
        <v>3563</v>
      </c>
      <c r="E2249" t="s">
        <v>8388</v>
      </c>
      <c r="G2249" t="s">
        <v>8384</v>
      </c>
      <c r="H2249" t="s">
        <v>10651</v>
      </c>
      <c r="I2249" t="s">
        <v>10652</v>
      </c>
      <c r="J2249" t="s">
        <v>10653</v>
      </c>
    </row>
    <row r="2250" spans="1:10" x14ac:dyDescent="0.25">
      <c r="A2250" t="s">
        <v>3562</v>
      </c>
      <c r="B2250">
        <v>2915464</v>
      </c>
      <c r="C2250">
        <v>628719824</v>
      </c>
      <c r="D2250" t="s">
        <v>3563</v>
      </c>
      <c r="E2250" t="s">
        <v>8383</v>
      </c>
      <c r="G2250" t="s">
        <v>8384</v>
      </c>
      <c r="H2250" t="s">
        <v>8455</v>
      </c>
      <c r="I2250" t="s">
        <v>8566</v>
      </c>
      <c r="J2250" t="s">
        <v>10400</v>
      </c>
    </row>
    <row r="2251" spans="1:10" x14ac:dyDescent="0.25">
      <c r="A2251" t="s">
        <v>3566</v>
      </c>
      <c r="B2251">
        <v>2291972</v>
      </c>
      <c r="C2251">
        <v>110823052</v>
      </c>
      <c r="D2251" t="s">
        <v>3567</v>
      </c>
      <c r="E2251" t="s">
        <v>8383</v>
      </c>
      <c r="G2251" t="s">
        <v>8384</v>
      </c>
      <c r="H2251" t="s">
        <v>9176</v>
      </c>
      <c r="J2251" t="s">
        <v>8818</v>
      </c>
    </row>
    <row r="2252" spans="1:10" x14ac:dyDescent="0.25">
      <c r="A2252" t="s">
        <v>3566</v>
      </c>
      <c r="B2252">
        <v>2291972</v>
      </c>
      <c r="C2252">
        <v>110823052</v>
      </c>
      <c r="D2252" t="s">
        <v>3567</v>
      </c>
      <c r="E2252" t="s">
        <v>8388</v>
      </c>
      <c r="G2252" t="s">
        <v>8384</v>
      </c>
      <c r="H2252" t="s">
        <v>9176</v>
      </c>
      <c r="J2252" t="s">
        <v>8818</v>
      </c>
    </row>
    <row r="2253" spans="1:10" x14ac:dyDescent="0.25">
      <c r="A2253" t="s">
        <v>3566</v>
      </c>
      <c r="B2253">
        <v>2291972</v>
      </c>
      <c r="C2253">
        <v>110823052</v>
      </c>
      <c r="D2253" t="s">
        <v>3567</v>
      </c>
      <c r="E2253" t="s">
        <v>8410</v>
      </c>
      <c r="G2253" t="s">
        <v>8384</v>
      </c>
      <c r="H2253" t="s">
        <v>10654</v>
      </c>
      <c r="J2253" t="s">
        <v>10655</v>
      </c>
    </row>
    <row r="2254" spans="1:10" x14ac:dyDescent="0.25">
      <c r="A2254" t="s">
        <v>3566</v>
      </c>
      <c r="B2254">
        <v>2291972</v>
      </c>
      <c r="C2254">
        <v>110823052</v>
      </c>
      <c r="D2254" t="s">
        <v>3567</v>
      </c>
      <c r="E2254" t="s">
        <v>8410</v>
      </c>
      <c r="G2254" t="s">
        <v>8384</v>
      </c>
      <c r="H2254" t="s">
        <v>9176</v>
      </c>
      <c r="J2254" t="s">
        <v>8818</v>
      </c>
    </row>
    <row r="2255" spans="1:10" x14ac:dyDescent="0.25">
      <c r="A2255" t="s">
        <v>3570</v>
      </c>
      <c r="B2255">
        <v>3334550</v>
      </c>
      <c r="C2255">
        <v>203237681</v>
      </c>
      <c r="D2255" t="s">
        <v>3571</v>
      </c>
      <c r="E2255" t="s">
        <v>8398</v>
      </c>
      <c r="F2255" t="s">
        <v>10656</v>
      </c>
    </row>
    <row r="2256" spans="1:10" x14ac:dyDescent="0.25">
      <c r="A2256" t="s">
        <v>3570</v>
      </c>
      <c r="B2256">
        <v>3334550</v>
      </c>
      <c r="C2256">
        <v>203237681</v>
      </c>
      <c r="D2256" t="s">
        <v>3571</v>
      </c>
      <c r="E2256" t="s">
        <v>8388</v>
      </c>
      <c r="G2256" t="s">
        <v>8384</v>
      </c>
      <c r="H2256" t="s">
        <v>8601</v>
      </c>
      <c r="J2256" t="s">
        <v>10657</v>
      </c>
    </row>
    <row r="2257" spans="1:10" x14ac:dyDescent="0.25">
      <c r="A2257" t="s">
        <v>3570</v>
      </c>
      <c r="B2257">
        <v>3334550</v>
      </c>
      <c r="C2257">
        <v>203237681</v>
      </c>
      <c r="D2257" t="s">
        <v>3571</v>
      </c>
      <c r="E2257" t="s">
        <v>8383</v>
      </c>
      <c r="G2257" t="s">
        <v>8460</v>
      </c>
      <c r="H2257" t="s">
        <v>8819</v>
      </c>
      <c r="I2257" t="s">
        <v>10658</v>
      </c>
      <c r="J2257" t="s">
        <v>10659</v>
      </c>
    </row>
    <row r="2258" spans="1:10" x14ac:dyDescent="0.25">
      <c r="A2258" t="s">
        <v>3570</v>
      </c>
      <c r="B2258">
        <v>3334550</v>
      </c>
      <c r="C2258">
        <v>203237681</v>
      </c>
      <c r="D2258" t="s">
        <v>3571</v>
      </c>
      <c r="E2258" t="s">
        <v>8410</v>
      </c>
      <c r="G2258" t="s">
        <v>8384</v>
      </c>
      <c r="H2258" t="s">
        <v>8601</v>
      </c>
      <c r="J2258" t="s">
        <v>10657</v>
      </c>
    </row>
    <row r="2259" spans="1:10" x14ac:dyDescent="0.25">
      <c r="A2259" t="s">
        <v>3575</v>
      </c>
      <c r="B2259">
        <v>19360527</v>
      </c>
      <c r="C2259">
        <v>3656596738</v>
      </c>
      <c r="D2259" t="s">
        <v>3576</v>
      </c>
      <c r="E2259" t="s">
        <v>8383</v>
      </c>
      <c r="G2259" t="s">
        <v>8384</v>
      </c>
      <c r="H2259" t="s">
        <v>9890</v>
      </c>
      <c r="I2259" t="s">
        <v>8401</v>
      </c>
      <c r="J2259" t="s">
        <v>10660</v>
      </c>
    </row>
    <row r="2260" spans="1:10" x14ac:dyDescent="0.25">
      <c r="A2260" t="s">
        <v>3575</v>
      </c>
      <c r="B2260">
        <v>19360527</v>
      </c>
      <c r="C2260">
        <v>3656596738</v>
      </c>
      <c r="D2260" t="s">
        <v>3576</v>
      </c>
      <c r="E2260" t="s">
        <v>8388</v>
      </c>
      <c r="G2260" t="s">
        <v>8384</v>
      </c>
      <c r="H2260" t="s">
        <v>9890</v>
      </c>
      <c r="I2260" t="s">
        <v>8401</v>
      </c>
      <c r="J2260" t="s">
        <v>10660</v>
      </c>
    </row>
    <row r="2261" spans="1:10" x14ac:dyDescent="0.25">
      <c r="A2261" t="s">
        <v>3579</v>
      </c>
      <c r="B2261">
        <v>27131230</v>
      </c>
      <c r="C2261">
        <v>148334257</v>
      </c>
      <c r="D2261" t="s">
        <v>3580</v>
      </c>
      <c r="E2261" t="s">
        <v>8383</v>
      </c>
      <c r="G2261" t="s">
        <v>8384</v>
      </c>
      <c r="H2261" t="s">
        <v>10661</v>
      </c>
      <c r="I2261" t="s">
        <v>10662</v>
      </c>
      <c r="J2261" t="s">
        <v>10663</v>
      </c>
    </row>
    <row r="2262" spans="1:10" x14ac:dyDescent="0.25">
      <c r="A2262" t="s">
        <v>3579</v>
      </c>
      <c r="B2262">
        <v>27131230</v>
      </c>
      <c r="C2262">
        <v>148334257</v>
      </c>
      <c r="D2262" t="s">
        <v>3580</v>
      </c>
      <c r="E2262" t="s">
        <v>8388</v>
      </c>
      <c r="G2262" t="s">
        <v>8384</v>
      </c>
      <c r="H2262" t="s">
        <v>10661</v>
      </c>
      <c r="I2262" t="s">
        <v>10662</v>
      </c>
      <c r="J2262" t="s">
        <v>10663</v>
      </c>
    </row>
    <row r="2263" spans="1:10" x14ac:dyDescent="0.25">
      <c r="A2263" t="s">
        <v>3579</v>
      </c>
      <c r="B2263">
        <v>27131230</v>
      </c>
      <c r="C2263">
        <v>148334257</v>
      </c>
      <c r="D2263" t="s">
        <v>3580</v>
      </c>
      <c r="E2263" t="s">
        <v>8388</v>
      </c>
      <c r="G2263" t="s">
        <v>8384</v>
      </c>
      <c r="H2263" t="s">
        <v>9958</v>
      </c>
      <c r="I2263" t="s">
        <v>9804</v>
      </c>
      <c r="J2263" t="s">
        <v>10663</v>
      </c>
    </row>
    <row r="2264" spans="1:10" x14ac:dyDescent="0.25">
      <c r="A2264" t="s">
        <v>3579</v>
      </c>
      <c r="B2264">
        <v>27131230</v>
      </c>
      <c r="C2264">
        <v>148334257</v>
      </c>
      <c r="D2264" t="s">
        <v>3580</v>
      </c>
      <c r="E2264" t="s">
        <v>8398</v>
      </c>
      <c r="G2264" t="s">
        <v>8384</v>
      </c>
      <c r="H2264" t="s">
        <v>9958</v>
      </c>
      <c r="I2264" t="s">
        <v>9804</v>
      </c>
      <c r="J2264" t="s">
        <v>10663</v>
      </c>
    </row>
    <row r="2265" spans="1:10" x14ac:dyDescent="0.25">
      <c r="A2265" t="s">
        <v>3589</v>
      </c>
      <c r="B2265">
        <v>52771253</v>
      </c>
      <c r="C2265">
        <v>161489103</v>
      </c>
      <c r="D2265" t="s">
        <v>3590</v>
      </c>
      <c r="E2265" t="s">
        <v>8383</v>
      </c>
      <c r="G2265" t="s">
        <v>8384</v>
      </c>
      <c r="H2265" t="s">
        <v>8426</v>
      </c>
      <c r="I2265" t="s">
        <v>8755</v>
      </c>
      <c r="J2265" t="s">
        <v>10096</v>
      </c>
    </row>
    <row r="2266" spans="1:10" x14ac:dyDescent="0.25">
      <c r="A2266" t="s">
        <v>3589</v>
      </c>
      <c r="B2266">
        <v>52771253</v>
      </c>
      <c r="C2266">
        <v>161489103</v>
      </c>
      <c r="D2266" t="s">
        <v>3590</v>
      </c>
      <c r="E2266" t="s">
        <v>8388</v>
      </c>
      <c r="G2266" t="s">
        <v>8384</v>
      </c>
      <c r="H2266" t="s">
        <v>8426</v>
      </c>
      <c r="I2266" t="s">
        <v>8755</v>
      </c>
      <c r="J2266" t="s">
        <v>10096</v>
      </c>
    </row>
    <row r="2267" spans="1:10" x14ac:dyDescent="0.25">
      <c r="A2267" t="s">
        <v>3589</v>
      </c>
      <c r="B2267">
        <v>52771253</v>
      </c>
      <c r="C2267">
        <v>161489103</v>
      </c>
      <c r="D2267" t="s">
        <v>3590</v>
      </c>
      <c r="E2267" t="s">
        <v>8388</v>
      </c>
      <c r="G2267" t="s">
        <v>8384</v>
      </c>
      <c r="H2267" t="s">
        <v>8426</v>
      </c>
      <c r="I2267" t="s">
        <v>8422</v>
      </c>
      <c r="J2267" t="s">
        <v>10096</v>
      </c>
    </row>
    <row r="2268" spans="1:10" x14ac:dyDescent="0.25">
      <c r="A2268" t="s">
        <v>3597</v>
      </c>
      <c r="B2268">
        <v>51698273</v>
      </c>
      <c r="C2268">
        <v>139581558</v>
      </c>
      <c r="D2268" t="s">
        <v>3598</v>
      </c>
      <c r="E2268" t="s">
        <v>8388</v>
      </c>
      <c r="G2268" t="s">
        <v>8384</v>
      </c>
      <c r="H2268" t="s">
        <v>9891</v>
      </c>
      <c r="I2268" t="s">
        <v>10664</v>
      </c>
      <c r="J2268" t="s">
        <v>10665</v>
      </c>
    </row>
    <row r="2269" spans="1:10" x14ac:dyDescent="0.25">
      <c r="A2269" t="s">
        <v>3597</v>
      </c>
      <c r="B2269">
        <v>51698273</v>
      </c>
      <c r="C2269">
        <v>139581558</v>
      </c>
      <c r="D2269" t="s">
        <v>3598</v>
      </c>
      <c r="E2269" t="s">
        <v>8388</v>
      </c>
      <c r="G2269" t="s">
        <v>8384</v>
      </c>
      <c r="H2269" t="s">
        <v>10666</v>
      </c>
      <c r="I2269" t="s">
        <v>8924</v>
      </c>
      <c r="J2269" t="s">
        <v>10667</v>
      </c>
    </row>
    <row r="2270" spans="1:10" x14ac:dyDescent="0.25">
      <c r="A2270" t="s">
        <v>3597</v>
      </c>
      <c r="B2270">
        <v>51698273</v>
      </c>
      <c r="C2270">
        <v>139581558</v>
      </c>
      <c r="D2270" t="s">
        <v>3598</v>
      </c>
      <c r="E2270" t="s">
        <v>8388</v>
      </c>
      <c r="G2270" t="s">
        <v>8384</v>
      </c>
      <c r="H2270" t="s">
        <v>9320</v>
      </c>
      <c r="I2270" t="s">
        <v>10668</v>
      </c>
      <c r="J2270" t="s">
        <v>10669</v>
      </c>
    </row>
    <row r="2271" spans="1:10" x14ac:dyDescent="0.25">
      <c r="A2271" t="s">
        <v>3597</v>
      </c>
      <c r="B2271">
        <v>51698273</v>
      </c>
      <c r="C2271">
        <v>139581558</v>
      </c>
      <c r="D2271" t="s">
        <v>3598</v>
      </c>
      <c r="E2271" t="s">
        <v>8383</v>
      </c>
      <c r="G2271" t="s">
        <v>8384</v>
      </c>
      <c r="H2271" t="s">
        <v>8390</v>
      </c>
      <c r="I2271" t="s">
        <v>8430</v>
      </c>
      <c r="J2271" t="s">
        <v>10670</v>
      </c>
    </row>
    <row r="2272" spans="1:10" x14ac:dyDescent="0.25">
      <c r="A2272" t="s">
        <v>3597</v>
      </c>
      <c r="B2272">
        <v>51698273</v>
      </c>
      <c r="C2272">
        <v>139581558</v>
      </c>
      <c r="D2272" t="s">
        <v>3598</v>
      </c>
      <c r="E2272" t="s">
        <v>8388</v>
      </c>
      <c r="G2272" t="s">
        <v>8384</v>
      </c>
      <c r="H2272" t="s">
        <v>10671</v>
      </c>
      <c r="I2272" t="s">
        <v>10672</v>
      </c>
      <c r="J2272" t="s">
        <v>10673</v>
      </c>
    </row>
    <row r="2273" spans="1:10" x14ac:dyDescent="0.25">
      <c r="A2273" t="s">
        <v>3597</v>
      </c>
      <c r="B2273">
        <v>51698273</v>
      </c>
      <c r="C2273">
        <v>139581558</v>
      </c>
      <c r="D2273" t="s">
        <v>3598</v>
      </c>
      <c r="E2273" t="s">
        <v>8388</v>
      </c>
      <c r="G2273" t="s">
        <v>8384</v>
      </c>
      <c r="H2273" t="s">
        <v>10674</v>
      </c>
      <c r="I2273" t="s">
        <v>8430</v>
      </c>
      <c r="J2273" t="s">
        <v>10675</v>
      </c>
    </row>
    <row r="2274" spans="1:10" x14ac:dyDescent="0.25">
      <c r="A2274" t="s">
        <v>3601</v>
      </c>
      <c r="B2274">
        <v>64746177</v>
      </c>
      <c r="C2274">
        <v>328173622</v>
      </c>
      <c r="D2274" t="s">
        <v>3602</v>
      </c>
      <c r="E2274" t="s">
        <v>8383</v>
      </c>
      <c r="G2274" t="s">
        <v>8384</v>
      </c>
      <c r="H2274" t="s">
        <v>8389</v>
      </c>
      <c r="I2274" t="s">
        <v>9800</v>
      </c>
      <c r="J2274" t="s">
        <v>9801</v>
      </c>
    </row>
    <row r="2275" spans="1:10" x14ac:dyDescent="0.25">
      <c r="A2275" t="s">
        <v>3601</v>
      </c>
      <c r="B2275">
        <v>64746177</v>
      </c>
      <c r="C2275">
        <v>328173622</v>
      </c>
      <c r="D2275" t="s">
        <v>3602</v>
      </c>
      <c r="E2275" t="s">
        <v>8388</v>
      </c>
      <c r="G2275" t="s">
        <v>8384</v>
      </c>
      <c r="H2275" t="s">
        <v>9802</v>
      </c>
      <c r="J2275" t="s">
        <v>9803</v>
      </c>
    </row>
    <row r="2276" spans="1:10" x14ac:dyDescent="0.25">
      <c r="A2276" t="s">
        <v>3601</v>
      </c>
      <c r="B2276">
        <v>64746177</v>
      </c>
      <c r="C2276">
        <v>328173622</v>
      </c>
      <c r="D2276" t="s">
        <v>3602</v>
      </c>
      <c r="E2276" t="s">
        <v>8398</v>
      </c>
      <c r="F2276" t="s">
        <v>10676</v>
      </c>
    </row>
    <row r="2277" spans="1:10" x14ac:dyDescent="0.25">
      <c r="A2277" t="s">
        <v>3601</v>
      </c>
      <c r="B2277">
        <v>64746177</v>
      </c>
      <c r="C2277">
        <v>328173622</v>
      </c>
      <c r="D2277" t="s">
        <v>3602</v>
      </c>
      <c r="E2277" t="s">
        <v>8410</v>
      </c>
      <c r="G2277" t="s">
        <v>8384</v>
      </c>
      <c r="H2277" t="s">
        <v>8389</v>
      </c>
      <c r="I2277" t="s">
        <v>9800</v>
      </c>
      <c r="J2277" t="s">
        <v>9801</v>
      </c>
    </row>
    <row r="2278" spans="1:10" x14ac:dyDescent="0.25">
      <c r="A2278" t="s">
        <v>3601</v>
      </c>
      <c r="B2278">
        <v>64746177</v>
      </c>
      <c r="C2278">
        <v>328173622</v>
      </c>
      <c r="D2278" t="s">
        <v>3602</v>
      </c>
      <c r="E2278" t="s">
        <v>8388</v>
      </c>
      <c r="G2278" t="s">
        <v>8384</v>
      </c>
      <c r="H2278" t="s">
        <v>8393</v>
      </c>
      <c r="J2278" t="s">
        <v>10677</v>
      </c>
    </row>
    <row r="2279" spans="1:10" x14ac:dyDescent="0.25">
      <c r="A2279" t="s">
        <v>3605</v>
      </c>
      <c r="B2279">
        <v>65066828</v>
      </c>
      <c r="C2279">
        <v>419907281</v>
      </c>
      <c r="D2279" t="s">
        <v>3606</v>
      </c>
      <c r="E2279" t="s">
        <v>8388</v>
      </c>
      <c r="G2279" t="s">
        <v>8384</v>
      </c>
      <c r="H2279" t="s">
        <v>10678</v>
      </c>
      <c r="I2279" t="s">
        <v>10679</v>
      </c>
      <c r="J2279" t="s">
        <v>10680</v>
      </c>
    </row>
    <row r="2280" spans="1:10" x14ac:dyDescent="0.25">
      <c r="A2280" t="s">
        <v>3605</v>
      </c>
      <c r="B2280">
        <v>65066828</v>
      </c>
      <c r="C2280">
        <v>419907281</v>
      </c>
      <c r="D2280" t="s">
        <v>3606</v>
      </c>
      <c r="E2280" t="s">
        <v>8398</v>
      </c>
      <c r="F2280" t="s">
        <v>10681</v>
      </c>
    </row>
    <row r="2281" spans="1:10" x14ac:dyDescent="0.25">
      <c r="A2281" t="s">
        <v>3605</v>
      </c>
      <c r="B2281">
        <v>65066828</v>
      </c>
      <c r="C2281">
        <v>419907281</v>
      </c>
      <c r="D2281" t="s">
        <v>3606</v>
      </c>
      <c r="E2281" t="s">
        <v>8388</v>
      </c>
      <c r="G2281" t="s">
        <v>8384</v>
      </c>
      <c r="H2281" t="s">
        <v>10682</v>
      </c>
      <c r="I2281" t="s">
        <v>10683</v>
      </c>
      <c r="J2281" t="s">
        <v>10684</v>
      </c>
    </row>
    <row r="2282" spans="1:10" x14ac:dyDescent="0.25">
      <c r="A2282" t="s">
        <v>3605</v>
      </c>
      <c r="B2282">
        <v>65066828</v>
      </c>
      <c r="C2282">
        <v>419907281</v>
      </c>
      <c r="D2282" t="s">
        <v>3606</v>
      </c>
      <c r="E2282" t="s">
        <v>8383</v>
      </c>
      <c r="G2282" t="s">
        <v>8384</v>
      </c>
      <c r="H2282" t="s">
        <v>10682</v>
      </c>
      <c r="I2282" t="s">
        <v>10683</v>
      </c>
      <c r="J2282" t="s">
        <v>10684</v>
      </c>
    </row>
    <row r="2283" spans="1:10" x14ac:dyDescent="0.25">
      <c r="A2283" t="s">
        <v>3605</v>
      </c>
      <c r="B2283">
        <v>65066828</v>
      </c>
      <c r="C2283">
        <v>419907281</v>
      </c>
      <c r="D2283" t="s">
        <v>3606</v>
      </c>
      <c r="E2283" t="s">
        <v>8410</v>
      </c>
      <c r="G2283" t="s">
        <v>8384</v>
      </c>
      <c r="H2283" t="s">
        <v>8545</v>
      </c>
      <c r="I2283" t="s">
        <v>8428</v>
      </c>
      <c r="J2283" t="s">
        <v>10685</v>
      </c>
    </row>
    <row r="2284" spans="1:10" x14ac:dyDescent="0.25">
      <c r="A2284" t="s">
        <v>3612</v>
      </c>
      <c r="B2284">
        <v>75331108</v>
      </c>
      <c r="C2284">
        <v>164299752</v>
      </c>
      <c r="D2284" t="s">
        <v>3613</v>
      </c>
      <c r="E2284" t="s">
        <v>8398</v>
      </c>
      <c r="G2284" t="s">
        <v>8384</v>
      </c>
      <c r="H2284" t="s">
        <v>8490</v>
      </c>
      <c r="I2284" t="s">
        <v>8566</v>
      </c>
      <c r="J2284" t="s">
        <v>8624</v>
      </c>
    </row>
    <row r="2285" spans="1:10" x14ac:dyDescent="0.25">
      <c r="A2285" t="s">
        <v>3612</v>
      </c>
      <c r="B2285">
        <v>75331108</v>
      </c>
      <c r="C2285">
        <v>164299752</v>
      </c>
      <c r="D2285" t="s">
        <v>3613</v>
      </c>
      <c r="E2285" t="s">
        <v>8383</v>
      </c>
      <c r="G2285" t="s">
        <v>8460</v>
      </c>
      <c r="H2285" t="s">
        <v>10686</v>
      </c>
      <c r="I2285" t="s">
        <v>10687</v>
      </c>
      <c r="J2285" t="s">
        <v>10688</v>
      </c>
    </row>
    <row r="2286" spans="1:10" x14ac:dyDescent="0.25">
      <c r="A2286" t="s">
        <v>3612</v>
      </c>
      <c r="B2286">
        <v>75331108</v>
      </c>
      <c r="C2286">
        <v>164299752</v>
      </c>
      <c r="D2286" t="s">
        <v>3613</v>
      </c>
      <c r="E2286" t="s">
        <v>8410</v>
      </c>
      <c r="G2286" t="s">
        <v>8384</v>
      </c>
      <c r="H2286" t="s">
        <v>8480</v>
      </c>
      <c r="J2286" t="s">
        <v>10689</v>
      </c>
    </row>
    <row r="2287" spans="1:10" x14ac:dyDescent="0.25">
      <c r="A2287" t="s">
        <v>3612</v>
      </c>
      <c r="B2287">
        <v>75331108</v>
      </c>
      <c r="C2287">
        <v>164299752</v>
      </c>
      <c r="D2287" t="s">
        <v>3613</v>
      </c>
      <c r="E2287" t="s">
        <v>8388</v>
      </c>
      <c r="G2287" t="s">
        <v>8384</v>
      </c>
      <c r="H2287" t="s">
        <v>8480</v>
      </c>
      <c r="J2287" t="s">
        <v>10689</v>
      </c>
    </row>
    <row r="2288" spans="1:10" x14ac:dyDescent="0.25">
      <c r="A2288" t="s">
        <v>3617</v>
      </c>
      <c r="B2288">
        <v>562970</v>
      </c>
      <c r="C2288">
        <v>110799825</v>
      </c>
      <c r="D2288" t="s">
        <v>3618</v>
      </c>
      <c r="E2288" t="s">
        <v>8383</v>
      </c>
      <c r="G2288" t="s">
        <v>8384</v>
      </c>
      <c r="H2288" t="s">
        <v>10690</v>
      </c>
      <c r="I2288" t="s">
        <v>10691</v>
      </c>
      <c r="J2288" t="s">
        <v>10692</v>
      </c>
    </row>
    <row r="2289" spans="1:10" x14ac:dyDescent="0.25">
      <c r="A2289" t="s">
        <v>3617</v>
      </c>
      <c r="B2289">
        <v>562970</v>
      </c>
      <c r="C2289">
        <v>110799825</v>
      </c>
      <c r="D2289" t="s">
        <v>3618</v>
      </c>
      <c r="E2289" t="s">
        <v>8388</v>
      </c>
      <c r="G2289" t="s">
        <v>8384</v>
      </c>
      <c r="H2289" t="s">
        <v>9433</v>
      </c>
      <c r="J2289" t="s">
        <v>10693</v>
      </c>
    </row>
    <row r="2290" spans="1:10" x14ac:dyDescent="0.25">
      <c r="A2290" t="s">
        <v>3617</v>
      </c>
      <c r="B2290">
        <v>562970</v>
      </c>
      <c r="C2290">
        <v>110799825</v>
      </c>
      <c r="D2290" t="s">
        <v>3618</v>
      </c>
      <c r="E2290" t="s">
        <v>8410</v>
      </c>
      <c r="G2290" t="s">
        <v>8460</v>
      </c>
      <c r="H2290" t="s">
        <v>10694</v>
      </c>
      <c r="J2290" t="s">
        <v>10037</v>
      </c>
    </row>
    <row r="2291" spans="1:10" x14ac:dyDescent="0.25">
      <c r="A2291" t="s">
        <v>3617</v>
      </c>
      <c r="B2291">
        <v>562970</v>
      </c>
      <c r="C2291">
        <v>110799825</v>
      </c>
      <c r="D2291" t="s">
        <v>3618</v>
      </c>
      <c r="E2291" t="s">
        <v>8410</v>
      </c>
      <c r="G2291" t="s">
        <v>8384</v>
      </c>
      <c r="H2291" t="s">
        <v>8393</v>
      </c>
      <c r="I2291" t="s">
        <v>8418</v>
      </c>
      <c r="J2291" t="s">
        <v>10695</v>
      </c>
    </row>
    <row r="2292" spans="1:10" x14ac:dyDescent="0.25">
      <c r="A2292" t="s">
        <v>3624</v>
      </c>
      <c r="B2292">
        <v>2112772</v>
      </c>
      <c r="C2292">
        <v>175303480</v>
      </c>
      <c r="D2292" t="s">
        <v>3625</v>
      </c>
      <c r="E2292" t="s">
        <v>8383</v>
      </c>
      <c r="G2292" t="s">
        <v>8384</v>
      </c>
      <c r="H2292" t="s">
        <v>8402</v>
      </c>
      <c r="I2292" t="s">
        <v>8617</v>
      </c>
      <c r="J2292" t="s">
        <v>10009</v>
      </c>
    </row>
    <row r="2293" spans="1:10" x14ac:dyDescent="0.25">
      <c r="A2293" t="s">
        <v>3624</v>
      </c>
      <c r="B2293">
        <v>2112772</v>
      </c>
      <c r="C2293">
        <v>175303480</v>
      </c>
      <c r="D2293" t="s">
        <v>3625</v>
      </c>
      <c r="E2293" t="s">
        <v>8388</v>
      </c>
      <c r="G2293" t="s">
        <v>8384</v>
      </c>
      <c r="H2293" t="s">
        <v>8402</v>
      </c>
      <c r="I2293" t="s">
        <v>8617</v>
      </c>
      <c r="J2293" t="s">
        <v>10009</v>
      </c>
    </row>
    <row r="2294" spans="1:10" x14ac:dyDescent="0.25">
      <c r="A2294" t="s">
        <v>3624</v>
      </c>
      <c r="B2294">
        <v>2112772</v>
      </c>
      <c r="C2294">
        <v>175303480</v>
      </c>
      <c r="D2294" t="s">
        <v>3625</v>
      </c>
      <c r="E2294" t="s">
        <v>8388</v>
      </c>
      <c r="G2294" t="s">
        <v>8384</v>
      </c>
      <c r="H2294" t="s">
        <v>8755</v>
      </c>
      <c r="J2294" t="s">
        <v>9037</v>
      </c>
    </row>
    <row r="2295" spans="1:10" x14ac:dyDescent="0.25">
      <c r="A2295" t="s">
        <v>3630</v>
      </c>
      <c r="B2295">
        <v>64307142</v>
      </c>
      <c r="C2295">
        <v>363900368</v>
      </c>
      <c r="D2295" t="s">
        <v>3631</v>
      </c>
      <c r="E2295" t="s">
        <v>8398</v>
      </c>
      <c r="F2295" t="s">
        <v>10696</v>
      </c>
    </row>
    <row r="2296" spans="1:10" x14ac:dyDescent="0.25">
      <c r="A2296" t="s">
        <v>3630</v>
      </c>
      <c r="B2296">
        <v>64307142</v>
      </c>
      <c r="C2296">
        <v>363900368</v>
      </c>
      <c r="D2296" t="s">
        <v>3631</v>
      </c>
      <c r="E2296" t="s">
        <v>8398</v>
      </c>
      <c r="F2296" t="s">
        <v>10697</v>
      </c>
    </row>
    <row r="2297" spans="1:10" x14ac:dyDescent="0.25">
      <c r="A2297" t="s">
        <v>3630</v>
      </c>
      <c r="B2297">
        <v>64307142</v>
      </c>
      <c r="C2297">
        <v>363900368</v>
      </c>
      <c r="D2297" t="s">
        <v>3631</v>
      </c>
      <c r="E2297" t="s">
        <v>8398</v>
      </c>
      <c r="F2297" t="s">
        <v>10698</v>
      </c>
    </row>
    <row r="2298" spans="1:10" x14ac:dyDescent="0.25">
      <c r="A2298" t="s">
        <v>3630</v>
      </c>
      <c r="B2298">
        <v>64307142</v>
      </c>
      <c r="C2298">
        <v>363900368</v>
      </c>
      <c r="D2298" t="s">
        <v>3631</v>
      </c>
      <c r="E2298" t="s">
        <v>8383</v>
      </c>
      <c r="G2298" t="s">
        <v>8384</v>
      </c>
      <c r="H2298" t="s">
        <v>10699</v>
      </c>
      <c r="J2298" t="s">
        <v>10700</v>
      </c>
    </row>
    <row r="2299" spans="1:10" x14ac:dyDescent="0.25">
      <c r="A2299" t="s">
        <v>3630</v>
      </c>
      <c r="B2299">
        <v>64307142</v>
      </c>
      <c r="C2299">
        <v>363900368</v>
      </c>
      <c r="D2299" t="s">
        <v>3631</v>
      </c>
      <c r="E2299" t="s">
        <v>8388</v>
      </c>
      <c r="G2299" t="s">
        <v>8384</v>
      </c>
      <c r="H2299" t="s">
        <v>8982</v>
      </c>
      <c r="J2299" t="s">
        <v>10701</v>
      </c>
    </row>
    <row r="2300" spans="1:10" x14ac:dyDescent="0.25">
      <c r="A2300" t="s">
        <v>3630</v>
      </c>
      <c r="B2300">
        <v>64307142</v>
      </c>
      <c r="C2300">
        <v>363900368</v>
      </c>
      <c r="D2300" t="s">
        <v>3631</v>
      </c>
      <c r="E2300" t="s">
        <v>8388</v>
      </c>
      <c r="G2300" t="s">
        <v>8384</v>
      </c>
      <c r="H2300" t="s">
        <v>10699</v>
      </c>
      <c r="J2300" t="s">
        <v>10700</v>
      </c>
    </row>
    <row r="2301" spans="1:10" x14ac:dyDescent="0.25">
      <c r="A2301" t="s">
        <v>3630</v>
      </c>
      <c r="B2301">
        <v>64307142</v>
      </c>
      <c r="C2301">
        <v>363900368</v>
      </c>
      <c r="D2301" t="s">
        <v>3631</v>
      </c>
      <c r="E2301" t="s">
        <v>8410</v>
      </c>
      <c r="G2301" t="s">
        <v>8384</v>
      </c>
      <c r="H2301" t="s">
        <v>10699</v>
      </c>
      <c r="J2301" t="s">
        <v>10700</v>
      </c>
    </row>
    <row r="2302" spans="1:10" x14ac:dyDescent="0.25">
      <c r="A2302" t="s">
        <v>3630</v>
      </c>
      <c r="B2302">
        <v>64307142</v>
      </c>
      <c r="C2302">
        <v>363900368</v>
      </c>
      <c r="D2302" t="s">
        <v>3631</v>
      </c>
      <c r="E2302" t="s">
        <v>8410</v>
      </c>
      <c r="G2302" t="s">
        <v>8460</v>
      </c>
      <c r="H2302" t="s">
        <v>9645</v>
      </c>
      <c r="I2302" t="s">
        <v>8555</v>
      </c>
      <c r="J2302" t="s">
        <v>10702</v>
      </c>
    </row>
    <row r="2303" spans="1:10" x14ac:dyDescent="0.25">
      <c r="A2303" t="s">
        <v>3635</v>
      </c>
      <c r="B2303">
        <v>55137409</v>
      </c>
      <c r="C2303">
        <v>108434370</v>
      </c>
      <c r="D2303" t="s">
        <v>3636</v>
      </c>
      <c r="E2303" t="s">
        <v>8388</v>
      </c>
      <c r="G2303" t="s">
        <v>8384</v>
      </c>
      <c r="H2303" t="s">
        <v>10703</v>
      </c>
      <c r="J2303" t="s">
        <v>10704</v>
      </c>
    </row>
    <row r="2304" spans="1:10" x14ac:dyDescent="0.25">
      <c r="A2304" t="s">
        <v>3635</v>
      </c>
      <c r="B2304">
        <v>55137409</v>
      </c>
      <c r="C2304">
        <v>108434370</v>
      </c>
      <c r="D2304" t="s">
        <v>3636</v>
      </c>
      <c r="E2304" t="s">
        <v>8398</v>
      </c>
      <c r="F2304" t="s">
        <v>10705</v>
      </c>
    </row>
    <row r="2305" spans="1:10" x14ac:dyDescent="0.25">
      <c r="A2305" t="s">
        <v>3635</v>
      </c>
      <c r="B2305">
        <v>55137409</v>
      </c>
      <c r="C2305">
        <v>108434370</v>
      </c>
      <c r="D2305" t="s">
        <v>3636</v>
      </c>
      <c r="E2305" t="s">
        <v>8410</v>
      </c>
      <c r="G2305" t="s">
        <v>8384</v>
      </c>
      <c r="H2305" t="s">
        <v>10703</v>
      </c>
      <c r="J2305" t="s">
        <v>10704</v>
      </c>
    </row>
    <row r="2306" spans="1:10" x14ac:dyDescent="0.25">
      <c r="A2306" t="s">
        <v>3635</v>
      </c>
      <c r="B2306">
        <v>55137409</v>
      </c>
      <c r="C2306">
        <v>108434370</v>
      </c>
      <c r="D2306" t="s">
        <v>3636</v>
      </c>
      <c r="E2306" t="s">
        <v>8398</v>
      </c>
      <c r="F2306" t="s">
        <v>10706</v>
      </c>
    </row>
    <row r="2307" spans="1:10" x14ac:dyDescent="0.25">
      <c r="A2307" t="s">
        <v>3635</v>
      </c>
      <c r="B2307">
        <v>55137409</v>
      </c>
      <c r="C2307">
        <v>108434370</v>
      </c>
      <c r="D2307" t="s">
        <v>3636</v>
      </c>
      <c r="E2307" t="s">
        <v>8388</v>
      </c>
      <c r="G2307" t="s">
        <v>8384</v>
      </c>
      <c r="H2307" t="s">
        <v>10707</v>
      </c>
      <c r="J2307" t="s">
        <v>10708</v>
      </c>
    </row>
    <row r="2308" spans="1:10" x14ac:dyDescent="0.25">
      <c r="A2308" t="s">
        <v>3635</v>
      </c>
      <c r="B2308">
        <v>55137409</v>
      </c>
      <c r="C2308">
        <v>108434370</v>
      </c>
      <c r="D2308" t="s">
        <v>3636</v>
      </c>
      <c r="E2308" t="s">
        <v>8383</v>
      </c>
      <c r="G2308" t="s">
        <v>8384</v>
      </c>
      <c r="H2308" t="s">
        <v>10703</v>
      </c>
      <c r="J2308" t="s">
        <v>10704</v>
      </c>
    </row>
    <row r="2309" spans="1:10" x14ac:dyDescent="0.25">
      <c r="A2309" t="s">
        <v>3639</v>
      </c>
      <c r="B2309">
        <v>55974874</v>
      </c>
      <c r="C2309">
        <v>170890588</v>
      </c>
      <c r="D2309" t="s">
        <v>3640</v>
      </c>
      <c r="E2309" t="s">
        <v>8388</v>
      </c>
      <c r="G2309" t="s">
        <v>8384</v>
      </c>
      <c r="H2309" t="s">
        <v>8421</v>
      </c>
      <c r="J2309" t="s">
        <v>10709</v>
      </c>
    </row>
    <row r="2310" spans="1:10" x14ac:dyDescent="0.25">
      <c r="A2310" t="s">
        <v>3639</v>
      </c>
      <c r="B2310">
        <v>55974874</v>
      </c>
      <c r="C2310">
        <v>170890588</v>
      </c>
      <c r="D2310" t="s">
        <v>3640</v>
      </c>
      <c r="E2310" t="s">
        <v>8383</v>
      </c>
      <c r="G2310" t="s">
        <v>8637</v>
      </c>
      <c r="H2310" t="s">
        <v>8468</v>
      </c>
      <c r="I2310" t="s">
        <v>8697</v>
      </c>
      <c r="J2310" t="s">
        <v>10172</v>
      </c>
    </row>
    <row r="2311" spans="1:10" x14ac:dyDescent="0.25">
      <c r="A2311" t="s">
        <v>3639</v>
      </c>
      <c r="B2311">
        <v>55974874</v>
      </c>
      <c r="C2311">
        <v>170890588</v>
      </c>
      <c r="D2311" t="s">
        <v>3640</v>
      </c>
      <c r="E2311" t="s">
        <v>8388</v>
      </c>
      <c r="G2311" t="s">
        <v>8384</v>
      </c>
      <c r="H2311" t="s">
        <v>8390</v>
      </c>
      <c r="I2311" t="s">
        <v>8426</v>
      </c>
      <c r="J2311" t="s">
        <v>10710</v>
      </c>
    </row>
    <row r="2312" spans="1:10" x14ac:dyDescent="0.25">
      <c r="A2312" t="s">
        <v>3639</v>
      </c>
      <c r="B2312">
        <v>55974874</v>
      </c>
      <c r="C2312">
        <v>170890588</v>
      </c>
      <c r="D2312" t="s">
        <v>3640</v>
      </c>
      <c r="E2312" t="s">
        <v>8398</v>
      </c>
      <c r="F2312" t="s">
        <v>10711</v>
      </c>
    </row>
    <row r="2313" spans="1:10" x14ac:dyDescent="0.25">
      <c r="A2313" t="s">
        <v>3639</v>
      </c>
      <c r="B2313">
        <v>55974874</v>
      </c>
      <c r="C2313">
        <v>170890588</v>
      </c>
      <c r="D2313" t="s">
        <v>3640</v>
      </c>
      <c r="E2313" t="s">
        <v>8388</v>
      </c>
      <c r="G2313" t="s">
        <v>8384</v>
      </c>
      <c r="H2313" t="s">
        <v>9164</v>
      </c>
      <c r="I2313" t="s">
        <v>8390</v>
      </c>
      <c r="J2313" t="s">
        <v>10712</v>
      </c>
    </row>
    <row r="2314" spans="1:10" x14ac:dyDescent="0.25">
      <c r="A2314" t="s">
        <v>3639</v>
      </c>
      <c r="B2314">
        <v>55974874</v>
      </c>
      <c r="C2314">
        <v>170890588</v>
      </c>
      <c r="D2314" t="s">
        <v>3640</v>
      </c>
      <c r="E2314" t="s">
        <v>8398</v>
      </c>
      <c r="F2314" t="s">
        <v>10713</v>
      </c>
    </row>
    <row r="2315" spans="1:10" x14ac:dyDescent="0.25">
      <c r="A2315" t="s">
        <v>3639</v>
      </c>
      <c r="B2315">
        <v>55974874</v>
      </c>
      <c r="C2315">
        <v>170890588</v>
      </c>
      <c r="D2315" t="s">
        <v>3640</v>
      </c>
      <c r="E2315" t="s">
        <v>8410</v>
      </c>
      <c r="G2315" t="s">
        <v>8857</v>
      </c>
      <c r="H2315" t="s">
        <v>8766</v>
      </c>
      <c r="I2315" t="s">
        <v>8422</v>
      </c>
      <c r="J2315" t="s">
        <v>10714</v>
      </c>
    </row>
    <row r="2316" spans="1:10" x14ac:dyDescent="0.25">
      <c r="A2316" t="s">
        <v>3643</v>
      </c>
      <c r="B2316">
        <v>57234509</v>
      </c>
      <c r="C2316">
        <v>137244470</v>
      </c>
      <c r="D2316" t="s">
        <v>3644</v>
      </c>
      <c r="E2316" t="s">
        <v>8388</v>
      </c>
      <c r="G2316" t="s">
        <v>8460</v>
      </c>
      <c r="H2316" t="s">
        <v>10715</v>
      </c>
      <c r="J2316" t="s">
        <v>10716</v>
      </c>
    </row>
    <row r="2317" spans="1:10" x14ac:dyDescent="0.25">
      <c r="A2317" t="s">
        <v>3643</v>
      </c>
      <c r="B2317">
        <v>57234509</v>
      </c>
      <c r="C2317">
        <v>137244470</v>
      </c>
      <c r="D2317" t="s">
        <v>3644</v>
      </c>
      <c r="E2317" t="s">
        <v>8410</v>
      </c>
      <c r="G2317" t="s">
        <v>8384</v>
      </c>
      <c r="H2317" t="s">
        <v>8938</v>
      </c>
      <c r="J2317" t="s">
        <v>10717</v>
      </c>
    </row>
    <row r="2318" spans="1:10" x14ac:dyDescent="0.25">
      <c r="A2318" t="s">
        <v>3643</v>
      </c>
      <c r="B2318">
        <v>57234509</v>
      </c>
      <c r="C2318">
        <v>137244470</v>
      </c>
      <c r="D2318" t="s">
        <v>3644</v>
      </c>
      <c r="E2318" t="s">
        <v>8388</v>
      </c>
      <c r="G2318" t="s">
        <v>8384</v>
      </c>
      <c r="H2318" t="s">
        <v>8539</v>
      </c>
      <c r="J2318" t="s">
        <v>9548</v>
      </c>
    </row>
    <row r="2319" spans="1:10" x14ac:dyDescent="0.25">
      <c r="A2319" t="s">
        <v>3643</v>
      </c>
      <c r="B2319">
        <v>57234509</v>
      </c>
      <c r="C2319">
        <v>137244470</v>
      </c>
      <c r="D2319" t="s">
        <v>3644</v>
      </c>
      <c r="E2319" t="s">
        <v>8383</v>
      </c>
      <c r="G2319" t="s">
        <v>8384</v>
      </c>
      <c r="H2319" t="s">
        <v>8938</v>
      </c>
      <c r="J2319" t="s">
        <v>10717</v>
      </c>
    </row>
    <row r="2320" spans="1:10" x14ac:dyDescent="0.25">
      <c r="A2320" t="s">
        <v>3643</v>
      </c>
      <c r="B2320">
        <v>57234509</v>
      </c>
      <c r="C2320">
        <v>137244470</v>
      </c>
      <c r="D2320" t="s">
        <v>3644</v>
      </c>
      <c r="E2320" t="s">
        <v>8398</v>
      </c>
      <c r="G2320" t="s">
        <v>8460</v>
      </c>
      <c r="H2320" t="s">
        <v>10715</v>
      </c>
      <c r="J2320" t="s">
        <v>10716</v>
      </c>
    </row>
    <row r="2321" spans="1:10" x14ac:dyDescent="0.25">
      <c r="A2321" t="s">
        <v>3643</v>
      </c>
      <c r="B2321">
        <v>57234509</v>
      </c>
      <c r="C2321">
        <v>137244470</v>
      </c>
      <c r="D2321" t="s">
        <v>3644</v>
      </c>
      <c r="E2321" t="s">
        <v>8388</v>
      </c>
      <c r="G2321" t="s">
        <v>8384</v>
      </c>
      <c r="H2321" t="s">
        <v>8938</v>
      </c>
      <c r="J2321" t="s">
        <v>10717</v>
      </c>
    </row>
    <row r="2322" spans="1:10" x14ac:dyDescent="0.25">
      <c r="A2322" t="s">
        <v>3643</v>
      </c>
      <c r="B2322">
        <v>57234509</v>
      </c>
      <c r="C2322">
        <v>137244470</v>
      </c>
      <c r="D2322" t="s">
        <v>3644</v>
      </c>
      <c r="E2322" t="s">
        <v>8398</v>
      </c>
      <c r="G2322" t="s">
        <v>8384</v>
      </c>
      <c r="H2322" t="s">
        <v>8938</v>
      </c>
      <c r="J2322" t="s">
        <v>10717</v>
      </c>
    </row>
    <row r="2323" spans="1:10" x14ac:dyDescent="0.25">
      <c r="A2323" t="s">
        <v>3643</v>
      </c>
      <c r="B2323">
        <v>57234509</v>
      </c>
      <c r="C2323">
        <v>137244470</v>
      </c>
      <c r="D2323" t="s">
        <v>3644</v>
      </c>
      <c r="E2323" t="s">
        <v>8410</v>
      </c>
      <c r="G2323" t="s">
        <v>8460</v>
      </c>
      <c r="H2323" t="s">
        <v>10715</v>
      </c>
      <c r="J2323" t="s">
        <v>10716</v>
      </c>
    </row>
    <row r="2324" spans="1:10" x14ac:dyDescent="0.25">
      <c r="A2324" t="s">
        <v>3649</v>
      </c>
      <c r="B2324">
        <v>75915890</v>
      </c>
      <c r="C2324">
        <v>211094476</v>
      </c>
      <c r="D2324" t="s">
        <v>3650</v>
      </c>
      <c r="E2324" t="s">
        <v>8383</v>
      </c>
      <c r="G2324" t="s">
        <v>8384</v>
      </c>
      <c r="H2324" t="s">
        <v>9034</v>
      </c>
      <c r="I2324" t="s">
        <v>8393</v>
      </c>
      <c r="J2324" t="s">
        <v>10718</v>
      </c>
    </row>
    <row r="2325" spans="1:10" x14ac:dyDescent="0.25">
      <c r="A2325" t="s">
        <v>3649</v>
      </c>
      <c r="B2325">
        <v>75915890</v>
      </c>
      <c r="C2325">
        <v>211094476</v>
      </c>
      <c r="D2325" t="s">
        <v>3650</v>
      </c>
      <c r="E2325" t="s">
        <v>8398</v>
      </c>
      <c r="F2325" t="s">
        <v>10719</v>
      </c>
    </row>
    <row r="2326" spans="1:10" x14ac:dyDescent="0.25">
      <c r="A2326" t="s">
        <v>3649</v>
      </c>
      <c r="B2326">
        <v>75915890</v>
      </c>
      <c r="C2326">
        <v>211094476</v>
      </c>
      <c r="D2326" t="s">
        <v>3650</v>
      </c>
      <c r="E2326" t="s">
        <v>8410</v>
      </c>
      <c r="G2326" t="s">
        <v>8384</v>
      </c>
      <c r="H2326" t="s">
        <v>9034</v>
      </c>
      <c r="I2326" t="s">
        <v>8393</v>
      </c>
      <c r="J2326" t="s">
        <v>10718</v>
      </c>
    </row>
    <row r="2327" spans="1:10" x14ac:dyDescent="0.25">
      <c r="A2327" t="s">
        <v>3649</v>
      </c>
      <c r="B2327">
        <v>75915890</v>
      </c>
      <c r="C2327">
        <v>211094476</v>
      </c>
      <c r="D2327" t="s">
        <v>3650</v>
      </c>
      <c r="E2327" t="s">
        <v>8388</v>
      </c>
      <c r="G2327" t="s">
        <v>8384</v>
      </c>
      <c r="H2327" t="s">
        <v>8607</v>
      </c>
      <c r="I2327" t="s">
        <v>10720</v>
      </c>
      <c r="J2327" t="s">
        <v>998</v>
      </c>
    </row>
    <row r="2328" spans="1:10" x14ac:dyDescent="0.25">
      <c r="A2328" t="s">
        <v>3649</v>
      </c>
      <c r="B2328">
        <v>75915890</v>
      </c>
      <c r="C2328">
        <v>211094476</v>
      </c>
      <c r="D2328" t="s">
        <v>3650</v>
      </c>
      <c r="E2328" t="s">
        <v>8388</v>
      </c>
      <c r="G2328" t="s">
        <v>8384</v>
      </c>
      <c r="H2328" t="s">
        <v>8390</v>
      </c>
      <c r="I2328" t="s">
        <v>8512</v>
      </c>
      <c r="J2328" t="s">
        <v>10721</v>
      </c>
    </row>
    <row r="2329" spans="1:10" x14ac:dyDescent="0.25">
      <c r="A2329" t="s">
        <v>3649</v>
      </c>
      <c r="B2329">
        <v>75915890</v>
      </c>
      <c r="C2329">
        <v>211094476</v>
      </c>
      <c r="D2329" t="s">
        <v>3650</v>
      </c>
      <c r="E2329" t="s">
        <v>8398</v>
      </c>
      <c r="G2329" t="s">
        <v>8384</v>
      </c>
      <c r="H2329" t="s">
        <v>9678</v>
      </c>
      <c r="I2329" t="s">
        <v>8496</v>
      </c>
      <c r="J2329" t="s">
        <v>10722</v>
      </c>
    </row>
    <row r="2330" spans="1:10" x14ac:dyDescent="0.25">
      <c r="A2330" t="s">
        <v>3649</v>
      </c>
      <c r="B2330">
        <v>75915890</v>
      </c>
      <c r="C2330">
        <v>211094476</v>
      </c>
      <c r="D2330" t="s">
        <v>3650</v>
      </c>
      <c r="E2330" t="s">
        <v>8410</v>
      </c>
      <c r="G2330" t="s">
        <v>8384</v>
      </c>
      <c r="H2330" t="s">
        <v>9131</v>
      </c>
      <c r="I2330" t="s">
        <v>8428</v>
      </c>
      <c r="J2330" t="s">
        <v>10723</v>
      </c>
    </row>
    <row r="2331" spans="1:10" x14ac:dyDescent="0.25">
      <c r="A2331" t="s">
        <v>3649</v>
      </c>
      <c r="B2331">
        <v>75915890</v>
      </c>
      <c r="C2331">
        <v>211094476</v>
      </c>
      <c r="D2331" t="s">
        <v>3650</v>
      </c>
      <c r="E2331" t="s">
        <v>8388</v>
      </c>
      <c r="G2331" t="s">
        <v>8384</v>
      </c>
      <c r="H2331" t="s">
        <v>9678</v>
      </c>
      <c r="I2331" t="s">
        <v>8496</v>
      </c>
      <c r="J2331" t="s">
        <v>10722</v>
      </c>
    </row>
    <row r="2332" spans="1:10" x14ac:dyDescent="0.25">
      <c r="A2332" t="s">
        <v>3657</v>
      </c>
      <c r="B2332">
        <v>2729670</v>
      </c>
      <c r="C2332">
        <v>327159875</v>
      </c>
      <c r="D2332" t="s">
        <v>3658</v>
      </c>
      <c r="E2332" t="s">
        <v>8388</v>
      </c>
      <c r="G2332" t="s">
        <v>8384</v>
      </c>
      <c r="H2332" t="s">
        <v>9858</v>
      </c>
      <c r="I2332" t="s">
        <v>8755</v>
      </c>
      <c r="J2332" t="s">
        <v>8893</v>
      </c>
    </row>
    <row r="2333" spans="1:10" x14ac:dyDescent="0.25">
      <c r="A2333" t="s">
        <v>3657</v>
      </c>
      <c r="B2333">
        <v>2729670</v>
      </c>
      <c r="C2333">
        <v>327159875</v>
      </c>
      <c r="D2333" t="s">
        <v>3658</v>
      </c>
      <c r="E2333" t="s">
        <v>8383</v>
      </c>
      <c r="G2333" t="s">
        <v>8384</v>
      </c>
      <c r="H2333" t="s">
        <v>8959</v>
      </c>
      <c r="J2333" t="s">
        <v>8425</v>
      </c>
    </row>
    <row r="2334" spans="1:10" x14ac:dyDescent="0.25">
      <c r="A2334" t="s">
        <v>3662</v>
      </c>
      <c r="B2334">
        <v>2573004</v>
      </c>
      <c r="C2334">
        <v>127522625</v>
      </c>
      <c r="D2334" t="s">
        <v>3663</v>
      </c>
      <c r="E2334" t="s">
        <v>8388</v>
      </c>
      <c r="G2334" t="s">
        <v>8384</v>
      </c>
      <c r="H2334" t="s">
        <v>8407</v>
      </c>
      <c r="I2334" t="s">
        <v>8402</v>
      </c>
      <c r="J2334" t="s">
        <v>10724</v>
      </c>
    </row>
    <row r="2335" spans="1:10" x14ac:dyDescent="0.25">
      <c r="A2335" t="s">
        <v>3662</v>
      </c>
      <c r="B2335">
        <v>2573004</v>
      </c>
      <c r="C2335">
        <v>127522625</v>
      </c>
      <c r="D2335" t="s">
        <v>3663</v>
      </c>
      <c r="E2335" t="s">
        <v>8383</v>
      </c>
      <c r="G2335" t="s">
        <v>8384</v>
      </c>
      <c r="H2335" t="s">
        <v>8407</v>
      </c>
      <c r="I2335" t="s">
        <v>8402</v>
      </c>
      <c r="J2335" t="s">
        <v>10724</v>
      </c>
    </row>
    <row r="2336" spans="1:10" x14ac:dyDescent="0.25">
      <c r="A2336" t="s">
        <v>3662</v>
      </c>
      <c r="B2336">
        <v>2573004</v>
      </c>
      <c r="C2336">
        <v>127522625</v>
      </c>
      <c r="D2336" t="s">
        <v>3663</v>
      </c>
      <c r="E2336" t="s">
        <v>8388</v>
      </c>
      <c r="G2336" t="s">
        <v>8399</v>
      </c>
      <c r="H2336" t="s">
        <v>10725</v>
      </c>
      <c r="J2336" t="s">
        <v>10726</v>
      </c>
    </row>
    <row r="2337" spans="1:10" x14ac:dyDescent="0.25">
      <c r="A2337" t="s">
        <v>3669</v>
      </c>
      <c r="B2337">
        <v>28358246</v>
      </c>
      <c r="C2337">
        <v>216091884</v>
      </c>
      <c r="D2337" t="s">
        <v>3670</v>
      </c>
      <c r="E2337" t="s">
        <v>8383</v>
      </c>
      <c r="G2337" t="s">
        <v>8384</v>
      </c>
      <c r="H2337" t="s">
        <v>8422</v>
      </c>
      <c r="J2337" t="s">
        <v>10727</v>
      </c>
    </row>
    <row r="2338" spans="1:10" x14ac:dyDescent="0.25">
      <c r="A2338" t="s">
        <v>3669</v>
      </c>
      <c r="B2338">
        <v>28358246</v>
      </c>
      <c r="C2338">
        <v>216091884</v>
      </c>
      <c r="D2338" t="s">
        <v>3670</v>
      </c>
      <c r="E2338" t="s">
        <v>8388</v>
      </c>
      <c r="G2338" t="s">
        <v>8384</v>
      </c>
      <c r="H2338" t="s">
        <v>8402</v>
      </c>
      <c r="J2338" t="s">
        <v>9539</v>
      </c>
    </row>
    <row r="2339" spans="1:10" x14ac:dyDescent="0.25">
      <c r="A2339" t="s">
        <v>3674</v>
      </c>
      <c r="B2339">
        <v>50803764</v>
      </c>
      <c r="C2339">
        <v>111691853</v>
      </c>
      <c r="D2339" t="s">
        <v>3675</v>
      </c>
      <c r="E2339" t="s">
        <v>8388</v>
      </c>
      <c r="G2339" t="s">
        <v>8384</v>
      </c>
      <c r="H2339" t="s">
        <v>10728</v>
      </c>
      <c r="J2339" t="s">
        <v>8888</v>
      </c>
    </row>
    <row r="2340" spans="1:10" x14ac:dyDescent="0.25">
      <c r="A2340" t="s">
        <v>3674</v>
      </c>
      <c r="B2340">
        <v>50803764</v>
      </c>
      <c r="C2340">
        <v>111691853</v>
      </c>
      <c r="D2340" t="s">
        <v>3675</v>
      </c>
      <c r="E2340" t="s">
        <v>8388</v>
      </c>
      <c r="G2340" t="s">
        <v>8384</v>
      </c>
      <c r="H2340" t="s">
        <v>10729</v>
      </c>
      <c r="J2340" t="s">
        <v>8807</v>
      </c>
    </row>
    <row r="2341" spans="1:10" x14ac:dyDescent="0.25">
      <c r="A2341" t="s">
        <v>3674</v>
      </c>
      <c r="B2341">
        <v>50803764</v>
      </c>
      <c r="C2341">
        <v>111691853</v>
      </c>
      <c r="D2341" t="s">
        <v>3675</v>
      </c>
      <c r="E2341" t="s">
        <v>8388</v>
      </c>
      <c r="G2341" t="s">
        <v>8384</v>
      </c>
      <c r="H2341" t="s">
        <v>10730</v>
      </c>
      <c r="J2341" t="s">
        <v>10731</v>
      </c>
    </row>
    <row r="2342" spans="1:10" x14ac:dyDescent="0.25">
      <c r="A2342" t="s">
        <v>3674</v>
      </c>
      <c r="B2342">
        <v>50803764</v>
      </c>
      <c r="C2342">
        <v>111691853</v>
      </c>
      <c r="D2342" t="s">
        <v>3675</v>
      </c>
      <c r="E2342" t="s">
        <v>8388</v>
      </c>
      <c r="G2342" t="s">
        <v>8399</v>
      </c>
      <c r="H2342" t="s">
        <v>10732</v>
      </c>
      <c r="J2342" t="s">
        <v>8629</v>
      </c>
    </row>
    <row r="2343" spans="1:10" x14ac:dyDescent="0.25">
      <c r="A2343" t="s">
        <v>3674</v>
      </c>
      <c r="B2343">
        <v>50803764</v>
      </c>
      <c r="C2343">
        <v>111691853</v>
      </c>
      <c r="D2343" t="s">
        <v>3675</v>
      </c>
      <c r="E2343" t="s">
        <v>8398</v>
      </c>
      <c r="F2343" t="s">
        <v>10733</v>
      </c>
    </row>
    <row r="2344" spans="1:10" x14ac:dyDescent="0.25">
      <c r="A2344" t="s">
        <v>3674</v>
      </c>
      <c r="B2344">
        <v>50803764</v>
      </c>
      <c r="C2344">
        <v>111691853</v>
      </c>
      <c r="D2344" t="s">
        <v>3675</v>
      </c>
      <c r="E2344" t="s">
        <v>8410</v>
      </c>
      <c r="G2344" t="s">
        <v>8384</v>
      </c>
      <c r="H2344" t="s">
        <v>10728</v>
      </c>
      <c r="J2344" t="s">
        <v>8888</v>
      </c>
    </row>
    <row r="2345" spans="1:10" x14ac:dyDescent="0.25">
      <c r="A2345" t="s">
        <v>3674</v>
      </c>
      <c r="B2345">
        <v>50803764</v>
      </c>
      <c r="C2345">
        <v>111691853</v>
      </c>
      <c r="D2345" t="s">
        <v>3675</v>
      </c>
      <c r="E2345" t="s">
        <v>8383</v>
      </c>
      <c r="G2345" t="s">
        <v>8517</v>
      </c>
      <c r="H2345" t="s">
        <v>10734</v>
      </c>
      <c r="J2345" t="s">
        <v>10735</v>
      </c>
    </row>
    <row r="2346" spans="1:10" x14ac:dyDescent="0.25">
      <c r="A2346" t="s">
        <v>3674</v>
      </c>
      <c r="B2346">
        <v>50803764</v>
      </c>
      <c r="C2346">
        <v>111691853</v>
      </c>
      <c r="D2346" t="s">
        <v>3675</v>
      </c>
      <c r="E2346" t="s">
        <v>8398</v>
      </c>
      <c r="F2346" t="s">
        <v>10736</v>
      </c>
    </row>
    <row r="2347" spans="1:10" x14ac:dyDescent="0.25">
      <c r="A2347" t="s">
        <v>3679</v>
      </c>
      <c r="B2347">
        <v>52635724</v>
      </c>
      <c r="C2347">
        <v>113554545</v>
      </c>
      <c r="D2347" t="s">
        <v>3680</v>
      </c>
      <c r="E2347" t="s">
        <v>8383</v>
      </c>
      <c r="G2347" t="s">
        <v>8384</v>
      </c>
      <c r="H2347" t="s">
        <v>8421</v>
      </c>
      <c r="I2347" t="s">
        <v>8539</v>
      </c>
      <c r="J2347" t="s">
        <v>9810</v>
      </c>
    </row>
    <row r="2348" spans="1:10" x14ac:dyDescent="0.25">
      <c r="A2348" t="s">
        <v>3679</v>
      </c>
      <c r="B2348">
        <v>52635724</v>
      </c>
      <c r="C2348">
        <v>113554545</v>
      </c>
      <c r="D2348" t="s">
        <v>3680</v>
      </c>
      <c r="E2348" t="s">
        <v>8388</v>
      </c>
      <c r="G2348" t="s">
        <v>8384</v>
      </c>
      <c r="H2348" t="s">
        <v>8421</v>
      </c>
      <c r="I2348" t="s">
        <v>8539</v>
      </c>
      <c r="J2348" t="s">
        <v>9810</v>
      </c>
    </row>
    <row r="2349" spans="1:10" x14ac:dyDescent="0.25">
      <c r="A2349" t="s">
        <v>3679</v>
      </c>
      <c r="B2349">
        <v>52635724</v>
      </c>
      <c r="C2349">
        <v>113554545</v>
      </c>
      <c r="D2349" t="s">
        <v>3680</v>
      </c>
      <c r="E2349" t="s">
        <v>8388</v>
      </c>
      <c r="G2349" t="s">
        <v>8384</v>
      </c>
      <c r="H2349" t="s">
        <v>8485</v>
      </c>
      <c r="J2349" t="s">
        <v>10737</v>
      </c>
    </row>
    <row r="2350" spans="1:10" x14ac:dyDescent="0.25">
      <c r="A2350" t="s">
        <v>3685</v>
      </c>
      <c r="B2350">
        <v>57805357</v>
      </c>
      <c r="C2350">
        <v>100161061</v>
      </c>
      <c r="D2350" t="s">
        <v>3686</v>
      </c>
      <c r="E2350" t="s">
        <v>8398</v>
      </c>
      <c r="F2350" t="s">
        <v>10738</v>
      </c>
    </row>
    <row r="2351" spans="1:10" x14ac:dyDescent="0.25">
      <c r="A2351" t="s">
        <v>3685</v>
      </c>
      <c r="B2351">
        <v>57805357</v>
      </c>
      <c r="C2351">
        <v>100161061</v>
      </c>
      <c r="D2351" t="s">
        <v>3686</v>
      </c>
      <c r="E2351" t="s">
        <v>8388</v>
      </c>
      <c r="G2351" t="s">
        <v>8384</v>
      </c>
      <c r="H2351" t="s">
        <v>8533</v>
      </c>
      <c r="J2351" t="s">
        <v>10739</v>
      </c>
    </row>
    <row r="2352" spans="1:10" x14ac:dyDescent="0.25">
      <c r="A2352" t="s">
        <v>3685</v>
      </c>
      <c r="B2352">
        <v>57805357</v>
      </c>
      <c r="C2352">
        <v>100161061</v>
      </c>
      <c r="D2352" t="s">
        <v>3686</v>
      </c>
      <c r="E2352" t="s">
        <v>8388</v>
      </c>
      <c r="G2352" t="s">
        <v>8384</v>
      </c>
      <c r="H2352" t="s">
        <v>8441</v>
      </c>
      <c r="I2352" t="s">
        <v>8428</v>
      </c>
      <c r="J2352" t="s">
        <v>10740</v>
      </c>
    </row>
    <row r="2353" spans="1:10" x14ac:dyDescent="0.25">
      <c r="A2353" t="s">
        <v>3685</v>
      </c>
      <c r="B2353">
        <v>57805357</v>
      </c>
      <c r="C2353">
        <v>100161061</v>
      </c>
      <c r="D2353" t="s">
        <v>3686</v>
      </c>
      <c r="E2353" t="s">
        <v>8410</v>
      </c>
      <c r="G2353" t="s">
        <v>8384</v>
      </c>
      <c r="H2353" t="s">
        <v>8441</v>
      </c>
      <c r="I2353" t="s">
        <v>8428</v>
      </c>
      <c r="J2353" t="s">
        <v>10740</v>
      </c>
    </row>
    <row r="2354" spans="1:10" x14ac:dyDescent="0.25">
      <c r="A2354" t="s">
        <v>3685</v>
      </c>
      <c r="B2354">
        <v>57805357</v>
      </c>
      <c r="C2354">
        <v>100161061</v>
      </c>
      <c r="D2354" t="s">
        <v>3686</v>
      </c>
      <c r="E2354" t="s">
        <v>8383</v>
      </c>
      <c r="G2354" t="s">
        <v>8384</v>
      </c>
      <c r="H2354" t="s">
        <v>8441</v>
      </c>
      <c r="I2354" t="s">
        <v>8428</v>
      </c>
      <c r="J2354" t="s">
        <v>10740</v>
      </c>
    </row>
    <row r="2355" spans="1:10" x14ac:dyDescent="0.25">
      <c r="A2355" t="s">
        <v>3693</v>
      </c>
      <c r="B2355">
        <v>59768359</v>
      </c>
      <c r="C2355">
        <v>340365199</v>
      </c>
      <c r="D2355" t="s">
        <v>3694</v>
      </c>
      <c r="E2355" t="s">
        <v>8388</v>
      </c>
      <c r="G2355" t="s">
        <v>8384</v>
      </c>
      <c r="H2355" t="s">
        <v>10741</v>
      </c>
      <c r="I2355" t="s">
        <v>8408</v>
      </c>
      <c r="J2355" t="s">
        <v>10742</v>
      </c>
    </row>
    <row r="2356" spans="1:10" x14ac:dyDescent="0.25">
      <c r="A2356" t="s">
        <v>3693</v>
      </c>
      <c r="B2356">
        <v>59768359</v>
      </c>
      <c r="C2356">
        <v>340365199</v>
      </c>
      <c r="D2356" t="s">
        <v>3694</v>
      </c>
      <c r="E2356" t="s">
        <v>8383</v>
      </c>
      <c r="G2356" t="s">
        <v>8384</v>
      </c>
      <c r="H2356" t="s">
        <v>10741</v>
      </c>
      <c r="I2356" t="s">
        <v>8408</v>
      </c>
      <c r="J2356" t="s">
        <v>10742</v>
      </c>
    </row>
    <row r="2357" spans="1:10" x14ac:dyDescent="0.25">
      <c r="A2357" t="s">
        <v>3693</v>
      </c>
      <c r="B2357">
        <v>59768359</v>
      </c>
      <c r="C2357">
        <v>340365199</v>
      </c>
      <c r="D2357" t="s">
        <v>3694</v>
      </c>
      <c r="E2357" t="s">
        <v>8410</v>
      </c>
      <c r="G2357" t="s">
        <v>8384</v>
      </c>
      <c r="H2357" t="s">
        <v>10741</v>
      </c>
      <c r="I2357" t="s">
        <v>8408</v>
      </c>
      <c r="J2357" t="s">
        <v>10742</v>
      </c>
    </row>
    <row r="2358" spans="1:10" x14ac:dyDescent="0.25">
      <c r="A2358" t="s">
        <v>3693</v>
      </c>
      <c r="B2358">
        <v>59768359</v>
      </c>
      <c r="C2358">
        <v>340365199</v>
      </c>
      <c r="D2358" t="s">
        <v>3694</v>
      </c>
      <c r="E2358" t="s">
        <v>8398</v>
      </c>
      <c r="F2358" t="s">
        <v>10743</v>
      </c>
    </row>
    <row r="2359" spans="1:10" x14ac:dyDescent="0.25">
      <c r="A2359" t="s">
        <v>3693</v>
      </c>
      <c r="B2359">
        <v>59768359</v>
      </c>
      <c r="C2359">
        <v>340365199</v>
      </c>
      <c r="D2359" t="s">
        <v>3694</v>
      </c>
      <c r="E2359" t="s">
        <v>8398</v>
      </c>
      <c r="G2359" t="s">
        <v>8384</v>
      </c>
      <c r="H2359" t="s">
        <v>10047</v>
      </c>
      <c r="J2359" t="s">
        <v>10744</v>
      </c>
    </row>
    <row r="2360" spans="1:10" x14ac:dyDescent="0.25">
      <c r="A2360" t="s">
        <v>3693</v>
      </c>
      <c r="B2360">
        <v>59768359</v>
      </c>
      <c r="C2360">
        <v>340365199</v>
      </c>
      <c r="D2360" t="s">
        <v>3694</v>
      </c>
      <c r="E2360" t="s">
        <v>8388</v>
      </c>
      <c r="G2360" t="s">
        <v>8384</v>
      </c>
      <c r="H2360" t="s">
        <v>10047</v>
      </c>
      <c r="J2360" t="s">
        <v>10744</v>
      </c>
    </row>
    <row r="2361" spans="1:10" x14ac:dyDescent="0.25">
      <c r="A2361" t="s">
        <v>3693</v>
      </c>
      <c r="B2361">
        <v>59768359</v>
      </c>
      <c r="C2361">
        <v>340365199</v>
      </c>
      <c r="D2361" t="s">
        <v>3694</v>
      </c>
      <c r="E2361" t="s">
        <v>8398</v>
      </c>
      <c r="F2361" t="s">
        <v>10745</v>
      </c>
    </row>
    <row r="2362" spans="1:10" x14ac:dyDescent="0.25">
      <c r="A2362" t="s">
        <v>3701</v>
      </c>
      <c r="B2362">
        <v>65704012</v>
      </c>
      <c r="C2362">
        <v>294044682</v>
      </c>
      <c r="D2362" t="s">
        <v>3702</v>
      </c>
      <c r="E2362" t="s">
        <v>8398</v>
      </c>
      <c r="F2362" t="s">
        <v>10746</v>
      </c>
    </row>
    <row r="2363" spans="1:10" x14ac:dyDescent="0.25">
      <c r="A2363" t="s">
        <v>3701</v>
      </c>
      <c r="B2363">
        <v>65704012</v>
      </c>
      <c r="C2363">
        <v>294044682</v>
      </c>
      <c r="D2363" t="s">
        <v>3702</v>
      </c>
      <c r="E2363" t="s">
        <v>8383</v>
      </c>
      <c r="G2363" t="s">
        <v>8384</v>
      </c>
      <c r="H2363" t="s">
        <v>10747</v>
      </c>
      <c r="I2363" t="s">
        <v>10748</v>
      </c>
      <c r="J2363" t="s">
        <v>10749</v>
      </c>
    </row>
    <row r="2364" spans="1:10" x14ac:dyDescent="0.25">
      <c r="A2364" t="s">
        <v>3701</v>
      </c>
      <c r="B2364">
        <v>65704012</v>
      </c>
      <c r="C2364">
        <v>294044682</v>
      </c>
      <c r="D2364" t="s">
        <v>3702</v>
      </c>
      <c r="E2364" t="s">
        <v>8388</v>
      </c>
      <c r="G2364" t="s">
        <v>8384</v>
      </c>
      <c r="H2364" t="s">
        <v>10747</v>
      </c>
      <c r="I2364" t="s">
        <v>10748</v>
      </c>
      <c r="J2364" t="s">
        <v>10749</v>
      </c>
    </row>
    <row r="2365" spans="1:10" x14ac:dyDescent="0.25">
      <c r="A2365" t="s">
        <v>3708</v>
      </c>
      <c r="B2365">
        <v>73566708</v>
      </c>
      <c r="C2365">
        <v>386048768</v>
      </c>
      <c r="D2365" t="s">
        <v>3709</v>
      </c>
      <c r="E2365" t="s">
        <v>8383</v>
      </c>
      <c r="G2365" t="s">
        <v>8384</v>
      </c>
      <c r="H2365" t="s">
        <v>9034</v>
      </c>
      <c r="I2365" t="s">
        <v>9237</v>
      </c>
      <c r="J2365" t="s">
        <v>10750</v>
      </c>
    </row>
    <row r="2366" spans="1:10" x14ac:dyDescent="0.25">
      <c r="A2366" t="s">
        <v>3708</v>
      </c>
      <c r="B2366">
        <v>73566708</v>
      </c>
      <c r="C2366">
        <v>386048768</v>
      </c>
      <c r="D2366" t="s">
        <v>3709</v>
      </c>
      <c r="E2366" t="s">
        <v>8410</v>
      </c>
      <c r="G2366" t="s">
        <v>8384</v>
      </c>
      <c r="H2366" t="s">
        <v>9034</v>
      </c>
      <c r="I2366" t="s">
        <v>9237</v>
      </c>
      <c r="J2366" t="s">
        <v>10750</v>
      </c>
    </row>
    <row r="2367" spans="1:10" x14ac:dyDescent="0.25">
      <c r="A2367" t="s">
        <v>3708</v>
      </c>
      <c r="B2367">
        <v>73566708</v>
      </c>
      <c r="C2367">
        <v>386048768</v>
      </c>
      <c r="D2367" t="s">
        <v>3709</v>
      </c>
      <c r="E2367" t="s">
        <v>8388</v>
      </c>
      <c r="G2367" t="s">
        <v>8384</v>
      </c>
      <c r="H2367" t="s">
        <v>9034</v>
      </c>
      <c r="I2367" t="s">
        <v>9237</v>
      </c>
      <c r="J2367" t="s">
        <v>10750</v>
      </c>
    </row>
    <row r="2368" spans="1:10" x14ac:dyDescent="0.25">
      <c r="A2368" t="s">
        <v>3708</v>
      </c>
      <c r="B2368">
        <v>73566708</v>
      </c>
      <c r="C2368">
        <v>386048768</v>
      </c>
      <c r="D2368" t="s">
        <v>3709</v>
      </c>
      <c r="E2368" t="s">
        <v>8398</v>
      </c>
      <c r="F2368" t="s">
        <v>10751</v>
      </c>
    </row>
    <row r="2369" spans="1:10" x14ac:dyDescent="0.25">
      <c r="A2369" t="s">
        <v>3716</v>
      </c>
      <c r="B2369">
        <v>2886937</v>
      </c>
      <c r="C2369">
        <v>156509714</v>
      </c>
      <c r="D2369" t="s">
        <v>3717</v>
      </c>
      <c r="E2369" t="s">
        <v>8383</v>
      </c>
      <c r="H2369" t="s">
        <v>9050</v>
      </c>
      <c r="I2369" t="s">
        <v>8700</v>
      </c>
      <c r="J2369" t="s">
        <v>10752</v>
      </c>
    </row>
    <row r="2370" spans="1:10" x14ac:dyDescent="0.25">
      <c r="A2370" t="s">
        <v>3716</v>
      </c>
      <c r="B2370">
        <v>2886937</v>
      </c>
      <c r="C2370">
        <v>156509714</v>
      </c>
      <c r="D2370" t="s">
        <v>3717</v>
      </c>
      <c r="E2370" t="s">
        <v>8388</v>
      </c>
      <c r="H2370" t="s">
        <v>9050</v>
      </c>
      <c r="I2370" t="s">
        <v>8700</v>
      </c>
      <c r="J2370" t="s">
        <v>10752</v>
      </c>
    </row>
    <row r="2371" spans="1:10" x14ac:dyDescent="0.25">
      <c r="A2371" t="s">
        <v>3716</v>
      </c>
      <c r="B2371">
        <v>2886937</v>
      </c>
      <c r="C2371">
        <v>156509714</v>
      </c>
      <c r="D2371" t="s">
        <v>3717</v>
      </c>
      <c r="E2371" t="s">
        <v>8388</v>
      </c>
      <c r="G2371" t="s">
        <v>8384</v>
      </c>
      <c r="H2371" t="s">
        <v>8482</v>
      </c>
      <c r="I2371" t="s">
        <v>8672</v>
      </c>
      <c r="J2371" t="s">
        <v>10753</v>
      </c>
    </row>
    <row r="2372" spans="1:10" x14ac:dyDescent="0.25">
      <c r="A2372" t="s">
        <v>3721</v>
      </c>
      <c r="B2372">
        <v>1097349</v>
      </c>
      <c r="C2372">
        <v>270886149</v>
      </c>
      <c r="D2372" t="s">
        <v>3722</v>
      </c>
      <c r="E2372" t="s">
        <v>8383</v>
      </c>
      <c r="G2372" t="s">
        <v>8384</v>
      </c>
      <c r="H2372" t="s">
        <v>8665</v>
      </c>
      <c r="I2372" t="s">
        <v>8422</v>
      </c>
      <c r="J2372" t="s">
        <v>8581</v>
      </c>
    </row>
    <row r="2373" spans="1:10" x14ac:dyDescent="0.25">
      <c r="A2373" t="s">
        <v>3721</v>
      </c>
      <c r="B2373">
        <v>1097349</v>
      </c>
      <c r="C2373">
        <v>270886149</v>
      </c>
      <c r="D2373" t="s">
        <v>3722</v>
      </c>
      <c r="E2373" t="s">
        <v>8410</v>
      </c>
      <c r="G2373" t="s">
        <v>8460</v>
      </c>
      <c r="H2373" t="s">
        <v>10754</v>
      </c>
      <c r="J2373" t="s">
        <v>9356</v>
      </c>
    </row>
    <row r="2374" spans="1:10" x14ac:dyDescent="0.25">
      <c r="A2374" t="s">
        <v>3721</v>
      </c>
      <c r="B2374">
        <v>1097349</v>
      </c>
      <c r="C2374">
        <v>270886149</v>
      </c>
      <c r="D2374" t="s">
        <v>3722</v>
      </c>
      <c r="E2374" t="s">
        <v>8410</v>
      </c>
      <c r="G2374" t="s">
        <v>8384</v>
      </c>
      <c r="H2374" t="s">
        <v>10755</v>
      </c>
      <c r="J2374" t="s">
        <v>10756</v>
      </c>
    </row>
    <row r="2375" spans="1:10" x14ac:dyDescent="0.25">
      <c r="A2375" t="s">
        <v>3721</v>
      </c>
      <c r="B2375">
        <v>1097349</v>
      </c>
      <c r="C2375">
        <v>270886149</v>
      </c>
      <c r="D2375" t="s">
        <v>3722</v>
      </c>
      <c r="E2375" t="s">
        <v>8388</v>
      </c>
      <c r="G2375" t="s">
        <v>8384</v>
      </c>
      <c r="H2375" t="s">
        <v>9433</v>
      </c>
      <c r="I2375" t="s">
        <v>9924</v>
      </c>
      <c r="J2375" t="s">
        <v>10757</v>
      </c>
    </row>
    <row r="2376" spans="1:10" x14ac:dyDescent="0.25">
      <c r="A2376" t="s">
        <v>3721</v>
      </c>
      <c r="B2376">
        <v>1097349</v>
      </c>
      <c r="C2376">
        <v>270886149</v>
      </c>
      <c r="D2376" t="s">
        <v>3722</v>
      </c>
      <c r="E2376" t="s">
        <v>8398</v>
      </c>
      <c r="F2376" t="s">
        <v>10758</v>
      </c>
    </row>
    <row r="2377" spans="1:10" x14ac:dyDescent="0.25">
      <c r="A2377" t="s">
        <v>3729</v>
      </c>
      <c r="B2377">
        <v>6922247</v>
      </c>
      <c r="C2377">
        <v>132198609</v>
      </c>
      <c r="D2377" t="s">
        <v>3730</v>
      </c>
      <c r="E2377" t="s">
        <v>8383</v>
      </c>
      <c r="G2377" t="s">
        <v>8384</v>
      </c>
      <c r="H2377" t="s">
        <v>9347</v>
      </c>
      <c r="I2377" t="s">
        <v>8539</v>
      </c>
      <c r="J2377" t="s">
        <v>10759</v>
      </c>
    </row>
    <row r="2378" spans="1:10" x14ac:dyDescent="0.25">
      <c r="A2378" t="s">
        <v>3729</v>
      </c>
      <c r="B2378">
        <v>6922247</v>
      </c>
      <c r="C2378">
        <v>132198609</v>
      </c>
      <c r="D2378" t="s">
        <v>3730</v>
      </c>
      <c r="E2378" t="s">
        <v>8388</v>
      </c>
      <c r="G2378" t="s">
        <v>8384</v>
      </c>
      <c r="H2378" t="s">
        <v>5052</v>
      </c>
      <c r="J2378" t="s">
        <v>10014</v>
      </c>
    </row>
    <row r="2379" spans="1:10" x14ac:dyDescent="0.25">
      <c r="A2379" t="s">
        <v>3729</v>
      </c>
      <c r="B2379">
        <v>6922247</v>
      </c>
      <c r="C2379">
        <v>132198609</v>
      </c>
      <c r="D2379" t="s">
        <v>3730</v>
      </c>
      <c r="E2379" t="s">
        <v>8410</v>
      </c>
      <c r="G2379" t="s">
        <v>8399</v>
      </c>
      <c r="H2379" t="s">
        <v>10760</v>
      </c>
      <c r="J2379" t="s">
        <v>10761</v>
      </c>
    </row>
    <row r="2380" spans="1:10" x14ac:dyDescent="0.25">
      <c r="A2380" t="s">
        <v>3729</v>
      </c>
      <c r="B2380">
        <v>6922247</v>
      </c>
      <c r="C2380">
        <v>132198609</v>
      </c>
      <c r="D2380" t="s">
        <v>3730</v>
      </c>
      <c r="E2380" t="s">
        <v>8388</v>
      </c>
      <c r="G2380" t="s">
        <v>8384</v>
      </c>
      <c r="H2380" t="s">
        <v>9347</v>
      </c>
      <c r="I2380" t="s">
        <v>8539</v>
      </c>
      <c r="J2380" t="s">
        <v>10759</v>
      </c>
    </row>
    <row r="2381" spans="1:10" x14ac:dyDescent="0.25">
      <c r="A2381" t="s">
        <v>3736</v>
      </c>
      <c r="B2381">
        <v>2906042</v>
      </c>
      <c r="C2381">
        <v>108329328</v>
      </c>
      <c r="D2381" t="s">
        <v>3737</v>
      </c>
      <c r="E2381" t="s">
        <v>8388</v>
      </c>
      <c r="G2381" t="s">
        <v>9284</v>
      </c>
      <c r="H2381" t="s">
        <v>8490</v>
      </c>
      <c r="I2381" t="s">
        <v>8455</v>
      </c>
      <c r="J2381" t="s">
        <v>10762</v>
      </c>
    </row>
    <row r="2382" spans="1:10" x14ac:dyDescent="0.25">
      <c r="A2382" t="s">
        <v>3736</v>
      </c>
      <c r="B2382">
        <v>2906042</v>
      </c>
      <c r="C2382">
        <v>108329328</v>
      </c>
      <c r="D2382" t="s">
        <v>3737</v>
      </c>
      <c r="E2382" t="s">
        <v>8383</v>
      </c>
      <c r="G2382" t="s">
        <v>8460</v>
      </c>
      <c r="H2382" t="s">
        <v>10763</v>
      </c>
      <c r="J2382" t="s">
        <v>10764</v>
      </c>
    </row>
    <row r="2383" spans="1:10" x14ac:dyDescent="0.25">
      <c r="A2383" t="s">
        <v>3736</v>
      </c>
      <c r="B2383">
        <v>2906042</v>
      </c>
      <c r="C2383">
        <v>108329328</v>
      </c>
      <c r="D2383" t="s">
        <v>3737</v>
      </c>
      <c r="E2383" t="s">
        <v>8388</v>
      </c>
      <c r="G2383" t="s">
        <v>8384</v>
      </c>
      <c r="H2383" t="s">
        <v>10765</v>
      </c>
      <c r="J2383" t="s">
        <v>10766</v>
      </c>
    </row>
    <row r="2384" spans="1:10" x14ac:dyDescent="0.25">
      <c r="A2384" t="s">
        <v>3736</v>
      </c>
      <c r="B2384">
        <v>2906042</v>
      </c>
      <c r="C2384">
        <v>108329328</v>
      </c>
      <c r="D2384" t="s">
        <v>3737</v>
      </c>
      <c r="E2384" t="s">
        <v>8388</v>
      </c>
      <c r="G2384" t="s">
        <v>8384</v>
      </c>
      <c r="H2384" t="s">
        <v>10767</v>
      </c>
      <c r="I2384" t="s">
        <v>10768</v>
      </c>
      <c r="J2384" t="s">
        <v>10769</v>
      </c>
    </row>
    <row r="2385" spans="1:10" x14ac:dyDescent="0.25">
      <c r="A2385" t="s">
        <v>3742</v>
      </c>
      <c r="B2385">
        <v>2577333</v>
      </c>
      <c r="C2385">
        <v>102634641</v>
      </c>
      <c r="D2385" t="s">
        <v>3743</v>
      </c>
      <c r="E2385" t="s">
        <v>8398</v>
      </c>
      <c r="F2385" t="s">
        <v>10770</v>
      </c>
    </row>
    <row r="2386" spans="1:10" x14ac:dyDescent="0.25">
      <c r="A2386" t="s">
        <v>3742</v>
      </c>
      <c r="B2386">
        <v>2577333</v>
      </c>
      <c r="C2386">
        <v>102634641</v>
      </c>
      <c r="D2386" t="s">
        <v>3743</v>
      </c>
      <c r="E2386" t="s">
        <v>8388</v>
      </c>
      <c r="G2386" t="s">
        <v>8384</v>
      </c>
      <c r="H2386" t="s">
        <v>8468</v>
      </c>
      <c r="I2386" t="s">
        <v>8406</v>
      </c>
      <c r="J2386" t="s">
        <v>8631</v>
      </c>
    </row>
    <row r="2387" spans="1:10" x14ac:dyDescent="0.25">
      <c r="A2387" t="s">
        <v>3742</v>
      </c>
      <c r="B2387">
        <v>2577333</v>
      </c>
      <c r="C2387">
        <v>102634641</v>
      </c>
      <c r="D2387" t="s">
        <v>3743</v>
      </c>
      <c r="E2387" t="s">
        <v>8410</v>
      </c>
      <c r="G2387" t="s">
        <v>8384</v>
      </c>
      <c r="H2387" t="s">
        <v>8468</v>
      </c>
      <c r="I2387" t="s">
        <v>8406</v>
      </c>
      <c r="J2387" t="s">
        <v>8631</v>
      </c>
    </row>
    <row r="2388" spans="1:10" x14ac:dyDescent="0.25">
      <c r="A2388" t="s">
        <v>3742</v>
      </c>
      <c r="B2388">
        <v>2577333</v>
      </c>
      <c r="C2388">
        <v>102634641</v>
      </c>
      <c r="D2388" t="s">
        <v>3743</v>
      </c>
      <c r="E2388" t="s">
        <v>8383</v>
      </c>
      <c r="G2388" t="s">
        <v>8384</v>
      </c>
      <c r="H2388" t="s">
        <v>8468</v>
      </c>
      <c r="I2388" t="s">
        <v>8406</v>
      </c>
      <c r="J2388" t="s">
        <v>8631</v>
      </c>
    </row>
    <row r="2389" spans="1:10" x14ac:dyDescent="0.25">
      <c r="A2389" t="s">
        <v>3752</v>
      </c>
      <c r="B2389">
        <v>72876177</v>
      </c>
      <c r="C2389">
        <v>228159915</v>
      </c>
      <c r="D2389" t="s">
        <v>3753</v>
      </c>
      <c r="E2389" t="s">
        <v>8410</v>
      </c>
      <c r="G2389" t="s">
        <v>8460</v>
      </c>
      <c r="H2389" t="s">
        <v>8772</v>
      </c>
      <c r="I2389" t="s">
        <v>10156</v>
      </c>
      <c r="J2389" t="s">
        <v>9012</v>
      </c>
    </row>
    <row r="2390" spans="1:10" x14ac:dyDescent="0.25">
      <c r="A2390" t="s">
        <v>3752</v>
      </c>
      <c r="B2390">
        <v>72876177</v>
      </c>
      <c r="C2390">
        <v>228159915</v>
      </c>
      <c r="D2390" t="s">
        <v>3753</v>
      </c>
      <c r="E2390" t="s">
        <v>8388</v>
      </c>
      <c r="G2390" t="s">
        <v>8460</v>
      </c>
      <c r="H2390" t="s">
        <v>8772</v>
      </c>
      <c r="I2390" t="s">
        <v>10156</v>
      </c>
      <c r="J2390" t="s">
        <v>9012</v>
      </c>
    </row>
    <row r="2391" spans="1:10" x14ac:dyDescent="0.25">
      <c r="A2391" t="s">
        <v>3752</v>
      </c>
      <c r="B2391">
        <v>72876177</v>
      </c>
      <c r="C2391">
        <v>228159915</v>
      </c>
      <c r="D2391" t="s">
        <v>3753</v>
      </c>
      <c r="E2391" t="s">
        <v>8398</v>
      </c>
      <c r="F2391" t="s">
        <v>10771</v>
      </c>
    </row>
    <row r="2392" spans="1:10" x14ac:dyDescent="0.25">
      <c r="A2392" t="s">
        <v>3752</v>
      </c>
      <c r="B2392">
        <v>72876177</v>
      </c>
      <c r="C2392">
        <v>228159915</v>
      </c>
      <c r="D2392" t="s">
        <v>3753</v>
      </c>
      <c r="E2392" t="s">
        <v>8383</v>
      </c>
      <c r="G2392" t="s">
        <v>8460</v>
      </c>
      <c r="H2392" t="s">
        <v>8772</v>
      </c>
      <c r="I2392" t="s">
        <v>10156</v>
      </c>
      <c r="J2392" t="s">
        <v>9012</v>
      </c>
    </row>
    <row r="2393" spans="1:10" x14ac:dyDescent="0.25">
      <c r="A2393" t="s">
        <v>3757</v>
      </c>
      <c r="B2393">
        <v>282270</v>
      </c>
      <c r="C2393">
        <v>107602140</v>
      </c>
      <c r="D2393" t="s">
        <v>3758</v>
      </c>
      <c r="E2393" t="s">
        <v>8388</v>
      </c>
      <c r="G2393" t="s">
        <v>8384</v>
      </c>
      <c r="H2393" t="s">
        <v>8421</v>
      </c>
      <c r="I2393" t="s">
        <v>9237</v>
      </c>
      <c r="J2393" t="s">
        <v>10772</v>
      </c>
    </row>
    <row r="2394" spans="1:10" x14ac:dyDescent="0.25">
      <c r="A2394" t="s">
        <v>3757</v>
      </c>
      <c r="B2394">
        <v>282270</v>
      </c>
      <c r="C2394">
        <v>107602140</v>
      </c>
      <c r="D2394" t="s">
        <v>3758</v>
      </c>
      <c r="E2394" t="s">
        <v>8410</v>
      </c>
      <c r="G2394" t="s">
        <v>8399</v>
      </c>
      <c r="H2394" t="s">
        <v>9233</v>
      </c>
      <c r="I2394" t="s">
        <v>8705</v>
      </c>
      <c r="J2394" t="s">
        <v>10772</v>
      </c>
    </row>
    <row r="2395" spans="1:10" x14ac:dyDescent="0.25">
      <c r="A2395" t="s">
        <v>3757</v>
      </c>
      <c r="B2395">
        <v>282270</v>
      </c>
      <c r="C2395">
        <v>107602140</v>
      </c>
      <c r="D2395" t="s">
        <v>3758</v>
      </c>
      <c r="E2395" t="s">
        <v>8383</v>
      </c>
      <c r="G2395" t="s">
        <v>8384</v>
      </c>
      <c r="H2395" t="s">
        <v>8421</v>
      </c>
      <c r="I2395" t="s">
        <v>9237</v>
      </c>
      <c r="J2395" t="s">
        <v>10772</v>
      </c>
    </row>
    <row r="2396" spans="1:10" x14ac:dyDescent="0.25">
      <c r="A2396" t="s">
        <v>3767</v>
      </c>
      <c r="B2396">
        <v>5832841</v>
      </c>
      <c r="C2396">
        <v>216336608</v>
      </c>
      <c r="D2396" t="s">
        <v>3768</v>
      </c>
      <c r="E2396" t="s">
        <v>8388</v>
      </c>
      <c r="G2396" t="s">
        <v>8460</v>
      </c>
      <c r="H2396" t="s">
        <v>9223</v>
      </c>
      <c r="I2396" t="s">
        <v>9224</v>
      </c>
      <c r="J2396" t="s">
        <v>9225</v>
      </c>
    </row>
    <row r="2397" spans="1:10" x14ac:dyDescent="0.25">
      <c r="A2397" t="s">
        <v>3767</v>
      </c>
      <c r="B2397">
        <v>5832841</v>
      </c>
      <c r="C2397">
        <v>216336608</v>
      </c>
      <c r="D2397" t="s">
        <v>3768</v>
      </c>
      <c r="E2397" t="s">
        <v>8383</v>
      </c>
      <c r="G2397" t="s">
        <v>8399</v>
      </c>
      <c r="H2397" t="s">
        <v>10773</v>
      </c>
      <c r="I2397" t="s">
        <v>9661</v>
      </c>
      <c r="J2397" t="s">
        <v>10774</v>
      </c>
    </row>
    <row r="2398" spans="1:10" x14ac:dyDescent="0.25">
      <c r="A2398" t="s">
        <v>3771</v>
      </c>
      <c r="B2398">
        <v>25128624</v>
      </c>
      <c r="C2398">
        <v>132473080</v>
      </c>
      <c r="D2398" t="s">
        <v>3772</v>
      </c>
      <c r="E2398" t="s">
        <v>8388</v>
      </c>
      <c r="G2398" t="s">
        <v>8384</v>
      </c>
      <c r="H2398" t="s">
        <v>8402</v>
      </c>
      <c r="J2398" t="s">
        <v>10775</v>
      </c>
    </row>
    <row r="2399" spans="1:10" x14ac:dyDescent="0.25">
      <c r="A2399" t="s">
        <v>3771</v>
      </c>
      <c r="B2399">
        <v>25128624</v>
      </c>
      <c r="C2399">
        <v>132473080</v>
      </c>
      <c r="D2399" t="s">
        <v>3772</v>
      </c>
      <c r="E2399" t="s">
        <v>8383</v>
      </c>
      <c r="G2399" t="s">
        <v>8384</v>
      </c>
      <c r="H2399" t="s">
        <v>8402</v>
      </c>
      <c r="J2399" t="s">
        <v>10775</v>
      </c>
    </row>
    <row r="2400" spans="1:10" x14ac:dyDescent="0.25">
      <c r="A2400" t="s">
        <v>3776</v>
      </c>
      <c r="B2400">
        <v>42512297</v>
      </c>
      <c r="C2400">
        <v>102535652</v>
      </c>
      <c r="D2400" t="s">
        <v>3777</v>
      </c>
      <c r="E2400" t="s">
        <v>8383</v>
      </c>
      <c r="G2400" t="s">
        <v>8517</v>
      </c>
      <c r="H2400" t="s">
        <v>10776</v>
      </c>
      <c r="J2400" t="s">
        <v>8909</v>
      </c>
    </row>
    <row r="2401" spans="1:10" x14ac:dyDescent="0.25">
      <c r="A2401" t="s">
        <v>3776</v>
      </c>
      <c r="B2401">
        <v>42512297</v>
      </c>
      <c r="C2401">
        <v>102535652</v>
      </c>
      <c r="D2401" t="s">
        <v>3777</v>
      </c>
      <c r="E2401" t="s">
        <v>8388</v>
      </c>
      <c r="G2401" t="s">
        <v>8384</v>
      </c>
      <c r="H2401" t="s">
        <v>10777</v>
      </c>
      <c r="J2401" t="s">
        <v>10778</v>
      </c>
    </row>
    <row r="2402" spans="1:10" x14ac:dyDescent="0.25">
      <c r="A2402" t="s">
        <v>3776</v>
      </c>
      <c r="B2402">
        <v>42512297</v>
      </c>
      <c r="C2402">
        <v>102535652</v>
      </c>
      <c r="D2402" t="s">
        <v>3777</v>
      </c>
      <c r="E2402" t="s">
        <v>8388</v>
      </c>
      <c r="G2402" t="s">
        <v>8384</v>
      </c>
      <c r="H2402" t="s">
        <v>8888</v>
      </c>
      <c r="J2402" t="s">
        <v>9602</v>
      </c>
    </row>
    <row r="2403" spans="1:10" x14ac:dyDescent="0.25">
      <c r="A2403" t="s">
        <v>3786</v>
      </c>
      <c r="B2403">
        <v>44871475</v>
      </c>
      <c r="C2403">
        <v>167806101</v>
      </c>
      <c r="D2403" t="s">
        <v>3787</v>
      </c>
      <c r="E2403" t="s">
        <v>8383</v>
      </c>
      <c r="G2403" t="s">
        <v>8384</v>
      </c>
      <c r="H2403" t="s">
        <v>8603</v>
      </c>
      <c r="I2403" t="s">
        <v>8858</v>
      </c>
      <c r="J2403" t="s">
        <v>10779</v>
      </c>
    </row>
    <row r="2404" spans="1:10" x14ac:dyDescent="0.25">
      <c r="A2404" t="s">
        <v>3786</v>
      </c>
      <c r="B2404">
        <v>44871475</v>
      </c>
      <c r="C2404">
        <v>167806101</v>
      </c>
      <c r="D2404" t="s">
        <v>3787</v>
      </c>
      <c r="E2404" t="s">
        <v>8388</v>
      </c>
      <c r="G2404" t="s">
        <v>8384</v>
      </c>
      <c r="H2404" t="s">
        <v>8603</v>
      </c>
      <c r="I2404" t="s">
        <v>8858</v>
      </c>
      <c r="J2404" t="s">
        <v>10779</v>
      </c>
    </row>
    <row r="2405" spans="1:10" x14ac:dyDescent="0.25">
      <c r="A2405" t="s">
        <v>3790</v>
      </c>
      <c r="B2405">
        <v>44628256</v>
      </c>
      <c r="C2405">
        <v>110004749</v>
      </c>
      <c r="D2405" t="s">
        <v>3791</v>
      </c>
      <c r="E2405" t="s">
        <v>8410</v>
      </c>
      <c r="G2405" t="s">
        <v>8460</v>
      </c>
      <c r="H2405" t="s">
        <v>9661</v>
      </c>
      <c r="I2405" t="s">
        <v>8705</v>
      </c>
      <c r="J2405" t="s">
        <v>8556</v>
      </c>
    </row>
    <row r="2406" spans="1:10" x14ac:dyDescent="0.25">
      <c r="A2406" t="s">
        <v>3790</v>
      </c>
      <c r="B2406">
        <v>44628256</v>
      </c>
      <c r="C2406">
        <v>110004749</v>
      </c>
      <c r="D2406" t="s">
        <v>3791</v>
      </c>
      <c r="E2406" t="s">
        <v>8388</v>
      </c>
      <c r="G2406" t="s">
        <v>8384</v>
      </c>
      <c r="H2406" t="s">
        <v>10780</v>
      </c>
      <c r="I2406" t="s">
        <v>10781</v>
      </c>
      <c r="J2406" t="s">
        <v>10782</v>
      </c>
    </row>
    <row r="2407" spans="1:10" x14ac:dyDescent="0.25">
      <c r="A2407" t="s">
        <v>3790</v>
      </c>
      <c r="B2407">
        <v>44628256</v>
      </c>
      <c r="C2407">
        <v>110004749</v>
      </c>
      <c r="D2407" t="s">
        <v>3791</v>
      </c>
      <c r="E2407" t="s">
        <v>8388</v>
      </c>
      <c r="G2407" t="s">
        <v>8384</v>
      </c>
      <c r="H2407" t="s">
        <v>9330</v>
      </c>
      <c r="I2407" t="s">
        <v>9029</v>
      </c>
      <c r="J2407" t="s">
        <v>10783</v>
      </c>
    </row>
    <row r="2408" spans="1:10" x14ac:dyDescent="0.25">
      <c r="A2408" t="s">
        <v>3790</v>
      </c>
      <c r="B2408">
        <v>44628256</v>
      </c>
      <c r="C2408">
        <v>110004749</v>
      </c>
      <c r="D2408" t="s">
        <v>3791</v>
      </c>
      <c r="E2408" t="s">
        <v>8388</v>
      </c>
      <c r="G2408" t="s">
        <v>8384</v>
      </c>
      <c r="H2408" t="s">
        <v>9162</v>
      </c>
      <c r="I2408" t="s">
        <v>9237</v>
      </c>
      <c r="J2408" t="s">
        <v>10784</v>
      </c>
    </row>
    <row r="2409" spans="1:10" x14ac:dyDescent="0.25">
      <c r="A2409" t="s">
        <v>3790</v>
      </c>
      <c r="B2409">
        <v>44628256</v>
      </c>
      <c r="C2409">
        <v>110004749</v>
      </c>
      <c r="D2409" t="s">
        <v>3791</v>
      </c>
      <c r="E2409" t="s">
        <v>8383</v>
      </c>
      <c r="G2409" t="s">
        <v>8399</v>
      </c>
      <c r="H2409" t="s">
        <v>10785</v>
      </c>
      <c r="I2409" t="s">
        <v>8811</v>
      </c>
      <c r="J2409" t="s">
        <v>8811</v>
      </c>
    </row>
    <row r="2410" spans="1:10" x14ac:dyDescent="0.25">
      <c r="A2410" t="s">
        <v>3799</v>
      </c>
      <c r="B2410">
        <v>52825914</v>
      </c>
      <c r="C2410">
        <v>100932595</v>
      </c>
      <c r="D2410" t="s">
        <v>3800</v>
      </c>
      <c r="E2410" t="s">
        <v>8388</v>
      </c>
      <c r="G2410" t="s">
        <v>8384</v>
      </c>
      <c r="H2410" t="s">
        <v>8421</v>
      </c>
      <c r="J2410" t="s">
        <v>10786</v>
      </c>
    </row>
    <row r="2411" spans="1:10" x14ac:dyDescent="0.25">
      <c r="A2411" t="s">
        <v>3799</v>
      </c>
      <c r="B2411">
        <v>52825914</v>
      </c>
      <c r="C2411">
        <v>100932595</v>
      </c>
      <c r="D2411" t="s">
        <v>3800</v>
      </c>
      <c r="E2411" t="s">
        <v>8383</v>
      </c>
      <c r="G2411" t="s">
        <v>8399</v>
      </c>
      <c r="H2411" t="s">
        <v>10787</v>
      </c>
      <c r="J2411" t="s">
        <v>10788</v>
      </c>
    </row>
    <row r="2412" spans="1:10" x14ac:dyDescent="0.25">
      <c r="A2412" t="s">
        <v>3799</v>
      </c>
      <c r="B2412">
        <v>52825914</v>
      </c>
      <c r="C2412">
        <v>100932595</v>
      </c>
      <c r="D2412" t="s">
        <v>3800</v>
      </c>
      <c r="E2412" t="s">
        <v>8388</v>
      </c>
      <c r="G2412" t="s">
        <v>8384</v>
      </c>
      <c r="H2412" t="s">
        <v>8665</v>
      </c>
      <c r="I2412" t="s">
        <v>9237</v>
      </c>
      <c r="J2412" t="s">
        <v>10789</v>
      </c>
    </row>
    <row r="2413" spans="1:10" x14ac:dyDescent="0.25">
      <c r="A2413" t="s">
        <v>3805</v>
      </c>
      <c r="B2413">
        <v>52224380</v>
      </c>
      <c r="C2413">
        <v>120016286</v>
      </c>
      <c r="D2413" t="s">
        <v>3806</v>
      </c>
      <c r="E2413" t="s">
        <v>8388</v>
      </c>
      <c r="G2413" t="s">
        <v>8384</v>
      </c>
      <c r="H2413" t="s">
        <v>9347</v>
      </c>
      <c r="J2413" t="s">
        <v>10790</v>
      </c>
    </row>
    <row r="2414" spans="1:10" x14ac:dyDescent="0.25">
      <c r="A2414" t="s">
        <v>3805</v>
      </c>
      <c r="B2414">
        <v>52224380</v>
      </c>
      <c r="C2414">
        <v>120016286</v>
      </c>
      <c r="D2414" t="s">
        <v>3806</v>
      </c>
      <c r="E2414" t="s">
        <v>8383</v>
      </c>
      <c r="G2414" t="s">
        <v>8384</v>
      </c>
      <c r="H2414" t="s">
        <v>9347</v>
      </c>
      <c r="J2414" t="s">
        <v>10790</v>
      </c>
    </row>
    <row r="2415" spans="1:10" x14ac:dyDescent="0.25">
      <c r="A2415" t="s">
        <v>3809</v>
      </c>
      <c r="B2415">
        <v>53734094</v>
      </c>
      <c r="C2415">
        <v>132215955</v>
      </c>
      <c r="D2415" t="s">
        <v>3810</v>
      </c>
      <c r="E2415" t="s">
        <v>8388</v>
      </c>
      <c r="G2415" t="s">
        <v>8384</v>
      </c>
      <c r="H2415" t="s">
        <v>10791</v>
      </c>
      <c r="J2415" t="s">
        <v>8462</v>
      </c>
    </row>
    <row r="2416" spans="1:10" x14ac:dyDescent="0.25">
      <c r="A2416" t="s">
        <v>3809</v>
      </c>
      <c r="B2416">
        <v>53734094</v>
      </c>
      <c r="C2416">
        <v>132215955</v>
      </c>
      <c r="D2416" t="s">
        <v>3810</v>
      </c>
      <c r="E2416" t="s">
        <v>8388</v>
      </c>
      <c r="G2416" t="s">
        <v>8384</v>
      </c>
      <c r="H2416" t="s">
        <v>10792</v>
      </c>
      <c r="J2416" t="s">
        <v>10793</v>
      </c>
    </row>
    <row r="2417" spans="1:10" x14ac:dyDescent="0.25">
      <c r="A2417" t="s">
        <v>3809</v>
      </c>
      <c r="B2417">
        <v>53734094</v>
      </c>
      <c r="C2417">
        <v>132215955</v>
      </c>
      <c r="D2417" t="s">
        <v>3810</v>
      </c>
      <c r="E2417" t="s">
        <v>8383</v>
      </c>
      <c r="G2417" t="s">
        <v>8384</v>
      </c>
      <c r="H2417" t="s">
        <v>10794</v>
      </c>
      <c r="I2417" t="s">
        <v>9290</v>
      </c>
      <c r="J2417" t="s">
        <v>10070</v>
      </c>
    </row>
    <row r="2418" spans="1:10" x14ac:dyDescent="0.25">
      <c r="A2418" t="s">
        <v>3809</v>
      </c>
      <c r="B2418">
        <v>53734094</v>
      </c>
      <c r="C2418">
        <v>132215955</v>
      </c>
      <c r="D2418" t="s">
        <v>3810</v>
      </c>
      <c r="E2418" t="s">
        <v>8388</v>
      </c>
      <c r="G2418" t="s">
        <v>8384</v>
      </c>
      <c r="H2418" t="s">
        <v>10794</v>
      </c>
      <c r="I2418" t="s">
        <v>9290</v>
      </c>
      <c r="J2418" t="s">
        <v>10070</v>
      </c>
    </row>
    <row r="2419" spans="1:10" x14ac:dyDescent="0.25">
      <c r="A2419" t="s">
        <v>3816</v>
      </c>
      <c r="B2419">
        <v>57869636</v>
      </c>
      <c r="C2419">
        <v>141592822</v>
      </c>
      <c r="D2419" t="s">
        <v>3817</v>
      </c>
      <c r="E2419" t="s">
        <v>8410</v>
      </c>
      <c r="G2419" t="s">
        <v>8384</v>
      </c>
      <c r="H2419" t="s">
        <v>8743</v>
      </c>
      <c r="I2419" t="s">
        <v>8530</v>
      </c>
      <c r="J2419" t="s">
        <v>10795</v>
      </c>
    </row>
    <row r="2420" spans="1:10" x14ac:dyDescent="0.25">
      <c r="A2420" t="s">
        <v>3816</v>
      </c>
      <c r="B2420">
        <v>57869636</v>
      </c>
      <c r="C2420">
        <v>141592822</v>
      </c>
      <c r="D2420" t="s">
        <v>3817</v>
      </c>
      <c r="E2420" t="s">
        <v>8388</v>
      </c>
      <c r="G2420" t="s">
        <v>8384</v>
      </c>
      <c r="H2420" t="s">
        <v>8743</v>
      </c>
      <c r="I2420" t="s">
        <v>8530</v>
      </c>
      <c r="J2420" t="s">
        <v>10795</v>
      </c>
    </row>
    <row r="2421" spans="1:10" x14ac:dyDescent="0.25">
      <c r="A2421" t="s">
        <v>3816</v>
      </c>
      <c r="B2421">
        <v>57869636</v>
      </c>
      <c r="C2421">
        <v>141592822</v>
      </c>
      <c r="D2421" t="s">
        <v>3817</v>
      </c>
      <c r="E2421" t="s">
        <v>8398</v>
      </c>
      <c r="G2421" t="s">
        <v>8384</v>
      </c>
      <c r="H2421" t="s">
        <v>8455</v>
      </c>
      <c r="I2421" t="s">
        <v>8393</v>
      </c>
      <c r="J2421" t="s">
        <v>10795</v>
      </c>
    </row>
    <row r="2422" spans="1:10" x14ac:dyDescent="0.25">
      <c r="A2422" t="s">
        <v>3816</v>
      </c>
      <c r="B2422">
        <v>57869636</v>
      </c>
      <c r="C2422">
        <v>141592822</v>
      </c>
      <c r="D2422" t="s">
        <v>3817</v>
      </c>
      <c r="E2422" t="s">
        <v>8398</v>
      </c>
      <c r="G2422" t="s">
        <v>8384</v>
      </c>
      <c r="H2422" t="s">
        <v>8743</v>
      </c>
      <c r="I2422" t="s">
        <v>8530</v>
      </c>
      <c r="J2422" t="s">
        <v>10795</v>
      </c>
    </row>
    <row r="2423" spans="1:10" x14ac:dyDescent="0.25">
      <c r="A2423" t="s">
        <v>3816</v>
      </c>
      <c r="B2423">
        <v>57869636</v>
      </c>
      <c r="C2423">
        <v>141592822</v>
      </c>
      <c r="D2423" t="s">
        <v>3817</v>
      </c>
      <c r="E2423" t="s">
        <v>8388</v>
      </c>
      <c r="G2423" t="s">
        <v>8384</v>
      </c>
      <c r="H2423" t="s">
        <v>8455</v>
      </c>
      <c r="I2423" t="s">
        <v>8393</v>
      </c>
      <c r="J2423" t="s">
        <v>10795</v>
      </c>
    </row>
    <row r="2424" spans="1:10" x14ac:dyDescent="0.25">
      <c r="A2424" t="s">
        <v>3816</v>
      </c>
      <c r="B2424">
        <v>57869636</v>
      </c>
      <c r="C2424">
        <v>141592822</v>
      </c>
      <c r="D2424" t="s">
        <v>3817</v>
      </c>
      <c r="E2424" t="s">
        <v>8383</v>
      </c>
      <c r="G2424" t="s">
        <v>8384</v>
      </c>
      <c r="H2424" t="s">
        <v>8743</v>
      </c>
      <c r="I2424" t="s">
        <v>8530</v>
      </c>
      <c r="J2424" t="s">
        <v>10795</v>
      </c>
    </row>
    <row r="2425" spans="1:10" x14ac:dyDescent="0.25">
      <c r="A2425" t="s">
        <v>3823</v>
      </c>
      <c r="B2425">
        <v>62733210</v>
      </c>
      <c r="C2425">
        <v>129351997</v>
      </c>
      <c r="D2425" t="s">
        <v>3824</v>
      </c>
      <c r="E2425" t="s">
        <v>8398</v>
      </c>
      <c r="F2425" t="s">
        <v>10796</v>
      </c>
    </row>
    <row r="2426" spans="1:10" x14ac:dyDescent="0.25">
      <c r="A2426" t="s">
        <v>3823</v>
      </c>
      <c r="B2426">
        <v>62733210</v>
      </c>
      <c r="C2426">
        <v>129351997</v>
      </c>
      <c r="D2426" t="s">
        <v>3824</v>
      </c>
      <c r="E2426" t="s">
        <v>8388</v>
      </c>
      <c r="G2426" t="s">
        <v>8384</v>
      </c>
      <c r="H2426" t="s">
        <v>10797</v>
      </c>
      <c r="J2426" t="s">
        <v>10798</v>
      </c>
    </row>
    <row r="2427" spans="1:10" x14ac:dyDescent="0.25">
      <c r="A2427" t="s">
        <v>3823</v>
      </c>
      <c r="B2427">
        <v>62733210</v>
      </c>
      <c r="C2427">
        <v>129351997</v>
      </c>
      <c r="D2427" t="s">
        <v>3824</v>
      </c>
      <c r="E2427" t="s">
        <v>8383</v>
      </c>
      <c r="G2427" t="s">
        <v>8384</v>
      </c>
      <c r="H2427" t="s">
        <v>10797</v>
      </c>
      <c r="J2427" t="s">
        <v>10798</v>
      </c>
    </row>
    <row r="2428" spans="1:10" x14ac:dyDescent="0.25">
      <c r="A2428" t="s">
        <v>3823</v>
      </c>
      <c r="B2428">
        <v>62733210</v>
      </c>
      <c r="C2428">
        <v>129351997</v>
      </c>
      <c r="D2428" t="s">
        <v>3824</v>
      </c>
      <c r="E2428" t="s">
        <v>8410</v>
      </c>
      <c r="G2428" t="s">
        <v>8384</v>
      </c>
      <c r="H2428" t="s">
        <v>10797</v>
      </c>
      <c r="J2428" t="s">
        <v>10798</v>
      </c>
    </row>
    <row r="2429" spans="1:10" x14ac:dyDescent="0.25">
      <c r="A2429" t="s">
        <v>3827</v>
      </c>
      <c r="B2429">
        <v>66619640</v>
      </c>
      <c r="C2429">
        <v>282457620</v>
      </c>
      <c r="D2429" t="s">
        <v>3828</v>
      </c>
      <c r="E2429" t="s">
        <v>8383</v>
      </c>
      <c r="G2429" t="s">
        <v>8384</v>
      </c>
      <c r="H2429" t="s">
        <v>9164</v>
      </c>
      <c r="I2429" t="s">
        <v>10086</v>
      </c>
      <c r="J2429" t="s">
        <v>10124</v>
      </c>
    </row>
    <row r="2430" spans="1:10" x14ac:dyDescent="0.25">
      <c r="A2430" t="s">
        <v>3827</v>
      </c>
      <c r="B2430">
        <v>66619640</v>
      </c>
      <c r="C2430">
        <v>282457620</v>
      </c>
      <c r="D2430" t="s">
        <v>3828</v>
      </c>
      <c r="E2430" t="s">
        <v>8398</v>
      </c>
      <c r="G2430" t="s">
        <v>8384</v>
      </c>
      <c r="H2430" t="s">
        <v>9164</v>
      </c>
      <c r="I2430" t="s">
        <v>10086</v>
      </c>
      <c r="J2430" t="s">
        <v>10124</v>
      </c>
    </row>
    <row r="2431" spans="1:10" x14ac:dyDescent="0.25">
      <c r="A2431" t="s">
        <v>3827</v>
      </c>
      <c r="B2431">
        <v>66619640</v>
      </c>
      <c r="C2431">
        <v>282457620</v>
      </c>
      <c r="D2431" t="s">
        <v>3828</v>
      </c>
      <c r="E2431" t="s">
        <v>8388</v>
      </c>
      <c r="G2431" t="s">
        <v>8384</v>
      </c>
      <c r="H2431" t="s">
        <v>9164</v>
      </c>
      <c r="I2431" t="s">
        <v>10086</v>
      </c>
      <c r="J2431" t="s">
        <v>10124</v>
      </c>
    </row>
    <row r="2432" spans="1:10" x14ac:dyDescent="0.25">
      <c r="A2432" t="s">
        <v>3834</v>
      </c>
      <c r="B2432">
        <v>67043886</v>
      </c>
      <c r="C2432">
        <v>118051282</v>
      </c>
      <c r="D2432" t="s">
        <v>3835</v>
      </c>
      <c r="E2432" t="s">
        <v>8383</v>
      </c>
      <c r="G2432" t="s">
        <v>8384</v>
      </c>
      <c r="H2432" t="s">
        <v>9237</v>
      </c>
      <c r="J2432" t="s">
        <v>10799</v>
      </c>
    </row>
    <row r="2433" spans="1:10" x14ac:dyDescent="0.25">
      <c r="A2433" t="s">
        <v>3834</v>
      </c>
      <c r="B2433">
        <v>67043886</v>
      </c>
      <c r="C2433">
        <v>118051282</v>
      </c>
      <c r="D2433" t="s">
        <v>3835</v>
      </c>
      <c r="E2433" t="s">
        <v>8388</v>
      </c>
      <c r="G2433" t="s">
        <v>8384</v>
      </c>
      <c r="H2433" t="s">
        <v>8421</v>
      </c>
      <c r="I2433" t="s">
        <v>10800</v>
      </c>
      <c r="J2433" t="s">
        <v>10801</v>
      </c>
    </row>
    <row r="2434" spans="1:10" x14ac:dyDescent="0.25">
      <c r="A2434" t="s">
        <v>3834</v>
      </c>
      <c r="B2434">
        <v>67043886</v>
      </c>
      <c r="C2434">
        <v>118051282</v>
      </c>
      <c r="D2434" t="s">
        <v>3835</v>
      </c>
      <c r="E2434" t="s">
        <v>8388</v>
      </c>
      <c r="G2434" t="s">
        <v>8384</v>
      </c>
      <c r="H2434" t="s">
        <v>8428</v>
      </c>
      <c r="I2434" t="s">
        <v>8425</v>
      </c>
      <c r="J2434" t="s">
        <v>10802</v>
      </c>
    </row>
    <row r="2435" spans="1:10" x14ac:dyDescent="0.25">
      <c r="A2435" t="s">
        <v>3834</v>
      </c>
      <c r="B2435">
        <v>67043886</v>
      </c>
      <c r="C2435">
        <v>118051282</v>
      </c>
      <c r="D2435" t="s">
        <v>3835</v>
      </c>
      <c r="E2435" t="s">
        <v>8388</v>
      </c>
      <c r="G2435" t="s">
        <v>8384</v>
      </c>
      <c r="H2435" t="s">
        <v>9237</v>
      </c>
      <c r="J2435" t="s">
        <v>10799</v>
      </c>
    </row>
    <row r="2436" spans="1:10" x14ac:dyDescent="0.25">
      <c r="A2436" t="s">
        <v>3834</v>
      </c>
      <c r="B2436">
        <v>67043886</v>
      </c>
      <c r="C2436">
        <v>118051282</v>
      </c>
      <c r="D2436" t="s">
        <v>3835</v>
      </c>
      <c r="E2436" t="s">
        <v>8398</v>
      </c>
      <c r="F2436" t="s">
        <v>10803</v>
      </c>
    </row>
    <row r="2437" spans="1:10" x14ac:dyDescent="0.25">
      <c r="A2437" t="s">
        <v>3834</v>
      </c>
      <c r="B2437">
        <v>67043886</v>
      </c>
      <c r="C2437">
        <v>118051282</v>
      </c>
      <c r="D2437" t="s">
        <v>3835</v>
      </c>
      <c r="E2437" t="s">
        <v>8388</v>
      </c>
      <c r="G2437" t="s">
        <v>8384</v>
      </c>
      <c r="H2437" t="s">
        <v>10804</v>
      </c>
      <c r="I2437" t="s">
        <v>8393</v>
      </c>
      <c r="J2437" t="s">
        <v>10805</v>
      </c>
    </row>
    <row r="2438" spans="1:10" x14ac:dyDescent="0.25">
      <c r="A2438" t="s">
        <v>3834</v>
      </c>
      <c r="B2438">
        <v>67043886</v>
      </c>
      <c r="C2438">
        <v>118051282</v>
      </c>
      <c r="D2438" t="s">
        <v>3835</v>
      </c>
      <c r="E2438" t="s">
        <v>8398</v>
      </c>
      <c r="F2438" t="s">
        <v>10806</v>
      </c>
    </row>
    <row r="2439" spans="1:10" x14ac:dyDescent="0.25">
      <c r="A2439" t="s">
        <v>3838</v>
      </c>
      <c r="B2439">
        <v>68239365</v>
      </c>
      <c r="C2439">
        <v>134979651</v>
      </c>
      <c r="D2439" t="s">
        <v>3839</v>
      </c>
      <c r="E2439" t="s">
        <v>8388</v>
      </c>
      <c r="G2439" t="s">
        <v>8384</v>
      </c>
      <c r="H2439" t="s">
        <v>10807</v>
      </c>
      <c r="J2439" t="s">
        <v>10808</v>
      </c>
    </row>
    <row r="2440" spans="1:10" x14ac:dyDescent="0.25">
      <c r="A2440" t="s">
        <v>3838</v>
      </c>
      <c r="B2440">
        <v>68239365</v>
      </c>
      <c r="C2440">
        <v>134979651</v>
      </c>
      <c r="D2440" t="s">
        <v>3839</v>
      </c>
      <c r="E2440" t="s">
        <v>8410</v>
      </c>
      <c r="G2440" t="s">
        <v>8384</v>
      </c>
      <c r="H2440" t="s">
        <v>8889</v>
      </c>
      <c r="I2440" t="s">
        <v>10809</v>
      </c>
      <c r="J2440" t="s">
        <v>8613</v>
      </c>
    </row>
    <row r="2441" spans="1:10" x14ac:dyDescent="0.25">
      <c r="A2441" t="s">
        <v>3838</v>
      </c>
      <c r="B2441">
        <v>68239365</v>
      </c>
      <c r="C2441">
        <v>134979651</v>
      </c>
      <c r="D2441" t="s">
        <v>3839</v>
      </c>
      <c r="E2441" t="s">
        <v>8398</v>
      </c>
      <c r="F2441" t="s">
        <v>10810</v>
      </c>
    </row>
    <row r="2442" spans="1:10" x14ac:dyDescent="0.25">
      <c r="A2442" t="s">
        <v>3838</v>
      </c>
      <c r="B2442">
        <v>68239365</v>
      </c>
      <c r="C2442">
        <v>134979651</v>
      </c>
      <c r="D2442" t="s">
        <v>3839</v>
      </c>
      <c r="E2442" t="s">
        <v>8383</v>
      </c>
      <c r="G2442" t="s">
        <v>8384</v>
      </c>
      <c r="H2442" t="s">
        <v>8889</v>
      </c>
      <c r="I2442" t="s">
        <v>10809</v>
      </c>
      <c r="J2442" t="s">
        <v>8613</v>
      </c>
    </row>
    <row r="2443" spans="1:10" x14ac:dyDescent="0.25">
      <c r="A2443" t="s">
        <v>3838</v>
      </c>
      <c r="B2443">
        <v>68239365</v>
      </c>
      <c r="C2443">
        <v>134979651</v>
      </c>
      <c r="D2443" t="s">
        <v>3839</v>
      </c>
      <c r="E2443" t="s">
        <v>8388</v>
      </c>
      <c r="G2443" t="s">
        <v>8384</v>
      </c>
      <c r="H2443" t="s">
        <v>10811</v>
      </c>
      <c r="J2443" t="s">
        <v>10309</v>
      </c>
    </row>
    <row r="2444" spans="1:10" x14ac:dyDescent="0.25">
      <c r="A2444" t="s">
        <v>3838</v>
      </c>
      <c r="B2444">
        <v>68239365</v>
      </c>
      <c r="C2444">
        <v>134979651</v>
      </c>
      <c r="D2444" t="s">
        <v>3839</v>
      </c>
      <c r="E2444" t="s">
        <v>8388</v>
      </c>
      <c r="G2444" t="s">
        <v>8384</v>
      </c>
      <c r="H2444" t="s">
        <v>8889</v>
      </c>
      <c r="I2444" t="s">
        <v>10809</v>
      </c>
      <c r="J2444" t="s">
        <v>8613</v>
      </c>
    </row>
    <row r="2445" spans="1:10" x14ac:dyDescent="0.25">
      <c r="A2445" t="s">
        <v>3838</v>
      </c>
      <c r="B2445">
        <v>68239365</v>
      </c>
      <c r="C2445">
        <v>134979651</v>
      </c>
      <c r="D2445" t="s">
        <v>3839</v>
      </c>
      <c r="E2445" t="s">
        <v>8388</v>
      </c>
      <c r="G2445" t="s">
        <v>8384</v>
      </c>
      <c r="H2445" t="s">
        <v>8390</v>
      </c>
      <c r="J2445" t="s">
        <v>10812</v>
      </c>
    </row>
    <row r="2446" spans="1:10" x14ac:dyDescent="0.25">
      <c r="A2446" t="s">
        <v>3845</v>
      </c>
      <c r="B2446">
        <v>75401657</v>
      </c>
      <c r="C2446">
        <v>100039433</v>
      </c>
      <c r="D2446" t="s">
        <v>3846</v>
      </c>
      <c r="E2446" t="s">
        <v>8388</v>
      </c>
      <c r="G2446" t="s">
        <v>8460</v>
      </c>
      <c r="H2446" t="s">
        <v>10813</v>
      </c>
      <c r="J2446" t="s">
        <v>10814</v>
      </c>
    </row>
    <row r="2447" spans="1:10" x14ac:dyDescent="0.25">
      <c r="A2447" t="s">
        <v>3845</v>
      </c>
      <c r="B2447">
        <v>75401657</v>
      </c>
      <c r="C2447">
        <v>100039433</v>
      </c>
      <c r="D2447" t="s">
        <v>3846</v>
      </c>
      <c r="E2447" t="s">
        <v>8383</v>
      </c>
      <c r="G2447" t="s">
        <v>8384</v>
      </c>
      <c r="H2447" t="s">
        <v>8476</v>
      </c>
      <c r="I2447" t="s">
        <v>8960</v>
      </c>
      <c r="J2447" t="s">
        <v>10815</v>
      </c>
    </row>
    <row r="2448" spans="1:10" x14ac:dyDescent="0.25">
      <c r="A2448" t="s">
        <v>3845</v>
      </c>
      <c r="B2448">
        <v>75401657</v>
      </c>
      <c r="C2448">
        <v>100039433</v>
      </c>
      <c r="D2448" t="s">
        <v>3846</v>
      </c>
      <c r="E2448" t="s">
        <v>8388</v>
      </c>
      <c r="G2448" t="s">
        <v>8384</v>
      </c>
      <c r="H2448" t="s">
        <v>8476</v>
      </c>
      <c r="I2448" t="s">
        <v>8960</v>
      </c>
      <c r="J2448" t="s">
        <v>10815</v>
      </c>
    </row>
    <row r="2449" spans="1:10" x14ac:dyDescent="0.25">
      <c r="A2449" t="s">
        <v>3845</v>
      </c>
      <c r="B2449">
        <v>75401657</v>
      </c>
      <c r="C2449">
        <v>100039433</v>
      </c>
      <c r="D2449" t="s">
        <v>3846</v>
      </c>
      <c r="E2449" t="s">
        <v>8388</v>
      </c>
      <c r="G2449" t="s">
        <v>8384</v>
      </c>
      <c r="H2449" t="s">
        <v>8544</v>
      </c>
      <c r="I2449" t="s">
        <v>8684</v>
      </c>
      <c r="J2449" t="s">
        <v>10816</v>
      </c>
    </row>
    <row r="2450" spans="1:10" x14ac:dyDescent="0.25">
      <c r="A2450" t="s">
        <v>3850</v>
      </c>
      <c r="B2450">
        <v>65687507</v>
      </c>
      <c r="C2450">
        <v>143078263</v>
      </c>
      <c r="D2450" t="s">
        <v>3851</v>
      </c>
      <c r="E2450" t="s">
        <v>8388</v>
      </c>
      <c r="G2450" t="s">
        <v>8384</v>
      </c>
      <c r="H2450" t="s">
        <v>9129</v>
      </c>
      <c r="I2450" t="s">
        <v>9024</v>
      </c>
      <c r="J2450" t="s">
        <v>10817</v>
      </c>
    </row>
    <row r="2451" spans="1:10" x14ac:dyDescent="0.25">
      <c r="A2451" t="s">
        <v>3850</v>
      </c>
      <c r="B2451">
        <v>65687507</v>
      </c>
      <c r="C2451">
        <v>143078263</v>
      </c>
      <c r="D2451" t="s">
        <v>3851</v>
      </c>
      <c r="E2451" t="s">
        <v>8383</v>
      </c>
      <c r="G2451" t="s">
        <v>8460</v>
      </c>
      <c r="H2451" t="s">
        <v>10416</v>
      </c>
      <c r="J2451" t="s">
        <v>10399</v>
      </c>
    </row>
    <row r="2452" spans="1:10" x14ac:dyDescent="0.25">
      <c r="A2452" t="s">
        <v>3850</v>
      </c>
      <c r="B2452">
        <v>65687507</v>
      </c>
      <c r="C2452">
        <v>143078263</v>
      </c>
      <c r="D2452" t="s">
        <v>3851</v>
      </c>
      <c r="E2452" t="s">
        <v>8388</v>
      </c>
      <c r="G2452" t="s">
        <v>8384</v>
      </c>
      <c r="H2452" t="s">
        <v>10818</v>
      </c>
      <c r="J2452" t="s">
        <v>10819</v>
      </c>
    </row>
    <row r="2453" spans="1:10" x14ac:dyDescent="0.25">
      <c r="A2453" t="s">
        <v>3850</v>
      </c>
      <c r="B2453">
        <v>65687507</v>
      </c>
      <c r="C2453">
        <v>143078263</v>
      </c>
      <c r="D2453" t="s">
        <v>3851</v>
      </c>
      <c r="E2453" t="s">
        <v>8388</v>
      </c>
      <c r="G2453" t="s">
        <v>8384</v>
      </c>
      <c r="H2453" t="s">
        <v>10820</v>
      </c>
      <c r="I2453" t="s">
        <v>10821</v>
      </c>
      <c r="J2453" t="s">
        <v>10822</v>
      </c>
    </row>
    <row r="2454" spans="1:10" x14ac:dyDescent="0.25">
      <c r="A2454" t="s">
        <v>3850</v>
      </c>
      <c r="B2454">
        <v>65687507</v>
      </c>
      <c r="C2454">
        <v>143078263</v>
      </c>
      <c r="D2454" t="s">
        <v>3851</v>
      </c>
      <c r="E2454" t="s">
        <v>8388</v>
      </c>
      <c r="G2454" t="s">
        <v>8384</v>
      </c>
      <c r="H2454" t="s">
        <v>10823</v>
      </c>
      <c r="I2454" t="s">
        <v>10824</v>
      </c>
      <c r="J2454" t="s">
        <v>10825</v>
      </c>
    </row>
    <row r="2455" spans="1:10" x14ac:dyDescent="0.25">
      <c r="A2455" t="s">
        <v>3859</v>
      </c>
      <c r="B2455">
        <v>1249790</v>
      </c>
      <c r="C2455">
        <v>226011870</v>
      </c>
      <c r="D2455" t="s">
        <v>3860</v>
      </c>
      <c r="E2455" t="s">
        <v>8388</v>
      </c>
      <c r="G2455" t="s">
        <v>8384</v>
      </c>
      <c r="H2455" t="s">
        <v>9098</v>
      </c>
      <c r="I2455" t="s">
        <v>10826</v>
      </c>
      <c r="J2455" t="s">
        <v>10614</v>
      </c>
    </row>
    <row r="2456" spans="1:10" x14ac:dyDescent="0.25">
      <c r="A2456" t="s">
        <v>3859</v>
      </c>
      <c r="B2456">
        <v>1249790</v>
      </c>
      <c r="C2456">
        <v>226011870</v>
      </c>
      <c r="D2456" t="s">
        <v>3860</v>
      </c>
      <c r="E2456" t="s">
        <v>8388</v>
      </c>
      <c r="G2456" t="s">
        <v>8399</v>
      </c>
      <c r="H2456" t="s">
        <v>10827</v>
      </c>
      <c r="I2456" t="s">
        <v>10828</v>
      </c>
      <c r="J2456" t="s">
        <v>10614</v>
      </c>
    </row>
    <row r="2457" spans="1:10" x14ac:dyDescent="0.25">
      <c r="A2457" t="s">
        <v>3859</v>
      </c>
      <c r="B2457">
        <v>1249790</v>
      </c>
      <c r="C2457">
        <v>226011870</v>
      </c>
      <c r="D2457" t="s">
        <v>3860</v>
      </c>
      <c r="E2457" t="s">
        <v>8388</v>
      </c>
      <c r="G2457" t="s">
        <v>8384</v>
      </c>
      <c r="H2457" t="s">
        <v>10829</v>
      </c>
      <c r="I2457" t="s">
        <v>10830</v>
      </c>
      <c r="J2457" t="s">
        <v>10559</v>
      </c>
    </row>
    <row r="2458" spans="1:10" x14ac:dyDescent="0.25">
      <c r="A2458" t="s">
        <v>3859</v>
      </c>
      <c r="B2458">
        <v>1249790</v>
      </c>
      <c r="C2458">
        <v>226011870</v>
      </c>
      <c r="D2458" t="s">
        <v>3860</v>
      </c>
      <c r="E2458" t="s">
        <v>8383</v>
      </c>
      <c r="G2458" t="s">
        <v>8384</v>
      </c>
      <c r="H2458" t="s">
        <v>10829</v>
      </c>
      <c r="I2458" t="s">
        <v>10830</v>
      </c>
      <c r="J2458" t="s">
        <v>10559</v>
      </c>
    </row>
    <row r="2459" spans="1:10" x14ac:dyDescent="0.25">
      <c r="A2459" t="s">
        <v>3863</v>
      </c>
      <c r="B2459">
        <v>2362454</v>
      </c>
      <c r="C2459">
        <v>112938506</v>
      </c>
      <c r="D2459" t="s">
        <v>3864</v>
      </c>
      <c r="E2459" t="s">
        <v>8388</v>
      </c>
      <c r="G2459" t="s">
        <v>8384</v>
      </c>
      <c r="H2459" t="s">
        <v>8402</v>
      </c>
      <c r="I2459" t="s">
        <v>8566</v>
      </c>
      <c r="J2459" t="s">
        <v>10831</v>
      </c>
    </row>
    <row r="2460" spans="1:10" x14ac:dyDescent="0.25">
      <c r="A2460" t="s">
        <v>3863</v>
      </c>
      <c r="B2460">
        <v>2362454</v>
      </c>
      <c r="C2460">
        <v>112938506</v>
      </c>
      <c r="D2460" t="s">
        <v>3864</v>
      </c>
      <c r="E2460" t="s">
        <v>8383</v>
      </c>
      <c r="G2460" t="s">
        <v>8384</v>
      </c>
      <c r="H2460" t="s">
        <v>9176</v>
      </c>
      <c r="I2460" t="s">
        <v>8530</v>
      </c>
      <c r="J2460" t="s">
        <v>9148</v>
      </c>
    </row>
    <row r="2461" spans="1:10" x14ac:dyDescent="0.25">
      <c r="A2461" t="s">
        <v>3868</v>
      </c>
      <c r="B2461">
        <v>6697925</v>
      </c>
      <c r="C2461">
        <v>364360943</v>
      </c>
      <c r="D2461" t="s">
        <v>3869</v>
      </c>
      <c r="E2461" t="s">
        <v>8388</v>
      </c>
      <c r="G2461" t="s">
        <v>8384</v>
      </c>
      <c r="H2461" t="s">
        <v>8858</v>
      </c>
      <c r="I2461" t="s">
        <v>8847</v>
      </c>
      <c r="J2461" t="s">
        <v>10832</v>
      </c>
    </row>
    <row r="2462" spans="1:10" x14ac:dyDescent="0.25">
      <c r="A2462" t="s">
        <v>3868</v>
      </c>
      <c r="B2462">
        <v>6697925</v>
      </c>
      <c r="C2462">
        <v>364360943</v>
      </c>
      <c r="D2462" t="s">
        <v>3869</v>
      </c>
      <c r="E2462" t="s">
        <v>8383</v>
      </c>
      <c r="G2462" t="s">
        <v>8384</v>
      </c>
      <c r="H2462" t="s">
        <v>8389</v>
      </c>
      <c r="J2462" t="s">
        <v>10833</v>
      </c>
    </row>
    <row r="2463" spans="1:10" x14ac:dyDescent="0.25">
      <c r="A2463" t="s">
        <v>3875</v>
      </c>
      <c r="B2463">
        <v>2082430</v>
      </c>
      <c r="C2463">
        <v>159014371</v>
      </c>
      <c r="D2463" t="s">
        <v>3876</v>
      </c>
      <c r="E2463" t="s">
        <v>8383</v>
      </c>
      <c r="G2463" t="s">
        <v>8384</v>
      </c>
      <c r="H2463" t="s">
        <v>10834</v>
      </c>
      <c r="I2463" t="s">
        <v>9837</v>
      </c>
      <c r="J2463" t="s">
        <v>10835</v>
      </c>
    </row>
    <row r="2464" spans="1:10" x14ac:dyDescent="0.25">
      <c r="A2464" t="s">
        <v>3875</v>
      </c>
      <c r="B2464">
        <v>2082430</v>
      </c>
      <c r="C2464">
        <v>159014371</v>
      </c>
      <c r="D2464" t="s">
        <v>3876</v>
      </c>
      <c r="E2464" t="s">
        <v>8410</v>
      </c>
      <c r="G2464" t="s">
        <v>8384</v>
      </c>
      <c r="H2464" t="s">
        <v>10834</v>
      </c>
      <c r="I2464" t="s">
        <v>9837</v>
      </c>
      <c r="J2464" t="s">
        <v>10835</v>
      </c>
    </row>
    <row r="2465" spans="1:10" x14ac:dyDescent="0.25">
      <c r="A2465" t="s">
        <v>3875</v>
      </c>
      <c r="B2465">
        <v>2082430</v>
      </c>
      <c r="C2465">
        <v>159014371</v>
      </c>
      <c r="D2465" t="s">
        <v>3876</v>
      </c>
      <c r="E2465" t="s">
        <v>8388</v>
      </c>
      <c r="G2465" t="s">
        <v>8399</v>
      </c>
      <c r="H2465" t="s">
        <v>10836</v>
      </c>
      <c r="I2465" t="s">
        <v>10837</v>
      </c>
      <c r="J2465" t="s">
        <v>10838</v>
      </c>
    </row>
    <row r="2466" spans="1:10" x14ac:dyDescent="0.25">
      <c r="A2466" t="s">
        <v>3875</v>
      </c>
      <c r="B2466">
        <v>2082430</v>
      </c>
      <c r="C2466">
        <v>159014371</v>
      </c>
      <c r="D2466" t="s">
        <v>3876</v>
      </c>
      <c r="E2466" t="s">
        <v>8388</v>
      </c>
      <c r="G2466" t="s">
        <v>8384</v>
      </c>
      <c r="H2466" t="s">
        <v>10674</v>
      </c>
      <c r="I2466" t="s">
        <v>8393</v>
      </c>
      <c r="J2466" t="s">
        <v>10839</v>
      </c>
    </row>
    <row r="2467" spans="1:10" x14ac:dyDescent="0.25">
      <c r="A2467" t="s">
        <v>3875</v>
      </c>
      <c r="B2467">
        <v>2082430</v>
      </c>
      <c r="C2467">
        <v>159014371</v>
      </c>
      <c r="D2467" t="s">
        <v>3876</v>
      </c>
      <c r="E2467" t="s">
        <v>8388</v>
      </c>
      <c r="G2467" t="s">
        <v>8399</v>
      </c>
      <c r="H2467" t="s">
        <v>9133</v>
      </c>
      <c r="I2467" t="s">
        <v>10687</v>
      </c>
      <c r="J2467" t="s">
        <v>10840</v>
      </c>
    </row>
    <row r="2468" spans="1:10" x14ac:dyDescent="0.25">
      <c r="A2468" t="s">
        <v>3875</v>
      </c>
      <c r="B2468">
        <v>2082430</v>
      </c>
      <c r="C2468">
        <v>159014371</v>
      </c>
      <c r="D2468" t="s">
        <v>3876</v>
      </c>
      <c r="E2468" t="s">
        <v>8388</v>
      </c>
      <c r="G2468" t="s">
        <v>8384</v>
      </c>
      <c r="H2468" t="s">
        <v>10834</v>
      </c>
      <c r="I2468" t="s">
        <v>9837</v>
      </c>
      <c r="J2468" t="s">
        <v>10835</v>
      </c>
    </row>
    <row r="2469" spans="1:10" x14ac:dyDescent="0.25">
      <c r="A2469" t="s">
        <v>3875</v>
      </c>
      <c r="B2469">
        <v>2082430</v>
      </c>
      <c r="C2469">
        <v>159014371</v>
      </c>
      <c r="D2469" t="s">
        <v>3876</v>
      </c>
      <c r="E2469" t="s">
        <v>8410</v>
      </c>
      <c r="G2469" t="s">
        <v>8399</v>
      </c>
      <c r="H2469" t="s">
        <v>10836</v>
      </c>
      <c r="I2469" t="s">
        <v>10837</v>
      </c>
      <c r="J2469" t="s">
        <v>10838</v>
      </c>
    </row>
    <row r="2470" spans="1:10" x14ac:dyDescent="0.25">
      <c r="A2470" t="s">
        <v>3883</v>
      </c>
      <c r="B2470">
        <v>1376103</v>
      </c>
      <c r="C2470">
        <v>600057177</v>
      </c>
      <c r="D2470" t="s">
        <v>3884</v>
      </c>
      <c r="E2470" t="s">
        <v>8388</v>
      </c>
      <c r="G2470" t="s">
        <v>8384</v>
      </c>
      <c r="H2470" t="s">
        <v>10841</v>
      </c>
      <c r="J2470" t="s">
        <v>10842</v>
      </c>
    </row>
    <row r="2471" spans="1:10" x14ac:dyDescent="0.25">
      <c r="A2471" t="s">
        <v>3883</v>
      </c>
      <c r="B2471">
        <v>1376103</v>
      </c>
      <c r="C2471">
        <v>600057177</v>
      </c>
      <c r="D2471" t="s">
        <v>3884</v>
      </c>
      <c r="E2471" t="s">
        <v>8383</v>
      </c>
      <c r="G2471" t="s">
        <v>8384</v>
      </c>
      <c r="H2471" t="s">
        <v>10843</v>
      </c>
      <c r="J2471" t="s">
        <v>10844</v>
      </c>
    </row>
    <row r="2472" spans="1:10" x14ac:dyDescent="0.25">
      <c r="A2472" t="s">
        <v>3883</v>
      </c>
      <c r="B2472">
        <v>1376103</v>
      </c>
      <c r="C2472">
        <v>600057177</v>
      </c>
      <c r="D2472" t="s">
        <v>3884</v>
      </c>
      <c r="E2472" t="s">
        <v>8388</v>
      </c>
      <c r="G2472" t="s">
        <v>8384</v>
      </c>
      <c r="H2472" t="s">
        <v>10845</v>
      </c>
      <c r="J2472" t="s">
        <v>10846</v>
      </c>
    </row>
    <row r="2473" spans="1:10" x14ac:dyDescent="0.25">
      <c r="A2473" t="s">
        <v>3888</v>
      </c>
      <c r="B2473">
        <v>5252136</v>
      </c>
      <c r="C2473">
        <v>119474599</v>
      </c>
      <c r="D2473" t="s">
        <v>3889</v>
      </c>
      <c r="E2473" t="s">
        <v>8388</v>
      </c>
      <c r="G2473" t="s">
        <v>8384</v>
      </c>
      <c r="H2473" t="s">
        <v>9946</v>
      </c>
      <c r="J2473" t="s">
        <v>10847</v>
      </c>
    </row>
    <row r="2474" spans="1:10" x14ac:dyDescent="0.25">
      <c r="A2474" t="s">
        <v>3888</v>
      </c>
      <c r="B2474">
        <v>5252136</v>
      </c>
      <c r="C2474">
        <v>119474599</v>
      </c>
      <c r="D2474" t="s">
        <v>3889</v>
      </c>
      <c r="E2474" t="s">
        <v>8383</v>
      </c>
      <c r="G2474" t="s">
        <v>8384</v>
      </c>
      <c r="H2474" t="s">
        <v>9946</v>
      </c>
      <c r="J2474" t="s">
        <v>10847</v>
      </c>
    </row>
    <row r="2475" spans="1:10" x14ac:dyDescent="0.25">
      <c r="A2475" t="s">
        <v>3893</v>
      </c>
      <c r="B2475">
        <v>20023145</v>
      </c>
      <c r="C2475">
        <v>136435714</v>
      </c>
      <c r="D2475" t="s">
        <v>3894</v>
      </c>
      <c r="E2475" t="s">
        <v>8383</v>
      </c>
      <c r="G2475" t="s">
        <v>8384</v>
      </c>
      <c r="H2475" t="s">
        <v>8837</v>
      </c>
      <c r="J2475" t="s">
        <v>10848</v>
      </c>
    </row>
    <row r="2476" spans="1:10" x14ac:dyDescent="0.25">
      <c r="A2476" t="s">
        <v>3893</v>
      </c>
      <c r="B2476">
        <v>20023145</v>
      </c>
      <c r="C2476">
        <v>136435714</v>
      </c>
      <c r="D2476" t="s">
        <v>3894</v>
      </c>
      <c r="E2476" t="s">
        <v>8410</v>
      </c>
      <c r="G2476" t="s">
        <v>8384</v>
      </c>
      <c r="H2476" t="s">
        <v>8837</v>
      </c>
      <c r="J2476" t="s">
        <v>10848</v>
      </c>
    </row>
    <row r="2477" spans="1:10" x14ac:dyDescent="0.25">
      <c r="A2477" t="s">
        <v>3893</v>
      </c>
      <c r="B2477">
        <v>20023145</v>
      </c>
      <c r="C2477">
        <v>136435714</v>
      </c>
      <c r="D2477" t="s">
        <v>3894</v>
      </c>
      <c r="E2477" t="s">
        <v>8388</v>
      </c>
      <c r="G2477" t="s">
        <v>8384</v>
      </c>
      <c r="H2477" t="s">
        <v>8837</v>
      </c>
      <c r="J2477" t="s">
        <v>10848</v>
      </c>
    </row>
    <row r="2478" spans="1:10" x14ac:dyDescent="0.25">
      <c r="A2478" t="s">
        <v>3896</v>
      </c>
      <c r="B2478">
        <v>23214350</v>
      </c>
      <c r="C2478">
        <v>128858011</v>
      </c>
      <c r="D2478" t="s">
        <v>3897</v>
      </c>
      <c r="E2478" t="s">
        <v>8410</v>
      </c>
      <c r="G2478" t="s">
        <v>8384</v>
      </c>
      <c r="H2478" t="s">
        <v>10384</v>
      </c>
      <c r="I2478" t="s">
        <v>9448</v>
      </c>
      <c r="J2478" t="s">
        <v>10385</v>
      </c>
    </row>
    <row r="2479" spans="1:10" x14ac:dyDescent="0.25">
      <c r="A2479" t="s">
        <v>3896</v>
      </c>
      <c r="B2479">
        <v>23214350</v>
      </c>
      <c r="C2479">
        <v>128858011</v>
      </c>
      <c r="D2479" t="s">
        <v>3897</v>
      </c>
      <c r="E2479" t="s">
        <v>8383</v>
      </c>
      <c r="G2479" t="s">
        <v>8384</v>
      </c>
      <c r="H2479" t="s">
        <v>10384</v>
      </c>
      <c r="I2479" t="s">
        <v>9448</v>
      </c>
      <c r="J2479" t="s">
        <v>10385</v>
      </c>
    </row>
    <row r="2480" spans="1:10" x14ac:dyDescent="0.25">
      <c r="A2480" t="s">
        <v>3896</v>
      </c>
      <c r="B2480">
        <v>23214350</v>
      </c>
      <c r="C2480">
        <v>128858011</v>
      </c>
      <c r="D2480" t="s">
        <v>3897</v>
      </c>
      <c r="E2480" t="s">
        <v>8388</v>
      </c>
      <c r="G2480" t="s">
        <v>8384</v>
      </c>
      <c r="H2480" t="s">
        <v>10384</v>
      </c>
      <c r="I2480" t="s">
        <v>9448</v>
      </c>
      <c r="J2480" t="s">
        <v>10385</v>
      </c>
    </row>
    <row r="2481" spans="1:10" x14ac:dyDescent="0.25">
      <c r="A2481" t="s">
        <v>3898</v>
      </c>
      <c r="B2481">
        <v>32801034</v>
      </c>
      <c r="C2481">
        <v>101723446</v>
      </c>
      <c r="D2481" t="s">
        <v>3899</v>
      </c>
      <c r="E2481" t="s">
        <v>8398</v>
      </c>
      <c r="F2481" t="s">
        <v>10849</v>
      </c>
    </row>
    <row r="2482" spans="1:10" x14ac:dyDescent="0.25">
      <c r="A2482" t="s">
        <v>3898</v>
      </c>
      <c r="B2482">
        <v>32801034</v>
      </c>
      <c r="C2482">
        <v>101723446</v>
      </c>
      <c r="D2482" t="s">
        <v>3899</v>
      </c>
      <c r="E2482" t="s">
        <v>8410</v>
      </c>
      <c r="G2482" t="s">
        <v>8384</v>
      </c>
      <c r="H2482" t="s">
        <v>10850</v>
      </c>
      <c r="I2482" t="s">
        <v>8418</v>
      </c>
      <c r="J2482" t="s">
        <v>10851</v>
      </c>
    </row>
    <row r="2483" spans="1:10" x14ac:dyDescent="0.25">
      <c r="A2483" t="s">
        <v>3898</v>
      </c>
      <c r="B2483">
        <v>32801034</v>
      </c>
      <c r="C2483">
        <v>101723446</v>
      </c>
      <c r="D2483" t="s">
        <v>3899</v>
      </c>
      <c r="E2483" t="s">
        <v>8383</v>
      </c>
      <c r="G2483" t="s">
        <v>8384</v>
      </c>
      <c r="H2483" t="s">
        <v>10850</v>
      </c>
      <c r="I2483" t="s">
        <v>8418</v>
      </c>
      <c r="J2483" t="s">
        <v>10851</v>
      </c>
    </row>
    <row r="2484" spans="1:10" x14ac:dyDescent="0.25">
      <c r="A2484" t="s">
        <v>3898</v>
      </c>
      <c r="B2484">
        <v>32801034</v>
      </c>
      <c r="C2484">
        <v>101723446</v>
      </c>
      <c r="D2484" t="s">
        <v>3899</v>
      </c>
      <c r="E2484" t="s">
        <v>8388</v>
      </c>
      <c r="G2484" t="s">
        <v>8384</v>
      </c>
      <c r="H2484" t="s">
        <v>10850</v>
      </c>
      <c r="I2484" t="s">
        <v>8418</v>
      </c>
      <c r="J2484" t="s">
        <v>10851</v>
      </c>
    </row>
    <row r="2485" spans="1:10" x14ac:dyDescent="0.25">
      <c r="A2485" t="s">
        <v>3907</v>
      </c>
      <c r="B2485">
        <v>37541098</v>
      </c>
      <c r="C2485">
        <v>1052944526</v>
      </c>
      <c r="D2485" t="s">
        <v>3908</v>
      </c>
      <c r="E2485" t="s">
        <v>8410</v>
      </c>
      <c r="G2485" t="s">
        <v>8460</v>
      </c>
      <c r="H2485" t="s">
        <v>10462</v>
      </c>
      <c r="J2485" t="s">
        <v>10463</v>
      </c>
    </row>
    <row r="2486" spans="1:10" x14ac:dyDescent="0.25">
      <c r="A2486" t="s">
        <v>3907</v>
      </c>
      <c r="B2486">
        <v>37541098</v>
      </c>
      <c r="C2486">
        <v>1052944526</v>
      </c>
      <c r="D2486" t="s">
        <v>3908</v>
      </c>
      <c r="E2486" t="s">
        <v>8383</v>
      </c>
      <c r="G2486" t="s">
        <v>8399</v>
      </c>
      <c r="H2486" t="s">
        <v>10461</v>
      </c>
      <c r="J2486" t="s">
        <v>8887</v>
      </c>
    </row>
    <row r="2487" spans="1:10" x14ac:dyDescent="0.25">
      <c r="A2487" t="s">
        <v>3907</v>
      </c>
      <c r="B2487">
        <v>37541098</v>
      </c>
      <c r="C2487">
        <v>1052944526</v>
      </c>
      <c r="D2487" t="s">
        <v>3908</v>
      </c>
      <c r="E2487" t="s">
        <v>8388</v>
      </c>
      <c r="G2487" t="s">
        <v>8399</v>
      </c>
      <c r="H2487" t="s">
        <v>10461</v>
      </c>
      <c r="J2487" t="s">
        <v>8887</v>
      </c>
    </row>
    <row r="2488" spans="1:10" x14ac:dyDescent="0.25">
      <c r="A2488" t="s">
        <v>3907</v>
      </c>
      <c r="B2488">
        <v>37541098</v>
      </c>
      <c r="C2488">
        <v>1052944526</v>
      </c>
      <c r="D2488" t="s">
        <v>3908</v>
      </c>
      <c r="E2488" t="s">
        <v>8410</v>
      </c>
      <c r="G2488" t="s">
        <v>8399</v>
      </c>
      <c r="H2488" t="s">
        <v>10458</v>
      </c>
      <c r="I2488" t="s">
        <v>10459</v>
      </c>
      <c r="J2488" t="s">
        <v>10460</v>
      </c>
    </row>
    <row r="2489" spans="1:10" x14ac:dyDescent="0.25">
      <c r="A2489" t="s">
        <v>3909</v>
      </c>
      <c r="B2489">
        <v>46542862</v>
      </c>
      <c r="C2489">
        <v>143212314</v>
      </c>
      <c r="D2489" t="s">
        <v>3910</v>
      </c>
      <c r="E2489" t="s">
        <v>8388</v>
      </c>
      <c r="G2489" t="s">
        <v>8384</v>
      </c>
      <c r="H2489" t="s">
        <v>8479</v>
      </c>
      <c r="J2489" t="s">
        <v>8888</v>
      </c>
    </row>
    <row r="2490" spans="1:10" x14ac:dyDescent="0.25">
      <c r="A2490" t="s">
        <v>3909</v>
      </c>
      <c r="B2490">
        <v>46542862</v>
      </c>
      <c r="C2490">
        <v>143212314</v>
      </c>
      <c r="D2490" t="s">
        <v>3910</v>
      </c>
      <c r="E2490" t="s">
        <v>8388</v>
      </c>
      <c r="G2490" t="s">
        <v>8384</v>
      </c>
      <c r="H2490" t="s">
        <v>8743</v>
      </c>
      <c r="J2490" t="s">
        <v>10852</v>
      </c>
    </row>
    <row r="2491" spans="1:10" x14ac:dyDescent="0.25">
      <c r="A2491" t="s">
        <v>3909</v>
      </c>
      <c r="B2491">
        <v>46542862</v>
      </c>
      <c r="C2491">
        <v>143212314</v>
      </c>
      <c r="D2491" t="s">
        <v>3910</v>
      </c>
      <c r="E2491" t="s">
        <v>8383</v>
      </c>
      <c r="G2491" t="s">
        <v>8384</v>
      </c>
      <c r="H2491" t="s">
        <v>8743</v>
      </c>
      <c r="J2491" t="s">
        <v>10852</v>
      </c>
    </row>
    <row r="2492" spans="1:10" x14ac:dyDescent="0.25">
      <c r="A2492" t="s">
        <v>3916</v>
      </c>
      <c r="B2492">
        <v>52673661</v>
      </c>
      <c r="C2492">
        <v>108713622</v>
      </c>
      <c r="D2492" t="s">
        <v>3917</v>
      </c>
      <c r="E2492" t="s">
        <v>8388</v>
      </c>
      <c r="G2492" t="s">
        <v>8384</v>
      </c>
      <c r="H2492" t="s">
        <v>10853</v>
      </c>
      <c r="J2492" t="s">
        <v>10854</v>
      </c>
    </row>
    <row r="2493" spans="1:10" x14ac:dyDescent="0.25">
      <c r="A2493" t="s">
        <v>3916</v>
      </c>
      <c r="B2493">
        <v>52673661</v>
      </c>
      <c r="C2493">
        <v>108713622</v>
      </c>
      <c r="D2493" t="s">
        <v>3917</v>
      </c>
      <c r="E2493" t="s">
        <v>8383</v>
      </c>
      <c r="G2493" t="s">
        <v>8384</v>
      </c>
      <c r="H2493" t="s">
        <v>10855</v>
      </c>
      <c r="I2493" t="s">
        <v>8512</v>
      </c>
      <c r="J2493" t="s">
        <v>10856</v>
      </c>
    </row>
    <row r="2494" spans="1:10" x14ac:dyDescent="0.25">
      <c r="A2494" t="s">
        <v>3916</v>
      </c>
      <c r="B2494">
        <v>52673661</v>
      </c>
      <c r="C2494">
        <v>108713622</v>
      </c>
      <c r="D2494" t="s">
        <v>3917</v>
      </c>
      <c r="E2494" t="s">
        <v>8388</v>
      </c>
      <c r="G2494" t="s">
        <v>8384</v>
      </c>
      <c r="H2494" t="s">
        <v>9800</v>
      </c>
      <c r="I2494" t="s">
        <v>8401</v>
      </c>
      <c r="J2494" t="s">
        <v>10857</v>
      </c>
    </row>
    <row r="2495" spans="1:10" x14ac:dyDescent="0.25">
      <c r="A2495" t="s">
        <v>3916</v>
      </c>
      <c r="B2495">
        <v>52673661</v>
      </c>
      <c r="C2495">
        <v>108713622</v>
      </c>
      <c r="D2495" t="s">
        <v>3917</v>
      </c>
      <c r="E2495" t="s">
        <v>8410</v>
      </c>
      <c r="G2495" t="s">
        <v>8384</v>
      </c>
      <c r="H2495" t="s">
        <v>10855</v>
      </c>
      <c r="I2495" t="s">
        <v>8512</v>
      </c>
      <c r="J2495" t="s">
        <v>10856</v>
      </c>
    </row>
    <row r="2496" spans="1:10" x14ac:dyDescent="0.25">
      <c r="A2496" t="s">
        <v>3920</v>
      </c>
      <c r="B2496">
        <v>48065572</v>
      </c>
      <c r="C2496">
        <v>106802577</v>
      </c>
      <c r="D2496" t="s">
        <v>3921</v>
      </c>
      <c r="E2496" t="s">
        <v>8383</v>
      </c>
      <c r="G2496" t="s">
        <v>8384</v>
      </c>
      <c r="H2496" t="s">
        <v>8623</v>
      </c>
      <c r="I2496" t="s">
        <v>8501</v>
      </c>
      <c r="J2496" t="s">
        <v>10858</v>
      </c>
    </row>
    <row r="2497" spans="1:10" x14ac:dyDescent="0.25">
      <c r="A2497" t="s">
        <v>3920</v>
      </c>
      <c r="B2497">
        <v>48065572</v>
      </c>
      <c r="C2497">
        <v>106802577</v>
      </c>
      <c r="D2497" t="s">
        <v>3921</v>
      </c>
      <c r="E2497" t="s">
        <v>8388</v>
      </c>
      <c r="G2497" t="s">
        <v>8384</v>
      </c>
      <c r="H2497" t="s">
        <v>8393</v>
      </c>
      <c r="I2497" t="s">
        <v>8512</v>
      </c>
      <c r="J2497" t="s">
        <v>9077</v>
      </c>
    </row>
    <row r="2498" spans="1:10" x14ac:dyDescent="0.25">
      <c r="A2498" t="s">
        <v>3920</v>
      </c>
      <c r="B2498">
        <v>48065572</v>
      </c>
      <c r="C2498">
        <v>106802577</v>
      </c>
      <c r="D2498" t="s">
        <v>3921</v>
      </c>
      <c r="E2498" t="s">
        <v>8388</v>
      </c>
      <c r="G2498" t="s">
        <v>8384</v>
      </c>
      <c r="H2498" t="s">
        <v>8623</v>
      </c>
      <c r="I2498" t="s">
        <v>8501</v>
      </c>
      <c r="J2498" t="s">
        <v>10858</v>
      </c>
    </row>
    <row r="2499" spans="1:10" x14ac:dyDescent="0.25">
      <c r="A2499" t="s">
        <v>3929</v>
      </c>
      <c r="B2499">
        <v>55443187</v>
      </c>
      <c r="C2499">
        <v>170450771</v>
      </c>
      <c r="D2499" t="s">
        <v>3930</v>
      </c>
      <c r="E2499" t="s">
        <v>8383</v>
      </c>
      <c r="G2499" t="s">
        <v>8384</v>
      </c>
      <c r="H2499" t="s">
        <v>9696</v>
      </c>
      <c r="J2499" t="s">
        <v>9697</v>
      </c>
    </row>
    <row r="2500" spans="1:10" x14ac:dyDescent="0.25">
      <c r="A2500" t="s">
        <v>3929</v>
      </c>
      <c r="B2500">
        <v>55443187</v>
      </c>
      <c r="C2500">
        <v>170450771</v>
      </c>
      <c r="D2500" t="s">
        <v>3930</v>
      </c>
      <c r="E2500" t="s">
        <v>8388</v>
      </c>
      <c r="G2500" t="s">
        <v>8384</v>
      </c>
      <c r="H2500" t="s">
        <v>9696</v>
      </c>
      <c r="J2500" t="s">
        <v>9697</v>
      </c>
    </row>
    <row r="2501" spans="1:10" x14ac:dyDescent="0.25">
      <c r="A2501" t="s">
        <v>3929</v>
      </c>
      <c r="B2501">
        <v>55443187</v>
      </c>
      <c r="C2501">
        <v>170450771</v>
      </c>
      <c r="D2501" t="s">
        <v>3930</v>
      </c>
      <c r="E2501" t="s">
        <v>8398</v>
      </c>
      <c r="F2501" t="s">
        <v>10859</v>
      </c>
    </row>
    <row r="2502" spans="1:10" x14ac:dyDescent="0.25">
      <c r="A2502" t="s">
        <v>3929</v>
      </c>
      <c r="B2502">
        <v>55443187</v>
      </c>
      <c r="C2502">
        <v>170450771</v>
      </c>
      <c r="D2502" t="s">
        <v>3930</v>
      </c>
      <c r="E2502" t="s">
        <v>8410</v>
      </c>
      <c r="G2502" t="s">
        <v>8384</v>
      </c>
      <c r="H2502" t="s">
        <v>9696</v>
      </c>
      <c r="J2502" t="s">
        <v>9697</v>
      </c>
    </row>
    <row r="2503" spans="1:10" x14ac:dyDescent="0.25">
      <c r="A2503" t="s">
        <v>3931</v>
      </c>
      <c r="B2503">
        <v>56641847</v>
      </c>
      <c r="C2503">
        <v>131377098</v>
      </c>
      <c r="D2503" t="s">
        <v>3932</v>
      </c>
      <c r="E2503" t="s">
        <v>8388</v>
      </c>
      <c r="G2503" t="s">
        <v>8399</v>
      </c>
      <c r="H2503" t="s">
        <v>10860</v>
      </c>
      <c r="I2503" t="s">
        <v>9156</v>
      </c>
      <c r="J2503" t="s">
        <v>10861</v>
      </c>
    </row>
    <row r="2504" spans="1:10" x14ac:dyDescent="0.25">
      <c r="A2504" t="s">
        <v>3931</v>
      </c>
      <c r="B2504">
        <v>56641847</v>
      </c>
      <c r="C2504">
        <v>131377098</v>
      </c>
      <c r="D2504" t="s">
        <v>3932</v>
      </c>
      <c r="E2504" t="s">
        <v>8398</v>
      </c>
      <c r="F2504" t="s">
        <v>10862</v>
      </c>
    </row>
    <row r="2505" spans="1:10" x14ac:dyDescent="0.25">
      <c r="A2505" t="s">
        <v>3931</v>
      </c>
      <c r="B2505">
        <v>56641847</v>
      </c>
      <c r="C2505">
        <v>131377098</v>
      </c>
      <c r="D2505" t="s">
        <v>3932</v>
      </c>
      <c r="E2505" t="s">
        <v>8388</v>
      </c>
      <c r="G2505" t="s">
        <v>8384</v>
      </c>
      <c r="H2505" t="s">
        <v>9330</v>
      </c>
      <c r="I2505" t="s">
        <v>9448</v>
      </c>
      <c r="J2505" t="s">
        <v>10835</v>
      </c>
    </row>
    <row r="2506" spans="1:10" x14ac:dyDescent="0.25">
      <c r="A2506" t="s">
        <v>3931</v>
      </c>
      <c r="B2506">
        <v>56641847</v>
      </c>
      <c r="C2506">
        <v>131377098</v>
      </c>
      <c r="D2506" t="s">
        <v>3932</v>
      </c>
      <c r="E2506" t="s">
        <v>8388</v>
      </c>
      <c r="G2506" t="s">
        <v>8517</v>
      </c>
      <c r="H2506" t="s">
        <v>10863</v>
      </c>
      <c r="I2506" t="s">
        <v>9457</v>
      </c>
      <c r="J2506" t="s">
        <v>8887</v>
      </c>
    </row>
    <row r="2507" spans="1:10" x14ac:dyDescent="0.25">
      <c r="A2507" t="s">
        <v>3931</v>
      </c>
      <c r="B2507">
        <v>56641847</v>
      </c>
      <c r="C2507">
        <v>131377098</v>
      </c>
      <c r="D2507" t="s">
        <v>3932</v>
      </c>
      <c r="E2507" t="s">
        <v>8388</v>
      </c>
      <c r="G2507" t="s">
        <v>8384</v>
      </c>
      <c r="H2507" t="s">
        <v>10864</v>
      </c>
      <c r="J2507" t="s">
        <v>10865</v>
      </c>
    </row>
    <row r="2508" spans="1:10" x14ac:dyDescent="0.25">
      <c r="A2508" t="s">
        <v>3931</v>
      </c>
      <c r="B2508">
        <v>56641847</v>
      </c>
      <c r="C2508">
        <v>131377098</v>
      </c>
      <c r="D2508" t="s">
        <v>3932</v>
      </c>
      <c r="E2508" t="s">
        <v>8383</v>
      </c>
      <c r="G2508" t="s">
        <v>8384</v>
      </c>
      <c r="H2508" t="s">
        <v>8476</v>
      </c>
      <c r="J2508" t="s">
        <v>9658</v>
      </c>
    </row>
    <row r="2509" spans="1:10" x14ac:dyDescent="0.25">
      <c r="A2509" t="s">
        <v>3939</v>
      </c>
      <c r="B2509">
        <v>57203634</v>
      </c>
      <c r="C2509">
        <v>106943935</v>
      </c>
      <c r="D2509" t="s">
        <v>3940</v>
      </c>
      <c r="E2509" t="s">
        <v>8388</v>
      </c>
      <c r="G2509" t="s">
        <v>8384</v>
      </c>
      <c r="H2509" t="s">
        <v>8425</v>
      </c>
      <c r="J2509" t="s">
        <v>10866</v>
      </c>
    </row>
    <row r="2510" spans="1:10" x14ac:dyDescent="0.25">
      <c r="A2510" t="s">
        <v>3939</v>
      </c>
      <c r="B2510">
        <v>57203634</v>
      </c>
      <c r="C2510">
        <v>106943935</v>
      </c>
      <c r="D2510" t="s">
        <v>3940</v>
      </c>
      <c r="E2510" t="s">
        <v>8398</v>
      </c>
      <c r="F2510" t="s">
        <v>10867</v>
      </c>
    </row>
    <row r="2511" spans="1:10" x14ac:dyDescent="0.25">
      <c r="A2511" t="s">
        <v>3939</v>
      </c>
      <c r="B2511">
        <v>57203634</v>
      </c>
      <c r="C2511">
        <v>106943935</v>
      </c>
      <c r="D2511" t="s">
        <v>3940</v>
      </c>
      <c r="E2511" t="s">
        <v>8383</v>
      </c>
      <c r="G2511" t="s">
        <v>8384</v>
      </c>
      <c r="H2511" t="s">
        <v>8425</v>
      </c>
      <c r="J2511" t="s">
        <v>10866</v>
      </c>
    </row>
    <row r="2512" spans="1:10" x14ac:dyDescent="0.25">
      <c r="A2512" t="s">
        <v>3939</v>
      </c>
      <c r="B2512">
        <v>57203634</v>
      </c>
      <c r="C2512">
        <v>106943935</v>
      </c>
      <c r="D2512" t="s">
        <v>3940</v>
      </c>
      <c r="E2512" t="s">
        <v>8410</v>
      </c>
      <c r="G2512" t="s">
        <v>8384</v>
      </c>
      <c r="H2512" t="s">
        <v>8425</v>
      </c>
      <c r="J2512" t="s">
        <v>10866</v>
      </c>
    </row>
    <row r="2513" spans="1:10" x14ac:dyDescent="0.25">
      <c r="A2513" t="s">
        <v>3945</v>
      </c>
      <c r="B2513">
        <v>58655171</v>
      </c>
      <c r="C2513">
        <v>8149701978</v>
      </c>
      <c r="D2513" t="s">
        <v>3946</v>
      </c>
      <c r="E2513" t="s">
        <v>8410</v>
      </c>
      <c r="G2513" t="s">
        <v>8384</v>
      </c>
      <c r="H2513" t="s">
        <v>10868</v>
      </c>
      <c r="J2513" t="s">
        <v>10869</v>
      </c>
    </row>
    <row r="2514" spans="1:10" x14ac:dyDescent="0.25">
      <c r="A2514" t="s">
        <v>3945</v>
      </c>
      <c r="B2514">
        <v>58655171</v>
      </c>
      <c r="C2514">
        <v>8149701978</v>
      </c>
      <c r="D2514" t="s">
        <v>3946</v>
      </c>
      <c r="E2514" t="s">
        <v>8388</v>
      </c>
      <c r="G2514" t="s">
        <v>8384</v>
      </c>
      <c r="H2514" t="s">
        <v>9298</v>
      </c>
      <c r="I2514" t="s">
        <v>8744</v>
      </c>
      <c r="J2514" t="s">
        <v>366</v>
      </c>
    </row>
    <row r="2515" spans="1:10" x14ac:dyDescent="0.25">
      <c r="A2515" t="s">
        <v>3945</v>
      </c>
      <c r="B2515">
        <v>58655171</v>
      </c>
      <c r="C2515">
        <v>8149701978</v>
      </c>
      <c r="D2515" t="s">
        <v>3946</v>
      </c>
      <c r="E2515" t="s">
        <v>8398</v>
      </c>
      <c r="G2515" t="s">
        <v>8384</v>
      </c>
      <c r="H2515" t="s">
        <v>8393</v>
      </c>
      <c r="I2515" t="s">
        <v>8691</v>
      </c>
      <c r="J2515" t="s">
        <v>9383</v>
      </c>
    </row>
    <row r="2516" spans="1:10" x14ac:dyDescent="0.25">
      <c r="A2516" t="s">
        <v>3945</v>
      </c>
      <c r="B2516">
        <v>58655171</v>
      </c>
      <c r="C2516">
        <v>8149701978</v>
      </c>
      <c r="D2516" t="s">
        <v>3946</v>
      </c>
      <c r="E2516" t="s">
        <v>8383</v>
      </c>
      <c r="G2516" t="s">
        <v>8384</v>
      </c>
      <c r="H2516" t="s">
        <v>9424</v>
      </c>
      <c r="I2516" t="s">
        <v>9804</v>
      </c>
      <c r="J2516" t="s">
        <v>10870</v>
      </c>
    </row>
    <row r="2517" spans="1:10" x14ac:dyDescent="0.25">
      <c r="A2517" t="s">
        <v>3945</v>
      </c>
      <c r="B2517">
        <v>58655171</v>
      </c>
      <c r="C2517">
        <v>8149701978</v>
      </c>
      <c r="D2517" t="s">
        <v>3946</v>
      </c>
      <c r="E2517" t="s">
        <v>8388</v>
      </c>
      <c r="G2517" t="s">
        <v>8384</v>
      </c>
      <c r="H2517" t="s">
        <v>8393</v>
      </c>
      <c r="I2517" t="s">
        <v>8691</v>
      </c>
      <c r="J2517" t="s">
        <v>9383</v>
      </c>
    </row>
    <row r="2518" spans="1:10" x14ac:dyDescent="0.25">
      <c r="A2518" t="s">
        <v>3945</v>
      </c>
      <c r="B2518">
        <v>58655171</v>
      </c>
      <c r="C2518">
        <v>8149701978</v>
      </c>
      <c r="D2518" t="s">
        <v>3946</v>
      </c>
      <c r="E2518" t="s">
        <v>8388</v>
      </c>
      <c r="G2518" t="s">
        <v>8384</v>
      </c>
      <c r="H2518" t="s">
        <v>10868</v>
      </c>
      <c r="J2518" t="s">
        <v>10869</v>
      </c>
    </row>
    <row r="2519" spans="1:10" x14ac:dyDescent="0.25">
      <c r="A2519" t="s">
        <v>3949</v>
      </c>
      <c r="B2519">
        <v>76565355</v>
      </c>
      <c r="C2519">
        <v>132274471</v>
      </c>
      <c r="D2519" t="s">
        <v>3950</v>
      </c>
      <c r="E2519" t="s">
        <v>8398</v>
      </c>
      <c r="G2519" t="s">
        <v>8384</v>
      </c>
      <c r="H2519" t="s">
        <v>9131</v>
      </c>
      <c r="I2519" t="s">
        <v>10871</v>
      </c>
      <c r="J2519" t="s">
        <v>10742</v>
      </c>
    </row>
    <row r="2520" spans="1:10" x14ac:dyDescent="0.25">
      <c r="A2520" t="s">
        <v>3949</v>
      </c>
      <c r="B2520">
        <v>76565355</v>
      </c>
      <c r="C2520">
        <v>132274471</v>
      </c>
      <c r="D2520" t="s">
        <v>3950</v>
      </c>
      <c r="E2520" t="s">
        <v>8388</v>
      </c>
      <c r="G2520" t="s">
        <v>8384</v>
      </c>
      <c r="H2520" t="s">
        <v>9131</v>
      </c>
      <c r="I2520" t="s">
        <v>10871</v>
      </c>
      <c r="J2520" t="s">
        <v>10742</v>
      </c>
    </row>
    <row r="2521" spans="1:10" x14ac:dyDescent="0.25">
      <c r="A2521" t="s">
        <v>3949</v>
      </c>
      <c r="B2521">
        <v>76565355</v>
      </c>
      <c r="C2521">
        <v>132274471</v>
      </c>
      <c r="D2521" t="s">
        <v>3950</v>
      </c>
      <c r="E2521" t="s">
        <v>8383</v>
      </c>
      <c r="G2521" t="s">
        <v>8384</v>
      </c>
      <c r="H2521" t="s">
        <v>9131</v>
      </c>
      <c r="I2521" t="s">
        <v>10871</v>
      </c>
      <c r="J2521" t="s">
        <v>10742</v>
      </c>
    </row>
    <row r="2522" spans="1:10" x14ac:dyDescent="0.25">
      <c r="A2522" t="s">
        <v>3949</v>
      </c>
      <c r="B2522">
        <v>76565355</v>
      </c>
      <c r="C2522">
        <v>132274471</v>
      </c>
      <c r="D2522" t="s">
        <v>3950</v>
      </c>
      <c r="E2522" t="s">
        <v>8410</v>
      </c>
      <c r="G2522" t="s">
        <v>8384</v>
      </c>
      <c r="H2522" t="s">
        <v>9131</v>
      </c>
      <c r="I2522" t="s">
        <v>10871</v>
      </c>
      <c r="J2522" t="s">
        <v>10742</v>
      </c>
    </row>
    <row r="2523" spans="1:10" x14ac:dyDescent="0.25">
      <c r="A2523" t="s">
        <v>3955</v>
      </c>
      <c r="B2523">
        <v>3919853</v>
      </c>
      <c r="C2523">
        <v>105160942</v>
      </c>
      <c r="D2523" t="s">
        <v>3956</v>
      </c>
      <c r="E2523" t="s">
        <v>8438</v>
      </c>
      <c r="G2523" t="s">
        <v>8384</v>
      </c>
      <c r="H2523" t="s">
        <v>8565</v>
      </c>
      <c r="I2523" t="s">
        <v>8847</v>
      </c>
      <c r="J2523" t="s">
        <v>10491</v>
      </c>
    </row>
    <row r="2524" spans="1:10" x14ac:dyDescent="0.25">
      <c r="A2524" t="s">
        <v>3962</v>
      </c>
      <c r="B2524">
        <v>25655660</v>
      </c>
      <c r="C2524">
        <v>170378264</v>
      </c>
      <c r="D2524" t="s">
        <v>3963</v>
      </c>
      <c r="E2524" t="s">
        <v>8383</v>
      </c>
      <c r="G2524" t="s">
        <v>8384</v>
      </c>
      <c r="H2524" t="s">
        <v>10135</v>
      </c>
      <c r="J2524" t="s">
        <v>10872</v>
      </c>
    </row>
    <row r="2525" spans="1:10" x14ac:dyDescent="0.25">
      <c r="A2525" t="s">
        <v>3962</v>
      </c>
      <c r="B2525">
        <v>25655660</v>
      </c>
      <c r="C2525">
        <v>170378264</v>
      </c>
      <c r="D2525" t="s">
        <v>3963</v>
      </c>
      <c r="E2525" t="s">
        <v>8410</v>
      </c>
      <c r="G2525" t="s">
        <v>8384</v>
      </c>
      <c r="H2525" t="s">
        <v>10135</v>
      </c>
      <c r="J2525" t="s">
        <v>10872</v>
      </c>
    </row>
    <row r="2526" spans="1:10" x14ac:dyDescent="0.25">
      <c r="A2526" t="s">
        <v>3962</v>
      </c>
      <c r="B2526">
        <v>25655660</v>
      </c>
      <c r="C2526">
        <v>170378264</v>
      </c>
      <c r="D2526" t="s">
        <v>3963</v>
      </c>
      <c r="E2526" t="s">
        <v>8388</v>
      </c>
      <c r="G2526" t="s">
        <v>8384</v>
      </c>
      <c r="H2526" t="s">
        <v>8390</v>
      </c>
      <c r="J2526" t="s">
        <v>10873</v>
      </c>
    </row>
    <row r="2527" spans="1:10" x14ac:dyDescent="0.25">
      <c r="A2527" t="s">
        <v>3966</v>
      </c>
      <c r="B2527">
        <v>2782092</v>
      </c>
      <c r="C2527">
        <v>116114201</v>
      </c>
      <c r="D2527" t="s">
        <v>3967</v>
      </c>
      <c r="E2527" t="s">
        <v>8388</v>
      </c>
      <c r="G2527" t="s">
        <v>8384</v>
      </c>
      <c r="H2527" t="s">
        <v>8665</v>
      </c>
      <c r="I2527" t="s">
        <v>8393</v>
      </c>
      <c r="J2527" t="s">
        <v>10874</v>
      </c>
    </row>
    <row r="2528" spans="1:10" x14ac:dyDescent="0.25">
      <c r="A2528" t="s">
        <v>3966</v>
      </c>
      <c r="B2528">
        <v>2782092</v>
      </c>
      <c r="C2528">
        <v>116114201</v>
      </c>
      <c r="D2528" t="s">
        <v>3967</v>
      </c>
      <c r="E2528" t="s">
        <v>8383</v>
      </c>
      <c r="G2528" t="s">
        <v>8384</v>
      </c>
      <c r="H2528" t="s">
        <v>8779</v>
      </c>
      <c r="I2528" t="s">
        <v>8601</v>
      </c>
      <c r="J2528" t="s">
        <v>10402</v>
      </c>
    </row>
    <row r="2529" spans="1:10" x14ac:dyDescent="0.25">
      <c r="A2529" t="s">
        <v>3975</v>
      </c>
      <c r="B2529">
        <v>1447064</v>
      </c>
      <c r="C2529">
        <v>110461969</v>
      </c>
      <c r="D2529" t="s">
        <v>3976</v>
      </c>
      <c r="E2529" t="s">
        <v>8388</v>
      </c>
      <c r="G2529" t="s">
        <v>8399</v>
      </c>
      <c r="H2529" t="s">
        <v>8784</v>
      </c>
      <c r="I2529" t="s">
        <v>10875</v>
      </c>
      <c r="J2529" t="s">
        <v>10876</v>
      </c>
    </row>
    <row r="2530" spans="1:10" x14ac:dyDescent="0.25">
      <c r="A2530" t="s">
        <v>3975</v>
      </c>
      <c r="B2530">
        <v>1447064</v>
      </c>
      <c r="C2530">
        <v>110461969</v>
      </c>
      <c r="D2530" t="s">
        <v>3976</v>
      </c>
      <c r="E2530" t="s">
        <v>8383</v>
      </c>
      <c r="G2530" t="s">
        <v>8384</v>
      </c>
      <c r="H2530" t="s">
        <v>8480</v>
      </c>
      <c r="I2530" t="s">
        <v>8672</v>
      </c>
      <c r="J2530" t="s">
        <v>9303</v>
      </c>
    </row>
    <row r="2531" spans="1:10" x14ac:dyDescent="0.25">
      <c r="A2531" t="s">
        <v>3975</v>
      </c>
      <c r="B2531">
        <v>1447064</v>
      </c>
      <c r="C2531">
        <v>110461969</v>
      </c>
      <c r="D2531" t="s">
        <v>3976</v>
      </c>
      <c r="E2531" t="s">
        <v>8388</v>
      </c>
      <c r="G2531" t="s">
        <v>8384</v>
      </c>
      <c r="H2531" t="s">
        <v>8570</v>
      </c>
      <c r="I2531" t="s">
        <v>8566</v>
      </c>
      <c r="J2531" t="s">
        <v>10876</v>
      </c>
    </row>
    <row r="2532" spans="1:10" x14ac:dyDescent="0.25">
      <c r="A2532" t="s">
        <v>3982</v>
      </c>
      <c r="B2532">
        <v>1521756</v>
      </c>
      <c r="C2532">
        <v>152064064</v>
      </c>
      <c r="D2532" t="s">
        <v>3983</v>
      </c>
      <c r="E2532" t="s">
        <v>8388</v>
      </c>
      <c r="G2532" t="s">
        <v>8384</v>
      </c>
      <c r="H2532" t="s">
        <v>8858</v>
      </c>
      <c r="I2532" t="s">
        <v>8403</v>
      </c>
      <c r="J2532" t="s">
        <v>10877</v>
      </c>
    </row>
    <row r="2533" spans="1:10" x14ac:dyDescent="0.25">
      <c r="A2533" t="s">
        <v>3982</v>
      </c>
      <c r="B2533">
        <v>1521756</v>
      </c>
      <c r="C2533">
        <v>152064064</v>
      </c>
      <c r="D2533" t="s">
        <v>3983</v>
      </c>
      <c r="E2533" t="s">
        <v>8388</v>
      </c>
      <c r="G2533" t="s">
        <v>8384</v>
      </c>
      <c r="H2533" t="s">
        <v>9148</v>
      </c>
      <c r="I2533" t="s">
        <v>8401</v>
      </c>
      <c r="J2533" t="s">
        <v>10877</v>
      </c>
    </row>
    <row r="2534" spans="1:10" x14ac:dyDescent="0.25">
      <c r="A2534" t="s">
        <v>3982</v>
      </c>
      <c r="B2534">
        <v>1521756</v>
      </c>
      <c r="C2534">
        <v>152064064</v>
      </c>
      <c r="D2534" t="s">
        <v>3983</v>
      </c>
      <c r="E2534" t="s">
        <v>8388</v>
      </c>
      <c r="G2534" t="s">
        <v>8384</v>
      </c>
      <c r="H2534" t="s">
        <v>8393</v>
      </c>
      <c r="I2534" t="s">
        <v>8881</v>
      </c>
      <c r="J2534" t="s">
        <v>10877</v>
      </c>
    </row>
    <row r="2535" spans="1:10" x14ac:dyDescent="0.25">
      <c r="A2535" t="s">
        <v>3982</v>
      </c>
      <c r="B2535">
        <v>1521756</v>
      </c>
      <c r="C2535">
        <v>152064064</v>
      </c>
      <c r="D2535" t="s">
        <v>3983</v>
      </c>
      <c r="E2535" t="s">
        <v>8398</v>
      </c>
      <c r="G2535" t="s">
        <v>8399</v>
      </c>
      <c r="H2535" t="s">
        <v>10878</v>
      </c>
      <c r="I2535" t="s">
        <v>10879</v>
      </c>
      <c r="J2535" t="s">
        <v>10877</v>
      </c>
    </row>
    <row r="2536" spans="1:10" x14ac:dyDescent="0.25">
      <c r="A2536" t="s">
        <v>3982</v>
      </c>
      <c r="B2536">
        <v>1521756</v>
      </c>
      <c r="C2536">
        <v>152064064</v>
      </c>
      <c r="D2536" t="s">
        <v>3983</v>
      </c>
      <c r="E2536" t="s">
        <v>8388</v>
      </c>
      <c r="G2536" t="s">
        <v>8384</v>
      </c>
      <c r="H2536" t="s">
        <v>9678</v>
      </c>
      <c r="I2536" t="s">
        <v>8539</v>
      </c>
      <c r="J2536" t="s">
        <v>10877</v>
      </c>
    </row>
    <row r="2537" spans="1:10" x14ac:dyDescent="0.25">
      <c r="A2537" t="s">
        <v>3982</v>
      </c>
      <c r="B2537">
        <v>1521756</v>
      </c>
      <c r="C2537">
        <v>152064064</v>
      </c>
      <c r="D2537" t="s">
        <v>3983</v>
      </c>
      <c r="E2537" t="s">
        <v>8398</v>
      </c>
      <c r="F2537" t="s">
        <v>10880</v>
      </c>
    </row>
    <row r="2538" spans="1:10" x14ac:dyDescent="0.25">
      <c r="A2538" t="s">
        <v>3982</v>
      </c>
      <c r="B2538">
        <v>1521756</v>
      </c>
      <c r="C2538">
        <v>152064064</v>
      </c>
      <c r="D2538" t="s">
        <v>3983</v>
      </c>
      <c r="E2538" t="s">
        <v>8383</v>
      </c>
      <c r="G2538" t="s">
        <v>8384</v>
      </c>
      <c r="H2538" t="s">
        <v>9678</v>
      </c>
      <c r="I2538" t="s">
        <v>8539</v>
      </c>
      <c r="J2538" t="s">
        <v>10877</v>
      </c>
    </row>
    <row r="2539" spans="1:10" x14ac:dyDescent="0.25">
      <c r="A2539" t="s">
        <v>3987</v>
      </c>
      <c r="B2539">
        <v>284783</v>
      </c>
      <c r="C2539">
        <v>165369604</v>
      </c>
      <c r="D2539" t="s">
        <v>3988</v>
      </c>
      <c r="E2539" t="s">
        <v>8398</v>
      </c>
      <c r="G2539" t="s">
        <v>8384</v>
      </c>
      <c r="H2539" t="s">
        <v>10088</v>
      </c>
      <c r="I2539" t="s">
        <v>10881</v>
      </c>
      <c r="J2539" t="s">
        <v>10882</v>
      </c>
    </row>
    <row r="2540" spans="1:10" x14ac:dyDescent="0.25">
      <c r="A2540" t="s">
        <v>3987</v>
      </c>
      <c r="B2540">
        <v>284783</v>
      </c>
      <c r="C2540">
        <v>165369604</v>
      </c>
      <c r="D2540" t="s">
        <v>3988</v>
      </c>
      <c r="E2540" t="s">
        <v>8388</v>
      </c>
      <c r="G2540" t="s">
        <v>8460</v>
      </c>
      <c r="H2540" t="s">
        <v>10883</v>
      </c>
      <c r="I2540" t="s">
        <v>10884</v>
      </c>
      <c r="J2540" t="s">
        <v>10885</v>
      </c>
    </row>
    <row r="2541" spans="1:10" x14ac:dyDescent="0.25">
      <c r="A2541" t="s">
        <v>3987</v>
      </c>
      <c r="B2541">
        <v>284783</v>
      </c>
      <c r="C2541">
        <v>165369604</v>
      </c>
      <c r="D2541" t="s">
        <v>3988</v>
      </c>
      <c r="E2541" t="s">
        <v>8410</v>
      </c>
      <c r="G2541" t="s">
        <v>8384</v>
      </c>
      <c r="H2541" t="s">
        <v>8490</v>
      </c>
      <c r="I2541" t="s">
        <v>9474</v>
      </c>
      <c r="J2541" t="s">
        <v>10886</v>
      </c>
    </row>
    <row r="2542" spans="1:10" x14ac:dyDescent="0.25">
      <c r="A2542" t="s">
        <v>3987</v>
      </c>
      <c r="B2542">
        <v>284783</v>
      </c>
      <c r="C2542">
        <v>165369604</v>
      </c>
      <c r="D2542" t="s">
        <v>3988</v>
      </c>
      <c r="E2542" t="s">
        <v>8383</v>
      </c>
      <c r="G2542" t="s">
        <v>8384</v>
      </c>
      <c r="H2542" t="s">
        <v>8501</v>
      </c>
      <c r="I2542" t="s">
        <v>8421</v>
      </c>
      <c r="J2542" t="s">
        <v>10887</v>
      </c>
    </row>
    <row r="2543" spans="1:10" x14ac:dyDescent="0.25">
      <c r="A2543" t="s">
        <v>3994</v>
      </c>
      <c r="B2543">
        <v>371114</v>
      </c>
      <c r="C2543">
        <v>2266122516</v>
      </c>
      <c r="D2543" t="s">
        <v>3995</v>
      </c>
      <c r="E2543" t="s">
        <v>8410</v>
      </c>
      <c r="G2543" t="s">
        <v>8384</v>
      </c>
      <c r="H2543" t="s">
        <v>8390</v>
      </c>
      <c r="J2543" t="s">
        <v>10888</v>
      </c>
    </row>
    <row r="2544" spans="1:10" x14ac:dyDescent="0.25">
      <c r="A2544" t="s">
        <v>3994</v>
      </c>
      <c r="B2544">
        <v>371114</v>
      </c>
      <c r="C2544">
        <v>2266122516</v>
      </c>
      <c r="D2544" t="s">
        <v>3995</v>
      </c>
      <c r="E2544" t="s">
        <v>8398</v>
      </c>
      <c r="F2544" t="s">
        <v>10889</v>
      </c>
    </row>
    <row r="2545" spans="1:10" x14ac:dyDescent="0.25">
      <c r="A2545" t="s">
        <v>3994</v>
      </c>
      <c r="B2545">
        <v>371114</v>
      </c>
      <c r="C2545">
        <v>2266122516</v>
      </c>
      <c r="D2545" t="s">
        <v>3995</v>
      </c>
      <c r="E2545" t="s">
        <v>8398</v>
      </c>
      <c r="F2545" t="s">
        <v>10890</v>
      </c>
    </row>
    <row r="2546" spans="1:10" x14ac:dyDescent="0.25">
      <c r="A2546" t="s">
        <v>3994</v>
      </c>
      <c r="B2546">
        <v>371114</v>
      </c>
      <c r="C2546">
        <v>2266122516</v>
      </c>
      <c r="D2546" t="s">
        <v>3995</v>
      </c>
      <c r="E2546" t="s">
        <v>8388</v>
      </c>
      <c r="G2546" t="s">
        <v>8384</v>
      </c>
      <c r="H2546" t="s">
        <v>8428</v>
      </c>
      <c r="I2546" t="s">
        <v>10891</v>
      </c>
      <c r="J2546" t="s">
        <v>10892</v>
      </c>
    </row>
    <row r="2547" spans="1:10" x14ac:dyDescent="0.25">
      <c r="A2547" t="s">
        <v>3994</v>
      </c>
      <c r="B2547">
        <v>371114</v>
      </c>
      <c r="C2547">
        <v>2266122516</v>
      </c>
      <c r="D2547" t="s">
        <v>3995</v>
      </c>
      <c r="E2547" t="s">
        <v>8398</v>
      </c>
      <c r="F2547" t="s">
        <v>10893</v>
      </c>
    </row>
    <row r="2548" spans="1:10" x14ac:dyDescent="0.25">
      <c r="A2548" t="s">
        <v>3994</v>
      </c>
      <c r="B2548">
        <v>371114</v>
      </c>
      <c r="C2548">
        <v>2266122516</v>
      </c>
      <c r="D2548" t="s">
        <v>3995</v>
      </c>
      <c r="E2548" t="s">
        <v>8398</v>
      </c>
      <c r="F2548" t="s">
        <v>10894</v>
      </c>
    </row>
    <row r="2549" spans="1:10" x14ac:dyDescent="0.25">
      <c r="A2549" t="s">
        <v>3994</v>
      </c>
      <c r="B2549">
        <v>371114</v>
      </c>
      <c r="C2549">
        <v>2266122516</v>
      </c>
      <c r="D2549" t="s">
        <v>3995</v>
      </c>
      <c r="E2549" t="s">
        <v>8398</v>
      </c>
      <c r="F2549" t="s">
        <v>10895</v>
      </c>
    </row>
    <row r="2550" spans="1:10" x14ac:dyDescent="0.25">
      <c r="A2550" t="s">
        <v>3994</v>
      </c>
      <c r="B2550">
        <v>371114</v>
      </c>
      <c r="C2550">
        <v>2266122516</v>
      </c>
      <c r="D2550" t="s">
        <v>3995</v>
      </c>
      <c r="E2550" t="s">
        <v>8383</v>
      </c>
      <c r="G2550" t="s">
        <v>8399</v>
      </c>
      <c r="H2550" t="s">
        <v>10896</v>
      </c>
      <c r="I2550" t="s">
        <v>8664</v>
      </c>
      <c r="J2550" t="s">
        <v>10897</v>
      </c>
    </row>
    <row r="2551" spans="1:10" x14ac:dyDescent="0.25">
      <c r="A2551" t="s">
        <v>3994</v>
      </c>
      <c r="B2551">
        <v>371114</v>
      </c>
      <c r="C2551">
        <v>2266122516</v>
      </c>
      <c r="D2551" t="s">
        <v>3995</v>
      </c>
      <c r="E2551" t="s">
        <v>8398</v>
      </c>
      <c r="F2551" t="s">
        <v>10898</v>
      </c>
    </row>
    <row r="2552" spans="1:10" x14ac:dyDescent="0.25">
      <c r="A2552" t="s">
        <v>3994</v>
      </c>
      <c r="B2552">
        <v>371114</v>
      </c>
      <c r="C2552">
        <v>2266122516</v>
      </c>
      <c r="D2552" t="s">
        <v>3995</v>
      </c>
      <c r="E2552" t="s">
        <v>8388</v>
      </c>
      <c r="G2552" t="s">
        <v>8384</v>
      </c>
      <c r="H2552" t="s">
        <v>9471</v>
      </c>
      <c r="I2552" t="s">
        <v>8422</v>
      </c>
      <c r="J2552" t="s">
        <v>10899</v>
      </c>
    </row>
    <row r="2553" spans="1:10" x14ac:dyDescent="0.25">
      <c r="A2553" t="s">
        <v>4000</v>
      </c>
      <c r="B2553">
        <v>19591332</v>
      </c>
      <c r="C2553">
        <v>133856743</v>
      </c>
      <c r="D2553" t="s">
        <v>4001</v>
      </c>
      <c r="E2553" t="s">
        <v>8383</v>
      </c>
      <c r="G2553" t="s">
        <v>8384</v>
      </c>
      <c r="H2553" t="s">
        <v>8425</v>
      </c>
      <c r="I2553" t="s">
        <v>8393</v>
      </c>
      <c r="J2553" t="s">
        <v>10900</v>
      </c>
    </row>
    <row r="2554" spans="1:10" x14ac:dyDescent="0.25">
      <c r="A2554" t="s">
        <v>4000</v>
      </c>
      <c r="B2554">
        <v>19591332</v>
      </c>
      <c r="C2554">
        <v>133856743</v>
      </c>
      <c r="D2554" t="s">
        <v>4001</v>
      </c>
      <c r="E2554" t="s">
        <v>8388</v>
      </c>
      <c r="G2554" t="s">
        <v>8384</v>
      </c>
      <c r="H2554" t="s">
        <v>8393</v>
      </c>
      <c r="I2554" t="s">
        <v>8428</v>
      </c>
      <c r="J2554" t="s">
        <v>10901</v>
      </c>
    </row>
    <row r="2555" spans="1:10" x14ac:dyDescent="0.25">
      <c r="A2555" t="s">
        <v>4000</v>
      </c>
      <c r="B2555">
        <v>19591332</v>
      </c>
      <c r="C2555">
        <v>133856743</v>
      </c>
      <c r="D2555" t="s">
        <v>4001</v>
      </c>
      <c r="E2555" t="s">
        <v>8410</v>
      </c>
      <c r="G2555" t="s">
        <v>8384</v>
      </c>
      <c r="H2555" t="s">
        <v>8425</v>
      </c>
      <c r="I2555" t="s">
        <v>8393</v>
      </c>
      <c r="J2555" t="s">
        <v>10900</v>
      </c>
    </row>
    <row r="2556" spans="1:10" x14ac:dyDescent="0.25">
      <c r="A2556" t="s">
        <v>4000</v>
      </c>
      <c r="B2556">
        <v>19591332</v>
      </c>
      <c r="C2556">
        <v>133856743</v>
      </c>
      <c r="D2556" t="s">
        <v>4001</v>
      </c>
      <c r="E2556" t="s">
        <v>8388</v>
      </c>
      <c r="G2556" t="s">
        <v>8384</v>
      </c>
      <c r="H2556" t="s">
        <v>8393</v>
      </c>
      <c r="J2556" t="s">
        <v>10902</v>
      </c>
    </row>
    <row r="2557" spans="1:10" x14ac:dyDescent="0.25">
      <c r="A2557" t="s">
        <v>4000</v>
      </c>
      <c r="B2557">
        <v>19591332</v>
      </c>
      <c r="C2557">
        <v>133856743</v>
      </c>
      <c r="D2557" t="s">
        <v>4001</v>
      </c>
      <c r="E2557" t="s">
        <v>8410</v>
      </c>
      <c r="G2557" t="s">
        <v>8384</v>
      </c>
      <c r="H2557" t="s">
        <v>8468</v>
      </c>
      <c r="J2557" t="s">
        <v>10903</v>
      </c>
    </row>
    <row r="2558" spans="1:10" x14ac:dyDescent="0.25">
      <c r="A2558" t="s">
        <v>4010</v>
      </c>
      <c r="B2558">
        <v>32673591</v>
      </c>
      <c r="C2558">
        <v>237536738</v>
      </c>
      <c r="D2558" t="s">
        <v>4011</v>
      </c>
      <c r="E2558" t="s">
        <v>8383</v>
      </c>
      <c r="G2558" t="s">
        <v>8384</v>
      </c>
      <c r="H2558" t="s">
        <v>9678</v>
      </c>
      <c r="I2558" t="s">
        <v>8389</v>
      </c>
      <c r="J2558" t="s">
        <v>10904</v>
      </c>
    </row>
    <row r="2559" spans="1:10" x14ac:dyDescent="0.25">
      <c r="A2559" t="s">
        <v>4010</v>
      </c>
      <c r="B2559">
        <v>32673591</v>
      </c>
      <c r="C2559">
        <v>237536738</v>
      </c>
      <c r="D2559" t="s">
        <v>4011</v>
      </c>
      <c r="E2559" t="s">
        <v>8388</v>
      </c>
      <c r="G2559" t="s">
        <v>8384</v>
      </c>
      <c r="H2559" t="s">
        <v>10905</v>
      </c>
      <c r="J2559" t="s">
        <v>10906</v>
      </c>
    </row>
    <row r="2560" spans="1:10" x14ac:dyDescent="0.25">
      <c r="A2560" t="s">
        <v>4010</v>
      </c>
      <c r="B2560">
        <v>32673591</v>
      </c>
      <c r="C2560">
        <v>237536738</v>
      </c>
      <c r="D2560" t="s">
        <v>4011</v>
      </c>
      <c r="E2560" t="s">
        <v>8388</v>
      </c>
      <c r="G2560" t="s">
        <v>8384</v>
      </c>
      <c r="H2560" t="s">
        <v>10907</v>
      </c>
      <c r="J2560" t="s">
        <v>10908</v>
      </c>
    </row>
    <row r="2561" spans="1:10" x14ac:dyDescent="0.25">
      <c r="A2561" t="s">
        <v>4010</v>
      </c>
      <c r="B2561">
        <v>32673591</v>
      </c>
      <c r="C2561">
        <v>237536738</v>
      </c>
      <c r="D2561" t="s">
        <v>4011</v>
      </c>
      <c r="E2561" t="s">
        <v>8388</v>
      </c>
      <c r="G2561" t="s">
        <v>8460</v>
      </c>
      <c r="H2561" t="s">
        <v>10909</v>
      </c>
      <c r="J2561" t="s">
        <v>10910</v>
      </c>
    </row>
    <row r="2562" spans="1:10" x14ac:dyDescent="0.25">
      <c r="A2562" t="s">
        <v>4017</v>
      </c>
      <c r="B2562">
        <v>47249648</v>
      </c>
      <c r="C2562">
        <v>112638848</v>
      </c>
      <c r="D2562" t="s">
        <v>4018</v>
      </c>
      <c r="E2562" t="s">
        <v>8388</v>
      </c>
      <c r="G2562" t="s">
        <v>8384</v>
      </c>
      <c r="H2562" t="s">
        <v>10911</v>
      </c>
      <c r="J2562" t="s">
        <v>10912</v>
      </c>
    </row>
    <row r="2563" spans="1:10" x14ac:dyDescent="0.25">
      <c r="A2563" t="s">
        <v>4017</v>
      </c>
      <c r="B2563">
        <v>47249648</v>
      </c>
      <c r="C2563">
        <v>112638848</v>
      </c>
      <c r="D2563" t="s">
        <v>4018</v>
      </c>
      <c r="E2563" t="s">
        <v>8383</v>
      </c>
      <c r="G2563" t="s">
        <v>8384</v>
      </c>
      <c r="H2563" t="s">
        <v>10911</v>
      </c>
      <c r="J2563" t="s">
        <v>10912</v>
      </c>
    </row>
    <row r="2564" spans="1:10" x14ac:dyDescent="0.25">
      <c r="A2564" t="s">
        <v>4025</v>
      </c>
      <c r="B2564">
        <v>62631850</v>
      </c>
      <c r="C2564">
        <v>156016306</v>
      </c>
      <c r="D2564" t="s">
        <v>4026</v>
      </c>
      <c r="E2564" t="s">
        <v>8383</v>
      </c>
      <c r="G2564" t="s">
        <v>8384</v>
      </c>
      <c r="H2564" t="s">
        <v>8837</v>
      </c>
      <c r="I2564" t="s">
        <v>998</v>
      </c>
      <c r="J2564" t="s">
        <v>10913</v>
      </c>
    </row>
    <row r="2565" spans="1:10" x14ac:dyDescent="0.25">
      <c r="A2565" t="s">
        <v>4025</v>
      </c>
      <c r="B2565">
        <v>62631850</v>
      </c>
      <c r="C2565">
        <v>156016306</v>
      </c>
      <c r="D2565" t="s">
        <v>4026</v>
      </c>
      <c r="E2565" t="s">
        <v>8388</v>
      </c>
      <c r="G2565" t="s">
        <v>8384</v>
      </c>
      <c r="H2565" t="s">
        <v>10914</v>
      </c>
      <c r="J2565" t="s">
        <v>10915</v>
      </c>
    </row>
    <row r="2566" spans="1:10" x14ac:dyDescent="0.25">
      <c r="A2566" t="s">
        <v>4025</v>
      </c>
      <c r="B2566">
        <v>62631850</v>
      </c>
      <c r="C2566">
        <v>156016306</v>
      </c>
      <c r="D2566" t="s">
        <v>4026</v>
      </c>
      <c r="E2566" t="s">
        <v>8398</v>
      </c>
      <c r="F2566" t="s">
        <v>10916</v>
      </c>
    </row>
    <row r="2567" spans="1:10" x14ac:dyDescent="0.25">
      <c r="A2567" t="s">
        <v>4031</v>
      </c>
      <c r="B2567">
        <v>52015606</v>
      </c>
      <c r="C2567">
        <v>123472494</v>
      </c>
      <c r="D2567" t="s">
        <v>4032</v>
      </c>
      <c r="E2567" t="s">
        <v>8388</v>
      </c>
      <c r="G2567" t="s">
        <v>8384</v>
      </c>
      <c r="H2567" t="s">
        <v>10917</v>
      </c>
      <c r="I2567" t="s">
        <v>10918</v>
      </c>
      <c r="J2567" t="s">
        <v>10919</v>
      </c>
    </row>
    <row r="2568" spans="1:10" x14ac:dyDescent="0.25">
      <c r="A2568" t="s">
        <v>4031</v>
      </c>
      <c r="B2568">
        <v>52015606</v>
      </c>
      <c r="C2568">
        <v>123472494</v>
      </c>
      <c r="D2568" t="s">
        <v>4032</v>
      </c>
      <c r="E2568" t="s">
        <v>8388</v>
      </c>
      <c r="G2568" t="s">
        <v>8384</v>
      </c>
      <c r="H2568" t="s">
        <v>10920</v>
      </c>
      <c r="I2568" t="s">
        <v>8470</v>
      </c>
      <c r="J2568" t="s">
        <v>9460</v>
      </c>
    </row>
    <row r="2569" spans="1:10" x14ac:dyDescent="0.25">
      <c r="A2569" t="s">
        <v>4031</v>
      </c>
      <c r="B2569">
        <v>52015606</v>
      </c>
      <c r="C2569">
        <v>123472494</v>
      </c>
      <c r="D2569" t="s">
        <v>4032</v>
      </c>
      <c r="E2569" t="s">
        <v>8383</v>
      </c>
      <c r="G2569" t="s">
        <v>8384</v>
      </c>
      <c r="H2569" t="s">
        <v>10917</v>
      </c>
      <c r="I2569" t="s">
        <v>10918</v>
      </c>
      <c r="J2569" t="s">
        <v>10919</v>
      </c>
    </row>
    <row r="2570" spans="1:10" x14ac:dyDescent="0.25">
      <c r="A2570" t="s">
        <v>4039</v>
      </c>
      <c r="B2570">
        <v>53051173</v>
      </c>
      <c r="C2570">
        <v>104564293</v>
      </c>
      <c r="D2570" t="s">
        <v>4040</v>
      </c>
      <c r="E2570" t="s">
        <v>8388</v>
      </c>
      <c r="G2570" t="s">
        <v>8384</v>
      </c>
      <c r="H2570" t="s">
        <v>8766</v>
      </c>
      <c r="I2570" t="s">
        <v>8476</v>
      </c>
      <c r="J2570" t="s">
        <v>10921</v>
      </c>
    </row>
    <row r="2571" spans="1:10" x14ac:dyDescent="0.25">
      <c r="A2571" t="s">
        <v>4039</v>
      </c>
      <c r="B2571">
        <v>53051173</v>
      </c>
      <c r="C2571">
        <v>104564293</v>
      </c>
      <c r="D2571" t="s">
        <v>4040</v>
      </c>
      <c r="E2571" t="s">
        <v>8383</v>
      </c>
      <c r="G2571" t="s">
        <v>8384</v>
      </c>
      <c r="H2571" t="s">
        <v>8847</v>
      </c>
      <c r="I2571" t="s">
        <v>8421</v>
      </c>
      <c r="J2571" t="s">
        <v>8886</v>
      </c>
    </row>
    <row r="2572" spans="1:10" x14ac:dyDescent="0.25">
      <c r="A2572" t="s">
        <v>4045</v>
      </c>
      <c r="B2572">
        <v>68872730</v>
      </c>
      <c r="C2572">
        <v>124312967</v>
      </c>
      <c r="D2572" t="s">
        <v>4046</v>
      </c>
      <c r="E2572" t="s">
        <v>8388</v>
      </c>
      <c r="G2572" t="s">
        <v>8384</v>
      </c>
      <c r="H2572" t="s">
        <v>10732</v>
      </c>
      <c r="J2572" t="s">
        <v>8721</v>
      </c>
    </row>
    <row r="2573" spans="1:10" x14ac:dyDescent="0.25">
      <c r="A2573" t="s">
        <v>4045</v>
      </c>
      <c r="B2573">
        <v>68872730</v>
      </c>
      <c r="C2573">
        <v>124312967</v>
      </c>
      <c r="D2573" t="s">
        <v>4046</v>
      </c>
      <c r="E2573" t="s">
        <v>8383</v>
      </c>
      <c r="G2573" t="s">
        <v>8384</v>
      </c>
      <c r="H2573" t="s">
        <v>10732</v>
      </c>
      <c r="J2573" t="s">
        <v>8721</v>
      </c>
    </row>
    <row r="2574" spans="1:10" x14ac:dyDescent="0.25">
      <c r="A2574" t="s">
        <v>4045</v>
      </c>
      <c r="B2574">
        <v>68872730</v>
      </c>
      <c r="C2574">
        <v>124312967</v>
      </c>
      <c r="D2574" t="s">
        <v>4046</v>
      </c>
      <c r="E2574" t="s">
        <v>8398</v>
      </c>
      <c r="F2574" t="s">
        <v>10922</v>
      </c>
    </row>
    <row r="2575" spans="1:10" x14ac:dyDescent="0.25">
      <c r="A2575" t="s">
        <v>4045</v>
      </c>
      <c r="B2575">
        <v>68872730</v>
      </c>
      <c r="C2575">
        <v>124312967</v>
      </c>
      <c r="D2575" t="s">
        <v>4046</v>
      </c>
      <c r="E2575" t="s">
        <v>8410</v>
      </c>
      <c r="G2575" t="s">
        <v>8384</v>
      </c>
      <c r="H2575" t="s">
        <v>10732</v>
      </c>
      <c r="J2575" t="s">
        <v>8721</v>
      </c>
    </row>
    <row r="2576" spans="1:10" x14ac:dyDescent="0.25">
      <c r="A2576" t="s">
        <v>4045</v>
      </c>
      <c r="B2576">
        <v>68872730</v>
      </c>
      <c r="C2576">
        <v>124312967</v>
      </c>
      <c r="D2576" t="s">
        <v>4046</v>
      </c>
      <c r="E2576" t="s">
        <v>8398</v>
      </c>
      <c r="F2576" t="s">
        <v>10923</v>
      </c>
    </row>
    <row r="2577" spans="1:10" x14ac:dyDescent="0.25">
      <c r="A2577" t="s">
        <v>4052</v>
      </c>
      <c r="B2577">
        <v>64898508</v>
      </c>
      <c r="C2577">
        <v>158288202</v>
      </c>
      <c r="D2577" t="s">
        <v>4053</v>
      </c>
      <c r="E2577" t="s">
        <v>8398</v>
      </c>
      <c r="F2577" t="s">
        <v>10924</v>
      </c>
    </row>
    <row r="2578" spans="1:10" x14ac:dyDescent="0.25">
      <c r="A2578" t="s">
        <v>4052</v>
      </c>
      <c r="B2578">
        <v>64898508</v>
      </c>
      <c r="C2578">
        <v>158288202</v>
      </c>
      <c r="D2578" t="s">
        <v>4053</v>
      </c>
      <c r="E2578" t="s">
        <v>8410</v>
      </c>
      <c r="G2578" t="s">
        <v>8384</v>
      </c>
      <c r="H2578" t="s">
        <v>8459</v>
      </c>
      <c r="I2578" t="s">
        <v>8612</v>
      </c>
      <c r="J2578" t="s">
        <v>8721</v>
      </c>
    </row>
    <row r="2579" spans="1:10" x14ac:dyDescent="0.25">
      <c r="A2579" t="s">
        <v>4052</v>
      </c>
      <c r="B2579">
        <v>64898508</v>
      </c>
      <c r="C2579">
        <v>158288202</v>
      </c>
      <c r="D2579" t="s">
        <v>4053</v>
      </c>
      <c r="E2579" t="s">
        <v>8388</v>
      </c>
      <c r="G2579" t="s">
        <v>8384</v>
      </c>
      <c r="H2579" t="s">
        <v>8459</v>
      </c>
      <c r="I2579" t="s">
        <v>8612</v>
      </c>
      <c r="J2579" t="s">
        <v>8721</v>
      </c>
    </row>
    <row r="2580" spans="1:10" x14ac:dyDescent="0.25">
      <c r="A2580" t="s">
        <v>4052</v>
      </c>
      <c r="B2580">
        <v>64898508</v>
      </c>
      <c r="C2580">
        <v>158288202</v>
      </c>
      <c r="D2580" t="s">
        <v>4053</v>
      </c>
      <c r="E2580" t="s">
        <v>8383</v>
      </c>
      <c r="G2580" t="s">
        <v>8384</v>
      </c>
      <c r="H2580" t="s">
        <v>8459</v>
      </c>
      <c r="I2580" t="s">
        <v>8612</v>
      </c>
      <c r="J2580" t="s">
        <v>8721</v>
      </c>
    </row>
    <row r="2581" spans="1:10" x14ac:dyDescent="0.25">
      <c r="A2581" t="s">
        <v>4059</v>
      </c>
      <c r="B2581">
        <v>66488189</v>
      </c>
      <c r="C2581">
        <v>113506483</v>
      </c>
      <c r="D2581" t="s">
        <v>4060</v>
      </c>
      <c r="E2581" t="s">
        <v>8388</v>
      </c>
      <c r="G2581" t="s">
        <v>8384</v>
      </c>
      <c r="H2581" t="s">
        <v>8455</v>
      </c>
      <c r="I2581" t="s">
        <v>10925</v>
      </c>
      <c r="J2581" t="s">
        <v>8764</v>
      </c>
    </row>
    <row r="2582" spans="1:10" x14ac:dyDescent="0.25">
      <c r="A2582" t="s">
        <v>4059</v>
      </c>
      <c r="B2582">
        <v>66488189</v>
      </c>
      <c r="C2582">
        <v>113506483</v>
      </c>
      <c r="D2582" t="s">
        <v>4060</v>
      </c>
      <c r="E2582" t="s">
        <v>8410</v>
      </c>
      <c r="G2582" t="s">
        <v>8384</v>
      </c>
      <c r="H2582" t="s">
        <v>8455</v>
      </c>
      <c r="I2582" t="s">
        <v>10925</v>
      </c>
      <c r="J2582" t="s">
        <v>8764</v>
      </c>
    </row>
    <row r="2583" spans="1:10" x14ac:dyDescent="0.25">
      <c r="A2583" t="s">
        <v>4059</v>
      </c>
      <c r="B2583">
        <v>66488189</v>
      </c>
      <c r="C2583">
        <v>113506483</v>
      </c>
      <c r="D2583" t="s">
        <v>4060</v>
      </c>
      <c r="E2583" t="s">
        <v>8388</v>
      </c>
      <c r="G2583" t="s">
        <v>8399</v>
      </c>
      <c r="H2583" t="s">
        <v>8646</v>
      </c>
      <c r="I2583" t="s">
        <v>9227</v>
      </c>
      <c r="J2583" t="s">
        <v>8764</v>
      </c>
    </row>
    <row r="2584" spans="1:10" x14ac:dyDescent="0.25">
      <c r="A2584" t="s">
        <v>4059</v>
      </c>
      <c r="B2584">
        <v>66488189</v>
      </c>
      <c r="C2584">
        <v>113506483</v>
      </c>
      <c r="D2584" t="s">
        <v>4060</v>
      </c>
      <c r="E2584" t="s">
        <v>8383</v>
      </c>
      <c r="G2584" t="s">
        <v>8384</v>
      </c>
      <c r="H2584" t="s">
        <v>8455</v>
      </c>
      <c r="I2584" t="s">
        <v>10925</v>
      </c>
      <c r="J2584" t="s">
        <v>8764</v>
      </c>
    </row>
    <row r="2585" spans="1:10" x14ac:dyDescent="0.25">
      <c r="A2585" t="s">
        <v>4059</v>
      </c>
      <c r="B2585">
        <v>66488189</v>
      </c>
      <c r="C2585">
        <v>113506483</v>
      </c>
      <c r="D2585" t="s">
        <v>4060</v>
      </c>
      <c r="E2585" t="s">
        <v>8398</v>
      </c>
      <c r="G2585" t="s">
        <v>8399</v>
      </c>
      <c r="H2585" t="s">
        <v>8646</v>
      </c>
      <c r="I2585" t="s">
        <v>9227</v>
      </c>
      <c r="J2585" t="s">
        <v>8764</v>
      </c>
    </row>
    <row r="2586" spans="1:10" x14ac:dyDescent="0.25">
      <c r="A2586" t="s">
        <v>4059</v>
      </c>
      <c r="B2586">
        <v>66488189</v>
      </c>
      <c r="C2586">
        <v>113506483</v>
      </c>
      <c r="D2586" t="s">
        <v>4060</v>
      </c>
      <c r="E2586" t="s">
        <v>8398</v>
      </c>
      <c r="G2586" t="s">
        <v>8384</v>
      </c>
      <c r="H2586" t="s">
        <v>8455</v>
      </c>
      <c r="I2586" t="s">
        <v>10925</v>
      </c>
      <c r="J2586" t="s">
        <v>8764</v>
      </c>
    </row>
    <row r="2587" spans="1:10" x14ac:dyDescent="0.25">
      <c r="A2587" t="s">
        <v>4066</v>
      </c>
      <c r="B2587">
        <v>65732450</v>
      </c>
      <c r="C2587">
        <v>944922678</v>
      </c>
      <c r="D2587" t="s">
        <v>4067</v>
      </c>
      <c r="E2587" t="s">
        <v>8410</v>
      </c>
      <c r="G2587" t="s">
        <v>8384</v>
      </c>
      <c r="H2587" t="s">
        <v>8468</v>
      </c>
      <c r="I2587" t="s">
        <v>8421</v>
      </c>
      <c r="J2587" t="s">
        <v>10815</v>
      </c>
    </row>
    <row r="2588" spans="1:10" x14ac:dyDescent="0.25">
      <c r="A2588" t="s">
        <v>4066</v>
      </c>
      <c r="B2588">
        <v>65732450</v>
      </c>
      <c r="C2588">
        <v>944922678</v>
      </c>
      <c r="D2588" t="s">
        <v>4067</v>
      </c>
      <c r="E2588" t="s">
        <v>8388</v>
      </c>
      <c r="G2588" t="s">
        <v>8384</v>
      </c>
      <c r="H2588" t="s">
        <v>10926</v>
      </c>
      <c r="I2588" t="s">
        <v>10927</v>
      </c>
      <c r="J2588" t="s">
        <v>10928</v>
      </c>
    </row>
    <row r="2589" spans="1:10" x14ac:dyDescent="0.25">
      <c r="A2589" t="s">
        <v>4066</v>
      </c>
      <c r="B2589">
        <v>65732450</v>
      </c>
      <c r="C2589">
        <v>944922678</v>
      </c>
      <c r="D2589" t="s">
        <v>4067</v>
      </c>
      <c r="E2589" t="s">
        <v>8388</v>
      </c>
      <c r="G2589" t="s">
        <v>8384</v>
      </c>
      <c r="H2589" t="s">
        <v>8946</v>
      </c>
      <c r="J2589" t="s">
        <v>10929</v>
      </c>
    </row>
    <row r="2590" spans="1:10" x14ac:dyDescent="0.25">
      <c r="A2590" t="s">
        <v>4066</v>
      </c>
      <c r="B2590">
        <v>65732450</v>
      </c>
      <c r="C2590">
        <v>944922678</v>
      </c>
      <c r="D2590" t="s">
        <v>4067</v>
      </c>
      <c r="E2590" t="s">
        <v>8398</v>
      </c>
      <c r="F2590" t="s">
        <v>10930</v>
      </c>
    </row>
    <row r="2591" spans="1:10" x14ac:dyDescent="0.25">
      <c r="A2591" t="s">
        <v>4066</v>
      </c>
      <c r="B2591">
        <v>65732450</v>
      </c>
      <c r="C2591">
        <v>944922678</v>
      </c>
      <c r="D2591" t="s">
        <v>4067</v>
      </c>
      <c r="E2591" t="s">
        <v>8383</v>
      </c>
      <c r="G2591" t="s">
        <v>8384</v>
      </c>
      <c r="H2591" t="s">
        <v>8455</v>
      </c>
      <c r="I2591" t="s">
        <v>8393</v>
      </c>
      <c r="J2591" t="s">
        <v>10931</v>
      </c>
    </row>
    <row r="2592" spans="1:10" x14ac:dyDescent="0.25">
      <c r="A2592" t="s">
        <v>4073</v>
      </c>
      <c r="B2592">
        <v>1678429</v>
      </c>
      <c r="C2592">
        <v>527456844</v>
      </c>
      <c r="D2592" t="s">
        <v>4074</v>
      </c>
      <c r="E2592" t="s">
        <v>8388</v>
      </c>
      <c r="G2592" t="s">
        <v>8384</v>
      </c>
      <c r="H2592" t="s">
        <v>8413</v>
      </c>
      <c r="I2592" t="s">
        <v>8858</v>
      </c>
      <c r="J2592" t="s">
        <v>10932</v>
      </c>
    </row>
    <row r="2593" spans="1:10" x14ac:dyDescent="0.25">
      <c r="A2593" t="s">
        <v>4073</v>
      </c>
      <c r="B2593">
        <v>1678429</v>
      </c>
      <c r="C2593">
        <v>527456844</v>
      </c>
      <c r="D2593" t="s">
        <v>4074</v>
      </c>
      <c r="E2593" t="s">
        <v>8410</v>
      </c>
      <c r="G2593" t="s">
        <v>8384</v>
      </c>
      <c r="H2593" t="s">
        <v>8413</v>
      </c>
      <c r="I2593" t="s">
        <v>8858</v>
      </c>
      <c r="J2593" t="s">
        <v>10932</v>
      </c>
    </row>
    <row r="2594" spans="1:10" x14ac:dyDescent="0.25">
      <c r="A2594" t="s">
        <v>4073</v>
      </c>
      <c r="B2594">
        <v>1678429</v>
      </c>
      <c r="C2594">
        <v>527456844</v>
      </c>
      <c r="D2594" t="s">
        <v>4074</v>
      </c>
      <c r="E2594" t="s">
        <v>8410</v>
      </c>
      <c r="G2594" t="s">
        <v>8384</v>
      </c>
      <c r="H2594" t="s">
        <v>9298</v>
      </c>
      <c r="I2594" t="s">
        <v>8393</v>
      </c>
      <c r="J2594" t="s">
        <v>10933</v>
      </c>
    </row>
    <row r="2595" spans="1:10" x14ac:dyDescent="0.25">
      <c r="A2595" t="s">
        <v>4073</v>
      </c>
      <c r="B2595">
        <v>1678429</v>
      </c>
      <c r="C2595">
        <v>527456844</v>
      </c>
      <c r="D2595" t="s">
        <v>4074</v>
      </c>
      <c r="E2595" t="s">
        <v>8383</v>
      </c>
      <c r="G2595" t="s">
        <v>8384</v>
      </c>
      <c r="H2595" t="s">
        <v>9298</v>
      </c>
      <c r="I2595" t="s">
        <v>8393</v>
      </c>
      <c r="J2595" t="s">
        <v>10933</v>
      </c>
    </row>
    <row r="2596" spans="1:10" x14ac:dyDescent="0.25">
      <c r="A2596" t="s">
        <v>4073</v>
      </c>
      <c r="B2596">
        <v>1678429</v>
      </c>
      <c r="C2596">
        <v>527456844</v>
      </c>
      <c r="D2596" t="s">
        <v>4074</v>
      </c>
      <c r="E2596" t="s">
        <v>8388</v>
      </c>
      <c r="G2596" t="s">
        <v>8384</v>
      </c>
      <c r="H2596" t="s">
        <v>8539</v>
      </c>
      <c r="I2596" t="s">
        <v>8959</v>
      </c>
      <c r="J2596" t="s">
        <v>8671</v>
      </c>
    </row>
    <row r="2597" spans="1:10" x14ac:dyDescent="0.25">
      <c r="A2597" t="s">
        <v>4081</v>
      </c>
      <c r="B2597">
        <v>1991249</v>
      </c>
      <c r="C2597">
        <v>100502723</v>
      </c>
      <c r="D2597" t="s">
        <v>4082</v>
      </c>
      <c r="E2597" t="s">
        <v>8383</v>
      </c>
      <c r="G2597" t="s">
        <v>8384</v>
      </c>
      <c r="H2597" t="s">
        <v>10934</v>
      </c>
      <c r="J2597" t="s">
        <v>1782</v>
      </c>
    </row>
    <row r="2598" spans="1:10" x14ac:dyDescent="0.25">
      <c r="A2598" t="s">
        <v>4081</v>
      </c>
      <c r="B2598">
        <v>1991249</v>
      </c>
      <c r="C2598">
        <v>100502723</v>
      </c>
      <c r="D2598" t="s">
        <v>4082</v>
      </c>
      <c r="E2598" t="s">
        <v>8410</v>
      </c>
      <c r="G2598" t="s">
        <v>8384</v>
      </c>
      <c r="H2598" t="s">
        <v>10934</v>
      </c>
      <c r="J2598" t="s">
        <v>1782</v>
      </c>
    </row>
    <row r="2599" spans="1:10" x14ac:dyDescent="0.25">
      <c r="A2599" t="s">
        <v>4081</v>
      </c>
      <c r="B2599">
        <v>1991249</v>
      </c>
      <c r="C2599">
        <v>100502723</v>
      </c>
      <c r="D2599" t="s">
        <v>4082</v>
      </c>
      <c r="E2599" t="s">
        <v>8388</v>
      </c>
      <c r="G2599" t="s">
        <v>8384</v>
      </c>
      <c r="H2599" t="s">
        <v>10934</v>
      </c>
      <c r="J2599" t="s">
        <v>1782</v>
      </c>
    </row>
    <row r="2600" spans="1:10" x14ac:dyDescent="0.25">
      <c r="A2600" t="s">
        <v>4086</v>
      </c>
      <c r="B2600">
        <v>1881881</v>
      </c>
      <c r="C2600">
        <v>109951593</v>
      </c>
      <c r="D2600" t="s">
        <v>4087</v>
      </c>
      <c r="E2600" t="s">
        <v>8398</v>
      </c>
      <c r="G2600" t="s">
        <v>8460</v>
      </c>
      <c r="H2600" t="s">
        <v>9630</v>
      </c>
      <c r="I2600" t="s">
        <v>8400</v>
      </c>
      <c r="J2600" t="s">
        <v>8883</v>
      </c>
    </row>
    <row r="2601" spans="1:10" x14ac:dyDescent="0.25">
      <c r="A2601" t="s">
        <v>4086</v>
      </c>
      <c r="B2601">
        <v>1881881</v>
      </c>
      <c r="C2601">
        <v>109951593</v>
      </c>
      <c r="D2601" t="s">
        <v>4087</v>
      </c>
      <c r="E2601" t="s">
        <v>8388</v>
      </c>
      <c r="G2601" t="s">
        <v>8384</v>
      </c>
      <c r="H2601" t="s">
        <v>8881</v>
      </c>
      <c r="I2601" t="s">
        <v>8779</v>
      </c>
      <c r="J2601" t="s">
        <v>9257</v>
      </c>
    </row>
    <row r="2602" spans="1:10" x14ac:dyDescent="0.25">
      <c r="A2602" t="s">
        <v>4086</v>
      </c>
      <c r="B2602">
        <v>1881881</v>
      </c>
      <c r="C2602">
        <v>109951593</v>
      </c>
      <c r="D2602" t="s">
        <v>4087</v>
      </c>
      <c r="E2602" t="s">
        <v>8383</v>
      </c>
      <c r="G2602" t="s">
        <v>8384</v>
      </c>
      <c r="H2602" t="s">
        <v>8881</v>
      </c>
      <c r="I2602" t="s">
        <v>8779</v>
      </c>
      <c r="J2602" t="s">
        <v>9257</v>
      </c>
    </row>
    <row r="2603" spans="1:10" x14ac:dyDescent="0.25">
      <c r="A2603" t="s">
        <v>4086</v>
      </c>
      <c r="B2603">
        <v>1881881</v>
      </c>
      <c r="C2603">
        <v>109951593</v>
      </c>
      <c r="D2603" t="s">
        <v>4087</v>
      </c>
      <c r="E2603" t="s">
        <v>8410</v>
      </c>
      <c r="G2603" t="s">
        <v>8399</v>
      </c>
      <c r="H2603" t="s">
        <v>10935</v>
      </c>
      <c r="I2603" t="s">
        <v>10936</v>
      </c>
      <c r="J2603" t="s">
        <v>9985</v>
      </c>
    </row>
    <row r="2604" spans="1:10" x14ac:dyDescent="0.25">
      <c r="A2604" t="s">
        <v>4093</v>
      </c>
      <c r="B2604">
        <v>1078798</v>
      </c>
      <c r="C2604">
        <v>864182034</v>
      </c>
      <c r="D2604" t="s">
        <v>4094</v>
      </c>
      <c r="E2604" t="s">
        <v>8388</v>
      </c>
      <c r="G2604" t="s">
        <v>8460</v>
      </c>
      <c r="H2604" t="s">
        <v>10937</v>
      </c>
      <c r="I2604" t="s">
        <v>10938</v>
      </c>
      <c r="J2604" t="s">
        <v>9766</v>
      </c>
    </row>
    <row r="2605" spans="1:10" x14ac:dyDescent="0.25">
      <c r="A2605" t="s">
        <v>4093</v>
      </c>
      <c r="B2605">
        <v>1078798</v>
      </c>
      <c r="C2605">
        <v>864182034</v>
      </c>
      <c r="D2605" t="s">
        <v>4094</v>
      </c>
      <c r="E2605" t="s">
        <v>8383</v>
      </c>
      <c r="G2605" t="s">
        <v>8384</v>
      </c>
      <c r="H2605" t="s">
        <v>10939</v>
      </c>
      <c r="I2605" t="s">
        <v>8898</v>
      </c>
      <c r="J2605" t="s">
        <v>9766</v>
      </c>
    </row>
    <row r="2606" spans="1:10" x14ac:dyDescent="0.25">
      <c r="A2606" t="s">
        <v>4093</v>
      </c>
      <c r="B2606">
        <v>1078798</v>
      </c>
      <c r="C2606">
        <v>864182034</v>
      </c>
      <c r="D2606" t="s">
        <v>4094</v>
      </c>
      <c r="E2606" t="s">
        <v>8388</v>
      </c>
      <c r="G2606" t="s">
        <v>8384</v>
      </c>
      <c r="H2606" t="s">
        <v>10939</v>
      </c>
      <c r="I2606" t="s">
        <v>8898</v>
      </c>
      <c r="J2606" t="s">
        <v>9766</v>
      </c>
    </row>
    <row r="2607" spans="1:10" x14ac:dyDescent="0.25">
      <c r="A2607" t="s">
        <v>4099</v>
      </c>
      <c r="B2607">
        <v>19068163</v>
      </c>
      <c r="C2607">
        <v>213724972</v>
      </c>
      <c r="D2607" t="s">
        <v>4100</v>
      </c>
      <c r="E2607" t="s">
        <v>8388</v>
      </c>
      <c r="G2607" t="s">
        <v>8384</v>
      </c>
      <c r="H2607" t="s">
        <v>8684</v>
      </c>
      <c r="I2607" t="s">
        <v>8455</v>
      </c>
      <c r="J2607" t="s">
        <v>10940</v>
      </c>
    </row>
    <row r="2608" spans="1:10" x14ac:dyDescent="0.25">
      <c r="A2608" t="s">
        <v>4099</v>
      </c>
      <c r="B2608">
        <v>19068163</v>
      </c>
      <c r="C2608">
        <v>213724972</v>
      </c>
      <c r="D2608" t="s">
        <v>4100</v>
      </c>
      <c r="E2608" t="s">
        <v>8388</v>
      </c>
      <c r="G2608" t="s">
        <v>8384</v>
      </c>
      <c r="H2608" t="s">
        <v>8539</v>
      </c>
      <c r="I2608" t="s">
        <v>10941</v>
      </c>
      <c r="J2608" t="s">
        <v>10942</v>
      </c>
    </row>
    <row r="2609" spans="1:10" x14ac:dyDescent="0.25">
      <c r="A2609" t="s">
        <v>4099</v>
      </c>
      <c r="B2609">
        <v>19068163</v>
      </c>
      <c r="C2609">
        <v>213724972</v>
      </c>
      <c r="D2609" t="s">
        <v>4100</v>
      </c>
      <c r="E2609" t="s">
        <v>8383</v>
      </c>
      <c r="G2609" t="s">
        <v>8384</v>
      </c>
      <c r="H2609" t="s">
        <v>8539</v>
      </c>
      <c r="I2609" t="s">
        <v>10941</v>
      </c>
      <c r="J2609" t="s">
        <v>10942</v>
      </c>
    </row>
    <row r="2610" spans="1:10" x14ac:dyDescent="0.25">
      <c r="A2610" t="s">
        <v>4105</v>
      </c>
      <c r="B2610">
        <v>22142006</v>
      </c>
      <c r="C2610">
        <v>193410218</v>
      </c>
      <c r="D2610" t="s">
        <v>4106</v>
      </c>
      <c r="E2610" t="s">
        <v>8388</v>
      </c>
      <c r="G2610" t="s">
        <v>8384</v>
      </c>
      <c r="H2610" t="s">
        <v>10943</v>
      </c>
      <c r="J2610" t="s">
        <v>10944</v>
      </c>
    </row>
    <row r="2611" spans="1:10" x14ac:dyDescent="0.25">
      <c r="A2611" t="s">
        <v>4105</v>
      </c>
      <c r="B2611">
        <v>22142006</v>
      </c>
      <c r="C2611">
        <v>193410218</v>
      </c>
      <c r="D2611" t="s">
        <v>4106</v>
      </c>
      <c r="E2611" t="s">
        <v>8388</v>
      </c>
      <c r="G2611" t="s">
        <v>8384</v>
      </c>
      <c r="H2611" t="s">
        <v>9089</v>
      </c>
      <c r="I2611" t="s">
        <v>8501</v>
      </c>
      <c r="J2611" t="s">
        <v>9297</v>
      </c>
    </row>
    <row r="2612" spans="1:10" x14ac:dyDescent="0.25">
      <c r="A2612" t="s">
        <v>4105</v>
      </c>
      <c r="B2612">
        <v>22142006</v>
      </c>
      <c r="C2612">
        <v>193410218</v>
      </c>
      <c r="D2612" t="s">
        <v>4106</v>
      </c>
      <c r="E2612" t="s">
        <v>8383</v>
      </c>
      <c r="G2612" t="s">
        <v>8460</v>
      </c>
      <c r="H2612" t="s">
        <v>10945</v>
      </c>
      <c r="J2612" t="s">
        <v>10946</v>
      </c>
    </row>
    <row r="2613" spans="1:10" x14ac:dyDescent="0.25">
      <c r="A2613" t="s">
        <v>4112</v>
      </c>
      <c r="B2613">
        <v>52839769</v>
      </c>
      <c r="C2613">
        <v>106675145</v>
      </c>
      <c r="D2613" t="s">
        <v>4113</v>
      </c>
      <c r="E2613" t="s">
        <v>8383</v>
      </c>
      <c r="G2613" t="s">
        <v>8384</v>
      </c>
      <c r="H2613" t="s">
        <v>8539</v>
      </c>
      <c r="J2613" t="s">
        <v>10947</v>
      </c>
    </row>
    <row r="2614" spans="1:10" x14ac:dyDescent="0.25">
      <c r="A2614" t="s">
        <v>4112</v>
      </c>
      <c r="B2614">
        <v>52839769</v>
      </c>
      <c r="C2614">
        <v>106675145</v>
      </c>
      <c r="D2614" t="s">
        <v>4113</v>
      </c>
      <c r="E2614" t="s">
        <v>8388</v>
      </c>
      <c r="G2614" t="s">
        <v>8384</v>
      </c>
      <c r="H2614" t="s">
        <v>8539</v>
      </c>
      <c r="J2614" t="s">
        <v>10947</v>
      </c>
    </row>
    <row r="2615" spans="1:10" x14ac:dyDescent="0.25">
      <c r="A2615" t="s">
        <v>4112</v>
      </c>
      <c r="B2615">
        <v>52839769</v>
      </c>
      <c r="C2615">
        <v>106675145</v>
      </c>
      <c r="D2615" t="s">
        <v>4113</v>
      </c>
      <c r="E2615" t="s">
        <v>8410</v>
      </c>
      <c r="G2615" t="s">
        <v>8384</v>
      </c>
      <c r="H2615" t="s">
        <v>8539</v>
      </c>
      <c r="J2615" t="s">
        <v>10947</v>
      </c>
    </row>
    <row r="2616" spans="1:10" x14ac:dyDescent="0.25">
      <c r="A2616" t="s">
        <v>4117</v>
      </c>
      <c r="B2616">
        <v>59882431</v>
      </c>
      <c r="C2616">
        <v>187297562</v>
      </c>
      <c r="D2616" t="s">
        <v>4118</v>
      </c>
      <c r="E2616" t="s">
        <v>8388</v>
      </c>
      <c r="G2616" t="s">
        <v>8384</v>
      </c>
      <c r="H2616" t="s">
        <v>9024</v>
      </c>
      <c r="J2616" t="s">
        <v>10948</v>
      </c>
    </row>
    <row r="2617" spans="1:10" x14ac:dyDescent="0.25">
      <c r="A2617" t="s">
        <v>4117</v>
      </c>
      <c r="B2617">
        <v>59882431</v>
      </c>
      <c r="C2617">
        <v>187297562</v>
      </c>
      <c r="D2617" t="s">
        <v>4118</v>
      </c>
      <c r="E2617" t="s">
        <v>8398</v>
      </c>
      <c r="F2617" t="s">
        <v>10949</v>
      </c>
    </row>
    <row r="2618" spans="1:10" x14ac:dyDescent="0.25">
      <c r="A2618" t="s">
        <v>4117</v>
      </c>
      <c r="B2618">
        <v>59882431</v>
      </c>
      <c r="C2618">
        <v>187297562</v>
      </c>
      <c r="D2618" t="s">
        <v>4118</v>
      </c>
      <c r="E2618" t="s">
        <v>8383</v>
      </c>
      <c r="G2618" t="s">
        <v>8384</v>
      </c>
      <c r="H2618" t="s">
        <v>8402</v>
      </c>
      <c r="I2618" t="s">
        <v>8407</v>
      </c>
      <c r="J2618" t="s">
        <v>10171</v>
      </c>
    </row>
    <row r="2619" spans="1:10" x14ac:dyDescent="0.25">
      <c r="A2619" t="s">
        <v>4117</v>
      </c>
      <c r="B2619">
        <v>59882431</v>
      </c>
      <c r="C2619">
        <v>187297562</v>
      </c>
      <c r="D2619" t="s">
        <v>4118</v>
      </c>
      <c r="E2619" t="s">
        <v>8388</v>
      </c>
      <c r="G2619" t="s">
        <v>8384</v>
      </c>
      <c r="H2619" t="s">
        <v>8402</v>
      </c>
      <c r="I2619" t="s">
        <v>8407</v>
      </c>
      <c r="J2619" t="s">
        <v>10171</v>
      </c>
    </row>
    <row r="2620" spans="1:10" x14ac:dyDescent="0.25">
      <c r="A2620" t="s">
        <v>4117</v>
      </c>
      <c r="B2620">
        <v>59882431</v>
      </c>
      <c r="C2620">
        <v>187297562</v>
      </c>
      <c r="D2620" t="s">
        <v>4118</v>
      </c>
      <c r="E2620" t="s">
        <v>8388</v>
      </c>
      <c r="G2620" t="s">
        <v>8384</v>
      </c>
      <c r="H2620" t="s">
        <v>8607</v>
      </c>
      <c r="J2620" t="s">
        <v>10950</v>
      </c>
    </row>
    <row r="2621" spans="1:10" x14ac:dyDescent="0.25">
      <c r="A2621" t="s">
        <v>4121</v>
      </c>
      <c r="B2621">
        <v>60268662</v>
      </c>
      <c r="C2621">
        <v>117458256</v>
      </c>
      <c r="D2621" t="s">
        <v>4122</v>
      </c>
      <c r="E2621" t="s">
        <v>8388</v>
      </c>
      <c r="G2621" t="s">
        <v>8384</v>
      </c>
      <c r="H2621" t="s">
        <v>8407</v>
      </c>
      <c r="I2621" t="s">
        <v>8425</v>
      </c>
      <c r="J2621" t="s">
        <v>10951</v>
      </c>
    </row>
    <row r="2622" spans="1:10" x14ac:dyDescent="0.25">
      <c r="A2622" t="s">
        <v>4121</v>
      </c>
      <c r="B2622">
        <v>60268662</v>
      </c>
      <c r="C2622">
        <v>117458256</v>
      </c>
      <c r="D2622" t="s">
        <v>4122</v>
      </c>
      <c r="E2622" t="s">
        <v>8410</v>
      </c>
      <c r="G2622" t="s">
        <v>8384</v>
      </c>
      <c r="H2622" t="s">
        <v>8407</v>
      </c>
      <c r="I2622" t="s">
        <v>8425</v>
      </c>
      <c r="J2622" t="s">
        <v>10951</v>
      </c>
    </row>
    <row r="2623" spans="1:10" x14ac:dyDescent="0.25">
      <c r="A2623" t="s">
        <v>4121</v>
      </c>
      <c r="B2623">
        <v>60268662</v>
      </c>
      <c r="C2623">
        <v>117458256</v>
      </c>
      <c r="D2623" t="s">
        <v>4122</v>
      </c>
      <c r="E2623" t="s">
        <v>8398</v>
      </c>
      <c r="F2623" t="s">
        <v>10952</v>
      </c>
    </row>
    <row r="2624" spans="1:10" x14ac:dyDescent="0.25">
      <c r="A2624" t="s">
        <v>4121</v>
      </c>
      <c r="B2624">
        <v>60268662</v>
      </c>
      <c r="C2624">
        <v>117458256</v>
      </c>
      <c r="D2624" t="s">
        <v>4122</v>
      </c>
      <c r="E2624" t="s">
        <v>8388</v>
      </c>
      <c r="G2624" t="s">
        <v>8384</v>
      </c>
      <c r="H2624" t="s">
        <v>9504</v>
      </c>
      <c r="I2624" t="s">
        <v>10953</v>
      </c>
      <c r="J2624" t="s">
        <v>10951</v>
      </c>
    </row>
    <row r="2625" spans="1:10" x14ac:dyDescent="0.25">
      <c r="A2625" t="s">
        <v>4121</v>
      </c>
      <c r="B2625">
        <v>60268662</v>
      </c>
      <c r="C2625">
        <v>117458256</v>
      </c>
      <c r="D2625" t="s">
        <v>4122</v>
      </c>
      <c r="E2625" t="s">
        <v>8383</v>
      </c>
      <c r="G2625" t="s">
        <v>8384</v>
      </c>
      <c r="H2625" t="s">
        <v>8407</v>
      </c>
      <c r="I2625" t="s">
        <v>8425</v>
      </c>
      <c r="J2625" t="s">
        <v>10951</v>
      </c>
    </row>
    <row r="2626" spans="1:10" x14ac:dyDescent="0.25">
      <c r="A2626" t="s">
        <v>4121</v>
      </c>
      <c r="B2626">
        <v>60268662</v>
      </c>
      <c r="C2626">
        <v>117458256</v>
      </c>
      <c r="D2626" t="s">
        <v>4122</v>
      </c>
      <c r="E2626" t="s">
        <v>8398</v>
      </c>
      <c r="F2626" t="s">
        <v>10954</v>
      </c>
    </row>
    <row r="2627" spans="1:10" x14ac:dyDescent="0.25">
      <c r="A2627" t="s">
        <v>4127</v>
      </c>
      <c r="B2627">
        <v>69774953</v>
      </c>
      <c r="C2627">
        <v>107888852</v>
      </c>
      <c r="D2627" t="s">
        <v>4128</v>
      </c>
      <c r="E2627" t="s">
        <v>8388</v>
      </c>
      <c r="G2627" t="s">
        <v>8384</v>
      </c>
      <c r="H2627" t="s">
        <v>8490</v>
      </c>
      <c r="I2627" t="s">
        <v>9157</v>
      </c>
      <c r="J2627" t="s">
        <v>10955</v>
      </c>
    </row>
    <row r="2628" spans="1:10" x14ac:dyDescent="0.25">
      <c r="A2628" t="s">
        <v>4127</v>
      </c>
      <c r="B2628">
        <v>69774953</v>
      </c>
      <c r="C2628">
        <v>107888852</v>
      </c>
      <c r="D2628" t="s">
        <v>4128</v>
      </c>
      <c r="E2628" t="s">
        <v>8410</v>
      </c>
      <c r="G2628" t="s">
        <v>8384</v>
      </c>
      <c r="H2628" t="s">
        <v>8425</v>
      </c>
      <c r="I2628" t="s">
        <v>8623</v>
      </c>
      <c r="J2628" t="s">
        <v>10956</v>
      </c>
    </row>
    <row r="2629" spans="1:10" x14ac:dyDescent="0.25">
      <c r="A2629" t="s">
        <v>4127</v>
      </c>
      <c r="B2629">
        <v>69774953</v>
      </c>
      <c r="C2629">
        <v>107888852</v>
      </c>
      <c r="D2629" t="s">
        <v>4128</v>
      </c>
      <c r="E2629" t="s">
        <v>8388</v>
      </c>
      <c r="G2629" t="s">
        <v>8384</v>
      </c>
      <c r="H2629" t="s">
        <v>10957</v>
      </c>
      <c r="I2629" t="s">
        <v>8393</v>
      </c>
      <c r="J2629" t="s">
        <v>8893</v>
      </c>
    </row>
    <row r="2630" spans="1:10" x14ac:dyDescent="0.25">
      <c r="A2630" t="s">
        <v>4127</v>
      </c>
      <c r="B2630">
        <v>69774953</v>
      </c>
      <c r="C2630">
        <v>107888852</v>
      </c>
      <c r="D2630" t="s">
        <v>4128</v>
      </c>
      <c r="E2630" t="s">
        <v>8388</v>
      </c>
      <c r="G2630" t="s">
        <v>8384</v>
      </c>
      <c r="H2630" t="s">
        <v>8468</v>
      </c>
      <c r="I2630" t="s">
        <v>10058</v>
      </c>
      <c r="J2630" t="s">
        <v>10958</v>
      </c>
    </row>
    <row r="2631" spans="1:10" x14ac:dyDescent="0.25">
      <c r="A2631" t="s">
        <v>4127</v>
      </c>
      <c r="B2631">
        <v>69774953</v>
      </c>
      <c r="C2631">
        <v>107888852</v>
      </c>
      <c r="D2631" t="s">
        <v>4128</v>
      </c>
      <c r="E2631" t="s">
        <v>8383</v>
      </c>
      <c r="G2631" t="s">
        <v>8384</v>
      </c>
      <c r="H2631" t="s">
        <v>10959</v>
      </c>
      <c r="I2631" t="s">
        <v>8490</v>
      </c>
      <c r="J2631" t="s">
        <v>10960</v>
      </c>
    </row>
    <row r="2632" spans="1:10" x14ac:dyDescent="0.25">
      <c r="A2632" t="s">
        <v>4132</v>
      </c>
      <c r="B2632">
        <v>74149255</v>
      </c>
      <c r="C2632">
        <v>118172980</v>
      </c>
      <c r="D2632" t="s">
        <v>4133</v>
      </c>
      <c r="E2632" t="s">
        <v>8410</v>
      </c>
      <c r="G2632" t="s">
        <v>8384</v>
      </c>
      <c r="H2632" t="s">
        <v>8770</v>
      </c>
      <c r="I2632" t="s">
        <v>8691</v>
      </c>
      <c r="J2632" t="s">
        <v>9813</v>
      </c>
    </row>
    <row r="2633" spans="1:10" x14ac:dyDescent="0.25">
      <c r="A2633" t="s">
        <v>4132</v>
      </c>
      <c r="B2633">
        <v>74149255</v>
      </c>
      <c r="C2633">
        <v>118172980</v>
      </c>
      <c r="D2633" t="s">
        <v>4133</v>
      </c>
      <c r="E2633" t="s">
        <v>8398</v>
      </c>
      <c r="F2633" t="s">
        <v>10961</v>
      </c>
    </row>
    <row r="2634" spans="1:10" x14ac:dyDescent="0.25">
      <c r="A2634" t="s">
        <v>4132</v>
      </c>
      <c r="B2634">
        <v>74149255</v>
      </c>
      <c r="C2634">
        <v>118172980</v>
      </c>
      <c r="D2634" t="s">
        <v>4133</v>
      </c>
      <c r="E2634" t="s">
        <v>8388</v>
      </c>
      <c r="G2634" t="s">
        <v>8384</v>
      </c>
      <c r="H2634" t="s">
        <v>8770</v>
      </c>
      <c r="I2634" t="s">
        <v>8691</v>
      </c>
      <c r="J2634" t="s">
        <v>9813</v>
      </c>
    </row>
    <row r="2635" spans="1:10" x14ac:dyDescent="0.25">
      <c r="A2635" t="s">
        <v>4132</v>
      </c>
      <c r="B2635">
        <v>74149255</v>
      </c>
      <c r="C2635">
        <v>118172980</v>
      </c>
      <c r="D2635" t="s">
        <v>4133</v>
      </c>
      <c r="E2635" t="s">
        <v>8383</v>
      </c>
      <c r="G2635" t="s">
        <v>8384</v>
      </c>
      <c r="H2635" t="s">
        <v>8770</v>
      </c>
      <c r="I2635" t="s">
        <v>8691</v>
      </c>
      <c r="J2635" t="s">
        <v>9813</v>
      </c>
    </row>
    <row r="2636" spans="1:10" x14ac:dyDescent="0.25">
      <c r="A2636" t="s">
        <v>4141</v>
      </c>
      <c r="B2636">
        <v>6621232</v>
      </c>
      <c r="C2636">
        <v>133993734</v>
      </c>
      <c r="D2636" t="s">
        <v>4142</v>
      </c>
      <c r="E2636" t="s">
        <v>8383</v>
      </c>
      <c r="G2636" t="s">
        <v>8384</v>
      </c>
      <c r="H2636" t="s">
        <v>8421</v>
      </c>
      <c r="I2636" t="s">
        <v>8566</v>
      </c>
      <c r="J2636" t="s">
        <v>10962</v>
      </c>
    </row>
    <row r="2637" spans="1:10" x14ac:dyDescent="0.25">
      <c r="A2637" t="s">
        <v>4141</v>
      </c>
      <c r="B2637">
        <v>6621232</v>
      </c>
      <c r="C2637">
        <v>133993734</v>
      </c>
      <c r="D2637" t="s">
        <v>4142</v>
      </c>
      <c r="E2637" t="s">
        <v>8388</v>
      </c>
      <c r="G2637" t="s">
        <v>8384</v>
      </c>
      <c r="H2637" t="s">
        <v>9237</v>
      </c>
      <c r="I2637" t="s">
        <v>10963</v>
      </c>
      <c r="J2637" t="s">
        <v>10962</v>
      </c>
    </row>
    <row r="2638" spans="1:10" x14ac:dyDescent="0.25">
      <c r="A2638" t="s">
        <v>4141</v>
      </c>
      <c r="B2638">
        <v>6621232</v>
      </c>
      <c r="C2638">
        <v>133993734</v>
      </c>
      <c r="D2638" t="s">
        <v>4142</v>
      </c>
      <c r="E2638" t="s">
        <v>8388</v>
      </c>
      <c r="G2638" t="s">
        <v>8384</v>
      </c>
      <c r="H2638" t="s">
        <v>8421</v>
      </c>
      <c r="I2638" t="s">
        <v>8566</v>
      </c>
      <c r="J2638" t="s">
        <v>10962</v>
      </c>
    </row>
    <row r="2639" spans="1:10" x14ac:dyDescent="0.25">
      <c r="A2639" t="s">
        <v>4148</v>
      </c>
      <c r="B2639">
        <v>1824768</v>
      </c>
      <c r="C2639">
        <v>161370930</v>
      </c>
      <c r="D2639" t="s">
        <v>4149</v>
      </c>
      <c r="E2639" t="s">
        <v>8410</v>
      </c>
      <c r="G2639" t="s">
        <v>8384</v>
      </c>
      <c r="H2639" t="s">
        <v>8407</v>
      </c>
      <c r="I2639" t="s">
        <v>9708</v>
      </c>
      <c r="J2639" t="s">
        <v>9583</v>
      </c>
    </row>
    <row r="2640" spans="1:10" x14ac:dyDescent="0.25">
      <c r="A2640" t="s">
        <v>4148</v>
      </c>
      <c r="B2640">
        <v>1824768</v>
      </c>
      <c r="C2640">
        <v>161370930</v>
      </c>
      <c r="D2640" t="s">
        <v>4149</v>
      </c>
      <c r="E2640" t="s">
        <v>8398</v>
      </c>
      <c r="F2640" t="s">
        <v>10964</v>
      </c>
    </row>
    <row r="2641" spans="1:10" x14ac:dyDescent="0.25">
      <c r="A2641" t="s">
        <v>4148</v>
      </c>
      <c r="B2641">
        <v>1824768</v>
      </c>
      <c r="C2641">
        <v>161370930</v>
      </c>
      <c r="D2641" t="s">
        <v>4149</v>
      </c>
      <c r="E2641" t="s">
        <v>8388</v>
      </c>
      <c r="G2641" t="s">
        <v>8384</v>
      </c>
      <c r="H2641" t="s">
        <v>8407</v>
      </c>
      <c r="I2641" t="s">
        <v>9708</v>
      </c>
      <c r="J2641" t="s">
        <v>9583</v>
      </c>
    </row>
    <row r="2642" spans="1:10" x14ac:dyDescent="0.25">
      <c r="A2642" t="s">
        <v>4148</v>
      </c>
      <c r="B2642">
        <v>1824768</v>
      </c>
      <c r="C2642">
        <v>161370930</v>
      </c>
      <c r="D2642" t="s">
        <v>4149</v>
      </c>
      <c r="E2642" t="s">
        <v>8383</v>
      </c>
      <c r="G2642" t="s">
        <v>8384</v>
      </c>
      <c r="H2642" t="s">
        <v>10135</v>
      </c>
      <c r="J2642" t="s">
        <v>10965</v>
      </c>
    </row>
    <row r="2643" spans="1:10" x14ac:dyDescent="0.25">
      <c r="A2643" t="s">
        <v>4155</v>
      </c>
      <c r="B2643">
        <v>6557713</v>
      </c>
      <c r="C2643">
        <v>131322679</v>
      </c>
      <c r="D2643" t="s">
        <v>4156</v>
      </c>
      <c r="E2643" t="s">
        <v>8410</v>
      </c>
      <c r="G2643" t="s">
        <v>8384</v>
      </c>
      <c r="H2643" t="s">
        <v>8468</v>
      </c>
      <c r="I2643" t="s">
        <v>9471</v>
      </c>
      <c r="J2643" t="s">
        <v>10966</v>
      </c>
    </row>
    <row r="2644" spans="1:10" x14ac:dyDescent="0.25">
      <c r="A2644" t="s">
        <v>4155</v>
      </c>
      <c r="B2644">
        <v>6557713</v>
      </c>
      <c r="C2644">
        <v>131322679</v>
      </c>
      <c r="D2644" t="s">
        <v>4156</v>
      </c>
      <c r="E2644" t="s">
        <v>8388</v>
      </c>
      <c r="G2644" t="s">
        <v>8384</v>
      </c>
      <c r="H2644" t="s">
        <v>10642</v>
      </c>
      <c r="I2644" t="s">
        <v>8425</v>
      </c>
      <c r="J2644" t="s">
        <v>8677</v>
      </c>
    </row>
    <row r="2645" spans="1:10" x14ac:dyDescent="0.25">
      <c r="A2645" t="s">
        <v>4155</v>
      </c>
      <c r="B2645">
        <v>6557713</v>
      </c>
      <c r="C2645">
        <v>131322679</v>
      </c>
      <c r="D2645" t="s">
        <v>4156</v>
      </c>
      <c r="E2645" t="s">
        <v>8388</v>
      </c>
      <c r="G2645" t="s">
        <v>8384</v>
      </c>
      <c r="H2645" t="s">
        <v>10967</v>
      </c>
      <c r="I2645" t="s">
        <v>10968</v>
      </c>
      <c r="J2645" t="s">
        <v>8677</v>
      </c>
    </row>
    <row r="2646" spans="1:10" x14ac:dyDescent="0.25">
      <c r="A2646" t="s">
        <v>4155</v>
      </c>
      <c r="B2646">
        <v>6557713</v>
      </c>
      <c r="C2646">
        <v>131322679</v>
      </c>
      <c r="D2646" t="s">
        <v>4156</v>
      </c>
      <c r="E2646" t="s">
        <v>8383</v>
      </c>
      <c r="G2646" t="s">
        <v>8384</v>
      </c>
      <c r="H2646" t="s">
        <v>8468</v>
      </c>
      <c r="I2646" t="s">
        <v>8421</v>
      </c>
      <c r="J2646" t="s">
        <v>8677</v>
      </c>
    </row>
    <row r="2647" spans="1:10" x14ac:dyDescent="0.25">
      <c r="A2647" t="s">
        <v>4155</v>
      </c>
      <c r="B2647">
        <v>6557713</v>
      </c>
      <c r="C2647">
        <v>131322679</v>
      </c>
      <c r="D2647" t="s">
        <v>4156</v>
      </c>
      <c r="E2647" t="s">
        <v>8388</v>
      </c>
      <c r="G2647" t="s">
        <v>8384</v>
      </c>
      <c r="H2647" t="s">
        <v>8468</v>
      </c>
      <c r="I2647" t="s">
        <v>8421</v>
      </c>
      <c r="J2647" t="s">
        <v>8677</v>
      </c>
    </row>
    <row r="2648" spans="1:10" x14ac:dyDescent="0.25">
      <c r="A2648" t="s">
        <v>4155</v>
      </c>
      <c r="B2648">
        <v>6557713</v>
      </c>
      <c r="C2648">
        <v>131322679</v>
      </c>
      <c r="D2648" t="s">
        <v>4156</v>
      </c>
      <c r="E2648" t="s">
        <v>8388</v>
      </c>
      <c r="G2648" t="s">
        <v>8384</v>
      </c>
      <c r="H2648" t="s">
        <v>10969</v>
      </c>
      <c r="I2648" t="s">
        <v>9285</v>
      </c>
      <c r="J2648" t="s">
        <v>10970</v>
      </c>
    </row>
    <row r="2649" spans="1:10" x14ac:dyDescent="0.25">
      <c r="A2649" t="s">
        <v>4155</v>
      </c>
      <c r="B2649">
        <v>6557713</v>
      </c>
      <c r="C2649">
        <v>131322679</v>
      </c>
      <c r="D2649" t="s">
        <v>4156</v>
      </c>
      <c r="E2649" t="s">
        <v>8388</v>
      </c>
      <c r="G2649" t="s">
        <v>8384</v>
      </c>
      <c r="H2649" t="s">
        <v>10971</v>
      </c>
      <c r="I2649" t="s">
        <v>9285</v>
      </c>
      <c r="J2649" t="s">
        <v>10970</v>
      </c>
    </row>
    <row r="2650" spans="1:10" x14ac:dyDescent="0.25">
      <c r="A2650" t="s">
        <v>4165</v>
      </c>
      <c r="B2650">
        <v>1566458</v>
      </c>
      <c r="C2650">
        <v>600941672</v>
      </c>
      <c r="D2650" t="s">
        <v>4166</v>
      </c>
      <c r="E2650" t="s">
        <v>8388</v>
      </c>
      <c r="G2650" t="s">
        <v>8384</v>
      </c>
      <c r="H2650" t="s">
        <v>8468</v>
      </c>
      <c r="I2650" t="s">
        <v>8539</v>
      </c>
      <c r="J2650" t="s">
        <v>10972</v>
      </c>
    </row>
    <row r="2651" spans="1:10" x14ac:dyDescent="0.25">
      <c r="A2651" t="s">
        <v>4165</v>
      </c>
      <c r="B2651">
        <v>1566458</v>
      </c>
      <c r="C2651">
        <v>600941672</v>
      </c>
      <c r="D2651" t="s">
        <v>4166</v>
      </c>
      <c r="E2651" t="s">
        <v>8410</v>
      </c>
      <c r="G2651" t="s">
        <v>8384</v>
      </c>
      <c r="H2651" t="s">
        <v>8428</v>
      </c>
      <c r="I2651" t="s">
        <v>10973</v>
      </c>
      <c r="J2651" t="s">
        <v>10974</v>
      </c>
    </row>
    <row r="2652" spans="1:10" x14ac:dyDescent="0.25">
      <c r="A2652" t="s">
        <v>4165</v>
      </c>
      <c r="B2652">
        <v>1566458</v>
      </c>
      <c r="C2652">
        <v>600941672</v>
      </c>
      <c r="D2652" t="s">
        <v>4166</v>
      </c>
      <c r="E2652" t="s">
        <v>8388</v>
      </c>
      <c r="G2652" t="s">
        <v>8384</v>
      </c>
      <c r="H2652" t="s">
        <v>8428</v>
      </c>
      <c r="I2652" t="s">
        <v>10973</v>
      </c>
      <c r="J2652" t="s">
        <v>10974</v>
      </c>
    </row>
    <row r="2653" spans="1:10" x14ac:dyDescent="0.25">
      <c r="A2653" t="s">
        <v>4165</v>
      </c>
      <c r="B2653">
        <v>1566458</v>
      </c>
      <c r="C2653">
        <v>600941672</v>
      </c>
      <c r="D2653" t="s">
        <v>4166</v>
      </c>
      <c r="E2653" t="s">
        <v>8388</v>
      </c>
      <c r="G2653" t="s">
        <v>8384</v>
      </c>
      <c r="H2653" t="s">
        <v>10096</v>
      </c>
      <c r="I2653" t="s">
        <v>8847</v>
      </c>
      <c r="J2653" t="s">
        <v>10975</v>
      </c>
    </row>
    <row r="2654" spans="1:10" x14ac:dyDescent="0.25">
      <c r="A2654" t="s">
        <v>4165</v>
      </c>
      <c r="B2654">
        <v>1566458</v>
      </c>
      <c r="C2654">
        <v>600941672</v>
      </c>
      <c r="D2654" t="s">
        <v>4166</v>
      </c>
      <c r="E2654" t="s">
        <v>8383</v>
      </c>
      <c r="G2654" t="s">
        <v>8384</v>
      </c>
      <c r="H2654" t="s">
        <v>8428</v>
      </c>
      <c r="I2654" t="s">
        <v>10973</v>
      </c>
      <c r="J2654" t="s">
        <v>10974</v>
      </c>
    </row>
    <row r="2655" spans="1:10" x14ac:dyDescent="0.25">
      <c r="A2655" t="s">
        <v>4173</v>
      </c>
      <c r="B2655">
        <v>2895270</v>
      </c>
      <c r="C2655">
        <v>271818399</v>
      </c>
      <c r="D2655" t="s">
        <v>4174</v>
      </c>
      <c r="E2655" t="s">
        <v>8398</v>
      </c>
      <c r="G2655" t="s">
        <v>8384</v>
      </c>
      <c r="H2655" t="s">
        <v>9678</v>
      </c>
      <c r="I2655" t="s">
        <v>8413</v>
      </c>
      <c r="J2655" t="s">
        <v>10976</v>
      </c>
    </row>
    <row r="2656" spans="1:10" x14ac:dyDescent="0.25">
      <c r="A2656" t="s">
        <v>4173</v>
      </c>
      <c r="B2656">
        <v>2895270</v>
      </c>
      <c r="C2656">
        <v>271818399</v>
      </c>
      <c r="D2656" t="s">
        <v>4174</v>
      </c>
      <c r="E2656" t="s">
        <v>8388</v>
      </c>
      <c r="G2656" t="s">
        <v>8384</v>
      </c>
      <c r="H2656" t="s">
        <v>10977</v>
      </c>
      <c r="I2656" t="s">
        <v>9896</v>
      </c>
      <c r="J2656" t="s">
        <v>10976</v>
      </c>
    </row>
    <row r="2657" spans="1:10" x14ac:dyDescent="0.25">
      <c r="A2657" t="s">
        <v>4173</v>
      </c>
      <c r="B2657">
        <v>2895270</v>
      </c>
      <c r="C2657">
        <v>271818399</v>
      </c>
      <c r="D2657" t="s">
        <v>4174</v>
      </c>
      <c r="E2657" t="s">
        <v>8388</v>
      </c>
      <c r="G2657" t="s">
        <v>8384</v>
      </c>
      <c r="H2657" t="s">
        <v>9678</v>
      </c>
      <c r="I2657" t="s">
        <v>8413</v>
      </c>
      <c r="J2657" t="s">
        <v>10976</v>
      </c>
    </row>
    <row r="2658" spans="1:10" x14ac:dyDescent="0.25">
      <c r="A2658" t="s">
        <v>4173</v>
      </c>
      <c r="B2658">
        <v>2895270</v>
      </c>
      <c r="C2658">
        <v>271818399</v>
      </c>
      <c r="D2658" t="s">
        <v>4174</v>
      </c>
      <c r="E2658" t="s">
        <v>8410</v>
      </c>
      <c r="G2658" t="s">
        <v>8384</v>
      </c>
      <c r="H2658" t="s">
        <v>8425</v>
      </c>
      <c r="J2658" t="s">
        <v>10978</v>
      </c>
    </row>
    <row r="2659" spans="1:10" x14ac:dyDescent="0.25">
      <c r="A2659" t="s">
        <v>4173</v>
      </c>
      <c r="B2659">
        <v>2895270</v>
      </c>
      <c r="C2659">
        <v>271818399</v>
      </c>
      <c r="D2659" t="s">
        <v>4174</v>
      </c>
      <c r="E2659" t="s">
        <v>8383</v>
      </c>
      <c r="G2659" t="s">
        <v>8384</v>
      </c>
      <c r="H2659" t="s">
        <v>9678</v>
      </c>
      <c r="I2659" t="s">
        <v>8413</v>
      </c>
      <c r="J2659" t="s">
        <v>10976</v>
      </c>
    </row>
    <row r="2660" spans="1:10" x14ac:dyDescent="0.25">
      <c r="A2660" t="s">
        <v>4173</v>
      </c>
      <c r="B2660">
        <v>2895270</v>
      </c>
      <c r="C2660">
        <v>271818399</v>
      </c>
      <c r="D2660" t="s">
        <v>4174</v>
      </c>
      <c r="E2660" t="s">
        <v>8388</v>
      </c>
      <c r="G2660" t="s">
        <v>8384</v>
      </c>
      <c r="H2660" t="s">
        <v>8389</v>
      </c>
      <c r="I2660" t="s">
        <v>10979</v>
      </c>
      <c r="J2660" t="s">
        <v>10976</v>
      </c>
    </row>
    <row r="2661" spans="1:10" x14ac:dyDescent="0.25">
      <c r="A2661" t="s">
        <v>4179</v>
      </c>
      <c r="B2661">
        <v>2668819</v>
      </c>
      <c r="C2661">
        <v>134367833</v>
      </c>
      <c r="D2661" t="s">
        <v>4180</v>
      </c>
      <c r="E2661" t="s">
        <v>8383</v>
      </c>
      <c r="G2661" t="s">
        <v>8384</v>
      </c>
      <c r="H2661" t="s">
        <v>8494</v>
      </c>
      <c r="I2661" t="s">
        <v>8545</v>
      </c>
      <c r="J2661" t="s">
        <v>10980</v>
      </c>
    </row>
    <row r="2662" spans="1:10" x14ac:dyDescent="0.25">
      <c r="A2662" t="s">
        <v>4179</v>
      </c>
      <c r="B2662">
        <v>2668819</v>
      </c>
      <c r="C2662">
        <v>134367833</v>
      </c>
      <c r="D2662" t="s">
        <v>4180</v>
      </c>
      <c r="E2662" t="s">
        <v>8388</v>
      </c>
      <c r="G2662" t="s">
        <v>8384</v>
      </c>
      <c r="H2662" t="s">
        <v>8396</v>
      </c>
      <c r="I2662" t="s">
        <v>10981</v>
      </c>
      <c r="J2662" t="s">
        <v>10980</v>
      </c>
    </row>
    <row r="2663" spans="1:10" x14ac:dyDescent="0.25">
      <c r="A2663" t="s">
        <v>4179</v>
      </c>
      <c r="B2663">
        <v>2668819</v>
      </c>
      <c r="C2663">
        <v>134367833</v>
      </c>
      <c r="D2663" t="s">
        <v>4180</v>
      </c>
      <c r="E2663" t="s">
        <v>8388</v>
      </c>
      <c r="G2663" t="s">
        <v>8384</v>
      </c>
      <c r="H2663" t="s">
        <v>8470</v>
      </c>
      <c r="I2663" t="s">
        <v>8494</v>
      </c>
      <c r="J2663" t="s">
        <v>10980</v>
      </c>
    </row>
    <row r="2664" spans="1:10" x14ac:dyDescent="0.25">
      <c r="A2664" t="s">
        <v>4179</v>
      </c>
      <c r="B2664">
        <v>2668819</v>
      </c>
      <c r="C2664">
        <v>134367833</v>
      </c>
      <c r="D2664" t="s">
        <v>4180</v>
      </c>
      <c r="E2664" t="s">
        <v>8388</v>
      </c>
      <c r="G2664" t="s">
        <v>8384</v>
      </c>
      <c r="H2664" t="s">
        <v>8494</v>
      </c>
      <c r="I2664" t="s">
        <v>8545</v>
      </c>
      <c r="J2664" t="s">
        <v>10980</v>
      </c>
    </row>
    <row r="2665" spans="1:10" x14ac:dyDescent="0.25">
      <c r="A2665" t="s">
        <v>4186</v>
      </c>
      <c r="B2665">
        <v>28186206</v>
      </c>
      <c r="C2665">
        <v>368727982</v>
      </c>
      <c r="D2665" t="s">
        <v>4187</v>
      </c>
      <c r="E2665" t="s">
        <v>8383</v>
      </c>
      <c r="G2665" t="s">
        <v>8460</v>
      </c>
      <c r="H2665" t="s">
        <v>9969</v>
      </c>
      <c r="I2665" t="s">
        <v>9274</v>
      </c>
      <c r="J2665" t="s">
        <v>10982</v>
      </c>
    </row>
    <row r="2666" spans="1:10" x14ac:dyDescent="0.25">
      <c r="A2666" t="s">
        <v>4186</v>
      </c>
      <c r="B2666">
        <v>28186206</v>
      </c>
      <c r="C2666">
        <v>368727982</v>
      </c>
      <c r="D2666" t="s">
        <v>4187</v>
      </c>
      <c r="E2666" t="s">
        <v>8388</v>
      </c>
      <c r="G2666" t="s">
        <v>8384</v>
      </c>
      <c r="H2666" t="s">
        <v>8393</v>
      </c>
      <c r="I2666" t="s">
        <v>9164</v>
      </c>
      <c r="J2666" t="s">
        <v>10983</v>
      </c>
    </row>
    <row r="2667" spans="1:10" x14ac:dyDescent="0.25">
      <c r="A2667" t="s">
        <v>4195</v>
      </c>
      <c r="B2667">
        <v>33600163</v>
      </c>
      <c r="C2667">
        <v>181954294</v>
      </c>
      <c r="D2667" t="s">
        <v>4196</v>
      </c>
      <c r="E2667" t="s">
        <v>8410</v>
      </c>
      <c r="G2667" t="s">
        <v>8384</v>
      </c>
      <c r="H2667" t="s">
        <v>10984</v>
      </c>
      <c r="J2667" t="s">
        <v>10985</v>
      </c>
    </row>
    <row r="2668" spans="1:10" x14ac:dyDescent="0.25">
      <c r="A2668" t="s">
        <v>4195</v>
      </c>
      <c r="B2668">
        <v>33600163</v>
      </c>
      <c r="C2668">
        <v>181954294</v>
      </c>
      <c r="D2668" t="s">
        <v>4196</v>
      </c>
      <c r="E2668" t="s">
        <v>8410</v>
      </c>
      <c r="G2668" t="s">
        <v>8384</v>
      </c>
      <c r="H2668" t="s">
        <v>10986</v>
      </c>
      <c r="J2668" t="s">
        <v>10987</v>
      </c>
    </row>
    <row r="2669" spans="1:10" x14ac:dyDescent="0.25">
      <c r="A2669" t="s">
        <v>4195</v>
      </c>
      <c r="B2669">
        <v>33600163</v>
      </c>
      <c r="C2669">
        <v>181954294</v>
      </c>
      <c r="D2669" t="s">
        <v>4196</v>
      </c>
      <c r="E2669" t="s">
        <v>8398</v>
      </c>
      <c r="G2669" t="s">
        <v>8384</v>
      </c>
      <c r="H2669" t="s">
        <v>10986</v>
      </c>
      <c r="J2669" t="s">
        <v>10987</v>
      </c>
    </row>
    <row r="2670" spans="1:10" x14ac:dyDescent="0.25">
      <c r="A2670" t="s">
        <v>4195</v>
      </c>
      <c r="B2670">
        <v>33600163</v>
      </c>
      <c r="C2670">
        <v>181954294</v>
      </c>
      <c r="D2670" t="s">
        <v>4196</v>
      </c>
      <c r="E2670" t="s">
        <v>8388</v>
      </c>
      <c r="G2670" t="s">
        <v>8384</v>
      </c>
      <c r="H2670" t="s">
        <v>10986</v>
      </c>
      <c r="J2670" t="s">
        <v>10987</v>
      </c>
    </row>
    <row r="2671" spans="1:10" x14ac:dyDescent="0.25">
      <c r="A2671" t="s">
        <v>4195</v>
      </c>
      <c r="B2671">
        <v>33600163</v>
      </c>
      <c r="C2671">
        <v>181954294</v>
      </c>
      <c r="D2671" t="s">
        <v>4196</v>
      </c>
      <c r="E2671" t="s">
        <v>8383</v>
      </c>
      <c r="G2671" t="s">
        <v>8384</v>
      </c>
      <c r="H2671" t="s">
        <v>10984</v>
      </c>
      <c r="J2671" t="s">
        <v>10985</v>
      </c>
    </row>
    <row r="2672" spans="1:10" x14ac:dyDescent="0.25">
      <c r="A2672" t="s">
        <v>4199</v>
      </c>
      <c r="B2672">
        <v>51692082</v>
      </c>
      <c r="C2672">
        <v>104155479</v>
      </c>
      <c r="D2672" t="s">
        <v>4200</v>
      </c>
      <c r="E2672" t="s">
        <v>8383</v>
      </c>
      <c r="G2672" t="s">
        <v>8384</v>
      </c>
      <c r="H2672" t="s">
        <v>8421</v>
      </c>
      <c r="I2672" t="s">
        <v>9545</v>
      </c>
      <c r="J2672" t="s">
        <v>10988</v>
      </c>
    </row>
    <row r="2673" spans="1:10" x14ac:dyDescent="0.25">
      <c r="A2673" t="s">
        <v>4199</v>
      </c>
      <c r="B2673">
        <v>51692082</v>
      </c>
      <c r="C2673">
        <v>104155479</v>
      </c>
      <c r="D2673" t="s">
        <v>4200</v>
      </c>
      <c r="E2673" t="s">
        <v>8388</v>
      </c>
      <c r="G2673" t="s">
        <v>8384</v>
      </c>
      <c r="H2673" t="s">
        <v>8755</v>
      </c>
      <c r="I2673" t="s">
        <v>10794</v>
      </c>
      <c r="J2673" t="s">
        <v>10989</v>
      </c>
    </row>
    <row r="2674" spans="1:10" x14ac:dyDescent="0.25">
      <c r="A2674" t="s">
        <v>4199</v>
      </c>
      <c r="B2674">
        <v>51692082</v>
      </c>
      <c r="C2674">
        <v>104155479</v>
      </c>
      <c r="D2674" t="s">
        <v>4200</v>
      </c>
      <c r="E2674" t="s">
        <v>8388</v>
      </c>
      <c r="G2674" t="s">
        <v>8384</v>
      </c>
      <c r="H2674" t="s">
        <v>8421</v>
      </c>
      <c r="I2674" t="s">
        <v>9545</v>
      </c>
      <c r="J2674" t="s">
        <v>10988</v>
      </c>
    </row>
    <row r="2675" spans="1:10" x14ac:dyDescent="0.25">
      <c r="A2675" t="s">
        <v>4206</v>
      </c>
      <c r="B2675">
        <v>53243137</v>
      </c>
      <c r="C2675">
        <v>137872065</v>
      </c>
      <c r="D2675" t="s">
        <v>4207</v>
      </c>
      <c r="E2675" t="s">
        <v>8388</v>
      </c>
      <c r="G2675" t="s">
        <v>8384</v>
      </c>
      <c r="H2675" t="s">
        <v>8407</v>
      </c>
      <c r="I2675" t="s">
        <v>8393</v>
      </c>
      <c r="J2675" t="s">
        <v>10990</v>
      </c>
    </row>
    <row r="2676" spans="1:10" x14ac:dyDescent="0.25">
      <c r="A2676" t="s">
        <v>4206</v>
      </c>
      <c r="B2676">
        <v>53243137</v>
      </c>
      <c r="C2676">
        <v>137872065</v>
      </c>
      <c r="D2676" t="s">
        <v>4207</v>
      </c>
      <c r="E2676" t="s">
        <v>8383</v>
      </c>
      <c r="G2676" t="s">
        <v>8384</v>
      </c>
      <c r="H2676" t="s">
        <v>8407</v>
      </c>
      <c r="I2676" t="s">
        <v>8393</v>
      </c>
      <c r="J2676" t="s">
        <v>10990</v>
      </c>
    </row>
    <row r="2677" spans="1:10" x14ac:dyDescent="0.25">
      <c r="A2677" t="s">
        <v>4210</v>
      </c>
      <c r="B2677">
        <v>74900793</v>
      </c>
      <c r="C2677">
        <v>113036113</v>
      </c>
      <c r="D2677" t="s">
        <v>4211</v>
      </c>
      <c r="E2677" t="s">
        <v>8383</v>
      </c>
      <c r="G2677" t="s">
        <v>8384</v>
      </c>
      <c r="H2677" t="s">
        <v>9981</v>
      </c>
      <c r="J2677" t="s">
        <v>10991</v>
      </c>
    </row>
    <row r="2678" spans="1:10" x14ac:dyDescent="0.25">
      <c r="A2678" t="s">
        <v>4210</v>
      </c>
      <c r="B2678">
        <v>74900793</v>
      </c>
      <c r="C2678">
        <v>113036113</v>
      </c>
      <c r="D2678" t="s">
        <v>4211</v>
      </c>
      <c r="E2678" t="s">
        <v>8398</v>
      </c>
      <c r="G2678" t="s">
        <v>8384</v>
      </c>
      <c r="H2678" t="s">
        <v>9981</v>
      </c>
      <c r="J2678" t="s">
        <v>10991</v>
      </c>
    </row>
    <row r="2679" spans="1:10" x14ac:dyDescent="0.25">
      <c r="A2679" t="s">
        <v>4210</v>
      </c>
      <c r="B2679">
        <v>74900793</v>
      </c>
      <c r="C2679">
        <v>113036113</v>
      </c>
      <c r="D2679" t="s">
        <v>4211</v>
      </c>
      <c r="E2679" t="s">
        <v>8410</v>
      </c>
      <c r="G2679" t="s">
        <v>8384</v>
      </c>
      <c r="H2679" t="s">
        <v>9981</v>
      </c>
      <c r="J2679" t="s">
        <v>10991</v>
      </c>
    </row>
    <row r="2680" spans="1:10" x14ac:dyDescent="0.25">
      <c r="A2680" t="s">
        <v>4210</v>
      </c>
      <c r="B2680">
        <v>74900793</v>
      </c>
      <c r="C2680">
        <v>113036113</v>
      </c>
      <c r="D2680" t="s">
        <v>4211</v>
      </c>
      <c r="E2680" t="s">
        <v>8388</v>
      </c>
      <c r="G2680" t="s">
        <v>8384</v>
      </c>
      <c r="H2680" t="s">
        <v>9981</v>
      </c>
      <c r="J2680" t="s">
        <v>10991</v>
      </c>
    </row>
    <row r="2681" spans="1:10" x14ac:dyDescent="0.25">
      <c r="A2681" t="s">
        <v>4216</v>
      </c>
      <c r="B2681">
        <v>58146831</v>
      </c>
      <c r="C2681">
        <v>757576027</v>
      </c>
      <c r="D2681" t="s">
        <v>4217</v>
      </c>
      <c r="E2681" t="s">
        <v>8410</v>
      </c>
      <c r="G2681" t="s">
        <v>8384</v>
      </c>
      <c r="H2681" t="s">
        <v>10778</v>
      </c>
      <c r="J2681" t="s">
        <v>10992</v>
      </c>
    </row>
    <row r="2682" spans="1:10" x14ac:dyDescent="0.25">
      <c r="A2682" t="s">
        <v>4216</v>
      </c>
      <c r="B2682">
        <v>58146831</v>
      </c>
      <c r="C2682">
        <v>757576027</v>
      </c>
      <c r="D2682" t="s">
        <v>4217</v>
      </c>
      <c r="E2682" t="s">
        <v>8398</v>
      </c>
      <c r="G2682" t="s">
        <v>8384</v>
      </c>
      <c r="H2682" t="s">
        <v>10778</v>
      </c>
      <c r="J2682" t="s">
        <v>10992</v>
      </c>
    </row>
    <row r="2683" spans="1:10" x14ac:dyDescent="0.25">
      <c r="A2683" t="s">
        <v>4216</v>
      </c>
      <c r="B2683">
        <v>58146831</v>
      </c>
      <c r="C2683">
        <v>757576027</v>
      </c>
      <c r="D2683" t="s">
        <v>4217</v>
      </c>
      <c r="E2683" t="s">
        <v>8388</v>
      </c>
      <c r="G2683" t="s">
        <v>8384</v>
      </c>
      <c r="H2683" t="s">
        <v>10778</v>
      </c>
      <c r="J2683" t="s">
        <v>10992</v>
      </c>
    </row>
    <row r="2684" spans="1:10" x14ac:dyDescent="0.25">
      <c r="A2684" t="s">
        <v>4216</v>
      </c>
      <c r="B2684">
        <v>58146831</v>
      </c>
      <c r="C2684">
        <v>757576027</v>
      </c>
      <c r="D2684" t="s">
        <v>4217</v>
      </c>
      <c r="E2684" t="s">
        <v>8383</v>
      </c>
      <c r="G2684" t="s">
        <v>8384</v>
      </c>
      <c r="H2684" t="s">
        <v>8691</v>
      </c>
      <c r="I2684" t="s">
        <v>8393</v>
      </c>
      <c r="J2684" t="s">
        <v>9729</v>
      </c>
    </row>
    <row r="2685" spans="1:10" x14ac:dyDescent="0.25">
      <c r="A2685" t="s">
        <v>4221</v>
      </c>
      <c r="B2685">
        <v>59337609</v>
      </c>
      <c r="C2685">
        <v>291474222</v>
      </c>
      <c r="D2685" t="s">
        <v>4222</v>
      </c>
      <c r="E2685" t="s">
        <v>8410</v>
      </c>
      <c r="G2685" t="s">
        <v>8399</v>
      </c>
      <c r="H2685" t="s">
        <v>10458</v>
      </c>
      <c r="I2685" t="s">
        <v>10459</v>
      </c>
      <c r="J2685" t="s">
        <v>10460</v>
      </c>
    </row>
    <row r="2686" spans="1:10" x14ac:dyDescent="0.25">
      <c r="A2686" t="s">
        <v>4221</v>
      </c>
      <c r="B2686">
        <v>59337609</v>
      </c>
      <c r="C2686">
        <v>291474222</v>
      </c>
      <c r="D2686" t="s">
        <v>4222</v>
      </c>
      <c r="E2686" t="s">
        <v>8410</v>
      </c>
      <c r="G2686" t="s">
        <v>8460</v>
      </c>
      <c r="H2686" t="s">
        <v>10462</v>
      </c>
      <c r="J2686" t="s">
        <v>10463</v>
      </c>
    </row>
    <row r="2687" spans="1:10" x14ac:dyDescent="0.25">
      <c r="A2687" t="s">
        <v>4221</v>
      </c>
      <c r="B2687">
        <v>59337609</v>
      </c>
      <c r="C2687">
        <v>291474222</v>
      </c>
      <c r="D2687" t="s">
        <v>4222</v>
      </c>
      <c r="E2687" t="s">
        <v>8383</v>
      </c>
      <c r="G2687" t="s">
        <v>8399</v>
      </c>
      <c r="H2687" t="s">
        <v>10461</v>
      </c>
      <c r="J2687" t="s">
        <v>8887</v>
      </c>
    </row>
    <row r="2688" spans="1:10" x14ac:dyDescent="0.25">
      <c r="A2688" t="s">
        <v>4221</v>
      </c>
      <c r="B2688">
        <v>59337609</v>
      </c>
      <c r="C2688">
        <v>291474222</v>
      </c>
      <c r="D2688" t="s">
        <v>4222</v>
      </c>
      <c r="E2688" t="s">
        <v>8388</v>
      </c>
      <c r="G2688" t="s">
        <v>8384</v>
      </c>
      <c r="H2688" t="s">
        <v>8393</v>
      </c>
      <c r="I2688" t="s">
        <v>10544</v>
      </c>
      <c r="J2688" t="s">
        <v>10993</v>
      </c>
    </row>
    <row r="2689" spans="1:10" x14ac:dyDescent="0.25">
      <c r="A2689" t="s">
        <v>4221</v>
      </c>
      <c r="B2689">
        <v>59337609</v>
      </c>
      <c r="C2689">
        <v>291474222</v>
      </c>
      <c r="D2689" t="s">
        <v>4222</v>
      </c>
      <c r="E2689" t="s">
        <v>8388</v>
      </c>
      <c r="G2689" t="s">
        <v>8399</v>
      </c>
      <c r="H2689" t="s">
        <v>10461</v>
      </c>
      <c r="J2689" t="s">
        <v>8887</v>
      </c>
    </row>
    <row r="2690" spans="1:10" x14ac:dyDescent="0.25">
      <c r="A2690" t="s">
        <v>4221</v>
      </c>
      <c r="B2690">
        <v>59337609</v>
      </c>
      <c r="C2690">
        <v>291474222</v>
      </c>
      <c r="D2690" t="s">
        <v>4222</v>
      </c>
      <c r="E2690" t="s">
        <v>8398</v>
      </c>
      <c r="F2690" t="s">
        <v>10994</v>
      </c>
    </row>
    <row r="2691" spans="1:10" x14ac:dyDescent="0.25">
      <c r="A2691" t="s">
        <v>4224</v>
      </c>
      <c r="B2691">
        <v>60960884</v>
      </c>
      <c r="C2691">
        <v>248255952</v>
      </c>
      <c r="D2691" t="s">
        <v>4225</v>
      </c>
      <c r="E2691" t="s">
        <v>8398</v>
      </c>
      <c r="G2691" t="s">
        <v>8384</v>
      </c>
      <c r="H2691" t="s">
        <v>10995</v>
      </c>
      <c r="I2691" t="s">
        <v>9024</v>
      </c>
      <c r="J2691" t="s">
        <v>10996</v>
      </c>
    </row>
    <row r="2692" spans="1:10" x14ac:dyDescent="0.25">
      <c r="A2692" t="s">
        <v>4224</v>
      </c>
      <c r="B2692">
        <v>60960884</v>
      </c>
      <c r="C2692">
        <v>248255952</v>
      </c>
      <c r="D2692" t="s">
        <v>4225</v>
      </c>
      <c r="E2692" t="s">
        <v>8383</v>
      </c>
      <c r="G2692" t="s">
        <v>8460</v>
      </c>
      <c r="H2692" t="s">
        <v>8679</v>
      </c>
      <c r="I2692" t="s">
        <v>9662</v>
      </c>
      <c r="J2692" t="s">
        <v>10402</v>
      </c>
    </row>
    <row r="2693" spans="1:10" x14ac:dyDescent="0.25">
      <c r="A2693" t="s">
        <v>4224</v>
      </c>
      <c r="B2693">
        <v>60960884</v>
      </c>
      <c r="C2693">
        <v>248255952</v>
      </c>
      <c r="D2693" t="s">
        <v>4225</v>
      </c>
      <c r="E2693" t="s">
        <v>8388</v>
      </c>
      <c r="G2693" t="s">
        <v>8460</v>
      </c>
      <c r="H2693" t="s">
        <v>8679</v>
      </c>
      <c r="I2693" t="s">
        <v>9662</v>
      </c>
      <c r="J2693" t="s">
        <v>10402</v>
      </c>
    </row>
    <row r="2694" spans="1:10" x14ac:dyDescent="0.25">
      <c r="A2694" t="s">
        <v>4224</v>
      </c>
      <c r="B2694">
        <v>60960884</v>
      </c>
      <c r="C2694">
        <v>248255952</v>
      </c>
      <c r="D2694" t="s">
        <v>4225</v>
      </c>
      <c r="E2694" t="s">
        <v>8410</v>
      </c>
      <c r="G2694" t="s">
        <v>8384</v>
      </c>
      <c r="H2694" t="s">
        <v>10995</v>
      </c>
      <c r="I2694" t="s">
        <v>9024</v>
      </c>
      <c r="J2694" t="s">
        <v>10996</v>
      </c>
    </row>
    <row r="2695" spans="1:10" x14ac:dyDescent="0.25">
      <c r="A2695" t="s">
        <v>4224</v>
      </c>
      <c r="B2695">
        <v>60960884</v>
      </c>
      <c r="C2695">
        <v>248255952</v>
      </c>
      <c r="D2695" t="s">
        <v>4225</v>
      </c>
      <c r="E2695" t="s">
        <v>8398</v>
      </c>
      <c r="F2695" t="s">
        <v>10997</v>
      </c>
    </row>
    <row r="2696" spans="1:10" x14ac:dyDescent="0.25">
      <c r="A2696" t="s">
        <v>4224</v>
      </c>
      <c r="B2696">
        <v>60960884</v>
      </c>
      <c r="C2696">
        <v>248255952</v>
      </c>
      <c r="D2696" t="s">
        <v>4225</v>
      </c>
      <c r="E2696" t="s">
        <v>8410</v>
      </c>
      <c r="G2696" t="s">
        <v>8460</v>
      </c>
      <c r="H2696" t="s">
        <v>8679</v>
      </c>
      <c r="I2696" t="s">
        <v>9662</v>
      </c>
      <c r="J2696" t="s">
        <v>10402</v>
      </c>
    </row>
    <row r="2697" spans="1:10" x14ac:dyDescent="0.25">
      <c r="A2697" t="s">
        <v>4224</v>
      </c>
      <c r="B2697">
        <v>60960884</v>
      </c>
      <c r="C2697">
        <v>248255952</v>
      </c>
      <c r="D2697" t="s">
        <v>4225</v>
      </c>
      <c r="E2697" t="s">
        <v>8388</v>
      </c>
      <c r="G2697" t="s">
        <v>8384</v>
      </c>
      <c r="H2697" t="s">
        <v>10995</v>
      </c>
      <c r="I2697" t="s">
        <v>9024</v>
      </c>
      <c r="J2697" t="s">
        <v>10996</v>
      </c>
    </row>
    <row r="2698" spans="1:10" x14ac:dyDescent="0.25">
      <c r="A2698" t="s">
        <v>4231</v>
      </c>
      <c r="B2698">
        <v>60643226</v>
      </c>
      <c r="C2698">
        <v>481696263</v>
      </c>
      <c r="D2698" t="s">
        <v>4232</v>
      </c>
      <c r="E2698" t="s">
        <v>8383</v>
      </c>
      <c r="G2698" t="s">
        <v>8460</v>
      </c>
      <c r="H2698" t="s">
        <v>10536</v>
      </c>
      <c r="I2698" t="s">
        <v>8664</v>
      </c>
      <c r="J2698" t="s">
        <v>10998</v>
      </c>
    </row>
    <row r="2699" spans="1:10" x14ac:dyDescent="0.25">
      <c r="A2699" t="s">
        <v>4231</v>
      </c>
      <c r="B2699">
        <v>60643226</v>
      </c>
      <c r="C2699">
        <v>481696263</v>
      </c>
      <c r="D2699" t="s">
        <v>4232</v>
      </c>
      <c r="E2699" t="s">
        <v>8398</v>
      </c>
      <c r="F2699" t="s">
        <v>10999</v>
      </c>
    </row>
    <row r="2700" spans="1:10" x14ac:dyDescent="0.25">
      <c r="A2700" t="s">
        <v>4231</v>
      </c>
      <c r="B2700">
        <v>60643226</v>
      </c>
      <c r="C2700">
        <v>481696263</v>
      </c>
      <c r="D2700" t="s">
        <v>4232</v>
      </c>
      <c r="E2700" t="s">
        <v>8398</v>
      </c>
      <c r="F2700" t="s">
        <v>11000</v>
      </c>
    </row>
    <row r="2701" spans="1:10" x14ac:dyDescent="0.25">
      <c r="A2701" t="s">
        <v>4231</v>
      </c>
      <c r="B2701">
        <v>60643226</v>
      </c>
      <c r="C2701">
        <v>481696263</v>
      </c>
      <c r="D2701" t="s">
        <v>4232</v>
      </c>
      <c r="E2701" t="s">
        <v>8388</v>
      </c>
      <c r="G2701" t="s">
        <v>8384</v>
      </c>
      <c r="H2701" t="s">
        <v>9770</v>
      </c>
      <c r="J2701" t="s">
        <v>9771</v>
      </c>
    </row>
    <row r="2702" spans="1:10" x14ac:dyDescent="0.25">
      <c r="A2702" t="s">
        <v>4231</v>
      </c>
      <c r="B2702">
        <v>60643226</v>
      </c>
      <c r="C2702">
        <v>481696263</v>
      </c>
      <c r="D2702" t="s">
        <v>4232</v>
      </c>
      <c r="E2702" t="s">
        <v>8398</v>
      </c>
      <c r="F2702" t="s">
        <v>11001</v>
      </c>
    </row>
    <row r="2703" spans="1:10" x14ac:dyDescent="0.25">
      <c r="A2703" t="s">
        <v>4231</v>
      </c>
      <c r="B2703">
        <v>60643226</v>
      </c>
      <c r="C2703">
        <v>481696263</v>
      </c>
      <c r="D2703" t="s">
        <v>4232</v>
      </c>
      <c r="E2703" t="s">
        <v>8410</v>
      </c>
      <c r="G2703" t="s">
        <v>8384</v>
      </c>
      <c r="H2703" t="s">
        <v>8407</v>
      </c>
      <c r="I2703" t="s">
        <v>8428</v>
      </c>
      <c r="J2703" t="s">
        <v>8657</v>
      </c>
    </row>
    <row r="2704" spans="1:10" x14ac:dyDescent="0.25">
      <c r="A2704" t="s">
        <v>4231</v>
      </c>
      <c r="B2704">
        <v>60643226</v>
      </c>
      <c r="C2704">
        <v>481696263</v>
      </c>
      <c r="D2704" t="s">
        <v>4232</v>
      </c>
      <c r="E2704" t="s">
        <v>8410</v>
      </c>
      <c r="G2704" t="s">
        <v>8384</v>
      </c>
      <c r="H2704" t="s">
        <v>9770</v>
      </c>
      <c r="J2704" t="s">
        <v>9771</v>
      </c>
    </row>
    <row r="2705" spans="1:10" x14ac:dyDescent="0.25">
      <c r="A2705" t="s">
        <v>4235</v>
      </c>
      <c r="B2705">
        <v>64368336</v>
      </c>
      <c r="C2705">
        <v>458613720</v>
      </c>
      <c r="D2705" t="s">
        <v>4236</v>
      </c>
      <c r="E2705" t="s">
        <v>8398</v>
      </c>
      <c r="F2705" t="s">
        <v>11002</v>
      </c>
    </row>
    <row r="2706" spans="1:10" x14ac:dyDescent="0.25">
      <c r="A2706" t="s">
        <v>4235</v>
      </c>
      <c r="B2706">
        <v>64368336</v>
      </c>
      <c r="C2706">
        <v>458613720</v>
      </c>
      <c r="D2706" t="s">
        <v>4236</v>
      </c>
      <c r="E2706" t="s">
        <v>8388</v>
      </c>
      <c r="G2706" t="s">
        <v>8460</v>
      </c>
      <c r="H2706" t="s">
        <v>11003</v>
      </c>
      <c r="J2706" t="s">
        <v>11004</v>
      </c>
    </row>
    <row r="2707" spans="1:10" x14ac:dyDescent="0.25">
      <c r="A2707" t="s">
        <v>4235</v>
      </c>
      <c r="B2707">
        <v>64368336</v>
      </c>
      <c r="C2707">
        <v>458613720</v>
      </c>
      <c r="D2707" t="s">
        <v>4236</v>
      </c>
      <c r="E2707" t="s">
        <v>8388</v>
      </c>
      <c r="G2707" t="s">
        <v>8384</v>
      </c>
      <c r="H2707" t="s">
        <v>11005</v>
      </c>
      <c r="I2707" t="s">
        <v>11006</v>
      </c>
      <c r="J2707" t="s">
        <v>11007</v>
      </c>
    </row>
    <row r="2708" spans="1:10" x14ac:dyDescent="0.25">
      <c r="A2708" t="s">
        <v>4235</v>
      </c>
      <c r="B2708">
        <v>64368336</v>
      </c>
      <c r="C2708">
        <v>458613720</v>
      </c>
      <c r="D2708" t="s">
        <v>4236</v>
      </c>
      <c r="E2708" t="s">
        <v>8410</v>
      </c>
      <c r="G2708" t="s">
        <v>8384</v>
      </c>
      <c r="H2708" t="s">
        <v>11008</v>
      </c>
      <c r="J2708" t="s">
        <v>8828</v>
      </c>
    </row>
    <row r="2709" spans="1:10" x14ac:dyDescent="0.25">
      <c r="A2709" t="s">
        <v>4235</v>
      </c>
      <c r="B2709">
        <v>64368336</v>
      </c>
      <c r="C2709">
        <v>458613720</v>
      </c>
      <c r="D2709" t="s">
        <v>4236</v>
      </c>
      <c r="E2709" t="s">
        <v>8388</v>
      </c>
      <c r="G2709" t="s">
        <v>8517</v>
      </c>
      <c r="H2709" t="s">
        <v>11009</v>
      </c>
      <c r="J2709" t="s">
        <v>11010</v>
      </c>
    </row>
    <row r="2710" spans="1:10" x14ac:dyDescent="0.25">
      <c r="A2710" t="s">
        <v>4235</v>
      </c>
      <c r="B2710">
        <v>64368336</v>
      </c>
      <c r="C2710">
        <v>458613720</v>
      </c>
      <c r="D2710" t="s">
        <v>4236</v>
      </c>
      <c r="E2710" t="s">
        <v>8388</v>
      </c>
      <c r="G2710" t="s">
        <v>8384</v>
      </c>
      <c r="H2710" t="s">
        <v>8390</v>
      </c>
      <c r="I2710" t="s">
        <v>8406</v>
      </c>
      <c r="J2710" t="s">
        <v>11011</v>
      </c>
    </row>
    <row r="2711" spans="1:10" x14ac:dyDescent="0.25">
      <c r="A2711" t="s">
        <v>4235</v>
      </c>
      <c r="B2711">
        <v>64368336</v>
      </c>
      <c r="C2711">
        <v>458613720</v>
      </c>
      <c r="D2711" t="s">
        <v>4236</v>
      </c>
      <c r="E2711" t="s">
        <v>8383</v>
      </c>
      <c r="G2711" t="s">
        <v>8384</v>
      </c>
      <c r="H2711" t="s">
        <v>11008</v>
      </c>
      <c r="J2711" t="s">
        <v>8828</v>
      </c>
    </row>
    <row r="2712" spans="1:10" x14ac:dyDescent="0.25">
      <c r="A2712" t="s">
        <v>4239</v>
      </c>
      <c r="B2712">
        <v>65428764</v>
      </c>
      <c r="C2712">
        <v>128210921</v>
      </c>
      <c r="D2712" t="s">
        <v>4240</v>
      </c>
      <c r="E2712" t="s">
        <v>8383</v>
      </c>
      <c r="G2712" t="s">
        <v>8384</v>
      </c>
      <c r="H2712" t="s">
        <v>8390</v>
      </c>
      <c r="J2712" t="s">
        <v>10054</v>
      </c>
    </row>
    <row r="2713" spans="1:10" x14ac:dyDescent="0.25">
      <c r="A2713" t="s">
        <v>4239</v>
      </c>
      <c r="B2713">
        <v>65428764</v>
      </c>
      <c r="C2713">
        <v>128210921</v>
      </c>
      <c r="D2713" t="s">
        <v>4240</v>
      </c>
      <c r="E2713" t="s">
        <v>8388</v>
      </c>
      <c r="G2713" t="s">
        <v>8384</v>
      </c>
      <c r="H2713" t="s">
        <v>8390</v>
      </c>
      <c r="J2713" t="s">
        <v>10054</v>
      </c>
    </row>
    <row r="2714" spans="1:10" x14ac:dyDescent="0.25">
      <c r="A2714" t="s">
        <v>4239</v>
      </c>
      <c r="B2714">
        <v>65428764</v>
      </c>
      <c r="C2714">
        <v>128210921</v>
      </c>
      <c r="D2714" t="s">
        <v>4240</v>
      </c>
      <c r="E2714" t="s">
        <v>8410</v>
      </c>
      <c r="G2714" t="s">
        <v>8384</v>
      </c>
      <c r="H2714" t="s">
        <v>8390</v>
      </c>
      <c r="J2714" t="s">
        <v>10054</v>
      </c>
    </row>
    <row r="2715" spans="1:10" x14ac:dyDescent="0.25">
      <c r="A2715" t="s">
        <v>4239</v>
      </c>
      <c r="B2715">
        <v>65428764</v>
      </c>
      <c r="C2715">
        <v>128210921</v>
      </c>
      <c r="D2715" t="s">
        <v>4240</v>
      </c>
      <c r="E2715" t="s">
        <v>8398</v>
      </c>
      <c r="G2715" t="s">
        <v>8384</v>
      </c>
      <c r="H2715" t="s">
        <v>8390</v>
      </c>
      <c r="J2715" t="s">
        <v>10054</v>
      </c>
    </row>
    <row r="2716" spans="1:10" x14ac:dyDescent="0.25">
      <c r="A2716" t="s">
        <v>4245</v>
      </c>
      <c r="B2716">
        <v>71237470</v>
      </c>
      <c r="C2716">
        <v>236904069</v>
      </c>
      <c r="D2716" t="s">
        <v>4246</v>
      </c>
      <c r="E2716" t="s">
        <v>8398</v>
      </c>
      <c r="F2716" t="s">
        <v>11012</v>
      </c>
    </row>
    <row r="2717" spans="1:10" x14ac:dyDescent="0.25">
      <c r="A2717" t="s">
        <v>4245</v>
      </c>
      <c r="B2717">
        <v>71237470</v>
      </c>
      <c r="C2717">
        <v>236904069</v>
      </c>
      <c r="D2717" t="s">
        <v>4246</v>
      </c>
      <c r="E2717" t="s">
        <v>8388</v>
      </c>
      <c r="G2717" t="s">
        <v>8384</v>
      </c>
      <c r="H2717" t="s">
        <v>9858</v>
      </c>
      <c r="I2717" t="s">
        <v>8499</v>
      </c>
      <c r="J2717" t="s">
        <v>9146</v>
      </c>
    </row>
    <row r="2718" spans="1:10" x14ac:dyDescent="0.25">
      <c r="A2718" t="s">
        <v>4245</v>
      </c>
      <c r="B2718">
        <v>71237470</v>
      </c>
      <c r="C2718">
        <v>236904069</v>
      </c>
      <c r="D2718" t="s">
        <v>4246</v>
      </c>
      <c r="E2718" t="s">
        <v>8410</v>
      </c>
      <c r="G2718" t="s">
        <v>8384</v>
      </c>
      <c r="H2718" t="s">
        <v>8539</v>
      </c>
      <c r="I2718" t="s">
        <v>8788</v>
      </c>
      <c r="J2718" t="s">
        <v>11013</v>
      </c>
    </row>
    <row r="2719" spans="1:10" x14ac:dyDescent="0.25">
      <c r="A2719" t="s">
        <v>4245</v>
      </c>
      <c r="B2719">
        <v>71237470</v>
      </c>
      <c r="C2719">
        <v>236904069</v>
      </c>
      <c r="D2719" t="s">
        <v>4246</v>
      </c>
      <c r="E2719" t="s">
        <v>8388</v>
      </c>
      <c r="G2719" t="s">
        <v>8384</v>
      </c>
      <c r="H2719" t="s">
        <v>8540</v>
      </c>
      <c r="I2719" t="s">
        <v>8401</v>
      </c>
      <c r="J2719" t="s">
        <v>10096</v>
      </c>
    </row>
    <row r="2720" spans="1:10" x14ac:dyDescent="0.25">
      <c r="A2720" t="s">
        <v>4245</v>
      </c>
      <c r="B2720">
        <v>71237470</v>
      </c>
      <c r="C2720">
        <v>236904069</v>
      </c>
      <c r="D2720" t="s">
        <v>4246</v>
      </c>
      <c r="E2720" t="s">
        <v>8388</v>
      </c>
      <c r="G2720" t="s">
        <v>8384</v>
      </c>
      <c r="H2720" t="s">
        <v>8539</v>
      </c>
      <c r="I2720" t="s">
        <v>9382</v>
      </c>
      <c r="J2720" t="s">
        <v>10185</v>
      </c>
    </row>
    <row r="2721" spans="1:10" x14ac:dyDescent="0.25">
      <c r="A2721" t="s">
        <v>4245</v>
      </c>
      <c r="B2721">
        <v>71237470</v>
      </c>
      <c r="C2721">
        <v>236904069</v>
      </c>
      <c r="D2721" t="s">
        <v>4246</v>
      </c>
      <c r="E2721" t="s">
        <v>8383</v>
      </c>
      <c r="G2721" t="s">
        <v>8384</v>
      </c>
      <c r="H2721" t="s">
        <v>8539</v>
      </c>
      <c r="I2721" t="s">
        <v>8788</v>
      </c>
      <c r="J2721" t="s">
        <v>11013</v>
      </c>
    </row>
    <row r="2722" spans="1:10" x14ac:dyDescent="0.25">
      <c r="A2722" t="s">
        <v>4245</v>
      </c>
      <c r="B2722">
        <v>71237470</v>
      </c>
      <c r="C2722">
        <v>236904069</v>
      </c>
      <c r="D2722" t="s">
        <v>4246</v>
      </c>
      <c r="E2722" t="s">
        <v>8388</v>
      </c>
      <c r="G2722" t="s">
        <v>8517</v>
      </c>
      <c r="H2722" t="s">
        <v>11014</v>
      </c>
      <c r="I2722" t="s">
        <v>11014</v>
      </c>
      <c r="J2722" t="s">
        <v>11015</v>
      </c>
    </row>
    <row r="2723" spans="1:10" x14ac:dyDescent="0.25">
      <c r="A2723" t="s">
        <v>4245</v>
      </c>
      <c r="B2723">
        <v>71237470</v>
      </c>
      <c r="C2723">
        <v>236904069</v>
      </c>
      <c r="D2723" t="s">
        <v>4246</v>
      </c>
      <c r="E2723" t="s">
        <v>8388</v>
      </c>
      <c r="G2723" t="s">
        <v>8384</v>
      </c>
      <c r="H2723" t="s">
        <v>11016</v>
      </c>
      <c r="I2723" t="s">
        <v>8924</v>
      </c>
      <c r="J2723" t="s">
        <v>11017</v>
      </c>
    </row>
    <row r="2724" spans="1:10" x14ac:dyDescent="0.25">
      <c r="A2724" t="s">
        <v>4245</v>
      </c>
      <c r="B2724">
        <v>71237470</v>
      </c>
      <c r="C2724">
        <v>236904069</v>
      </c>
      <c r="D2724" t="s">
        <v>4246</v>
      </c>
      <c r="E2724" t="s">
        <v>8388</v>
      </c>
      <c r="G2724" t="s">
        <v>8384</v>
      </c>
      <c r="H2724" t="s">
        <v>8393</v>
      </c>
      <c r="I2724" t="s">
        <v>8566</v>
      </c>
      <c r="J2724" t="s">
        <v>8750</v>
      </c>
    </row>
    <row r="2725" spans="1:10" x14ac:dyDescent="0.25">
      <c r="A2725" t="s">
        <v>4245</v>
      </c>
      <c r="B2725">
        <v>71237470</v>
      </c>
      <c r="C2725">
        <v>236904069</v>
      </c>
      <c r="D2725" t="s">
        <v>4246</v>
      </c>
      <c r="E2725" t="s">
        <v>8410</v>
      </c>
      <c r="G2725" t="s">
        <v>8399</v>
      </c>
      <c r="H2725" t="s">
        <v>11018</v>
      </c>
      <c r="I2725" t="s">
        <v>8754</v>
      </c>
      <c r="J2725" t="s">
        <v>11019</v>
      </c>
    </row>
    <row r="2726" spans="1:10" x14ac:dyDescent="0.25">
      <c r="A2726" t="s">
        <v>4251</v>
      </c>
      <c r="B2726">
        <v>73682609</v>
      </c>
      <c r="C2726">
        <v>117272020</v>
      </c>
      <c r="D2726" t="s">
        <v>4252</v>
      </c>
      <c r="E2726" t="s">
        <v>8383</v>
      </c>
      <c r="G2726" t="s">
        <v>8384</v>
      </c>
      <c r="H2726" t="s">
        <v>8390</v>
      </c>
      <c r="I2726" t="s">
        <v>26</v>
      </c>
      <c r="J2726" t="s">
        <v>11020</v>
      </c>
    </row>
    <row r="2727" spans="1:10" x14ac:dyDescent="0.25">
      <c r="A2727" t="s">
        <v>4251</v>
      </c>
      <c r="B2727">
        <v>73682609</v>
      </c>
      <c r="C2727">
        <v>117272020</v>
      </c>
      <c r="D2727" t="s">
        <v>4252</v>
      </c>
      <c r="E2727" t="s">
        <v>8388</v>
      </c>
      <c r="G2727" t="s">
        <v>8399</v>
      </c>
      <c r="H2727" t="s">
        <v>9596</v>
      </c>
      <c r="I2727" t="s">
        <v>9597</v>
      </c>
      <c r="J2727" t="s">
        <v>9598</v>
      </c>
    </row>
    <row r="2728" spans="1:10" x14ac:dyDescent="0.25">
      <c r="A2728" t="s">
        <v>4251</v>
      </c>
      <c r="B2728">
        <v>73682609</v>
      </c>
      <c r="C2728">
        <v>117272020</v>
      </c>
      <c r="D2728" t="s">
        <v>4252</v>
      </c>
      <c r="E2728" t="s">
        <v>8398</v>
      </c>
      <c r="F2728" t="s">
        <v>11021</v>
      </c>
    </row>
    <row r="2729" spans="1:10" x14ac:dyDescent="0.25">
      <c r="A2729" t="s">
        <v>4251</v>
      </c>
      <c r="B2729">
        <v>73682609</v>
      </c>
      <c r="C2729">
        <v>117272020</v>
      </c>
      <c r="D2729" t="s">
        <v>4252</v>
      </c>
      <c r="E2729" t="s">
        <v>8410</v>
      </c>
      <c r="G2729" t="s">
        <v>8384</v>
      </c>
      <c r="H2729" t="s">
        <v>8390</v>
      </c>
      <c r="I2729" t="s">
        <v>26</v>
      </c>
      <c r="J2729" t="s">
        <v>11020</v>
      </c>
    </row>
    <row r="2730" spans="1:10" x14ac:dyDescent="0.25">
      <c r="A2730" t="s">
        <v>4251</v>
      </c>
      <c r="B2730">
        <v>73682609</v>
      </c>
      <c r="C2730">
        <v>117272020</v>
      </c>
      <c r="D2730" t="s">
        <v>4252</v>
      </c>
      <c r="E2730" t="s">
        <v>8388</v>
      </c>
      <c r="G2730" t="s">
        <v>8384</v>
      </c>
      <c r="H2730" t="s">
        <v>8390</v>
      </c>
      <c r="I2730" t="s">
        <v>26</v>
      </c>
      <c r="J2730" t="s">
        <v>11020</v>
      </c>
    </row>
    <row r="2731" spans="1:10" x14ac:dyDescent="0.25">
      <c r="A2731" t="s">
        <v>4256</v>
      </c>
      <c r="B2731">
        <v>73653100</v>
      </c>
      <c r="C2731">
        <v>105578106</v>
      </c>
      <c r="D2731" t="s">
        <v>4257</v>
      </c>
      <c r="E2731" t="s">
        <v>8388</v>
      </c>
      <c r="G2731" t="s">
        <v>8384</v>
      </c>
      <c r="H2731" t="s">
        <v>11022</v>
      </c>
      <c r="J2731" t="s">
        <v>11023</v>
      </c>
    </row>
    <row r="2732" spans="1:10" x14ac:dyDescent="0.25">
      <c r="A2732" t="s">
        <v>4256</v>
      </c>
      <c r="B2732">
        <v>73653100</v>
      </c>
      <c r="C2732">
        <v>105578106</v>
      </c>
      <c r="D2732" t="s">
        <v>4257</v>
      </c>
      <c r="E2732" t="s">
        <v>8398</v>
      </c>
      <c r="G2732" t="s">
        <v>8384</v>
      </c>
      <c r="H2732" t="s">
        <v>11022</v>
      </c>
      <c r="J2732" t="s">
        <v>11023</v>
      </c>
    </row>
    <row r="2733" spans="1:10" x14ac:dyDescent="0.25">
      <c r="A2733" t="s">
        <v>4256</v>
      </c>
      <c r="B2733">
        <v>73653100</v>
      </c>
      <c r="C2733">
        <v>105578106</v>
      </c>
      <c r="D2733" t="s">
        <v>4257</v>
      </c>
      <c r="E2733" t="s">
        <v>8388</v>
      </c>
      <c r="G2733" t="s">
        <v>8399</v>
      </c>
      <c r="H2733" t="s">
        <v>11024</v>
      </c>
      <c r="I2733" t="s">
        <v>11025</v>
      </c>
      <c r="J2733" t="s">
        <v>11023</v>
      </c>
    </row>
    <row r="2734" spans="1:10" x14ac:dyDescent="0.25">
      <c r="A2734" t="s">
        <v>4256</v>
      </c>
      <c r="B2734">
        <v>73653100</v>
      </c>
      <c r="C2734">
        <v>105578106</v>
      </c>
      <c r="D2734" t="s">
        <v>4257</v>
      </c>
      <c r="E2734" t="s">
        <v>8410</v>
      </c>
      <c r="G2734" t="s">
        <v>8384</v>
      </c>
      <c r="H2734" t="s">
        <v>11022</v>
      </c>
      <c r="J2734" t="s">
        <v>11023</v>
      </c>
    </row>
    <row r="2735" spans="1:10" x14ac:dyDescent="0.25">
      <c r="A2735" t="s">
        <v>4256</v>
      </c>
      <c r="B2735">
        <v>73653100</v>
      </c>
      <c r="C2735">
        <v>105578106</v>
      </c>
      <c r="D2735" t="s">
        <v>4257</v>
      </c>
      <c r="E2735" t="s">
        <v>8383</v>
      </c>
      <c r="G2735" t="s">
        <v>8384</v>
      </c>
      <c r="H2735" t="s">
        <v>11026</v>
      </c>
      <c r="J2735" t="s">
        <v>11027</v>
      </c>
    </row>
    <row r="2736" spans="1:10" x14ac:dyDescent="0.25">
      <c r="A2736" t="s">
        <v>4262</v>
      </c>
      <c r="B2736">
        <v>6613150</v>
      </c>
      <c r="C2736">
        <v>287626543</v>
      </c>
      <c r="D2736" t="s">
        <v>4263</v>
      </c>
      <c r="E2736" t="s">
        <v>8388</v>
      </c>
      <c r="G2736" t="s">
        <v>8384</v>
      </c>
      <c r="H2736" t="s">
        <v>11028</v>
      </c>
      <c r="J2736" t="s">
        <v>11029</v>
      </c>
    </row>
    <row r="2737" spans="1:10" x14ac:dyDescent="0.25">
      <c r="A2737" t="s">
        <v>4262</v>
      </c>
      <c r="B2737">
        <v>6613150</v>
      </c>
      <c r="C2737">
        <v>287626543</v>
      </c>
      <c r="D2737" t="s">
        <v>4263</v>
      </c>
      <c r="E2737" t="s">
        <v>8383</v>
      </c>
      <c r="G2737" t="s">
        <v>8384</v>
      </c>
      <c r="H2737" t="s">
        <v>9556</v>
      </c>
      <c r="J2737" t="s">
        <v>11030</v>
      </c>
    </row>
    <row r="2738" spans="1:10" x14ac:dyDescent="0.25">
      <c r="A2738" t="s">
        <v>4262</v>
      </c>
      <c r="B2738">
        <v>6613150</v>
      </c>
      <c r="C2738">
        <v>287626543</v>
      </c>
      <c r="D2738" t="s">
        <v>4263</v>
      </c>
      <c r="E2738" t="s">
        <v>8410</v>
      </c>
      <c r="G2738" t="s">
        <v>8384</v>
      </c>
      <c r="H2738" t="s">
        <v>8430</v>
      </c>
      <c r="I2738" t="s">
        <v>8406</v>
      </c>
      <c r="J2738" t="s">
        <v>11031</v>
      </c>
    </row>
    <row r="2739" spans="1:10" x14ac:dyDescent="0.25">
      <c r="A2739" t="s">
        <v>4262</v>
      </c>
      <c r="B2739">
        <v>6613150</v>
      </c>
      <c r="C2739">
        <v>287626543</v>
      </c>
      <c r="D2739" t="s">
        <v>4263</v>
      </c>
      <c r="E2739" t="s">
        <v>8388</v>
      </c>
      <c r="G2739" t="s">
        <v>8384</v>
      </c>
      <c r="H2739" t="s">
        <v>8594</v>
      </c>
      <c r="I2739" t="s">
        <v>8393</v>
      </c>
      <c r="J2739" t="s">
        <v>9370</v>
      </c>
    </row>
    <row r="2740" spans="1:10" x14ac:dyDescent="0.25">
      <c r="A2740" t="s">
        <v>4268</v>
      </c>
      <c r="B2740">
        <v>6946374</v>
      </c>
      <c r="C2740">
        <v>108567439</v>
      </c>
      <c r="D2740" t="s">
        <v>4269</v>
      </c>
      <c r="E2740" t="s">
        <v>8388</v>
      </c>
      <c r="G2740" t="s">
        <v>8857</v>
      </c>
      <c r="H2740" t="s">
        <v>8480</v>
      </c>
      <c r="J2740" t="s">
        <v>11032</v>
      </c>
    </row>
    <row r="2741" spans="1:10" x14ac:dyDescent="0.25">
      <c r="A2741" t="s">
        <v>4268</v>
      </c>
      <c r="B2741">
        <v>6946374</v>
      </c>
      <c r="C2741">
        <v>108567439</v>
      </c>
      <c r="D2741" t="s">
        <v>4269</v>
      </c>
      <c r="E2741" t="s">
        <v>8388</v>
      </c>
      <c r="G2741" t="s">
        <v>8384</v>
      </c>
      <c r="H2741" t="s">
        <v>8468</v>
      </c>
      <c r="J2741" t="s">
        <v>11032</v>
      </c>
    </row>
    <row r="2742" spans="1:10" x14ac:dyDescent="0.25">
      <c r="A2742" t="s">
        <v>4268</v>
      </c>
      <c r="B2742">
        <v>6946374</v>
      </c>
      <c r="C2742">
        <v>108567439</v>
      </c>
      <c r="D2742" t="s">
        <v>4269</v>
      </c>
      <c r="E2742" t="s">
        <v>8388</v>
      </c>
      <c r="G2742" t="s">
        <v>8384</v>
      </c>
      <c r="H2742" t="s">
        <v>8393</v>
      </c>
      <c r="J2742" t="s">
        <v>11032</v>
      </c>
    </row>
    <row r="2743" spans="1:10" x14ac:dyDescent="0.25">
      <c r="A2743" t="s">
        <v>4268</v>
      </c>
      <c r="B2743">
        <v>6946374</v>
      </c>
      <c r="C2743">
        <v>108567439</v>
      </c>
      <c r="D2743" t="s">
        <v>4269</v>
      </c>
      <c r="E2743" t="s">
        <v>8383</v>
      </c>
      <c r="G2743" t="s">
        <v>8384</v>
      </c>
      <c r="H2743" t="s">
        <v>8390</v>
      </c>
      <c r="J2743" t="s">
        <v>11033</v>
      </c>
    </row>
    <row r="2744" spans="1:10" x14ac:dyDescent="0.25">
      <c r="A2744" t="s">
        <v>4268</v>
      </c>
      <c r="B2744">
        <v>6946374</v>
      </c>
      <c r="C2744">
        <v>108567439</v>
      </c>
      <c r="D2744" t="s">
        <v>4269</v>
      </c>
      <c r="E2744" t="s">
        <v>8388</v>
      </c>
      <c r="G2744" t="s">
        <v>8384</v>
      </c>
      <c r="H2744" t="s">
        <v>8390</v>
      </c>
      <c r="J2744" t="s">
        <v>11033</v>
      </c>
    </row>
    <row r="2745" spans="1:10" x14ac:dyDescent="0.25">
      <c r="A2745" t="s">
        <v>4277</v>
      </c>
      <c r="B2745">
        <v>1835449</v>
      </c>
      <c r="C2745">
        <v>202748331</v>
      </c>
      <c r="D2745" t="s">
        <v>4278</v>
      </c>
      <c r="E2745" t="s">
        <v>8383</v>
      </c>
      <c r="G2745" t="s">
        <v>8384</v>
      </c>
      <c r="H2745" t="s">
        <v>8512</v>
      </c>
      <c r="I2745" t="s">
        <v>11034</v>
      </c>
      <c r="J2745" t="s">
        <v>11035</v>
      </c>
    </row>
    <row r="2746" spans="1:10" x14ac:dyDescent="0.25">
      <c r="A2746" t="s">
        <v>4277</v>
      </c>
      <c r="B2746">
        <v>1835449</v>
      </c>
      <c r="C2746">
        <v>202748331</v>
      </c>
      <c r="D2746" t="s">
        <v>4278</v>
      </c>
      <c r="E2746" t="s">
        <v>8388</v>
      </c>
      <c r="G2746" t="s">
        <v>8384</v>
      </c>
      <c r="H2746" t="s">
        <v>8512</v>
      </c>
      <c r="I2746" t="s">
        <v>11034</v>
      </c>
      <c r="J2746" t="s">
        <v>11035</v>
      </c>
    </row>
    <row r="2747" spans="1:10" x14ac:dyDescent="0.25">
      <c r="A2747" t="s">
        <v>4286</v>
      </c>
      <c r="B2747">
        <v>2551258</v>
      </c>
      <c r="C2747">
        <v>634970409</v>
      </c>
      <c r="D2747" t="s">
        <v>4287</v>
      </c>
      <c r="E2747" t="s">
        <v>8388</v>
      </c>
      <c r="G2747" t="s">
        <v>8384</v>
      </c>
      <c r="H2747" t="s">
        <v>8418</v>
      </c>
      <c r="J2747" t="s">
        <v>8432</v>
      </c>
    </row>
    <row r="2748" spans="1:10" x14ac:dyDescent="0.25">
      <c r="A2748" t="s">
        <v>4286</v>
      </c>
      <c r="B2748">
        <v>2551258</v>
      </c>
      <c r="C2748">
        <v>634970409</v>
      </c>
      <c r="D2748" t="s">
        <v>4287</v>
      </c>
      <c r="E2748" t="s">
        <v>8410</v>
      </c>
      <c r="G2748" t="s">
        <v>8384</v>
      </c>
      <c r="H2748" t="s">
        <v>8418</v>
      </c>
      <c r="J2748" t="s">
        <v>8432</v>
      </c>
    </row>
    <row r="2749" spans="1:10" x14ac:dyDescent="0.25">
      <c r="A2749" t="s">
        <v>4286</v>
      </c>
      <c r="B2749">
        <v>2551258</v>
      </c>
      <c r="C2749">
        <v>634970409</v>
      </c>
      <c r="D2749" t="s">
        <v>4287</v>
      </c>
      <c r="E2749" t="s">
        <v>8383</v>
      </c>
      <c r="G2749" t="s">
        <v>8384</v>
      </c>
      <c r="H2749" t="s">
        <v>8503</v>
      </c>
      <c r="I2749" t="s">
        <v>8393</v>
      </c>
      <c r="J2749" t="s">
        <v>11036</v>
      </c>
    </row>
    <row r="2750" spans="1:10" x14ac:dyDescent="0.25">
      <c r="A2750" t="s">
        <v>4286</v>
      </c>
      <c r="B2750">
        <v>2551258</v>
      </c>
      <c r="C2750">
        <v>634970409</v>
      </c>
      <c r="D2750" t="s">
        <v>4287</v>
      </c>
      <c r="E2750" t="s">
        <v>8388</v>
      </c>
      <c r="G2750" t="s">
        <v>8384</v>
      </c>
      <c r="H2750" t="s">
        <v>8503</v>
      </c>
      <c r="I2750" t="s">
        <v>8393</v>
      </c>
      <c r="J2750" t="s">
        <v>11036</v>
      </c>
    </row>
    <row r="2751" spans="1:10" x14ac:dyDescent="0.25">
      <c r="A2751" t="s">
        <v>4286</v>
      </c>
      <c r="B2751">
        <v>2551258</v>
      </c>
      <c r="C2751">
        <v>634970409</v>
      </c>
      <c r="D2751" t="s">
        <v>4287</v>
      </c>
      <c r="E2751" t="s">
        <v>8388</v>
      </c>
      <c r="G2751" t="s">
        <v>8384</v>
      </c>
      <c r="H2751" t="s">
        <v>8455</v>
      </c>
      <c r="J2751" t="s">
        <v>11037</v>
      </c>
    </row>
    <row r="2752" spans="1:10" x14ac:dyDescent="0.25">
      <c r="A2752" t="s">
        <v>4286</v>
      </c>
      <c r="B2752">
        <v>2551258</v>
      </c>
      <c r="C2752">
        <v>634970409</v>
      </c>
      <c r="D2752" t="s">
        <v>4287</v>
      </c>
      <c r="E2752" t="s">
        <v>8410</v>
      </c>
      <c r="G2752" t="s">
        <v>8384</v>
      </c>
      <c r="H2752" t="s">
        <v>8499</v>
      </c>
      <c r="J2752" t="s">
        <v>11038</v>
      </c>
    </row>
    <row r="2753" spans="1:10" x14ac:dyDescent="0.25">
      <c r="A2753" t="s">
        <v>4291</v>
      </c>
      <c r="B2753">
        <v>13836286</v>
      </c>
      <c r="C2753">
        <v>576913231</v>
      </c>
      <c r="D2753" t="s">
        <v>4292</v>
      </c>
      <c r="E2753" t="s">
        <v>8388</v>
      </c>
      <c r="G2753" t="s">
        <v>8384</v>
      </c>
      <c r="H2753" t="s">
        <v>8406</v>
      </c>
      <c r="J2753" t="s">
        <v>11039</v>
      </c>
    </row>
    <row r="2754" spans="1:10" x14ac:dyDescent="0.25">
      <c r="A2754" t="s">
        <v>4291</v>
      </c>
      <c r="B2754">
        <v>13836286</v>
      </c>
      <c r="C2754">
        <v>576913231</v>
      </c>
      <c r="D2754" t="s">
        <v>4292</v>
      </c>
      <c r="E2754" t="s">
        <v>8388</v>
      </c>
      <c r="G2754" t="s">
        <v>8384</v>
      </c>
      <c r="H2754" t="s">
        <v>8468</v>
      </c>
      <c r="J2754" t="s">
        <v>11040</v>
      </c>
    </row>
    <row r="2755" spans="1:10" x14ac:dyDescent="0.25">
      <c r="A2755" t="s">
        <v>4291</v>
      </c>
      <c r="B2755">
        <v>13836286</v>
      </c>
      <c r="C2755">
        <v>576913231</v>
      </c>
      <c r="D2755" t="s">
        <v>4292</v>
      </c>
      <c r="E2755" t="s">
        <v>8388</v>
      </c>
      <c r="G2755" t="s">
        <v>8384</v>
      </c>
      <c r="H2755" t="s">
        <v>8616</v>
      </c>
      <c r="I2755" t="s">
        <v>8847</v>
      </c>
      <c r="J2755" t="s">
        <v>10888</v>
      </c>
    </row>
    <row r="2756" spans="1:10" x14ac:dyDescent="0.25">
      <c r="A2756" t="s">
        <v>4291</v>
      </c>
      <c r="B2756">
        <v>13836286</v>
      </c>
      <c r="C2756">
        <v>576913231</v>
      </c>
      <c r="D2756" t="s">
        <v>4292</v>
      </c>
      <c r="E2756" t="s">
        <v>8388</v>
      </c>
      <c r="G2756" t="s">
        <v>8384</v>
      </c>
      <c r="H2756" t="s">
        <v>11041</v>
      </c>
      <c r="J2756" t="s">
        <v>11042</v>
      </c>
    </row>
    <row r="2757" spans="1:10" x14ac:dyDescent="0.25">
      <c r="A2757" t="s">
        <v>4291</v>
      </c>
      <c r="B2757">
        <v>13836286</v>
      </c>
      <c r="C2757">
        <v>576913231</v>
      </c>
      <c r="D2757" t="s">
        <v>4292</v>
      </c>
      <c r="E2757" t="s">
        <v>8383</v>
      </c>
      <c r="G2757" t="s">
        <v>8384</v>
      </c>
      <c r="H2757" t="s">
        <v>11041</v>
      </c>
      <c r="J2757" t="s">
        <v>11042</v>
      </c>
    </row>
    <row r="2758" spans="1:10" x14ac:dyDescent="0.25">
      <c r="A2758" t="s">
        <v>4296</v>
      </c>
      <c r="B2758">
        <v>16610527</v>
      </c>
      <c r="C2758">
        <v>127597897</v>
      </c>
      <c r="D2758" t="s">
        <v>4297</v>
      </c>
      <c r="E2758" t="s">
        <v>8388</v>
      </c>
      <c r="G2758" t="s">
        <v>8384</v>
      </c>
      <c r="H2758" t="s">
        <v>11043</v>
      </c>
      <c r="J2758" t="s">
        <v>11044</v>
      </c>
    </row>
    <row r="2759" spans="1:10" x14ac:dyDescent="0.25">
      <c r="A2759" t="s">
        <v>4296</v>
      </c>
      <c r="B2759">
        <v>16610527</v>
      </c>
      <c r="C2759">
        <v>127597897</v>
      </c>
      <c r="D2759" t="s">
        <v>4297</v>
      </c>
      <c r="E2759" t="s">
        <v>8388</v>
      </c>
      <c r="G2759" t="s">
        <v>8384</v>
      </c>
      <c r="H2759" t="s">
        <v>10384</v>
      </c>
      <c r="I2759" t="s">
        <v>11045</v>
      </c>
      <c r="J2759" t="s">
        <v>11046</v>
      </c>
    </row>
    <row r="2760" spans="1:10" x14ac:dyDescent="0.25">
      <c r="A2760" t="s">
        <v>4296</v>
      </c>
      <c r="B2760">
        <v>16610527</v>
      </c>
      <c r="C2760">
        <v>127597897</v>
      </c>
      <c r="D2760" t="s">
        <v>4297</v>
      </c>
      <c r="E2760" t="s">
        <v>8388</v>
      </c>
      <c r="G2760" t="s">
        <v>8384</v>
      </c>
      <c r="H2760" t="s">
        <v>9518</v>
      </c>
      <c r="J2760" t="s">
        <v>11047</v>
      </c>
    </row>
    <row r="2761" spans="1:10" x14ac:dyDescent="0.25">
      <c r="A2761" t="s">
        <v>4296</v>
      </c>
      <c r="B2761">
        <v>16610527</v>
      </c>
      <c r="C2761">
        <v>127597897</v>
      </c>
      <c r="D2761" t="s">
        <v>4297</v>
      </c>
      <c r="E2761" t="s">
        <v>8388</v>
      </c>
      <c r="G2761" t="s">
        <v>8384</v>
      </c>
      <c r="H2761" t="s">
        <v>8402</v>
      </c>
      <c r="I2761" t="s">
        <v>8684</v>
      </c>
      <c r="J2761" t="s">
        <v>9148</v>
      </c>
    </row>
    <row r="2762" spans="1:10" x14ac:dyDescent="0.25">
      <c r="A2762" t="s">
        <v>4296</v>
      </c>
      <c r="B2762">
        <v>16610527</v>
      </c>
      <c r="C2762">
        <v>127597897</v>
      </c>
      <c r="D2762" t="s">
        <v>4297</v>
      </c>
      <c r="E2762" t="s">
        <v>8388</v>
      </c>
      <c r="G2762" t="s">
        <v>8384</v>
      </c>
      <c r="H2762" t="s">
        <v>8837</v>
      </c>
      <c r="I2762" t="s">
        <v>8482</v>
      </c>
      <c r="J2762" t="s">
        <v>11048</v>
      </c>
    </row>
    <row r="2763" spans="1:10" x14ac:dyDescent="0.25">
      <c r="A2763" t="s">
        <v>4296</v>
      </c>
      <c r="B2763">
        <v>16610527</v>
      </c>
      <c r="C2763">
        <v>127597897</v>
      </c>
      <c r="D2763" t="s">
        <v>4297</v>
      </c>
      <c r="E2763" t="s">
        <v>8383</v>
      </c>
      <c r="G2763" t="s">
        <v>8517</v>
      </c>
      <c r="H2763" t="s">
        <v>10945</v>
      </c>
      <c r="I2763" t="s">
        <v>11049</v>
      </c>
      <c r="J2763" t="s">
        <v>11050</v>
      </c>
    </row>
    <row r="2764" spans="1:10" x14ac:dyDescent="0.25">
      <c r="A2764" t="s">
        <v>4301</v>
      </c>
      <c r="B2764">
        <v>24785624</v>
      </c>
      <c r="C2764">
        <v>144538397</v>
      </c>
      <c r="D2764" t="s">
        <v>4302</v>
      </c>
      <c r="E2764" t="s">
        <v>8383</v>
      </c>
      <c r="G2764" t="s">
        <v>8384</v>
      </c>
      <c r="H2764" t="s">
        <v>11051</v>
      </c>
      <c r="J2764" t="s">
        <v>11052</v>
      </c>
    </row>
    <row r="2765" spans="1:10" x14ac:dyDescent="0.25">
      <c r="A2765" t="s">
        <v>4301</v>
      </c>
      <c r="B2765">
        <v>24785624</v>
      </c>
      <c r="C2765">
        <v>144538397</v>
      </c>
      <c r="D2765" t="s">
        <v>4302</v>
      </c>
      <c r="E2765" t="s">
        <v>8388</v>
      </c>
      <c r="G2765" t="s">
        <v>8384</v>
      </c>
      <c r="H2765" t="s">
        <v>10871</v>
      </c>
      <c r="I2765" t="s">
        <v>11053</v>
      </c>
      <c r="J2765" t="s">
        <v>8648</v>
      </c>
    </row>
    <row r="2766" spans="1:10" x14ac:dyDescent="0.25">
      <c r="A2766" t="s">
        <v>4301</v>
      </c>
      <c r="B2766">
        <v>24785624</v>
      </c>
      <c r="C2766">
        <v>144538397</v>
      </c>
      <c r="D2766" t="s">
        <v>4302</v>
      </c>
      <c r="E2766" t="s">
        <v>8388</v>
      </c>
      <c r="G2766" t="s">
        <v>8384</v>
      </c>
      <c r="H2766" t="s">
        <v>8539</v>
      </c>
      <c r="I2766" t="s">
        <v>8422</v>
      </c>
      <c r="J2766" t="s">
        <v>9148</v>
      </c>
    </row>
    <row r="2767" spans="1:10" x14ac:dyDescent="0.25">
      <c r="A2767" t="s">
        <v>4301</v>
      </c>
      <c r="B2767">
        <v>24785624</v>
      </c>
      <c r="C2767">
        <v>144538397</v>
      </c>
      <c r="D2767" t="s">
        <v>4302</v>
      </c>
      <c r="E2767" t="s">
        <v>8388</v>
      </c>
      <c r="G2767" t="s">
        <v>8384</v>
      </c>
      <c r="H2767" t="s">
        <v>8480</v>
      </c>
      <c r="I2767" t="s">
        <v>998</v>
      </c>
      <c r="J2767" t="s">
        <v>11054</v>
      </c>
    </row>
    <row r="2768" spans="1:10" x14ac:dyDescent="0.25">
      <c r="A2768" t="s">
        <v>4301</v>
      </c>
      <c r="B2768">
        <v>24785624</v>
      </c>
      <c r="C2768">
        <v>144538397</v>
      </c>
      <c r="D2768" t="s">
        <v>4302</v>
      </c>
      <c r="E2768" t="s">
        <v>8388</v>
      </c>
      <c r="G2768" t="s">
        <v>8384</v>
      </c>
      <c r="H2768" t="s">
        <v>8684</v>
      </c>
      <c r="I2768" t="s">
        <v>8393</v>
      </c>
      <c r="J2768" t="s">
        <v>9311</v>
      </c>
    </row>
    <row r="2769" spans="1:10" x14ac:dyDescent="0.25">
      <c r="A2769" t="s">
        <v>4301</v>
      </c>
      <c r="B2769">
        <v>24785624</v>
      </c>
      <c r="C2769">
        <v>144538397</v>
      </c>
      <c r="D2769" t="s">
        <v>4302</v>
      </c>
      <c r="E2769" t="s">
        <v>8388</v>
      </c>
      <c r="G2769" t="s">
        <v>8384</v>
      </c>
      <c r="H2769" t="s">
        <v>11051</v>
      </c>
      <c r="J2769" t="s">
        <v>11052</v>
      </c>
    </row>
    <row r="2770" spans="1:10" x14ac:dyDescent="0.25">
      <c r="A2770" t="s">
        <v>4306</v>
      </c>
      <c r="B2770">
        <v>37545435</v>
      </c>
      <c r="C2770">
        <v>1088639923</v>
      </c>
      <c r="D2770" t="s">
        <v>4307</v>
      </c>
      <c r="E2770" t="s">
        <v>8410</v>
      </c>
      <c r="G2770" t="s">
        <v>8399</v>
      </c>
      <c r="H2770" t="s">
        <v>10458</v>
      </c>
      <c r="I2770" t="s">
        <v>10459</v>
      </c>
      <c r="J2770" t="s">
        <v>10460</v>
      </c>
    </row>
    <row r="2771" spans="1:10" x14ac:dyDescent="0.25">
      <c r="A2771" t="s">
        <v>4306</v>
      </c>
      <c r="B2771">
        <v>37545435</v>
      </c>
      <c r="C2771">
        <v>1088639923</v>
      </c>
      <c r="D2771" t="s">
        <v>4307</v>
      </c>
      <c r="E2771" t="s">
        <v>8410</v>
      </c>
      <c r="G2771" t="s">
        <v>8460</v>
      </c>
      <c r="H2771" t="s">
        <v>10462</v>
      </c>
      <c r="J2771" t="s">
        <v>10463</v>
      </c>
    </row>
    <row r="2772" spans="1:10" x14ac:dyDescent="0.25">
      <c r="A2772" t="s">
        <v>4306</v>
      </c>
      <c r="B2772">
        <v>37545435</v>
      </c>
      <c r="C2772">
        <v>1088639923</v>
      </c>
      <c r="D2772" t="s">
        <v>4307</v>
      </c>
      <c r="E2772" t="s">
        <v>8383</v>
      </c>
      <c r="G2772" t="s">
        <v>8399</v>
      </c>
      <c r="H2772" t="s">
        <v>10461</v>
      </c>
      <c r="J2772" t="s">
        <v>8887</v>
      </c>
    </row>
    <row r="2773" spans="1:10" x14ac:dyDescent="0.25">
      <c r="A2773" t="s">
        <v>4306</v>
      </c>
      <c r="B2773">
        <v>37545435</v>
      </c>
      <c r="C2773">
        <v>1088639923</v>
      </c>
      <c r="D2773" t="s">
        <v>4307</v>
      </c>
      <c r="E2773" t="s">
        <v>8388</v>
      </c>
      <c r="G2773" t="s">
        <v>8399</v>
      </c>
      <c r="H2773" t="s">
        <v>10461</v>
      </c>
      <c r="J2773" t="s">
        <v>8887</v>
      </c>
    </row>
    <row r="2774" spans="1:10" x14ac:dyDescent="0.25">
      <c r="A2774" t="s">
        <v>4308</v>
      </c>
      <c r="B2774">
        <v>38546722</v>
      </c>
      <c r="C2774">
        <v>1773931001</v>
      </c>
      <c r="D2774" t="s">
        <v>4309</v>
      </c>
      <c r="E2774" t="s">
        <v>8410</v>
      </c>
      <c r="G2774" t="s">
        <v>8384</v>
      </c>
      <c r="H2774" t="s">
        <v>8421</v>
      </c>
      <c r="I2774" t="s">
        <v>8468</v>
      </c>
      <c r="J2774" t="s">
        <v>11055</v>
      </c>
    </row>
    <row r="2775" spans="1:10" x14ac:dyDescent="0.25">
      <c r="A2775" t="s">
        <v>4308</v>
      </c>
      <c r="B2775">
        <v>38546722</v>
      </c>
      <c r="C2775">
        <v>1773931001</v>
      </c>
      <c r="D2775" t="s">
        <v>4309</v>
      </c>
      <c r="E2775" t="s">
        <v>8388</v>
      </c>
      <c r="G2775" t="s">
        <v>8384</v>
      </c>
      <c r="H2775" t="s">
        <v>8421</v>
      </c>
      <c r="I2775" t="s">
        <v>8468</v>
      </c>
      <c r="J2775" t="s">
        <v>11055</v>
      </c>
    </row>
    <row r="2776" spans="1:10" x14ac:dyDescent="0.25">
      <c r="A2776" t="s">
        <v>4308</v>
      </c>
      <c r="B2776">
        <v>38546722</v>
      </c>
      <c r="C2776">
        <v>1773931001</v>
      </c>
      <c r="D2776" t="s">
        <v>4309</v>
      </c>
      <c r="E2776" t="s">
        <v>8383</v>
      </c>
      <c r="G2776" t="s">
        <v>8384</v>
      </c>
      <c r="H2776" t="s">
        <v>8421</v>
      </c>
      <c r="I2776" t="s">
        <v>8468</v>
      </c>
      <c r="J2776" t="s">
        <v>11055</v>
      </c>
    </row>
    <row r="2777" spans="1:10" x14ac:dyDescent="0.25">
      <c r="A2777" t="s">
        <v>4313</v>
      </c>
      <c r="B2777">
        <v>44644391</v>
      </c>
      <c r="C2777">
        <v>125658236</v>
      </c>
      <c r="D2777" t="s">
        <v>4314</v>
      </c>
      <c r="E2777" t="s">
        <v>8388</v>
      </c>
      <c r="G2777" t="s">
        <v>8384</v>
      </c>
      <c r="H2777" t="s">
        <v>8539</v>
      </c>
      <c r="I2777" t="s">
        <v>11056</v>
      </c>
      <c r="J2777" t="s">
        <v>11011</v>
      </c>
    </row>
    <row r="2778" spans="1:10" x14ac:dyDescent="0.25">
      <c r="A2778" t="s">
        <v>4313</v>
      </c>
      <c r="B2778">
        <v>44644391</v>
      </c>
      <c r="C2778">
        <v>125658236</v>
      </c>
      <c r="D2778" t="s">
        <v>4314</v>
      </c>
      <c r="E2778" t="s">
        <v>8388</v>
      </c>
      <c r="G2778" t="s">
        <v>8384</v>
      </c>
      <c r="H2778" t="s">
        <v>11057</v>
      </c>
      <c r="I2778" t="s">
        <v>8540</v>
      </c>
      <c r="J2778" t="s">
        <v>11058</v>
      </c>
    </row>
    <row r="2779" spans="1:10" x14ac:dyDescent="0.25">
      <c r="A2779" t="s">
        <v>4313</v>
      </c>
      <c r="B2779">
        <v>44644391</v>
      </c>
      <c r="C2779">
        <v>125658236</v>
      </c>
      <c r="D2779" t="s">
        <v>4314</v>
      </c>
      <c r="E2779" t="s">
        <v>8383</v>
      </c>
      <c r="G2779" t="s">
        <v>8384</v>
      </c>
      <c r="H2779" t="s">
        <v>8539</v>
      </c>
      <c r="I2779" t="s">
        <v>11056</v>
      </c>
      <c r="J2779" t="s">
        <v>11011</v>
      </c>
    </row>
    <row r="2780" spans="1:10" x14ac:dyDescent="0.25">
      <c r="A2780" t="s">
        <v>4320</v>
      </c>
      <c r="B2780">
        <v>46653687</v>
      </c>
      <c r="C2780">
        <v>140920989</v>
      </c>
      <c r="D2780" t="s">
        <v>4321</v>
      </c>
      <c r="E2780" t="s">
        <v>8383</v>
      </c>
      <c r="G2780" t="s">
        <v>8384</v>
      </c>
      <c r="H2780" t="s">
        <v>8393</v>
      </c>
      <c r="I2780" t="s">
        <v>8406</v>
      </c>
      <c r="J2780" t="s">
        <v>11059</v>
      </c>
    </row>
    <row r="2781" spans="1:10" x14ac:dyDescent="0.25">
      <c r="A2781" t="s">
        <v>4320</v>
      </c>
      <c r="B2781">
        <v>46653687</v>
      </c>
      <c r="C2781">
        <v>140920989</v>
      </c>
      <c r="D2781" t="s">
        <v>4321</v>
      </c>
      <c r="E2781" t="s">
        <v>8388</v>
      </c>
      <c r="G2781" t="s">
        <v>8384</v>
      </c>
      <c r="H2781" t="s">
        <v>8689</v>
      </c>
      <c r="J2781" t="s">
        <v>8397</v>
      </c>
    </row>
    <row r="2782" spans="1:10" x14ac:dyDescent="0.25">
      <c r="A2782" t="s">
        <v>4326</v>
      </c>
      <c r="B2782">
        <v>73355324</v>
      </c>
      <c r="C2782">
        <v>2083597420</v>
      </c>
      <c r="D2782" t="s">
        <v>4327</v>
      </c>
      <c r="E2782" t="s">
        <v>8383</v>
      </c>
      <c r="G2782" t="s">
        <v>8384</v>
      </c>
      <c r="H2782" t="s">
        <v>8539</v>
      </c>
      <c r="I2782" t="s">
        <v>9094</v>
      </c>
      <c r="J2782" t="s">
        <v>11060</v>
      </c>
    </row>
    <row r="2783" spans="1:10" x14ac:dyDescent="0.25">
      <c r="A2783" t="s">
        <v>4326</v>
      </c>
      <c r="B2783">
        <v>73355324</v>
      </c>
      <c r="C2783">
        <v>2083597420</v>
      </c>
      <c r="D2783" t="s">
        <v>4327</v>
      </c>
      <c r="E2783" t="s">
        <v>8388</v>
      </c>
      <c r="H2783" t="s">
        <v>11061</v>
      </c>
      <c r="I2783" t="s">
        <v>11062</v>
      </c>
      <c r="J2783" t="s">
        <v>11063</v>
      </c>
    </row>
    <row r="2784" spans="1:10" x14ac:dyDescent="0.25">
      <c r="A2784" t="s">
        <v>4326</v>
      </c>
      <c r="B2784">
        <v>73355324</v>
      </c>
      <c r="C2784">
        <v>2083597420</v>
      </c>
      <c r="D2784" t="s">
        <v>4327</v>
      </c>
      <c r="E2784" t="s">
        <v>8388</v>
      </c>
      <c r="H2784" t="s">
        <v>11064</v>
      </c>
      <c r="J2784" t="s">
        <v>11065</v>
      </c>
    </row>
    <row r="2785" spans="1:10" x14ac:dyDescent="0.25">
      <c r="A2785" t="s">
        <v>4331</v>
      </c>
      <c r="B2785">
        <v>52174595</v>
      </c>
      <c r="C2785">
        <v>119009983</v>
      </c>
      <c r="D2785" t="s">
        <v>4332</v>
      </c>
      <c r="E2785" t="s">
        <v>8388</v>
      </c>
      <c r="G2785" t="s">
        <v>8384</v>
      </c>
      <c r="H2785" t="s">
        <v>9109</v>
      </c>
      <c r="I2785" t="s">
        <v>8684</v>
      </c>
      <c r="J2785" t="s">
        <v>8671</v>
      </c>
    </row>
    <row r="2786" spans="1:10" x14ac:dyDescent="0.25">
      <c r="A2786" t="s">
        <v>4331</v>
      </c>
      <c r="B2786">
        <v>52174595</v>
      </c>
      <c r="C2786">
        <v>119009983</v>
      </c>
      <c r="D2786" t="s">
        <v>4332</v>
      </c>
      <c r="E2786" t="s">
        <v>8383</v>
      </c>
      <c r="G2786" t="s">
        <v>8384</v>
      </c>
      <c r="H2786" t="s">
        <v>9109</v>
      </c>
      <c r="I2786" t="s">
        <v>8684</v>
      </c>
      <c r="J2786" t="s">
        <v>8671</v>
      </c>
    </row>
    <row r="2787" spans="1:10" x14ac:dyDescent="0.25">
      <c r="A2787" t="s">
        <v>4338</v>
      </c>
      <c r="B2787">
        <v>55078778</v>
      </c>
      <c r="C2787">
        <v>248689707</v>
      </c>
      <c r="D2787" t="s">
        <v>4339</v>
      </c>
      <c r="E2787" t="s">
        <v>8398</v>
      </c>
      <c r="F2787" t="s">
        <v>11066</v>
      </c>
    </row>
    <row r="2788" spans="1:10" x14ac:dyDescent="0.25">
      <c r="A2788" t="s">
        <v>4338</v>
      </c>
      <c r="B2788">
        <v>55078778</v>
      </c>
      <c r="C2788">
        <v>248689707</v>
      </c>
      <c r="D2788" t="s">
        <v>4339</v>
      </c>
      <c r="E2788" t="s">
        <v>8398</v>
      </c>
      <c r="F2788" t="s">
        <v>11067</v>
      </c>
    </row>
    <row r="2789" spans="1:10" x14ac:dyDescent="0.25">
      <c r="A2789" t="s">
        <v>4338</v>
      </c>
      <c r="B2789">
        <v>55078778</v>
      </c>
      <c r="C2789">
        <v>248689707</v>
      </c>
      <c r="D2789" t="s">
        <v>4339</v>
      </c>
      <c r="E2789" t="s">
        <v>8410</v>
      </c>
      <c r="G2789" t="s">
        <v>8384</v>
      </c>
      <c r="H2789" t="s">
        <v>8390</v>
      </c>
      <c r="I2789" t="s">
        <v>8428</v>
      </c>
      <c r="J2789" t="s">
        <v>11068</v>
      </c>
    </row>
    <row r="2790" spans="1:10" x14ac:dyDescent="0.25">
      <c r="A2790" t="s">
        <v>4338</v>
      </c>
      <c r="B2790">
        <v>55078778</v>
      </c>
      <c r="C2790">
        <v>248689707</v>
      </c>
      <c r="D2790" t="s">
        <v>4339</v>
      </c>
      <c r="E2790" t="s">
        <v>8388</v>
      </c>
      <c r="G2790" t="s">
        <v>8384</v>
      </c>
      <c r="H2790" t="s">
        <v>8390</v>
      </c>
      <c r="I2790" t="s">
        <v>8428</v>
      </c>
      <c r="J2790" t="s">
        <v>11068</v>
      </c>
    </row>
    <row r="2791" spans="1:10" x14ac:dyDescent="0.25">
      <c r="A2791" t="s">
        <v>4338</v>
      </c>
      <c r="B2791">
        <v>55078778</v>
      </c>
      <c r="C2791">
        <v>248689707</v>
      </c>
      <c r="D2791" t="s">
        <v>4339</v>
      </c>
      <c r="E2791" t="s">
        <v>8383</v>
      </c>
      <c r="G2791" t="s">
        <v>8384</v>
      </c>
      <c r="H2791" t="s">
        <v>8406</v>
      </c>
      <c r="I2791" t="s">
        <v>8425</v>
      </c>
      <c r="J2791" t="s">
        <v>11069</v>
      </c>
    </row>
    <row r="2792" spans="1:10" x14ac:dyDescent="0.25">
      <c r="A2792" t="s">
        <v>4338</v>
      </c>
      <c r="B2792">
        <v>55078778</v>
      </c>
      <c r="C2792">
        <v>248689707</v>
      </c>
      <c r="D2792" t="s">
        <v>4339</v>
      </c>
      <c r="E2792" t="s">
        <v>8388</v>
      </c>
      <c r="G2792" t="s">
        <v>8384</v>
      </c>
      <c r="H2792" t="s">
        <v>8406</v>
      </c>
      <c r="I2792" t="s">
        <v>8425</v>
      </c>
      <c r="J2792" t="s">
        <v>11069</v>
      </c>
    </row>
    <row r="2793" spans="1:10" x14ac:dyDescent="0.25">
      <c r="A2793" t="s">
        <v>4347</v>
      </c>
      <c r="B2793">
        <v>56606284</v>
      </c>
      <c r="C2793">
        <v>212304985</v>
      </c>
      <c r="D2793" t="s">
        <v>4348</v>
      </c>
      <c r="E2793" t="s">
        <v>8388</v>
      </c>
      <c r="G2793" t="s">
        <v>8384</v>
      </c>
      <c r="H2793" t="s">
        <v>9958</v>
      </c>
      <c r="J2793" t="s">
        <v>11070</v>
      </c>
    </row>
    <row r="2794" spans="1:10" x14ac:dyDescent="0.25">
      <c r="A2794" t="s">
        <v>4347</v>
      </c>
      <c r="B2794">
        <v>56606284</v>
      </c>
      <c r="C2794">
        <v>212304985</v>
      </c>
      <c r="D2794" t="s">
        <v>4348</v>
      </c>
      <c r="E2794" t="s">
        <v>8388</v>
      </c>
      <c r="G2794" t="s">
        <v>8384</v>
      </c>
      <c r="H2794" t="s">
        <v>8526</v>
      </c>
      <c r="J2794" t="s">
        <v>11071</v>
      </c>
    </row>
    <row r="2795" spans="1:10" x14ac:dyDescent="0.25">
      <c r="A2795" t="s">
        <v>4347</v>
      </c>
      <c r="B2795">
        <v>56606284</v>
      </c>
      <c r="C2795">
        <v>212304985</v>
      </c>
      <c r="D2795" t="s">
        <v>4348</v>
      </c>
      <c r="E2795" t="s">
        <v>8410</v>
      </c>
      <c r="G2795" t="s">
        <v>8399</v>
      </c>
      <c r="H2795" t="s">
        <v>11072</v>
      </c>
      <c r="J2795" t="s">
        <v>11070</v>
      </c>
    </row>
    <row r="2796" spans="1:10" x14ac:dyDescent="0.25">
      <c r="A2796" t="s">
        <v>4347</v>
      </c>
      <c r="B2796">
        <v>56606284</v>
      </c>
      <c r="C2796">
        <v>212304985</v>
      </c>
      <c r="D2796" t="s">
        <v>4348</v>
      </c>
      <c r="E2796" t="s">
        <v>8383</v>
      </c>
      <c r="G2796" t="s">
        <v>8399</v>
      </c>
      <c r="H2796" t="s">
        <v>11072</v>
      </c>
      <c r="J2796" t="s">
        <v>11070</v>
      </c>
    </row>
    <row r="2797" spans="1:10" x14ac:dyDescent="0.25">
      <c r="A2797" t="s">
        <v>4347</v>
      </c>
      <c r="B2797">
        <v>56606284</v>
      </c>
      <c r="C2797">
        <v>212304985</v>
      </c>
      <c r="D2797" t="s">
        <v>4348</v>
      </c>
      <c r="E2797" t="s">
        <v>8398</v>
      </c>
      <c r="G2797" t="s">
        <v>8399</v>
      </c>
      <c r="H2797" t="s">
        <v>11072</v>
      </c>
      <c r="J2797" t="s">
        <v>11070</v>
      </c>
    </row>
    <row r="2798" spans="1:10" x14ac:dyDescent="0.25">
      <c r="A2798" t="s">
        <v>4347</v>
      </c>
      <c r="B2798">
        <v>56606284</v>
      </c>
      <c r="C2798">
        <v>212304985</v>
      </c>
      <c r="D2798" t="s">
        <v>4348</v>
      </c>
      <c r="E2798" t="s">
        <v>8388</v>
      </c>
      <c r="G2798" t="s">
        <v>8399</v>
      </c>
      <c r="H2798" t="s">
        <v>11072</v>
      </c>
      <c r="J2798" t="s">
        <v>11070</v>
      </c>
    </row>
    <row r="2799" spans="1:10" x14ac:dyDescent="0.25">
      <c r="A2799" t="s">
        <v>4347</v>
      </c>
      <c r="B2799">
        <v>56606284</v>
      </c>
      <c r="C2799">
        <v>212304985</v>
      </c>
      <c r="D2799" t="s">
        <v>4348</v>
      </c>
      <c r="E2799" t="s">
        <v>8398</v>
      </c>
      <c r="G2799" t="s">
        <v>8384</v>
      </c>
      <c r="H2799" t="s">
        <v>9958</v>
      </c>
      <c r="J2799" t="s">
        <v>11070</v>
      </c>
    </row>
    <row r="2800" spans="1:10" x14ac:dyDescent="0.25">
      <c r="A2800" t="s">
        <v>4351</v>
      </c>
      <c r="B2800">
        <v>58327128</v>
      </c>
      <c r="C2800">
        <v>108601492</v>
      </c>
      <c r="D2800" t="s">
        <v>4352</v>
      </c>
      <c r="E2800" t="s">
        <v>8410</v>
      </c>
      <c r="G2800" t="s">
        <v>8384</v>
      </c>
      <c r="H2800" t="s">
        <v>8425</v>
      </c>
      <c r="I2800" t="s">
        <v>10644</v>
      </c>
      <c r="J2800" t="s">
        <v>10124</v>
      </c>
    </row>
    <row r="2801" spans="1:10" x14ac:dyDescent="0.25">
      <c r="A2801" t="s">
        <v>4351</v>
      </c>
      <c r="B2801">
        <v>58327128</v>
      </c>
      <c r="C2801">
        <v>108601492</v>
      </c>
      <c r="D2801" t="s">
        <v>4352</v>
      </c>
      <c r="E2801" t="s">
        <v>8398</v>
      </c>
      <c r="F2801" t="s">
        <v>11073</v>
      </c>
    </row>
    <row r="2802" spans="1:10" x14ac:dyDescent="0.25">
      <c r="A2802" t="s">
        <v>4351</v>
      </c>
      <c r="B2802">
        <v>58327128</v>
      </c>
      <c r="C2802">
        <v>108601492</v>
      </c>
      <c r="D2802" t="s">
        <v>4352</v>
      </c>
      <c r="E2802" t="s">
        <v>8383</v>
      </c>
      <c r="G2802" t="s">
        <v>8384</v>
      </c>
      <c r="H2802" t="s">
        <v>8425</v>
      </c>
      <c r="I2802" t="s">
        <v>10644</v>
      </c>
      <c r="J2802" t="s">
        <v>10124</v>
      </c>
    </row>
    <row r="2803" spans="1:10" x14ac:dyDescent="0.25">
      <c r="A2803" t="s">
        <v>4351</v>
      </c>
      <c r="B2803">
        <v>58327128</v>
      </c>
      <c r="C2803">
        <v>108601492</v>
      </c>
      <c r="D2803" t="s">
        <v>4352</v>
      </c>
      <c r="E2803" t="s">
        <v>8388</v>
      </c>
      <c r="G2803" t="s">
        <v>8384</v>
      </c>
      <c r="H2803" t="s">
        <v>8425</v>
      </c>
      <c r="I2803" t="s">
        <v>10644</v>
      </c>
      <c r="J2803" t="s">
        <v>10124</v>
      </c>
    </row>
    <row r="2804" spans="1:10" x14ac:dyDescent="0.25">
      <c r="A2804" t="s">
        <v>4351</v>
      </c>
      <c r="B2804">
        <v>58327128</v>
      </c>
      <c r="C2804">
        <v>108601492</v>
      </c>
      <c r="D2804" t="s">
        <v>4352</v>
      </c>
      <c r="E2804" t="s">
        <v>8388</v>
      </c>
      <c r="G2804" t="s">
        <v>8384</v>
      </c>
      <c r="H2804" t="s">
        <v>8418</v>
      </c>
      <c r="I2804" t="s">
        <v>8419</v>
      </c>
      <c r="J2804" t="s">
        <v>8420</v>
      </c>
    </row>
    <row r="2805" spans="1:10" x14ac:dyDescent="0.25">
      <c r="A2805" t="s">
        <v>4358</v>
      </c>
      <c r="B2805">
        <v>63785403</v>
      </c>
      <c r="C2805">
        <v>132846655</v>
      </c>
      <c r="D2805" t="s">
        <v>4359</v>
      </c>
      <c r="E2805" t="s">
        <v>8388</v>
      </c>
      <c r="G2805" t="s">
        <v>9284</v>
      </c>
      <c r="H2805" t="s">
        <v>9285</v>
      </c>
      <c r="I2805" t="s">
        <v>8684</v>
      </c>
      <c r="J2805" t="s">
        <v>8422</v>
      </c>
    </row>
    <row r="2806" spans="1:10" x14ac:dyDescent="0.25">
      <c r="A2806" t="s">
        <v>4358</v>
      </c>
      <c r="B2806">
        <v>63785403</v>
      </c>
      <c r="C2806">
        <v>132846655</v>
      </c>
      <c r="D2806" t="s">
        <v>4359</v>
      </c>
      <c r="E2806" t="s">
        <v>8398</v>
      </c>
      <c r="F2806" t="s">
        <v>11074</v>
      </c>
    </row>
    <row r="2807" spans="1:10" x14ac:dyDescent="0.25">
      <c r="A2807" t="s">
        <v>4358</v>
      </c>
      <c r="B2807">
        <v>63785403</v>
      </c>
      <c r="C2807">
        <v>132846655</v>
      </c>
      <c r="D2807" t="s">
        <v>4359</v>
      </c>
      <c r="E2807" t="s">
        <v>8388</v>
      </c>
      <c r="H2807" t="s">
        <v>8455</v>
      </c>
      <c r="J2807" t="s">
        <v>8422</v>
      </c>
    </row>
    <row r="2808" spans="1:10" x14ac:dyDescent="0.25">
      <c r="A2808" t="s">
        <v>4358</v>
      </c>
      <c r="B2808">
        <v>63785403</v>
      </c>
      <c r="C2808">
        <v>132846655</v>
      </c>
      <c r="D2808" t="s">
        <v>4359</v>
      </c>
      <c r="E2808" t="s">
        <v>8398</v>
      </c>
      <c r="F2808" t="s">
        <v>11075</v>
      </c>
    </row>
    <row r="2809" spans="1:10" x14ac:dyDescent="0.25">
      <c r="A2809" t="s">
        <v>4358</v>
      </c>
      <c r="B2809">
        <v>63785403</v>
      </c>
      <c r="C2809">
        <v>132846655</v>
      </c>
      <c r="D2809" t="s">
        <v>4359</v>
      </c>
      <c r="E2809" t="s">
        <v>8410</v>
      </c>
      <c r="H2809" t="s">
        <v>8455</v>
      </c>
      <c r="J2809" t="s">
        <v>8422</v>
      </c>
    </row>
    <row r="2810" spans="1:10" x14ac:dyDescent="0.25">
      <c r="A2810" t="s">
        <v>4358</v>
      </c>
      <c r="B2810">
        <v>63785403</v>
      </c>
      <c r="C2810">
        <v>132846655</v>
      </c>
      <c r="D2810" t="s">
        <v>4359</v>
      </c>
      <c r="E2810" t="s">
        <v>8398</v>
      </c>
      <c r="F2810" t="s">
        <v>11076</v>
      </c>
    </row>
    <row r="2811" spans="1:10" x14ac:dyDescent="0.25">
      <c r="A2811" t="s">
        <v>4358</v>
      </c>
      <c r="B2811">
        <v>63785403</v>
      </c>
      <c r="C2811">
        <v>132846655</v>
      </c>
      <c r="D2811" t="s">
        <v>4359</v>
      </c>
      <c r="E2811" t="s">
        <v>8383</v>
      </c>
      <c r="H2811" t="s">
        <v>8455</v>
      </c>
      <c r="J2811" t="s">
        <v>8422</v>
      </c>
    </row>
    <row r="2812" spans="1:10" x14ac:dyDescent="0.25">
      <c r="A2812" t="s">
        <v>4358</v>
      </c>
      <c r="B2812">
        <v>63785403</v>
      </c>
      <c r="C2812">
        <v>132846655</v>
      </c>
      <c r="D2812" t="s">
        <v>4359</v>
      </c>
      <c r="E2812" t="s">
        <v>8388</v>
      </c>
      <c r="G2812" t="s">
        <v>8384</v>
      </c>
      <c r="H2812" t="s">
        <v>8539</v>
      </c>
      <c r="I2812" t="s">
        <v>8421</v>
      </c>
      <c r="J2812" t="s">
        <v>11077</v>
      </c>
    </row>
    <row r="2813" spans="1:10" x14ac:dyDescent="0.25">
      <c r="A2813" t="s">
        <v>4362</v>
      </c>
      <c r="B2813">
        <v>65873366</v>
      </c>
      <c r="C2813">
        <v>197938928</v>
      </c>
      <c r="D2813" t="s">
        <v>4363</v>
      </c>
      <c r="E2813" t="s">
        <v>8388</v>
      </c>
      <c r="G2813" t="s">
        <v>8399</v>
      </c>
      <c r="H2813" t="s">
        <v>11078</v>
      </c>
      <c r="J2813" t="s">
        <v>11079</v>
      </c>
    </row>
    <row r="2814" spans="1:10" x14ac:dyDescent="0.25">
      <c r="A2814" t="s">
        <v>4362</v>
      </c>
      <c r="B2814">
        <v>65873366</v>
      </c>
      <c r="C2814">
        <v>197938928</v>
      </c>
      <c r="D2814" t="s">
        <v>4363</v>
      </c>
      <c r="E2814" t="s">
        <v>8383</v>
      </c>
      <c r="G2814" t="s">
        <v>8399</v>
      </c>
      <c r="H2814" t="s">
        <v>9596</v>
      </c>
      <c r="I2814" t="s">
        <v>9597</v>
      </c>
      <c r="J2814" t="s">
        <v>9598</v>
      </c>
    </row>
    <row r="2815" spans="1:10" x14ac:dyDescent="0.25">
      <c r="A2815" t="s">
        <v>4362</v>
      </c>
      <c r="B2815">
        <v>65873366</v>
      </c>
      <c r="C2815">
        <v>197938928</v>
      </c>
      <c r="D2815" t="s">
        <v>4363</v>
      </c>
      <c r="E2815" t="s">
        <v>8398</v>
      </c>
      <c r="F2815" t="s">
        <v>11080</v>
      </c>
    </row>
    <row r="2816" spans="1:10" x14ac:dyDescent="0.25">
      <c r="A2816" t="s">
        <v>4362</v>
      </c>
      <c r="B2816">
        <v>65873366</v>
      </c>
      <c r="C2816">
        <v>197938928</v>
      </c>
      <c r="D2816" t="s">
        <v>4363</v>
      </c>
      <c r="E2816" t="s">
        <v>8388</v>
      </c>
      <c r="G2816" t="s">
        <v>8399</v>
      </c>
      <c r="H2816" t="s">
        <v>9596</v>
      </c>
      <c r="I2816" t="s">
        <v>9597</v>
      </c>
      <c r="J2816" t="s">
        <v>9598</v>
      </c>
    </row>
    <row r="2817" spans="1:10" x14ac:dyDescent="0.25">
      <c r="A2817" t="s">
        <v>4362</v>
      </c>
      <c r="B2817">
        <v>65873366</v>
      </c>
      <c r="C2817">
        <v>197938928</v>
      </c>
      <c r="D2817" t="s">
        <v>4363</v>
      </c>
      <c r="E2817" t="s">
        <v>8388</v>
      </c>
      <c r="G2817" t="s">
        <v>8384</v>
      </c>
      <c r="H2817" t="s">
        <v>10329</v>
      </c>
      <c r="J2817" t="s">
        <v>8445</v>
      </c>
    </row>
    <row r="2818" spans="1:10" x14ac:dyDescent="0.25">
      <c r="A2818" t="s">
        <v>4362</v>
      </c>
      <c r="B2818">
        <v>65873366</v>
      </c>
      <c r="C2818">
        <v>197938928</v>
      </c>
      <c r="D2818" t="s">
        <v>4363</v>
      </c>
      <c r="E2818" t="s">
        <v>8410</v>
      </c>
      <c r="G2818" t="s">
        <v>8399</v>
      </c>
      <c r="H2818" t="s">
        <v>9596</v>
      </c>
      <c r="I2818" t="s">
        <v>9597</v>
      </c>
      <c r="J2818" t="s">
        <v>9598</v>
      </c>
    </row>
    <row r="2819" spans="1:10" x14ac:dyDescent="0.25">
      <c r="A2819" t="s">
        <v>4362</v>
      </c>
      <c r="B2819">
        <v>65873366</v>
      </c>
      <c r="C2819">
        <v>197938928</v>
      </c>
      <c r="D2819" t="s">
        <v>4363</v>
      </c>
      <c r="E2819" t="s">
        <v>8388</v>
      </c>
      <c r="G2819" t="s">
        <v>8384</v>
      </c>
      <c r="H2819" t="s">
        <v>11081</v>
      </c>
      <c r="J2819" t="s">
        <v>11082</v>
      </c>
    </row>
    <row r="2820" spans="1:10" x14ac:dyDescent="0.25">
      <c r="A2820" t="s">
        <v>4366</v>
      </c>
      <c r="B2820">
        <v>71395546</v>
      </c>
      <c r="C2820">
        <v>189721000</v>
      </c>
      <c r="D2820" t="s">
        <v>4367</v>
      </c>
      <c r="E2820" t="s">
        <v>8388</v>
      </c>
      <c r="G2820" t="s">
        <v>8399</v>
      </c>
      <c r="H2820" t="s">
        <v>9230</v>
      </c>
      <c r="I2820" t="s">
        <v>59</v>
      </c>
      <c r="J2820" t="s">
        <v>11083</v>
      </c>
    </row>
    <row r="2821" spans="1:10" x14ac:dyDescent="0.25">
      <c r="A2821" t="s">
        <v>4366</v>
      </c>
      <c r="B2821">
        <v>71395546</v>
      </c>
      <c r="C2821">
        <v>189721000</v>
      </c>
      <c r="D2821" t="s">
        <v>4367</v>
      </c>
      <c r="E2821" t="s">
        <v>8398</v>
      </c>
      <c r="G2821" t="s">
        <v>8399</v>
      </c>
      <c r="H2821" t="s">
        <v>9230</v>
      </c>
      <c r="I2821" t="s">
        <v>59</v>
      </c>
      <c r="J2821" t="s">
        <v>11083</v>
      </c>
    </row>
    <row r="2822" spans="1:10" x14ac:dyDescent="0.25">
      <c r="A2822" t="s">
        <v>4366</v>
      </c>
      <c r="B2822">
        <v>71395546</v>
      </c>
      <c r="C2822">
        <v>189721000</v>
      </c>
      <c r="D2822" t="s">
        <v>4367</v>
      </c>
      <c r="E2822" t="s">
        <v>8388</v>
      </c>
      <c r="G2822" t="s">
        <v>8517</v>
      </c>
      <c r="H2822" t="s">
        <v>11084</v>
      </c>
      <c r="J2822" t="s">
        <v>11083</v>
      </c>
    </row>
    <row r="2823" spans="1:10" x14ac:dyDescent="0.25">
      <c r="A2823" t="s">
        <v>4366</v>
      </c>
      <c r="B2823">
        <v>71395546</v>
      </c>
      <c r="C2823">
        <v>189721000</v>
      </c>
      <c r="D2823" t="s">
        <v>4367</v>
      </c>
      <c r="E2823" t="s">
        <v>8383</v>
      </c>
      <c r="G2823" t="s">
        <v>8517</v>
      </c>
      <c r="H2823" t="s">
        <v>11084</v>
      </c>
      <c r="J2823" t="s">
        <v>11083</v>
      </c>
    </row>
    <row r="2824" spans="1:10" x14ac:dyDescent="0.25">
      <c r="A2824" t="s">
        <v>4366</v>
      </c>
      <c r="B2824">
        <v>71395546</v>
      </c>
      <c r="C2824">
        <v>189721000</v>
      </c>
      <c r="D2824" t="s">
        <v>4367</v>
      </c>
      <c r="E2824" t="s">
        <v>8410</v>
      </c>
      <c r="G2824" t="s">
        <v>8517</v>
      </c>
      <c r="H2824" t="s">
        <v>11084</v>
      </c>
      <c r="J2824" t="s">
        <v>11083</v>
      </c>
    </row>
    <row r="2825" spans="1:10" x14ac:dyDescent="0.25">
      <c r="A2825" t="s">
        <v>4372</v>
      </c>
      <c r="B2825">
        <v>933855</v>
      </c>
      <c r="C2825">
        <v>433413389</v>
      </c>
      <c r="D2825" t="s">
        <v>4373</v>
      </c>
      <c r="E2825" t="s">
        <v>8388</v>
      </c>
      <c r="G2825" t="s">
        <v>8384</v>
      </c>
      <c r="H2825" t="s">
        <v>8407</v>
      </c>
      <c r="I2825" t="s">
        <v>8425</v>
      </c>
      <c r="J2825" t="s">
        <v>11085</v>
      </c>
    </row>
    <row r="2826" spans="1:10" x14ac:dyDescent="0.25">
      <c r="A2826" t="s">
        <v>4372</v>
      </c>
      <c r="B2826">
        <v>933855</v>
      </c>
      <c r="C2826">
        <v>433413389</v>
      </c>
      <c r="D2826" t="s">
        <v>4373</v>
      </c>
      <c r="E2826" t="s">
        <v>8388</v>
      </c>
      <c r="G2826" t="s">
        <v>8384</v>
      </c>
      <c r="H2826" t="s">
        <v>8766</v>
      </c>
      <c r="I2826" t="s">
        <v>8545</v>
      </c>
      <c r="J2826" t="s">
        <v>11086</v>
      </c>
    </row>
    <row r="2827" spans="1:10" x14ac:dyDescent="0.25">
      <c r="A2827" t="s">
        <v>4372</v>
      </c>
      <c r="B2827">
        <v>933855</v>
      </c>
      <c r="C2827">
        <v>433413389</v>
      </c>
      <c r="D2827" t="s">
        <v>4373</v>
      </c>
      <c r="E2827" t="s">
        <v>8410</v>
      </c>
      <c r="G2827" t="s">
        <v>8517</v>
      </c>
      <c r="H2827" t="s">
        <v>10266</v>
      </c>
      <c r="J2827" t="s">
        <v>11087</v>
      </c>
    </row>
    <row r="2828" spans="1:10" x14ac:dyDescent="0.25">
      <c r="A2828" t="s">
        <v>4372</v>
      </c>
      <c r="B2828">
        <v>933855</v>
      </c>
      <c r="C2828">
        <v>433413389</v>
      </c>
      <c r="D2828" t="s">
        <v>4373</v>
      </c>
      <c r="E2828" t="s">
        <v>8383</v>
      </c>
      <c r="G2828" t="s">
        <v>8384</v>
      </c>
      <c r="H2828" t="s">
        <v>8407</v>
      </c>
      <c r="I2828" t="s">
        <v>8425</v>
      </c>
      <c r="J2828" t="s">
        <v>11085</v>
      </c>
    </row>
    <row r="2829" spans="1:10" x14ac:dyDescent="0.25">
      <c r="A2829" t="s">
        <v>4372</v>
      </c>
      <c r="B2829">
        <v>933855</v>
      </c>
      <c r="C2829">
        <v>433413389</v>
      </c>
      <c r="D2829" t="s">
        <v>4373</v>
      </c>
      <c r="E2829" t="s">
        <v>8388</v>
      </c>
      <c r="G2829" t="s">
        <v>8384</v>
      </c>
      <c r="H2829" t="s">
        <v>10177</v>
      </c>
      <c r="I2829" t="s">
        <v>11088</v>
      </c>
      <c r="J2829" t="s">
        <v>11089</v>
      </c>
    </row>
    <row r="2830" spans="1:10" x14ac:dyDescent="0.25">
      <c r="A2830" t="s">
        <v>4378</v>
      </c>
      <c r="B2830">
        <v>1756557</v>
      </c>
      <c r="C2830">
        <v>114918455</v>
      </c>
      <c r="D2830" t="s">
        <v>4379</v>
      </c>
      <c r="E2830" t="s">
        <v>8388</v>
      </c>
      <c r="G2830" t="s">
        <v>8384</v>
      </c>
      <c r="H2830" t="s">
        <v>8607</v>
      </c>
      <c r="I2830" t="s">
        <v>8421</v>
      </c>
      <c r="J2830" t="s">
        <v>11090</v>
      </c>
    </row>
    <row r="2831" spans="1:10" x14ac:dyDescent="0.25">
      <c r="A2831" t="s">
        <v>4378</v>
      </c>
      <c r="B2831">
        <v>1756557</v>
      </c>
      <c r="C2831">
        <v>114918455</v>
      </c>
      <c r="D2831" t="s">
        <v>4379</v>
      </c>
      <c r="E2831" t="s">
        <v>8383</v>
      </c>
      <c r="G2831" t="s">
        <v>8384</v>
      </c>
      <c r="H2831" t="s">
        <v>8539</v>
      </c>
      <c r="I2831" t="s">
        <v>11091</v>
      </c>
      <c r="J2831" t="s">
        <v>11092</v>
      </c>
    </row>
    <row r="2832" spans="1:10" x14ac:dyDescent="0.25">
      <c r="A2832" t="s">
        <v>4378</v>
      </c>
      <c r="B2832">
        <v>1756557</v>
      </c>
      <c r="C2832">
        <v>114918455</v>
      </c>
      <c r="D2832" t="s">
        <v>4379</v>
      </c>
      <c r="E2832" t="s">
        <v>8388</v>
      </c>
      <c r="G2832" t="s">
        <v>8384</v>
      </c>
      <c r="H2832" t="s">
        <v>9336</v>
      </c>
      <c r="I2832" t="s">
        <v>2451</v>
      </c>
      <c r="J2832" t="s">
        <v>9276</v>
      </c>
    </row>
    <row r="2833" spans="1:10" x14ac:dyDescent="0.25">
      <c r="A2833" t="s">
        <v>4378</v>
      </c>
      <c r="B2833">
        <v>1756557</v>
      </c>
      <c r="C2833">
        <v>114918455</v>
      </c>
      <c r="D2833" t="s">
        <v>4379</v>
      </c>
      <c r="E2833" t="s">
        <v>8388</v>
      </c>
      <c r="G2833" t="s">
        <v>8384</v>
      </c>
      <c r="H2833" t="s">
        <v>8539</v>
      </c>
      <c r="I2833" t="s">
        <v>11091</v>
      </c>
      <c r="J2833" t="s">
        <v>11092</v>
      </c>
    </row>
    <row r="2834" spans="1:10" x14ac:dyDescent="0.25">
      <c r="A2834" t="s">
        <v>4378</v>
      </c>
      <c r="B2834">
        <v>1756557</v>
      </c>
      <c r="C2834">
        <v>114918455</v>
      </c>
      <c r="D2834" t="s">
        <v>4379</v>
      </c>
      <c r="E2834" t="s">
        <v>8410</v>
      </c>
      <c r="G2834" t="s">
        <v>8384</v>
      </c>
      <c r="H2834" t="s">
        <v>8539</v>
      </c>
      <c r="I2834" t="s">
        <v>11091</v>
      </c>
      <c r="J2834" t="s">
        <v>11092</v>
      </c>
    </row>
    <row r="2835" spans="1:10" x14ac:dyDescent="0.25">
      <c r="A2835" t="s">
        <v>4384</v>
      </c>
      <c r="B2835">
        <v>768732</v>
      </c>
      <c r="C2835">
        <v>103206077</v>
      </c>
      <c r="D2835" t="s">
        <v>4385</v>
      </c>
      <c r="E2835" t="s">
        <v>8383</v>
      </c>
      <c r="G2835" t="s">
        <v>8384</v>
      </c>
      <c r="H2835" t="s">
        <v>8455</v>
      </c>
      <c r="J2835" t="s">
        <v>11093</v>
      </c>
    </row>
    <row r="2836" spans="1:10" x14ac:dyDescent="0.25">
      <c r="A2836" t="s">
        <v>4384</v>
      </c>
      <c r="B2836">
        <v>768732</v>
      </c>
      <c r="C2836">
        <v>103206077</v>
      </c>
      <c r="D2836" t="s">
        <v>4385</v>
      </c>
      <c r="E2836" t="s">
        <v>8388</v>
      </c>
      <c r="G2836" t="s">
        <v>8384</v>
      </c>
      <c r="H2836" t="s">
        <v>8455</v>
      </c>
      <c r="J2836" t="s">
        <v>11093</v>
      </c>
    </row>
    <row r="2837" spans="1:10" x14ac:dyDescent="0.25">
      <c r="A2837" t="s">
        <v>4384</v>
      </c>
      <c r="B2837">
        <v>768732</v>
      </c>
      <c r="C2837">
        <v>103206077</v>
      </c>
      <c r="D2837" t="s">
        <v>4385</v>
      </c>
      <c r="E2837" t="s">
        <v>8388</v>
      </c>
      <c r="G2837" t="s">
        <v>8384</v>
      </c>
      <c r="H2837" t="s">
        <v>8468</v>
      </c>
      <c r="J2837" t="s">
        <v>11093</v>
      </c>
    </row>
    <row r="2838" spans="1:10" x14ac:dyDescent="0.25">
      <c r="A2838" t="s">
        <v>4393</v>
      </c>
      <c r="B2838">
        <v>2737552</v>
      </c>
      <c r="C2838">
        <v>155610202</v>
      </c>
      <c r="D2838" t="s">
        <v>4394</v>
      </c>
      <c r="E2838" t="s">
        <v>8383</v>
      </c>
      <c r="G2838" t="s">
        <v>8384</v>
      </c>
      <c r="H2838" t="s">
        <v>8402</v>
      </c>
      <c r="I2838" t="s">
        <v>8539</v>
      </c>
      <c r="J2838" t="s">
        <v>11094</v>
      </c>
    </row>
    <row r="2839" spans="1:10" x14ac:dyDescent="0.25">
      <c r="A2839" t="s">
        <v>4393</v>
      </c>
      <c r="B2839">
        <v>2737552</v>
      </c>
      <c r="C2839">
        <v>155610202</v>
      </c>
      <c r="D2839" t="s">
        <v>4394</v>
      </c>
      <c r="E2839" t="s">
        <v>8388</v>
      </c>
      <c r="G2839" t="s">
        <v>8384</v>
      </c>
      <c r="H2839" t="s">
        <v>8418</v>
      </c>
      <c r="I2839" t="s">
        <v>8393</v>
      </c>
      <c r="J2839" t="s">
        <v>11094</v>
      </c>
    </row>
    <row r="2840" spans="1:10" x14ac:dyDescent="0.25">
      <c r="A2840" t="s">
        <v>4393</v>
      </c>
      <c r="B2840">
        <v>2737552</v>
      </c>
      <c r="C2840">
        <v>155610202</v>
      </c>
      <c r="D2840" t="s">
        <v>4394</v>
      </c>
      <c r="E2840" t="s">
        <v>8388</v>
      </c>
      <c r="G2840" t="s">
        <v>8399</v>
      </c>
      <c r="H2840" t="s">
        <v>11095</v>
      </c>
      <c r="I2840" t="s">
        <v>11096</v>
      </c>
      <c r="J2840" t="s">
        <v>11094</v>
      </c>
    </row>
    <row r="2841" spans="1:10" x14ac:dyDescent="0.25">
      <c r="A2841" t="s">
        <v>4401</v>
      </c>
      <c r="B2841">
        <v>2387144</v>
      </c>
      <c r="C2841">
        <v>214647652</v>
      </c>
      <c r="D2841" t="s">
        <v>4402</v>
      </c>
      <c r="E2841" t="s">
        <v>8388</v>
      </c>
      <c r="G2841" t="s">
        <v>8384</v>
      </c>
      <c r="H2841" t="s">
        <v>11097</v>
      </c>
      <c r="J2841" t="s">
        <v>11098</v>
      </c>
    </row>
    <row r="2842" spans="1:10" x14ac:dyDescent="0.25">
      <c r="A2842" t="s">
        <v>4401</v>
      </c>
      <c r="B2842">
        <v>2387144</v>
      </c>
      <c r="C2842">
        <v>214647652</v>
      </c>
      <c r="D2842" t="s">
        <v>4402</v>
      </c>
      <c r="E2842" t="s">
        <v>8383</v>
      </c>
      <c r="G2842" t="s">
        <v>8857</v>
      </c>
      <c r="H2842" t="s">
        <v>8646</v>
      </c>
      <c r="J2842" t="s">
        <v>11098</v>
      </c>
    </row>
    <row r="2843" spans="1:10" x14ac:dyDescent="0.25">
      <c r="A2843" t="s">
        <v>4401</v>
      </c>
      <c r="B2843">
        <v>2387144</v>
      </c>
      <c r="C2843">
        <v>214647652</v>
      </c>
      <c r="D2843" t="s">
        <v>4402</v>
      </c>
      <c r="E2843" t="s">
        <v>8388</v>
      </c>
      <c r="G2843" t="s">
        <v>8857</v>
      </c>
      <c r="H2843" t="s">
        <v>8646</v>
      </c>
      <c r="J2843" t="s">
        <v>11098</v>
      </c>
    </row>
    <row r="2844" spans="1:10" x14ac:dyDescent="0.25">
      <c r="A2844" t="s">
        <v>4410</v>
      </c>
      <c r="B2844">
        <v>77614</v>
      </c>
      <c r="C2844">
        <v>120992522</v>
      </c>
      <c r="D2844" t="s">
        <v>4411</v>
      </c>
      <c r="E2844" t="s">
        <v>8383</v>
      </c>
      <c r="G2844" t="s">
        <v>8384</v>
      </c>
      <c r="H2844" t="s">
        <v>8402</v>
      </c>
      <c r="I2844" t="s">
        <v>26</v>
      </c>
      <c r="J2844" t="s">
        <v>11099</v>
      </c>
    </row>
    <row r="2845" spans="1:10" x14ac:dyDescent="0.25">
      <c r="A2845" t="s">
        <v>4410</v>
      </c>
      <c r="B2845">
        <v>77614</v>
      </c>
      <c r="C2845">
        <v>120992522</v>
      </c>
      <c r="D2845" t="s">
        <v>4411</v>
      </c>
      <c r="E2845" t="s">
        <v>8388</v>
      </c>
      <c r="G2845" t="s">
        <v>8384</v>
      </c>
      <c r="H2845" t="s">
        <v>8402</v>
      </c>
      <c r="I2845" t="s">
        <v>26</v>
      </c>
      <c r="J2845" t="s">
        <v>11099</v>
      </c>
    </row>
    <row r="2846" spans="1:10" x14ac:dyDescent="0.25">
      <c r="A2846" t="s">
        <v>4419</v>
      </c>
      <c r="B2846">
        <v>14378271</v>
      </c>
      <c r="C2846">
        <v>130166191</v>
      </c>
      <c r="D2846" t="s">
        <v>4420</v>
      </c>
      <c r="E2846" t="s">
        <v>8383</v>
      </c>
      <c r="G2846" t="s">
        <v>8384</v>
      </c>
      <c r="H2846" t="s">
        <v>8569</v>
      </c>
      <c r="I2846" t="s">
        <v>8490</v>
      </c>
      <c r="J2846" t="s">
        <v>11100</v>
      </c>
    </row>
    <row r="2847" spans="1:10" x14ac:dyDescent="0.25">
      <c r="A2847" t="s">
        <v>4419</v>
      </c>
      <c r="B2847">
        <v>14378271</v>
      </c>
      <c r="C2847">
        <v>130166191</v>
      </c>
      <c r="D2847" t="s">
        <v>4420</v>
      </c>
      <c r="E2847" t="s">
        <v>8388</v>
      </c>
      <c r="G2847" t="s">
        <v>8384</v>
      </c>
      <c r="H2847" t="s">
        <v>8569</v>
      </c>
      <c r="I2847" t="s">
        <v>8490</v>
      </c>
      <c r="J2847" t="s">
        <v>11100</v>
      </c>
    </row>
    <row r="2848" spans="1:10" x14ac:dyDescent="0.25">
      <c r="A2848" t="s">
        <v>4425</v>
      </c>
      <c r="B2848">
        <v>29381459</v>
      </c>
      <c r="C2848">
        <v>494989079</v>
      </c>
      <c r="D2848" t="s">
        <v>4426</v>
      </c>
      <c r="E2848" t="s">
        <v>8388</v>
      </c>
      <c r="G2848" t="s">
        <v>8384</v>
      </c>
      <c r="H2848" t="s">
        <v>11101</v>
      </c>
      <c r="I2848" t="s">
        <v>11102</v>
      </c>
      <c r="J2848" t="s">
        <v>11103</v>
      </c>
    </row>
    <row r="2849" spans="1:10" x14ac:dyDescent="0.25">
      <c r="A2849" t="s">
        <v>4425</v>
      </c>
      <c r="B2849">
        <v>29381459</v>
      </c>
      <c r="C2849">
        <v>494989079</v>
      </c>
      <c r="D2849" t="s">
        <v>4426</v>
      </c>
      <c r="E2849" t="s">
        <v>8383</v>
      </c>
      <c r="G2849" t="s">
        <v>9284</v>
      </c>
      <c r="H2849" t="s">
        <v>8390</v>
      </c>
      <c r="J2849" t="s">
        <v>11104</v>
      </c>
    </row>
    <row r="2850" spans="1:10" x14ac:dyDescent="0.25">
      <c r="A2850" t="s">
        <v>4425</v>
      </c>
      <c r="B2850">
        <v>29381459</v>
      </c>
      <c r="C2850">
        <v>494989079</v>
      </c>
      <c r="D2850" t="s">
        <v>4426</v>
      </c>
      <c r="E2850" t="s">
        <v>8388</v>
      </c>
      <c r="G2850" t="s">
        <v>8384</v>
      </c>
      <c r="H2850" t="s">
        <v>11105</v>
      </c>
      <c r="J2850" t="s">
        <v>11106</v>
      </c>
    </row>
    <row r="2851" spans="1:10" x14ac:dyDescent="0.25">
      <c r="A2851" t="s">
        <v>4425</v>
      </c>
      <c r="B2851">
        <v>29381459</v>
      </c>
      <c r="C2851">
        <v>494989079</v>
      </c>
      <c r="D2851" t="s">
        <v>4426</v>
      </c>
      <c r="E2851" t="s">
        <v>8388</v>
      </c>
      <c r="G2851" t="s">
        <v>8384</v>
      </c>
      <c r="H2851" t="s">
        <v>11045</v>
      </c>
      <c r="J2851" t="s">
        <v>11107</v>
      </c>
    </row>
    <row r="2852" spans="1:10" x14ac:dyDescent="0.25">
      <c r="A2852" t="s">
        <v>4428</v>
      </c>
      <c r="B2852">
        <v>32116283</v>
      </c>
      <c r="C2852">
        <v>158209084</v>
      </c>
      <c r="D2852" t="s">
        <v>4429</v>
      </c>
      <c r="E2852" t="s">
        <v>8383</v>
      </c>
      <c r="G2852" t="s">
        <v>8517</v>
      </c>
      <c r="H2852" t="s">
        <v>11108</v>
      </c>
      <c r="I2852" t="s">
        <v>8400</v>
      </c>
      <c r="J2852" t="s">
        <v>11109</v>
      </c>
    </row>
    <row r="2853" spans="1:10" x14ac:dyDescent="0.25">
      <c r="A2853" t="s">
        <v>4428</v>
      </c>
      <c r="B2853">
        <v>32116283</v>
      </c>
      <c r="C2853">
        <v>158209084</v>
      </c>
      <c r="D2853" t="s">
        <v>4429</v>
      </c>
      <c r="E2853" t="s">
        <v>8388</v>
      </c>
      <c r="G2853" t="s">
        <v>8384</v>
      </c>
      <c r="H2853" t="s">
        <v>8468</v>
      </c>
      <c r="I2853" t="s">
        <v>8566</v>
      </c>
      <c r="J2853" t="s">
        <v>11110</v>
      </c>
    </row>
    <row r="2854" spans="1:10" x14ac:dyDescent="0.25">
      <c r="A2854" t="s">
        <v>4438</v>
      </c>
      <c r="B2854">
        <v>64553879</v>
      </c>
      <c r="C2854">
        <v>201401346</v>
      </c>
      <c r="D2854" t="s">
        <v>4439</v>
      </c>
      <c r="E2854" t="s">
        <v>8398</v>
      </c>
      <c r="F2854" t="s">
        <v>11111</v>
      </c>
    </row>
    <row r="2855" spans="1:10" x14ac:dyDescent="0.25">
      <c r="A2855" t="s">
        <v>4438</v>
      </c>
      <c r="B2855">
        <v>64553879</v>
      </c>
      <c r="C2855">
        <v>201401346</v>
      </c>
      <c r="D2855" t="s">
        <v>4439</v>
      </c>
      <c r="E2855" t="s">
        <v>8398</v>
      </c>
      <c r="F2855" t="s">
        <v>11112</v>
      </c>
    </row>
    <row r="2856" spans="1:10" x14ac:dyDescent="0.25">
      <c r="A2856" t="s">
        <v>4438</v>
      </c>
      <c r="B2856">
        <v>64553879</v>
      </c>
      <c r="C2856">
        <v>201401346</v>
      </c>
      <c r="D2856" t="s">
        <v>4439</v>
      </c>
      <c r="E2856" t="s">
        <v>8398</v>
      </c>
      <c r="F2856" t="s">
        <v>11113</v>
      </c>
    </row>
    <row r="2857" spans="1:10" x14ac:dyDescent="0.25">
      <c r="A2857" t="s">
        <v>4438</v>
      </c>
      <c r="B2857">
        <v>64553879</v>
      </c>
      <c r="C2857">
        <v>201401346</v>
      </c>
      <c r="D2857" t="s">
        <v>4439</v>
      </c>
      <c r="E2857" t="s">
        <v>8398</v>
      </c>
      <c r="G2857" t="s">
        <v>8384</v>
      </c>
      <c r="H2857" t="s">
        <v>8623</v>
      </c>
      <c r="I2857" t="s">
        <v>8684</v>
      </c>
      <c r="J2857" t="s">
        <v>8632</v>
      </c>
    </row>
    <row r="2858" spans="1:10" x14ac:dyDescent="0.25">
      <c r="A2858" t="s">
        <v>4438</v>
      </c>
      <c r="B2858">
        <v>64553879</v>
      </c>
      <c r="C2858">
        <v>201401346</v>
      </c>
      <c r="D2858" t="s">
        <v>4439</v>
      </c>
      <c r="E2858" t="s">
        <v>8388</v>
      </c>
      <c r="G2858" t="s">
        <v>8384</v>
      </c>
      <c r="H2858" t="s">
        <v>8623</v>
      </c>
      <c r="I2858" t="s">
        <v>8684</v>
      </c>
      <c r="J2858" t="s">
        <v>8632</v>
      </c>
    </row>
    <row r="2859" spans="1:10" x14ac:dyDescent="0.25">
      <c r="A2859" t="s">
        <v>4438</v>
      </c>
      <c r="B2859">
        <v>64553879</v>
      </c>
      <c r="C2859">
        <v>201401346</v>
      </c>
      <c r="D2859" t="s">
        <v>4439</v>
      </c>
      <c r="E2859" t="s">
        <v>8398</v>
      </c>
      <c r="F2859" t="s">
        <v>11114</v>
      </c>
    </row>
    <row r="2860" spans="1:10" x14ac:dyDescent="0.25">
      <c r="A2860" t="s">
        <v>4438</v>
      </c>
      <c r="B2860">
        <v>64553879</v>
      </c>
      <c r="C2860">
        <v>201401346</v>
      </c>
      <c r="D2860" t="s">
        <v>4439</v>
      </c>
      <c r="E2860" t="s">
        <v>8398</v>
      </c>
      <c r="F2860" t="s">
        <v>11115</v>
      </c>
    </row>
    <row r="2861" spans="1:10" x14ac:dyDescent="0.25">
      <c r="A2861" t="s">
        <v>4438</v>
      </c>
      <c r="B2861">
        <v>64553879</v>
      </c>
      <c r="C2861">
        <v>201401346</v>
      </c>
      <c r="D2861" t="s">
        <v>4439</v>
      </c>
      <c r="E2861" t="s">
        <v>8388</v>
      </c>
      <c r="G2861" t="s">
        <v>8384</v>
      </c>
      <c r="H2861" t="s">
        <v>9770</v>
      </c>
      <c r="J2861" t="s">
        <v>9771</v>
      </c>
    </row>
    <row r="2862" spans="1:10" x14ac:dyDescent="0.25">
      <c r="A2862" t="s">
        <v>4438</v>
      </c>
      <c r="B2862">
        <v>64553879</v>
      </c>
      <c r="C2862">
        <v>201401346</v>
      </c>
      <c r="D2862" t="s">
        <v>4439</v>
      </c>
      <c r="E2862" t="s">
        <v>8398</v>
      </c>
      <c r="F2862" t="s">
        <v>11116</v>
      </c>
    </row>
    <row r="2863" spans="1:10" x14ac:dyDescent="0.25">
      <c r="A2863" t="s">
        <v>4438</v>
      </c>
      <c r="B2863">
        <v>64553879</v>
      </c>
      <c r="C2863">
        <v>201401346</v>
      </c>
      <c r="D2863" t="s">
        <v>4439</v>
      </c>
      <c r="E2863" t="s">
        <v>8388</v>
      </c>
      <c r="G2863" t="s">
        <v>8384</v>
      </c>
      <c r="H2863" t="s">
        <v>8407</v>
      </c>
      <c r="I2863" t="s">
        <v>8421</v>
      </c>
      <c r="J2863" t="s">
        <v>11117</v>
      </c>
    </row>
    <row r="2864" spans="1:10" x14ac:dyDescent="0.25">
      <c r="A2864" t="s">
        <v>4438</v>
      </c>
      <c r="B2864">
        <v>64553879</v>
      </c>
      <c r="C2864">
        <v>201401346</v>
      </c>
      <c r="D2864" t="s">
        <v>4439</v>
      </c>
      <c r="E2864" t="s">
        <v>8398</v>
      </c>
      <c r="F2864" t="s">
        <v>11118</v>
      </c>
    </row>
    <row r="2865" spans="1:10" x14ac:dyDescent="0.25">
      <c r="A2865" t="s">
        <v>4438</v>
      </c>
      <c r="B2865">
        <v>64553879</v>
      </c>
      <c r="C2865">
        <v>201401346</v>
      </c>
      <c r="D2865" t="s">
        <v>4439</v>
      </c>
      <c r="E2865" t="s">
        <v>8410</v>
      </c>
      <c r="G2865" t="s">
        <v>8384</v>
      </c>
      <c r="H2865" t="s">
        <v>8623</v>
      </c>
      <c r="I2865" t="s">
        <v>8684</v>
      </c>
      <c r="J2865" t="s">
        <v>8632</v>
      </c>
    </row>
    <row r="2866" spans="1:10" x14ac:dyDescent="0.25">
      <c r="A2866" t="s">
        <v>4438</v>
      </c>
      <c r="B2866">
        <v>64553879</v>
      </c>
      <c r="C2866">
        <v>201401346</v>
      </c>
      <c r="D2866" t="s">
        <v>4439</v>
      </c>
      <c r="E2866" t="s">
        <v>8383</v>
      </c>
      <c r="H2866" t="s">
        <v>8959</v>
      </c>
      <c r="I2866" t="s">
        <v>8570</v>
      </c>
      <c r="J2866" t="s">
        <v>10014</v>
      </c>
    </row>
    <row r="2867" spans="1:10" x14ac:dyDescent="0.25">
      <c r="A2867" t="s">
        <v>4444</v>
      </c>
      <c r="B2867">
        <v>64930829</v>
      </c>
      <c r="C2867">
        <v>185562438</v>
      </c>
      <c r="D2867" t="s">
        <v>4445</v>
      </c>
      <c r="E2867" t="s">
        <v>8388</v>
      </c>
      <c r="G2867" t="s">
        <v>8384</v>
      </c>
      <c r="H2867" t="s">
        <v>8421</v>
      </c>
      <c r="I2867" t="s">
        <v>8566</v>
      </c>
      <c r="J2867" t="s">
        <v>11119</v>
      </c>
    </row>
    <row r="2868" spans="1:10" x14ac:dyDescent="0.25">
      <c r="A2868" t="s">
        <v>4444</v>
      </c>
      <c r="B2868">
        <v>64930829</v>
      </c>
      <c r="C2868">
        <v>185562438</v>
      </c>
      <c r="D2868" t="s">
        <v>4445</v>
      </c>
      <c r="E2868" t="s">
        <v>8398</v>
      </c>
      <c r="F2868" t="s">
        <v>11120</v>
      </c>
    </row>
    <row r="2869" spans="1:10" x14ac:dyDescent="0.25">
      <c r="A2869" t="s">
        <v>4444</v>
      </c>
      <c r="B2869">
        <v>64930829</v>
      </c>
      <c r="C2869">
        <v>185562438</v>
      </c>
      <c r="D2869" t="s">
        <v>4445</v>
      </c>
      <c r="E2869" t="s">
        <v>8383</v>
      </c>
      <c r="G2869" t="s">
        <v>8384</v>
      </c>
      <c r="H2869" t="s">
        <v>9034</v>
      </c>
      <c r="I2869" t="s">
        <v>9131</v>
      </c>
      <c r="J2869" t="s">
        <v>10535</v>
      </c>
    </row>
    <row r="2870" spans="1:10" x14ac:dyDescent="0.25">
      <c r="A2870" t="s">
        <v>4444</v>
      </c>
      <c r="B2870">
        <v>64930829</v>
      </c>
      <c r="C2870">
        <v>185562438</v>
      </c>
      <c r="D2870" t="s">
        <v>4445</v>
      </c>
      <c r="E2870" t="s">
        <v>8388</v>
      </c>
      <c r="G2870" t="s">
        <v>8384</v>
      </c>
      <c r="H2870" t="s">
        <v>9009</v>
      </c>
      <c r="I2870" t="s">
        <v>10471</v>
      </c>
      <c r="J2870" t="s">
        <v>11121</v>
      </c>
    </row>
    <row r="2871" spans="1:10" x14ac:dyDescent="0.25">
      <c r="A2871" t="s">
        <v>4444</v>
      </c>
      <c r="B2871">
        <v>64930829</v>
      </c>
      <c r="C2871">
        <v>185562438</v>
      </c>
      <c r="D2871" t="s">
        <v>4445</v>
      </c>
      <c r="E2871" t="s">
        <v>8388</v>
      </c>
      <c r="G2871" t="s">
        <v>8384</v>
      </c>
      <c r="H2871" t="s">
        <v>9034</v>
      </c>
      <c r="I2871" t="s">
        <v>9131</v>
      </c>
      <c r="J2871" t="s">
        <v>10535</v>
      </c>
    </row>
    <row r="2872" spans="1:10" x14ac:dyDescent="0.25">
      <c r="A2872" t="s">
        <v>4444</v>
      </c>
      <c r="B2872">
        <v>64930829</v>
      </c>
      <c r="C2872">
        <v>185562438</v>
      </c>
      <c r="D2872" t="s">
        <v>4445</v>
      </c>
      <c r="E2872" t="s">
        <v>8388</v>
      </c>
      <c r="G2872" t="s">
        <v>8384</v>
      </c>
      <c r="H2872" t="s">
        <v>11122</v>
      </c>
      <c r="I2872" t="s">
        <v>11123</v>
      </c>
      <c r="J2872" t="s">
        <v>11124</v>
      </c>
    </row>
    <row r="2873" spans="1:10" x14ac:dyDescent="0.25">
      <c r="A2873" t="s">
        <v>4448</v>
      </c>
      <c r="B2873">
        <v>68241108</v>
      </c>
      <c r="C2873">
        <v>297644349</v>
      </c>
      <c r="D2873" t="s">
        <v>4449</v>
      </c>
      <c r="E2873" t="s">
        <v>8398</v>
      </c>
      <c r="F2873" t="s">
        <v>11125</v>
      </c>
    </row>
    <row r="2874" spans="1:10" x14ac:dyDescent="0.25">
      <c r="A2874" t="s">
        <v>4448</v>
      </c>
      <c r="B2874">
        <v>68241108</v>
      </c>
      <c r="C2874">
        <v>297644349</v>
      </c>
      <c r="D2874" t="s">
        <v>4449</v>
      </c>
      <c r="E2874" t="s">
        <v>8388</v>
      </c>
      <c r="G2874" t="s">
        <v>8384</v>
      </c>
      <c r="H2874" t="s">
        <v>9139</v>
      </c>
      <c r="J2874" t="s">
        <v>11126</v>
      </c>
    </row>
    <row r="2875" spans="1:10" x14ac:dyDescent="0.25">
      <c r="A2875" t="s">
        <v>4448</v>
      </c>
      <c r="B2875">
        <v>68241108</v>
      </c>
      <c r="C2875">
        <v>297644349</v>
      </c>
      <c r="D2875" t="s">
        <v>4449</v>
      </c>
      <c r="E2875" t="s">
        <v>8383</v>
      </c>
      <c r="G2875" t="s">
        <v>8384</v>
      </c>
      <c r="H2875" t="s">
        <v>8390</v>
      </c>
      <c r="J2875" t="s">
        <v>11127</v>
      </c>
    </row>
    <row r="2876" spans="1:10" x14ac:dyDescent="0.25">
      <c r="A2876" t="s">
        <v>4448</v>
      </c>
      <c r="B2876">
        <v>68241108</v>
      </c>
      <c r="C2876">
        <v>297644349</v>
      </c>
      <c r="D2876" t="s">
        <v>4449</v>
      </c>
      <c r="E2876" t="s">
        <v>8410</v>
      </c>
      <c r="G2876" t="s">
        <v>8384</v>
      </c>
      <c r="H2876" t="s">
        <v>8402</v>
      </c>
      <c r="I2876" t="s">
        <v>9117</v>
      </c>
      <c r="J2876" t="s">
        <v>11128</v>
      </c>
    </row>
    <row r="2877" spans="1:10" x14ac:dyDescent="0.25">
      <c r="A2877" t="s">
        <v>4448</v>
      </c>
      <c r="B2877">
        <v>68241108</v>
      </c>
      <c r="C2877">
        <v>297644349</v>
      </c>
      <c r="D2877" t="s">
        <v>4449</v>
      </c>
      <c r="E2877" t="s">
        <v>8388</v>
      </c>
      <c r="G2877" t="s">
        <v>8384</v>
      </c>
      <c r="H2877" t="s">
        <v>8402</v>
      </c>
      <c r="I2877" t="s">
        <v>9117</v>
      </c>
      <c r="J2877" t="s">
        <v>11128</v>
      </c>
    </row>
    <row r="2878" spans="1:10" x14ac:dyDescent="0.25">
      <c r="A2878" t="s">
        <v>4454</v>
      </c>
      <c r="B2878">
        <v>22043801</v>
      </c>
      <c r="C2878">
        <v>108726598</v>
      </c>
      <c r="D2878" t="s">
        <v>4455</v>
      </c>
      <c r="E2878" t="s">
        <v>8383</v>
      </c>
      <c r="G2878" t="s">
        <v>8384</v>
      </c>
      <c r="H2878" t="s">
        <v>8858</v>
      </c>
      <c r="I2878" t="s">
        <v>11129</v>
      </c>
      <c r="J2878" t="s">
        <v>8788</v>
      </c>
    </row>
    <row r="2879" spans="1:10" x14ac:dyDescent="0.25">
      <c r="A2879" t="s">
        <v>4454</v>
      </c>
      <c r="B2879">
        <v>22043801</v>
      </c>
      <c r="C2879">
        <v>108726598</v>
      </c>
      <c r="D2879" t="s">
        <v>4455</v>
      </c>
      <c r="E2879" t="s">
        <v>9091</v>
      </c>
      <c r="G2879" t="s">
        <v>8384</v>
      </c>
      <c r="H2879" t="s">
        <v>8858</v>
      </c>
      <c r="I2879" t="s">
        <v>11129</v>
      </c>
      <c r="J2879" t="s">
        <v>8788</v>
      </c>
    </row>
    <row r="2880" spans="1:10" x14ac:dyDescent="0.25">
      <c r="A2880" t="s">
        <v>4461</v>
      </c>
      <c r="B2880">
        <v>1968354</v>
      </c>
      <c r="C2880">
        <v>105242642</v>
      </c>
      <c r="D2880" t="s">
        <v>4462</v>
      </c>
      <c r="E2880" t="s">
        <v>8383</v>
      </c>
      <c r="G2880" t="s">
        <v>8384</v>
      </c>
      <c r="H2880" t="s">
        <v>9157</v>
      </c>
      <c r="I2880" t="s">
        <v>9897</v>
      </c>
      <c r="J2880" t="s">
        <v>8556</v>
      </c>
    </row>
    <row r="2881" spans="1:10" x14ac:dyDescent="0.25">
      <c r="A2881" t="s">
        <v>4461</v>
      </c>
      <c r="B2881">
        <v>1968354</v>
      </c>
      <c r="C2881">
        <v>105242642</v>
      </c>
      <c r="D2881" t="s">
        <v>4462</v>
      </c>
      <c r="E2881" t="s">
        <v>8388</v>
      </c>
      <c r="G2881" t="s">
        <v>8384</v>
      </c>
      <c r="H2881" t="s">
        <v>9157</v>
      </c>
      <c r="I2881" t="s">
        <v>9897</v>
      </c>
      <c r="J2881" t="s">
        <v>8556</v>
      </c>
    </row>
    <row r="2882" spans="1:10" x14ac:dyDescent="0.25">
      <c r="A2882" t="s">
        <v>4461</v>
      </c>
      <c r="B2882">
        <v>1968354</v>
      </c>
      <c r="C2882">
        <v>105242642</v>
      </c>
      <c r="D2882" t="s">
        <v>4462</v>
      </c>
      <c r="E2882" t="s">
        <v>8388</v>
      </c>
      <c r="G2882" t="s">
        <v>8399</v>
      </c>
      <c r="H2882" t="s">
        <v>10360</v>
      </c>
      <c r="I2882" t="s">
        <v>8754</v>
      </c>
      <c r="J2882" t="s">
        <v>8556</v>
      </c>
    </row>
    <row r="2883" spans="1:10" x14ac:dyDescent="0.25">
      <c r="A2883" t="s">
        <v>4468</v>
      </c>
      <c r="B2883">
        <v>17536470</v>
      </c>
      <c r="C2883">
        <v>231102466</v>
      </c>
      <c r="D2883" t="s">
        <v>4469</v>
      </c>
      <c r="E2883" t="s">
        <v>8388</v>
      </c>
      <c r="G2883" t="s">
        <v>8384</v>
      </c>
      <c r="H2883" t="s">
        <v>8755</v>
      </c>
      <c r="J2883" t="s">
        <v>9037</v>
      </c>
    </row>
    <row r="2884" spans="1:10" x14ac:dyDescent="0.25">
      <c r="A2884" t="s">
        <v>4468</v>
      </c>
      <c r="B2884">
        <v>17536470</v>
      </c>
      <c r="C2884">
        <v>231102466</v>
      </c>
      <c r="D2884" t="s">
        <v>4469</v>
      </c>
      <c r="E2884" t="s">
        <v>8388</v>
      </c>
      <c r="G2884" t="s">
        <v>8460</v>
      </c>
      <c r="H2884" t="s">
        <v>11130</v>
      </c>
      <c r="I2884" t="s">
        <v>8705</v>
      </c>
      <c r="J2884" t="s">
        <v>11131</v>
      </c>
    </row>
    <row r="2885" spans="1:10" x14ac:dyDescent="0.25">
      <c r="A2885" t="s">
        <v>4468</v>
      </c>
      <c r="B2885">
        <v>17536470</v>
      </c>
      <c r="C2885">
        <v>231102466</v>
      </c>
      <c r="D2885" t="s">
        <v>4469</v>
      </c>
      <c r="E2885" t="s">
        <v>8383</v>
      </c>
      <c r="G2885" t="s">
        <v>8384</v>
      </c>
      <c r="H2885" t="s">
        <v>8402</v>
      </c>
      <c r="I2885" t="s">
        <v>8617</v>
      </c>
      <c r="J2885" t="s">
        <v>10009</v>
      </c>
    </row>
    <row r="2886" spans="1:10" x14ac:dyDescent="0.25">
      <c r="A2886" t="s">
        <v>4468</v>
      </c>
      <c r="B2886">
        <v>17536470</v>
      </c>
      <c r="C2886">
        <v>231102466</v>
      </c>
      <c r="D2886" t="s">
        <v>4469</v>
      </c>
      <c r="E2886" t="s">
        <v>8388</v>
      </c>
      <c r="G2886" t="s">
        <v>8384</v>
      </c>
      <c r="H2886" t="s">
        <v>8402</v>
      </c>
      <c r="I2886" t="s">
        <v>8617</v>
      </c>
      <c r="J2886" t="s">
        <v>10009</v>
      </c>
    </row>
    <row r="2887" spans="1:10" x14ac:dyDescent="0.25">
      <c r="A2887" t="s">
        <v>4473</v>
      </c>
      <c r="B2887">
        <v>15947281</v>
      </c>
      <c r="C2887">
        <v>667067608</v>
      </c>
      <c r="D2887" t="s">
        <v>4474</v>
      </c>
      <c r="E2887" t="s">
        <v>8388</v>
      </c>
      <c r="G2887" t="s">
        <v>8384</v>
      </c>
      <c r="H2887" t="s">
        <v>9089</v>
      </c>
      <c r="J2887" t="s">
        <v>11132</v>
      </c>
    </row>
    <row r="2888" spans="1:10" x14ac:dyDescent="0.25">
      <c r="A2888" t="s">
        <v>4473</v>
      </c>
      <c r="B2888">
        <v>15947281</v>
      </c>
      <c r="C2888">
        <v>667067608</v>
      </c>
      <c r="D2888" t="s">
        <v>4474</v>
      </c>
      <c r="E2888" t="s">
        <v>8383</v>
      </c>
      <c r="G2888" t="s">
        <v>8384</v>
      </c>
      <c r="H2888" t="s">
        <v>9089</v>
      </c>
      <c r="J2888" t="s">
        <v>11132</v>
      </c>
    </row>
    <row r="2889" spans="1:10" x14ac:dyDescent="0.25">
      <c r="A2889" t="s">
        <v>4473</v>
      </c>
      <c r="B2889">
        <v>15947281</v>
      </c>
      <c r="C2889">
        <v>667067608</v>
      </c>
      <c r="D2889" t="s">
        <v>4474</v>
      </c>
      <c r="E2889" t="s">
        <v>8388</v>
      </c>
      <c r="G2889" t="s">
        <v>8460</v>
      </c>
      <c r="H2889" t="s">
        <v>11133</v>
      </c>
      <c r="J2889" t="s">
        <v>11132</v>
      </c>
    </row>
    <row r="2890" spans="1:10" x14ac:dyDescent="0.25">
      <c r="A2890" t="s">
        <v>4473</v>
      </c>
      <c r="B2890">
        <v>15947281</v>
      </c>
      <c r="C2890">
        <v>667067608</v>
      </c>
      <c r="D2890" t="s">
        <v>4474</v>
      </c>
      <c r="E2890" t="s">
        <v>8388</v>
      </c>
      <c r="G2890" t="s">
        <v>8857</v>
      </c>
      <c r="H2890" t="s">
        <v>8393</v>
      </c>
      <c r="J2890" t="s">
        <v>11132</v>
      </c>
    </row>
    <row r="2891" spans="1:10" x14ac:dyDescent="0.25">
      <c r="A2891" t="s">
        <v>4473</v>
      </c>
      <c r="B2891">
        <v>15947281</v>
      </c>
      <c r="C2891">
        <v>667067608</v>
      </c>
      <c r="D2891" t="s">
        <v>4474</v>
      </c>
      <c r="E2891" t="s">
        <v>8388</v>
      </c>
      <c r="G2891" t="s">
        <v>8517</v>
      </c>
      <c r="H2891" t="s">
        <v>11134</v>
      </c>
      <c r="I2891" t="s">
        <v>11133</v>
      </c>
      <c r="J2891" t="s">
        <v>11132</v>
      </c>
    </row>
    <row r="2892" spans="1:10" x14ac:dyDescent="0.25">
      <c r="A2892" t="s">
        <v>4478</v>
      </c>
      <c r="B2892">
        <v>46612276</v>
      </c>
      <c r="C2892">
        <v>3195225491</v>
      </c>
      <c r="D2892" t="s">
        <v>4479</v>
      </c>
      <c r="E2892" t="s">
        <v>8388</v>
      </c>
      <c r="G2892" t="s">
        <v>8384</v>
      </c>
      <c r="H2892" t="s">
        <v>11135</v>
      </c>
      <c r="I2892" t="s">
        <v>8650</v>
      </c>
      <c r="J2892" t="s">
        <v>8498</v>
      </c>
    </row>
    <row r="2893" spans="1:10" x14ac:dyDescent="0.25">
      <c r="A2893" t="s">
        <v>4478</v>
      </c>
      <c r="B2893">
        <v>46612276</v>
      </c>
      <c r="C2893">
        <v>3195225491</v>
      </c>
      <c r="D2893" t="s">
        <v>4479</v>
      </c>
      <c r="E2893" t="s">
        <v>8383</v>
      </c>
      <c r="G2893" t="s">
        <v>8384</v>
      </c>
      <c r="H2893" t="s">
        <v>8653</v>
      </c>
      <c r="I2893" t="s">
        <v>11136</v>
      </c>
      <c r="J2893" t="s">
        <v>11137</v>
      </c>
    </row>
    <row r="2894" spans="1:10" x14ac:dyDescent="0.25">
      <c r="A2894" t="s">
        <v>4478</v>
      </c>
      <c r="B2894">
        <v>46612276</v>
      </c>
      <c r="C2894">
        <v>3195225491</v>
      </c>
      <c r="D2894" t="s">
        <v>4479</v>
      </c>
      <c r="E2894" t="s">
        <v>8410</v>
      </c>
      <c r="G2894" t="s">
        <v>8384</v>
      </c>
      <c r="H2894" t="s">
        <v>11138</v>
      </c>
      <c r="J2894" t="s">
        <v>11139</v>
      </c>
    </row>
    <row r="2895" spans="1:10" x14ac:dyDescent="0.25">
      <c r="A2895" t="s">
        <v>4478</v>
      </c>
      <c r="B2895">
        <v>46612276</v>
      </c>
      <c r="C2895">
        <v>3195225491</v>
      </c>
      <c r="D2895" t="s">
        <v>4479</v>
      </c>
      <c r="E2895" t="s">
        <v>8388</v>
      </c>
      <c r="G2895" t="s">
        <v>8384</v>
      </c>
      <c r="H2895" t="s">
        <v>11140</v>
      </c>
      <c r="J2895" t="s">
        <v>8893</v>
      </c>
    </row>
    <row r="2896" spans="1:10" x14ac:dyDescent="0.25">
      <c r="A2896" t="s">
        <v>4486</v>
      </c>
      <c r="B2896">
        <v>46294231</v>
      </c>
      <c r="C2896">
        <v>125757020</v>
      </c>
      <c r="D2896" t="s">
        <v>4487</v>
      </c>
      <c r="E2896" t="s">
        <v>8383</v>
      </c>
      <c r="G2896" t="s">
        <v>8384</v>
      </c>
      <c r="H2896" t="s">
        <v>8837</v>
      </c>
      <c r="J2896" t="s">
        <v>11141</v>
      </c>
    </row>
    <row r="2897" spans="1:10" x14ac:dyDescent="0.25">
      <c r="A2897" t="s">
        <v>4486</v>
      </c>
      <c r="B2897">
        <v>46294231</v>
      </c>
      <c r="C2897">
        <v>125757020</v>
      </c>
      <c r="D2897" t="s">
        <v>4487</v>
      </c>
      <c r="E2897" t="s">
        <v>8388</v>
      </c>
      <c r="G2897" t="s">
        <v>8384</v>
      </c>
      <c r="H2897" t="s">
        <v>8837</v>
      </c>
      <c r="J2897" t="s">
        <v>8998</v>
      </c>
    </row>
    <row r="2898" spans="1:10" x14ac:dyDescent="0.25">
      <c r="A2898" t="s">
        <v>4490</v>
      </c>
      <c r="B2898">
        <v>50942200</v>
      </c>
      <c r="C2898">
        <v>461226154</v>
      </c>
      <c r="D2898" t="s">
        <v>4491</v>
      </c>
      <c r="E2898" t="s">
        <v>8388</v>
      </c>
      <c r="G2898" t="s">
        <v>8384</v>
      </c>
      <c r="H2898" t="s">
        <v>11142</v>
      </c>
      <c r="J2898" t="s">
        <v>11143</v>
      </c>
    </row>
    <row r="2899" spans="1:10" x14ac:dyDescent="0.25">
      <c r="A2899" t="s">
        <v>4490</v>
      </c>
      <c r="B2899">
        <v>50942200</v>
      </c>
      <c r="C2899">
        <v>461226154</v>
      </c>
      <c r="D2899" t="s">
        <v>4491</v>
      </c>
      <c r="E2899" t="s">
        <v>8398</v>
      </c>
      <c r="G2899" t="s">
        <v>8384</v>
      </c>
      <c r="H2899" t="s">
        <v>11142</v>
      </c>
      <c r="J2899" t="s">
        <v>11143</v>
      </c>
    </row>
    <row r="2900" spans="1:10" x14ac:dyDescent="0.25">
      <c r="A2900" t="s">
        <v>4490</v>
      </c>
      <c r="B2900">
        <v>50942200</v>
      </c>
      <c r="C2900">
        <v>461226154</v>
      </c>
      <c r="D2900" t="s">
        <v>4491</v>
      </c>
      <c r="E2900" t="s">
        <v>8383</v>
      </c>
      <c r="G2900" t="s">
        <v>8384</v>
      </c>
      <c r="H2900" t="s">
        <v>11144</v>
      </c>
      <c r="J2900" t="s">
        <v>11145</v>
      </c>
    </row>
    <row r="2901" spans="1:10" x14ac:dyDescent="0.25">
      <c r="A2901" t="s">
        <v>4490</v>
      </c>
      <c r="B2901">
        <v>50942200</v>
      </c>
      <c r="C2901">
        <v>461226154</v>
      </c>
      <c r="D2901" t="s">
        <v>4491</v>
      </c>
      <c r="E2901" t="s">
        <v>8388</v>
      </c>
      <c r="G2901" t="s">
        <v>8384</v>
      </c>
      <c r="H2901" t="s">
        <v>11146</v>
      </c>
      <c r="J2901" t="s">
        <v>10131</v>
      </c>
    </row>
    <row r="2902" spans="1:10" x14ac:dyDescent="0.25">
      <c r="A2902" t="s">
        <v>4490</v>
      </c>
      <c r="B2902">
        <v>50942200</v>
      </c>
      <c r="C2902">
        <v>461226154</v>
      </c>
      <c r="D2902" t="s">
        <v>4491</v>
      </c>
      <c r="E2902" t="s">
        <v>8388</v>
      </c>
      <c r="G2902" t="s">
        <v>8384</v>
      </c>
      <c r="H2902" t="s">
        <v>11147</v>
      </c>
      <c r="J2902" t="s">
        <v>11148</v>
      </c>
    </row>
    <row r="2903" spans="1:10" x14ac:dyDescent="0.25">
      <c r="A2903" t="s">
        <v>4494</v>
      </c>
      <c r="B2903">
        <v>54706371</v>
      </c>
      <c r="C2903">
        <v>133844661</v>
      </c>
      <c r="D2903" t="s">
        <v>4495</v>
      </c>
      <c r="E2903" t="s">
        <v>8388</v>
      </c>
      <c r="G2903" t="s">
        <v>8384</v>
      </c>
      <c r="H2903" t="s">
        <v>11149</v>
      </c>
      <c r="J2903" t="s">
        <v>11150</v>
      </c>
    </row>
    <row r="2904" spans="1:10" x14ac:dyDescent="0.25">
      <c r="A2904" t="s">
        <v>4494</v>
      </c>
      <c r="B2904">
        <v>54706371</v>
      </c>
      <c r="C2904">
        <v>133844661</v>
      </c>
      <c r="D2904" t="s">
        <v>4495</v>
      </c>
      <c r="E2904" t="s">
        <v>8388</v>
      </c>
      <c r="G2904" t="s">
        <v>8384</v>
      </c>
      <c r="H2904" t="s">
        <v>11151</v>
      </c>
      <c r="J2904" t="s">
        <v>11152</v>
      </c>
    </row>
    <row r="2905" spans="1:10" x14ac:dyDescent="0.25">
      <c r="A2905" t="s">
        <v>4494</v>
      </c>
      <c r="B2905">
        <v>54706371</v>
      </c>
      <c r="C2905">
        <v>133844661</v>
      </c>
      <c r="D2905" t="s">
        <v>4495</v>
      </c>
      <c r="E2905" t="s">
        <v>8383</v>
      </c>
      <c r="G2905" t="s">
        <v>8384</v>
      </c>
      <c r="H2905" t="s">
        <v>8770</v>
      </c>
      <c r="I2905" t="s">
        <v>8428</v>
      </c>
      <c r="J2905" t="s">
        <v>10198</v>
      </c>
    </row>
    <row r="2906" spans="1:10" x14ac:dyDescent="0.25">
      <c r="A2906" t="s">
        <v>4494</v>
      </c>
      <c r="B2906">
        <v>54706371</v>
      </c>
      <c r="C2906">
        <v>133844661</v>
      </c>
      <c r="D2906" t="s">
        <v>4495</v>
      </c>
      <c r="E2906" t="s">
        <v>8388</v>
      </c>
      <c r="G2906" t="s">
        <v>8384</v>
      </c>
      <c r="H2906" t="s">
        <v>8770</v>
      </c>
      <c r="I2906" t="s">
        <v>8428</v>
      </c>
      <c r="J2906" t="s">
        <v>10198</v>
      </c>
    </row>
    <row r="2907" spans="1:10" x14ac:dyDescent="0.25">
      <c r="A2907" t="s">
        <v>4494</v>
      </c>
      <c r="B2907">
        <v>54706371</v>
      </c>
      <c r="C2907">
        <v>133844661</v>
      </c>
      <c r="D2907" t="s">
        <v>4495</v>
      </c>
      <c r="E2907" t="s">
        <v>8388</v>
      </c>
      <c r="G2907" t="s">
        <v>8384</v>
      </c>
      <c r="H2907" t="s">
        <v>9448</v>
      </c>
      <c r="J2907" t="s">
        <v>11153</v>
      </c>
    </row>
    <row r="2908" spans="1:10" x14ac:dyDescent="0.25">
      <c r="A2908" t="s">
        <v>4498</v>
      </c>
      <c r="B2908">
        <v>60341490</v>
      </c>
      <c r="C2908">
        <v>261364287</v>
      </c>
      <c r="D2908" t="s">
        <v>4499</v>
      </c>
      <c r="E2908" t="s">
        <v>8388</v>
      </c>
      <c r="G2908" t="s">
        <v>8384</v>
      </c>
      <c r="H2908" t="s">
        <v>11154</v>
      </c>
      <c r="J2908" t="s">
        <v>9219</v>
      </c>
    </row>
    <row r="2909" spans="1:10" x14ac:dyDescent="0.25">
      <c r="A2909" t="s">
        <v>4498</v>
      </c>
      <c r="B2909">
        <v>60341490</v>
      </c>
      <c r="C2909">
        <v>261364287</v>
      </c>
      <c r="D2909" t="s">
        <v>4499</v>
      </c>
      <c r="E2909" t="s">
        <v>8388</v>
      </c>
      <c r="G2909" t="s">
        <v>8384</v>
      </c>
      <c r="H2909" t="s">
        <v>11155</v>
      </c>
      <c r="J2909" t="s">
        <v>11156</v>
      </c>
    </row>
    <row r="2910" spans="1:10" x14ac:dyDescent="0.25">
      <c r="A2910" t="s">
        <v>4498</v>
      </c>
      <c r="B2910">
        <v>60341490</v>
      </c>
      <c r="C2910">
        <v>261364287</v>
      </c>
      <c r="D2910" t="s">
        <v>4499</v>
      </c>
      <c r="E2910" t="s">
        <v>8388</v>
      </c>
      <c r="G2910" t="s">
        <v>8384</v>
      </c>
      <c r="H2910" t="s">
        <v>9117</v>
      </c>
      <c r="I2910" t="s">
        <v>8689</v>
      </c>
      <c r="J2910" t="s">
        <v>9246</v>
      </c>
    </row>
    <row r="2911" spans="1:10" x14ac:dyDescent="0.25">
      <c r="A2911" t="s">
        <v>4498</v>
      </c>
      <c r="B2911">
        <v>60341490</v>
      </c>
      <c r="C2911">
        <v>261364287</v>
      </c>
      <c r="D2911" t="s">
        <v>4499</v>
      </c>
      <c r="E2911" t="s">
        <v>8383</v>
      </c>
      <c r="G2911" t="s">
        <v>8384</v>
      </c>
      <c r="H2911" t="s">
        <v>9117</v>
      </c>
      <c r="I2911" t="s">
        <v>8689</v>
      </c>
      <c r="J2911" t="s">
        <v>9246</v>
      </c>
    </row>
    <row r="2912" spans="1:10" x14ac:dyDescent="0.25">
      <c r="A2912" t="s">
        <v>4498</v>
      </c>
      <c r="B2912">
        <v>60341490</v>
      </c>
      <c r="C2912">
        <v>261364287</v>
      </c>
      <c r="D2912" t="s">
        <v>4499</v>
      </c>
      <c r="E2912" t="s">
        <v>8398</v>
      </c>
      <c r="F2912" t="s">
        <v>11157</v>
      </c>
    </row>
    <row r="2913" spans="1:10" x14ac:dyDescent="0.25">
      <c r="A2913" t="s">
        <v>4498</v>
      </c>
      <c r="B2913">
        <v>60341490</v>
      </c>
      <c r="C2913">
        <v>261364287</v>
      </c>
      <c r="D2913" t="s">
        <v>4499</v>
      </c>
      <c r="E2913" t="s">
        <v>8410</v>
      </c>
      <c r="G2913" t="s">
        <v>8384</v>
      </c>
      <c r="H2913" t="s">
        <v>9117</v>
      </c>
      <c r="I2913" t="s">
        <v>8689</v>
      </c>
      <c r="J2913" t="s">
        <v>9246</v>
      </c>
    </row>
    <row r="2914" spans="1:10" x14ac:dyDescent="0.25">
      <c r="A2914" t="s">
        <v>4498</v>
      </c>
      <c r="B2914">
        <v>60341490</v>
      </c>
      <c r="C2914">
        <v>261364287</v>
      </c>
      <c r="D2914" t="s">
        <v>4499</v>
      </c>
      <c r="E2914" t="s">
        <v>8410</v>
      </c>
      <c r="G2914" t="s">
        <v>8384</v>
      </c>
      <c r="H2914" t="s">
        <v>8539</v>
      </c>
      <c r="I2914" t="s">
        <v>11158</v>
      </c>
      <c r="J2914" t="s">
        <v>11087</v>
      </c>
    </row>
    <row r="2915" spans="1:10" x14ac:dyDescent="0.25">
      <c r="A2915" t="s">
        <v>4498</v>
      </c>
      <c r="B2915">
        <v>60341490</v>
      </c>
      <c r="C2915">
        <v>261364287</v>
      </c>
      <c r="D2915" t="s">
        <v>4499</v>
      </c>
      <c r="E2915" t="s">
        <v>8398</v>
      </c>
      <c r="G2915" t="s">
        <v>8384</v>
      </c>
      <c r="H2915" t="s">
        <v>9117</v>
      </c>
      <c r="I2915" t="s">
        <v>8689</v>
      </c>
      <c r="J2915" t="s">
        <v>9246</v>
      </c>
    </row>
    <row r="2916" spans="1:10" x14ac:dyDescent="0.25">
      <c r="A2916" t="s">
        <v>4505</v>
      </c>
      <c r="B2916">
        <v>62818230</v>
      </c>
      <c r="C2916">
        <v>287069457</v>
      </c>
      <c r="D2916" t="s">
        <v>4506</v>
      </c>
      <c r="E2916" t="s">
        <v>8388</v>
      </c>
      <c r="G2916" t="s">
        <v>8384</v>
      </c>
      <c r="H2916" t="s">
        <v>8603</v>
      </c>
      <c r="J2916" t="s">
        <v>11159</v>
      </c>
    </row>
    <row r="2917" spans="1:10" x14ac:dyDescent="0.25">
      <c r="A2917" t="s">
        <v>4505</v>
      </c>
      <c r="B2917">
        <v>62818230</v>
      </c>
      <c r="C2917">
        <v>287069457</v>
      </c>
      <c r="D2917" t="s">
        <v>4506</v>
      </c>
      <c r="E2917" t="s">
        <v>8388</v>
      </c>
      <c r="G2917" t="s">
        <v>8384</v>
      </c>
      <c r="H2917" t="s">
        <v>11160</v>
      </c>
      <c r="I2917" t="s">
        <v>11161</v>
      </c>
      <c r="J2917" t="s">
        <v>11162</v>
      </c>
    </row>
    <row r="2918" spans="1:10" x14ac:dyDescent="0.25">
      <c r="A2918" t="s">
        <v>4505</v>
      </c>
      <c r="B2918">
        <v>62818230</v>
      </c>
      <c r="C2918">
        <v>287069457</v>
      </c>
      <c r="D2918" t="s">
        <v>4506</v>
      </c>
      <c r="E2918" t="s">
        <v>8388</v>
      </c>
      <c r="G2918" t="s">
        <v>8384</v>
      </c>
      <c r="H2918" t="s">
        <v>8539</v>
      </c>
      <c r="I2918" t="s">
        <v>8858</v>
      </c>
      <c r="J2918" t="s">
        <v>10014</v>
      </c>
    </row>
    <row r="2919" spans="1:10" x14ac:dyDescent="0.25">
      <c r="A2919" t="s">
        <v>4505</v>
      </c>
      <c r="B2919">
        <v>62818230</v>
      </c>
      <c r="C2919">
        <v>287069457</v>
      </c>
      <c r="D2919" t="s">
        <v>4506</v>
      </c>
      <c r="E2919" t="s">
        <v>8388</v>
      </c>
      <c r="G2919" t="s">
        <v>8384</v>
      </c>
      <c r="H2919" t="s">
        <v>11163</v>
      </c>
      <c r="I2919" t="s">
        <v>9788</v>
      </c>
      <c r="J2919" t="s">
        <v>11164</v>
      </c>
    </row>
    <row r="2920" spans="1:10" x14ac:dyDescent="0.25">
      <c r="A2920" t="s">
        <v>4505</v>
      </c>
      <c r="B2920">
        <v>62818230</v>
      </c>
      <c r="C2920">
        <v>287069457</v>
      </c>
      <c r="D2920" t="s">
        <v>4506</v>
      </c>
      <c r="E2920" t="s">
        <v>8388</v>
      </c>
      <c r="G2920" t="s">
        <v>8460</v>
      </c>
      <c r="H2920" t="s">
        <v>11165</v>
      </c>
      <c r="I2920" t="s">
        <v>8853</v>
      </c>
      <c r="J2920" t="s">
        <v>11166</v>
      </c>
    </row>
    <row r="2921" spans="1:10" x14ac:dyDescent="0.25">
      <c r="A2921" t="s">
        <v>4505</v>
      </c>
      <c r="B2921">
        <v>62818230</v>
      </c>
      <c r="C2921">
        <v>287069457</v>
      </c>
      <c r="D2921" t="s">
        <v>4506</v>
      </c>
      <c r="E2921" t="s">
        <v>8388</v>
      </c>
      <c r="G2921" t="s">
        <v>8384</v>
      </c>
      <c r="H2921" t="s">
        <v>11167</v>
      </c>
      <c r="I2921" t="s">
        <v>9330</v>
      </c>
      <c r="J2921" t="s">
        <v>11168</v>
      </c>
    </row>
    <row r="2922" spans="1:10" x14ac:dyDescent="0.25">
      <c r="A2922" t="s">
        <v>4505</v>
      </c>
      <c r="B2922">
        <v>62818230</v>
      </c>
      <c r="C2922">
        <v>287069457</v>
      </c>
      <c r="D2922" t="s">
        <v>4506</v>
      </c>
      <c r="E2922" t="s">
        <v>8383</v>
      </c>
      <c r="G2922" t="s">
        <v>8460</v>
      </c>
      <c r="H2922" t="s">
        <v>11169</v>
      </c>
      <c r="J2922" t="s">
        <v>11170</v>
      </c>
    </row>
    <row r="2923" spans="1:10" x14ac:dyDescent="0.25">
      <c r="A2923" t="s">
        <v>4505</v>
      </c>
      <c r="B2923">
        <v>62818230</v>
      </c>
      <c r="C2923">
        <v>287069457</v>
      </c>
      <c r="D2923" t="s">
        <v>4506</v>
      </c>
      <c r="E2923" t="s">
        <v>8388</v>
      </c>
      <c r="G2923" t="s">
        <v>8384</v>
      </c>
      <c r="H2923" t="s">
        <v>8938</v>
      </c>
      <c r="I2923" t="s">
        <v>8393</v>
      </c>
      <c r="J2923" t="s">
        <v>10175</v>
      </c>
    </row>
    <row r="2924" spans="1:10" x14ac:dyDescent="0.25">
      <c r="A2924" t="s">
        <v>4505</v>
      </c>
      <c r="B2924">
        <v>62818230</v>
      </c>
      <c r="C2924">
        <v>287069457</v>
      </c>
      <c r="D2924" t="s">
        <v>4506</v>
      </c>
      <c r="E2924" t="s">
        <v>8398</v>
      </c>
      <c r="F2924" t="s">
        <v>11171</v>
      </c>
    </row>
    <row r="2925" spans="1:10" x14ac:dyDescent="0.25">
      <c r="A2925" t="s">
        <v>4512</v>
      </c>
      <c r="B2925">
        <v>66065606</v>
      </c>
      <c r="C2925">
        <v>948652305</v>
      </c>
      <c r="D2925" t="s">
        <v>4513</v>
      </c>
      <c r="E2925" t="s">
        <v>8398</v>
      </c>
      <c r="F2925" t="s">
        <v>11172</v>
      </c>
    </row>
    <row r="2926" spans="1:10" x14ac:dyDescent="0.25">
      <c r="A2926" t="s">
        <v>4512</v>
      </c>
      <c r="B2926">
        <v>66065606</v>
      </c>
      <c r="C2926">
        <v>948652305</v>
      </c>
      <c r="D2926" t="s">
        <v>4513</v>
      </c>
      <c r="E2926" t="s">
        <v>8388</v>
      </c>
      <c r="G2926" t="s">
        <v>8384</v>
      </c>
      <c r="H2926" t="s">
        <v>9545</v>
      </c>
      <c r="I2926" t="s">
        <v>8390</v>
      </c>
      <c r="J2926" t="s">
        <v>9546</v>
      </c>
    </row>
    <row r="2927" spans="1:10" x14ac:dyDescent="0.25">
      <c r="A2927" t="s">
        <v>4512</v>
      </c>
      <c r="B2927">
        <v>66065606</v>
      </c>
      <c r="C2927">
        <v>948652305</v>
      </c>
      <c r="D2927" t="s">
        <v>4513</v>
      </c>
      <c r="E2927" t="s">
        <v>8388</v>
      </c>
      <c r="G2927" t="s">
        <v>8384</v>
      </c>
      <c r="H2927" t="s">
        <v>9550</v>
      </c>
      <c r="J2927" t="s">
        <v>9551</v>
      </c>
    </row>
    <row r="2928" spans="1:10" x14ac:dyDescent="0.25">
      <c r="A2928" t="s">
        <v>4512</v>
      </c>
      <c r="B2928">
        <v>66065606</v>
      </c>
      <c r="C2928">
        <v>948652305</v>
      </c>
      <c r="D2928" t="s">
        <v>4513</v>
      </c>
      <c r="E2928" t="s">
        <v>8410</v>
      </c>
      <c r="G2928" t="s">
        <v>8399</v>
      </c>
      <c r="H2928" t="s">
        <v>9553</v>
      </c>
      <c r="I2928" t="s">
        <v>8400</v>
      </c>
      <c r="J2928" t="s">
        <v>9554</v>
      </c>
    </row>
    <row r="2929" spans="1:10" x14ac:dyDescent="0.25">
      <c r="A2929" t="s">
        <v>4512</v>
      </c>
      <c r="B2929">
        <v>66065606</v>
      </c>
      <c r="C2929">
        <v>948652305</v>
      </c>
      <c r="D2929" t="s">
        <v>4513</v>
      </c>
      <c r="E2929" t="s">
        <v>8410</v>
      </c>
      <c r="G2929" t="s">
        <v>8517</v>
      </c>
      <c r="H2929" t="s">
        <v>9547</v>
      </c>
      <c r="I2929" t="s">
        <v>8664</v>
      </c>
      <c r="J2929" t="s">
        <v>9548</v>
      </c>
    </row>
    <row r="2930" spans="1:10" x14ac:dyDescent="0.25">
      <c r="A2930" t="s">
        <v>4512</v>
      </c>
      <c r="B2930">
        <v>66065606</v>
      </c>
      <c r="C2930">
        <v>948652305</v>
      </c>
      <c r="D2930" t="s">
        <v>4513</v>
      </c>
      <c r="E2930" t="s">
        <v>8388</v>
      </c>
      <c r="G2930" t="s">
        <v>8384</v>
      </c>
      <c r="H2930" t="s">
        <v>8393</v>
      </c>
      <c r="I2930" t="s">
        <v>8512</v>
      </c>
      <c r="J2930" t="s">
        <v>9549</v>
      </c>
    </row>
    <row r="2931" spans="1:10" x14ac:dyDescent="0.25">
      <c r="A2931" t="s">
        <v>4512</v>
      </c>
      <c r="B2931">
        <v>66065606</v>
      </c>
      <c r="C2931">
        <v>948652305</v>
      </c>
      <c r="D2931" t="s">
        <v>4513</v>
      </c>
      <c r="E2931" t="s">
        <v>8388</v>
      </c>
      <c r="G2931" t="s">
        <v>8384</v>
      </c>
      <c r="H2931" t="s">
        <v>8539</v>
      </c>
      <c r="I2931" t="s">
        <v>8455</v>
      </c>
      <c r="J2931" t="s">
        <v>9552</v>
      </c>
    </row>
    <row r="2932" spans="1:10" x14ac:dyDescent="0.25">
      <c r="A2932" t="s">
        <v>4512</v>
      </c>
      <c r="B2932">
        <v>66065606</v>
      </c>
      <c r="C2932">
        <v>948652305</v>
      </c>
      <c r="D2932" t="s">
        <v>4513</v>
      </c>
      <c r="E2932" t="s">
        <v>8383</v>
      </c>
      <c r="G2932" t="s">
        <v>8384</v>
      </c>
      <c r="H2932" t="s">
        <v>8393</v>
      </c>
      <c r="I2932" t="s">
        <v>8512</v>
      </c>
      <c r="J2932" t="s">
        <v>9549</v>
      </c>
    </row>
    <row r="2933" spans="1:10" x14ac:dyDescent="0.25">
      <c r="A2933" t="s">
        <v>4517</v>
      </c>
      <c r="B2933">
        <v>65692286</v>
      </c>
      <c r="C2933">
        <v>144431345</v>
      </c>
      <c r="D2933" t="s">
        <v>4518</v>
      </c>
      <c r="E2933" t="s">
        <v>8388</v>
      </c>
      <c r="G2933" t="s">
        <v>8384</v>
      </c>
      <c r="H2933" t="s">
        <v>8476</v>
      </c>
      <c r="I2933" t="s">
        <v>8393</v>
      </c>
      <c r="J2933" t="s">
        <v>11173</v>
      </c>
    </row>
    <row r="2934" spans="1:10" x14ac:dyDescent="0.25">
      <c r="A2934" t="s">
        <v>4517</v>
      </c>
      <c r="B2934">
        <v>65692286</v>
      </c>
      <c r="C2934">
        <v>144431345</v>
      </c>
      <c r="D2934" t="s">
        <v>4518</v>
      </c>
      <c r="E2934" t="s">
        <v>8410</v>
      </c>
      <c r="G2934" t="s">
        <v>8517</v>
      </c>
      <c r="H2934" t="s">
        <v>11174</v>
      </c>
      <c r="J2934" t="s">
        <v>11175</v>
      </c>
    </row>
    <row r="2935" spans="1:10" x14ac:dyDescent="0.25">
      <c r="A2935" t="s">
        <v>4517</v>
      </c>
      <c r="B2935">
        <v>65692286</v>
      </c>
      <c r="C2935">
        <v>144431345</v>
      </c>
      <c r="D2935" t="s">
        <v>4518</v>
      </c>
      <c r="E2935" t="s">
        <v>8388</v>
      </c>
      <c r="G2935" t="s">
        <v>8460</v>
      </c>
      <c r="H2935" t="s">
        <v>11176</v>
      </c>
      <c r="I2935" t="s">
        <v>11177</v>
      </c>
      <c r="J2935" t="s">
        <v>11178</v>
      </c>
    </row>
    <row r="2936" spans="1:10" x14ac:dyDescent="0.25">
      <c r="A2936" t="s">
        <v>4517</v>
      </c>
      <c r="B2936">
        <v>65692286</v>
      </c>
      <c r="C2936">
        <v>144431345</v>
      </c>
      <c r="D2936" t="s">
        <v>4518</v>
      </c>
      <c r="E2936" t="s">
        <v>8398</v>
      </c>
      <c r="F2936" t="s">
        <v>11179</v>
      </c>
    </row>
    <row r="2937" spans="1:10" x14ac:dyDescent="0.25">
      <c r="A2937" t="s">
        <v>4517</v>
      </c>
      <c r="B2937">
        <v>65692286</v>
      </c>
      <c r="C2937">
        <v>144431345</v>
      </c>
      <c r="D2937" t="s">
        <v>4518</v>
      </c>
      <c r="E2937" t="s">
        <v>8410</v>
      </c>
      <c r="G2937" t="s">
        <v>8399</v>
      </c>
      <c r="H2937" t="s">
        <v>10008</v>
      </c>
      <c r="J2937" t="s">
        <v>11180</v>
      </c>
    </row>
    <row r="2938" spans="1:10" x14ac:dyDescent="0.25">
      <c r="A2938" t="s">
        <v>4517</v>
      </c>
      <c r="B2938">
        <v>65692286</v>
      </c>
      <c r="C2938">
        <v>144431345</v>
      </c>
      <c r="D2938" t="s">
        <v>4518</v>
      </c>
      <c r="E2938" t="s">
        <v>8388</v>
      </c>
      <c r="G2938" t="s">
        <v>8384</v>
      </c>
      <c r="H2938" t="s">
        <v>11181</v>
      </c>
      <c r="I2938" t="s">
        <v>11182</v>
      </c>
      <c r="J2938" t="s">
        <v>11183</v>
      </c>
    </row>
    <row r="2939" spans="1:10" x14ac:dyDescent="0.25">
      <c r="A2939" t="s">
        <v>4517</v>
      </c>
      <c r="B2939">
        <v>65692286</v>
      </c>
      <c r="C2939">
        <v>144431345</v>
      </c>
      <c r="D2939" t="s">
        <v>4518</v>
      </c>
      <c r="E2939" t="s">
        <v>8383</v>
      </c>
      <c r="G2939" t="s">
        <v>8399</v>
      </c>
      <c r="H2939" t="s">
        <v>10345</v>
      </c>
      <c r="I2939" t="s">
        <v>9274</v>
      </c>
      <c r="J2939" t="s">
        <v>9257</v>
      </c>
    </row>
    <row r="2940" spans="1:10" x14ac:dyDescent="0.25">
      <c r="A2940" t="s">
        <v>4521</v>
      </c>
      <c r="B2940">
        <v>70704788</v>
      </c>
      <c r="C2940">
        <v>143961167</v>
      </c>
      <c r="D2940" t="s">
        <v>4522</v>
      </c>
      <c r="E2940" t="s">
        <v>8398</v>
      </c>
      <c r="F2940" t="s">
        <v>11184</v>
      </c>
    </row>
    <row r="2941" spans="1:10" x14ac:dyDescent="0.25">
      <c r="A2941" t="s">
        <v>4521</v>
      </c>
      <c r="B2941">
        <v>70704788</v>
      </c>
      <c r="C2941">
        <v>143961167</v>
      </c>
      <c r="D2941" t="s">
        <v>4522</v>
      </c>
      <c r="E2941" t="s">
        <v>8388</v>
      </c>
      <c r="G2941" t="s">
        <v>8384</v>
      </c>
      <c r="H2941" t="s">
        <v>10505</v>
      </c>
      <c r="J2941" t="s">
        <v>10506</v>
      </c>
    </row>
    <row r="2942" spans="1:10" x14ac:dyDescent="0.25">
      <c r="A2942" t="s">
        <v>4521</v>
      </c>
      <c r="B2942">
        <v>70704788</v>
      </c>
      <c r="C2942">
        <v>143961167</v>
      </c>
      <c r="D2942" t="s">
        <v>4522</v>
      </c>
      <c r="E2942" t="s">
        <v>8388</v>
      </c>
      <c r="G2942" t="s">
        <v>8384</v>
      </c>
      <c r="H2942" t="s">
        <v>8570</v>
      </c>
      <c r="I2942" t="s">
        <v>10507</v>
      </c>
      <c r="J2942" t="s">
        <v>10508</v>
      </c>
    </row>
    <row r="2943" spans="1:10" x14ac:dyDescent="0.25">
      <c r="A2943" t="s">
        <v>4521</v>
      </c>
      <c r="B2943">
        <v>70704788</v>
      </c>
      <c r="C2943">
        <v>143961167</v>
      </c>
      <c r="D2943" t="s">
        <v>4522</v>
      </c>
      <c r="E2943" t="s">
        <v>8410</v>
      </c>
      <c r="G2943" t="s">
        <v>8384</v>
      </c>
      <c r="H2943" t="s">
        <v>8570</v>
      </c>
      <c r="I2943" t="s">
        <v>10507</v>
      </c>
      <c r="J2943" t="s">
        <v>10508</v>
      </c>
    </row>
    <row r="2944" spans="1:10" x14ac:dyDescent="0.25">
      <c r="A2944" t="s">
        <v>4521</v>
      </c>
      <c r="B2944">
        <v>70704788</v>
      </c>
      <c r="C2944">
        <v>143961167</v>
      </c>
      <c r="D2944" t="s">
        <v>4522</v>
      </c>
      <c r="E2944" t="s">
        <v>8383</v>
      </c>
      <c r="G2944" t="s">
        <v>8384</v>
      </c>
      <c r="H2944" t="s">
        <v>8570</v>
      </c>
      <c r="I2944" t="s">
        <v>10507</v>
      </c>
      <c r="J2944" t="s">
        <v>10508</v>
      </c>
    </row>
    <row r="2945" spans="1:10" x14ac:dyDescent="0.25">
      <c r="A2945" t="s">
        <v>4525</v>
      </c>
      <c r="B2945">
        <v>70236103</v>
      </c>
      <c r="C2945">
        <v>124367250</v>
      </c>
      <c r="D2945" t="s">
        <v>4526</v>
      </c>
      <c r="E2945" t="s">
        <v>8398</v>
      </c>
      <c r="G2945" t="s">
        <v>8384</v>
      </c>
      <c r="H2945" t="s">
        <v>8407</v>
      </c>
      <c r="J2945" t="s">
        <v>11185</v>
      </c>
    </row>
    <row r="2946" spans="1:10" x14ac:dyDescent="0.25">
      <c r="A2946" t="s">
        <v>4525</v>
      </c>
      <c r="B2946">
        <v>70236103</v>
      </c>
      <c r="C2946">
        <v>124367250</v>
      </c>
      <c r="D2946" t="s">
        <v>4526</v>
      </c>
      <c r="E2946" t="s">
        <v>8388</v>
      </c>
      <c r="G2946" t="s">
        <v>8384</v>
      </c>
      <c r="H2946" t="s">
        <v>8407</v>
      </c>
      <c r="J2946" t="s">
        <v>11185</v>
      </c>
    </row>
    <row r="2947" spans="1:10" x14ac:dyDescent="0.25">
      <c r="A2947" t="s">
        <v>4525</v>
      </c>
      <c r="B2947">
        <v>70236103</v>
      </c>
      <c r="C2947">
        <v>124367250</v>
      </c>
      <c r="D2947" t="s">
        <v>4526</v>
      </c>
      <c r="E2947" t="s">
        <v>8383</v>
      </c>
      <c r="G2947" t="s">
        <v>8384</v>
      </c>
      <c r="H2947" t="s">
        <v>8407</v>
      </c>
      <c r="J2947" t="s">
        <v>11185</v>
      </c>
    </row>
    <row r="2948" spans="1:10" x14ac:dyDescent="0.25">
      <c r="A2948" t="s">
        <v>4530</v>
      </c>
      <c r="B2948">
        <v>6860007</v>
      </c>
      <c r="C2948">
        <v>142031831</v>
      </c>
      <c r="D2948" t="s">
        <v>4531</v>
      </c>
      <c r="E2948" t="s">
        <v>8388</v>
      </c>
      <c r="G2948" t="s">
        <v>8384</v>
      </c>
      <c r="H2948" t="s">
        <v>11151</v>
      </c>
      <c r="J2948" t="s">
        <v>11186</v>
      </c>
    </row>
    <row r="2949" spans="1:10" x14ac:dyDescent="0.25">
      <c r="A2949" t="s">
        <v>4530</v>
      </c>
      <c r="B2949">
        <v>6860007</v>
      </c>
      <c r="C2949">
        <v>142031831</v>
      </c>
      <c r="D2949" t="s">
        <v>4531</v>
      </c>
      <c r="E2949" t="s">
        <v>8383</v>
      </c>
      <c r="G2949" t="s">
        <v>8384</v>
      </c>
      <c r="H2949" t="s">
        <v>9858</v>
      </c>
      <c r="I2949" t="s">
        <v>8393</v>
      </c>
      <c r="J2949" t="s">
        <v>8847</v>
      </c>
    </row>
    <row r="2950" spans="1:10" x14ac:dyDescent="0.25">
      <c r="A2950" t="s">
        <v>4530</v>
      </c>
      <c r="B2950">
        <v>6860007</v>
      </c>
      <c r="C2950">
        <v>142031831</v>
      </c>
      <c r="D2950" t="s">
        <v>4531</v>
      </c>
      <c r="E2950" t="s">
        <v>8410</v>
      </c>
      <c r="G2950" t="s">
        <v>8384</v>
      </c>
      <c r="H2950" t="s">
        <v>9858</v>
      </c>
      <c r="I2950" t="s">
        <v>8393</v>
      </c>
      <c r="J2950" t="s">
        <v>8847</v>
      </c>
    </row>
    <row r="2951" spans="1:10" x14ac:dyDescent="0.25">
      <c r="A2951" t="s">
        <v>4535</v>
      </c>
      <c r="B2951">
        <v>314342</v>
      </c>
      <c r="C2951">
        <v>155750958</v>
      </c>
      <c r="D2951" t="s">
        <v>4536</v>
      </c>
      <c r="E2951" t="s">
        <v>8398</v>
      </c>
      <c r="F2951" t="s">
        <v>11187</v>
      </c>
    </row>
    <row r="2952" spans="1:10" x14ac:dyDescent="0.25">
      <c r="A2952" t="s">
        <v>4535</v>
      </c>
      <c r="B2952">
        <v>314342</v>
      </c>
      <c r="C2952">
        <v>155750958</v>
      </c>
      <c r="D2952" t="s">
        <v>4536</v>
      </c>
      <c r="E2952" t="s">
        <v>8398</v>
      </c>
      <c r="F2952" t="s">
        <v>11188</v>
      </c>
    </row>
    <row r="2953" spans="1:10" x14ac:dyDescent="0.25">
      <c r="A2953" t="s">
        <v>4535</v>
      </c>
      <c r="B2953">
        <v>314342</v>
      </c>
      <c r="C2953">
        <v>155750958</v>
      </c>
      <c r="D2953" t="s">
        <v>4536</v>
      </c>
      <c r="E2953" t="s">
        <v>8388</v>
      </c>
      <c r="G2953" t="s">
        <v>8384</v>
      </c>
      <c r="H2953" t="s">
        <v>8766</v>
      </c>
      <c r="J2953" t="s">
        <v>10641</v>
      </c>
    </row>
    <row r="2954" spans="1:10" x14ac:dyDescent="0.25">
      <c r="A2954" t="s">
        <v>4535</v>
      </c>
      <c r="B2954">
        <v>314342</v>
      </c>
      <c r="C2954">
        <v>155750958</v>
      </c>
      <c r="D2954" t="s">
        <v>4536</v>
      </c>
      <c r="E2954" t="s">
        <v>8398</v>
      </c>
      <c r="F2954" t="s">
        <v>11189</v>
      </c>
    </row>
    <row r="2955" spans="1:10" x14ac:dyDescent="0.25">
      <c r="A2955" t="s">
        <v>4535</v>
      </c>
      <c r="B2955">
        <v>314342</v>
      </c>
      <c r="C2955">
        <v>155750958</v>
      </c>
      <c r="D2955" t="s">
        <v>4536</v>
      </c>
      <c r="E2955" t="s">
        <v>8388</v>
      </c>
      <c r="G2955" t="s">
        <v>8384</v>
      </c>
      <c r="H2955" t="s">
        <v>8427</v>
      </c>
      <c r="I2955" t="s">
        <v>8766</v>
      </c>
      <c r="J2955" t="s">
        <v>11190</v>
      </c>
    </row>
    <row r="2956" spans="1:10" x14ac:dyDescent="0.25">
      <c r="A2956" t="s">
        <v>4535</v>
      </c>
      <c r="B2956">
        <v>314342</v>
      </c>
      <c r="C2956">
        <v>155750958</v>
      </c>
      <c r="D2956" t="s">
        <v>4536</v>
      </c>
      <c r="E2956" t="s">
        <v>8388</v>
      </c>
      <c r="G2956" t="s">
        <v>8384</v>
      </c>
      <c r="H2956" t="s">
        <v>8482</v>
      </c>
      <c r="J2956" t="s">
        <v>11191</v>
      </c>
    </row>
    <row r="2957" spans="1:10" x14ac:dyDescent="0.25">
      <c r="A2957" t="s">
        <v>4535</v>
      </c>
      <c r="B2957">
        <v>314342</v>
      </c>
      <c r="C2957">
        <v>155750958</v>
      </c>
      <c r="D2957" t="s">
        <v>4536</v>
      </c>
      <c r="E2957" t="s">
        <v>8383</v>
      </c>
      <c r="G2957" t="s">
        <v>8384</v>
      </c>
      <c r="H2957" t="s">
        <v>8766</v>
      </c>
      <c r="J2957" t="s">
        <v>10641</v>
      </c>
    </row>
    <row r="2958" spans="1:10" x14ac:dyDescent="0.25">
      <c r="A2958" t="s">
        <v>4541</v>
      </c>
      <c r="B2958">
        <v>1243715</v>
      </c>
      <c r="C2958">
        <v>106461483</v>
      </c>
      <c r="D2958" t="s">
        <v>4542</v>
      </c>
      <c r="E2958" t="s">
        <v>8383</v>
      </c>
      <c r="G2958" t="s">
        <v>8399</v>
      </c>
      <c r="H2958" t="s">
        <v>11192</v>
      </c>
      <c r="I2958" t="s">
        <v>11193</v>
      </c>
      <c r="J2958" t="s">
        <v>11194</v>
      </c>
    </row>
    <row r="2959" spans="1:10" x14ac:dyDescent="0.25">
      <c r="A2959" t="s">
        <v>4541</v>
      </c>
      <c r="B2959">
        <v>1243715</v>
      </c>
      <c r="C2959">
        <v>106461483</v>
      </c>
      <c r="D2959" t="s">
        <v>4542</v>
      </c>
      <c r="E2959" t="s">
        <v>8388</v>
      </c>
      <c r="G2959" t="s">
        <v>8384</v>
      </c>
      <c r="H2959" t="s">
        <v>8455</v>
      </c>
      <c r="I2959" t="s">
        <v>8393</v>
      </c>
      <c r="J2959" t="s">
        <v>11195</v>
      </c>
    </row>
    <row r="2960" spans="1:10" x14ac:dyDescent="0.25">
      <c r="A2960" t="s">
        <v>4541</v>
      </c>
      <c r="B2960">
        <v>1243715</v>
      </c>
      <c r="C2960">
        <v>106461483</v>
      </c>
      <c r="D2960" t="s">
        <v>4542</v>
      </c>
      <c r="E2960" t="s">
        <v>8388</v>
      </c>
      <c r="G2960" t="s">
        <v>8384</v>
      </c>
      <c r="H2960" t="s">
        <v>11196</v>
      </c>
      <c r="I2960" t="s">
        <v>8766</v>
      </c>
      <c r="J2960" t="s">
        <v>11197</v>
      </c>
    </row>
    <row r="2961" spans="1:10" x14ac:dyDescent="0.25">
      <c r="A2961" t="s">
        <v>4541</v>
      </c>
      <c r="B2961">
        <v>1243715</v>
      </c>
      <c r="C2961">
        <v>106461483</v>
      </c>
      <c r="D2961" t="s">
        <v>4542</v>
      </c>
      <c r="E2961" t="s">
        <v>8388</v>
      </c>
      <c r="G2961" t="s">
        <v>8384</v>
      </c>
      <c r="H2961" t="s">
        <v>11198</v>
      </c>
      <c r="I2961" t="s">
        <v>8428</v>
      </c>
      <c r="J2961" t="s">
        <v>11195</v>
      </c>
    </row>
    <row r="2962" spans="1:10" x14ac:dyDescent="0.25">
      <c r="A2962" t="s">
        <v>4541</v>
      </c>
      <c r="B2962">
        <v>1243715</v>
      </c>
      <c r="C2962">
        <v>106461483</v>
      </c>
      <c r="D2962" t="s">
        <v>4542</v>
      </c>
      <c r="E2962" t="s">
        <v>8388</v>
      </c>
      <c r="G2962" t="s">
        <v>8399</v>
      </c>
      <c r="H2962" t="s">
        <v>9274</v>
      </c>
      <c r="J2962" t="s">
        <v>11199</v>
      </c>
    </row>
    <row r="2963" spans="1:10" x14ac:dyDescent="0.25">
      <c r="A2963" t="s">
        <v>4541</v>
      </c>
      <c r="B2963">
        <v>1243715</v>
      </c>
      <c r="C2963">
        <v>106461483</v>
      </c>
      <c r="D2963" t="s">
        <v>4542</v>
      </c>
      <c r="E2963" t="s">
        <v>8388</v>
      </c>
      <c r="G2963" t="s">
        <v>8384</v>
      </c>
      <c r="H2963" t="s">
        <v>8512</v>
      </c>
      <c r="I2963" t="s">
        <v>10347</v>
      </c>
      <c r="J2963" t="s">
        <v>11195</v>
      </c>
    </row>
    <row r="2964" spans="1:10" x14ac:dyDescent="0.25">
      <c r="A2964" t="s">
        <v>4541</v>
      </c>
      <c r="B2964">
        <v>1243715</v>
      </c>
      <c r="C2964">
        <v>106461483</v>
      </c>
      <c r="D2964" t="s">
        <v>4542</v>
      </c>
      <c r="E2964" t="s">
        <v>8388</v>
      </c>
      <c r="G2964" t="s">
        <v>8384</v>
      </c>
      <c r="H2964" t="s">
        <v>8393</v>
      </c>
      <c r="I2964" t="s">
        <v>8512</v>
      </c>
      <c r="J2964" t="s">
        <v>11200</v>
      </c>
    </row>
    <row r="2965" spans="1:10" x14ac:dyDescent="0.25">
      <c r="A2965" t="s">
        <v>4541</v>
      </c>
      <c r="B2965">
        <v>1243715</v>
      </c>
      <c r="C2965">
        <v>106461483</v>
      </c>
      <c r="D2965" t="s">
        <v>4542</v>
      </c>
      <c r="E2965" t="s">
        <v>8388</v>
      </c>
      <c r="G2965" t="s">
        <v>8460</v>
      </c>
      <c r="H2965" t="s">
        <v>9227</v>
      </c>
      <c r="I2965" t="s">
        <v>11177</v>
      </c>
      <c r="J2965" t="s">
        <v>11195</v>
      </c>
    </row>
    <row r="2966" spans="1:10" x14ac:dyDescent="0.25">
      <c r="A2966" t="s">
        <v>4552</v>
      </c>
      <c r="B2966">
        <v>677029</v>
      </c>
      <c r="C2966">
        <v>182179611</v>
      </c>
      <c r="D2966" t="s">
        <v>4553</v>
      </c>
      <c r="E2966" t="s">
        <v>8383</v>
      </c>
      <c r="G2966" t="s">
        <v>8517</v>
      </c>
      <c r="H2966" t="s">
        <v>11201</v>
      </c>
      <c r="J2966" t="s">
        <v>11202</v>
      </c>
    </row>
    <row r="2967" spans="1:10" x14ac:dyDescent="0.25">
      <c r="A2967" t="s">
        <v>4552</v>
      </c>
      <c r="B2967">
        <v>677029</v>
      </c>
      <c r="C2967">
        <v>182179611</v>
      </c>
      <c r="D2967" t="s">
        <v>4553</v>
      </c>
      <c r="E2967" t="s">
        <v>8388</v>
      </c>
      <c r="G2967" t="s">
        <v>8384</v>
      </c>
      <c r="H2967" t="s">
        <v>10694</v>
      </c>
      <c r="J2967" t="s">
        <v>9183</v>
      </c>
    </row>
    <row r="2968" spans="1:10" x14ac:dyDescent="0.25">
      <c r="A2968" t="s">
        <v>4557</v>
      </c>
      <c r="B2968">
        <v>6825925</v>
      </c>
      <c r="C2968">
        <v>128017522</v>
      </c>
      <c r="D2968" t="s">
        <v>4558</v>
      </c>
      <c r="E2968" t="s">
        <v>8388</v>
      </c>
      <c r="G2968" t="s">
        <v>8384</v>
      </c>
      <c r="H2968" t="s">
        <v>11203</v>
      </c>
      <c r="J2968" t="s">
        <v>11204</v>
      </c>
    </row>
    <row r="2969" spans="1:10" x14ac:dyDescent="0.25">
      <c r="A2969" t="s">
        <v>4557</v>
      </c>
      <c r="B2969">
        <v>6825925</v>
      </c>
      <c r="C2969">
        <v>128017522</v>
      </c>
      <c r="D2969" t="s">
        <v>4558</v>
      </c>
      <c r="E2969" t="s">
        <v>8388</v>
      </c>
      <c r="G2969" t="s">
        <v>8384</v>
      </c>
      <c r="H2969" t="s">
        <v>8480</v>
      </c>
      <c r="I2969" t="s">
        <v>11205</v>
      </c>
      <c r="J2969" t="s">
        <v>11206</v>
      </c>
    </row>
    <row r="2970" spans="1:10" x14ac:dyDescent="0.25">
      <c r="A2970" t="s">
        <v>4557</v>
      </c>
      <c r="B2970">
        <v>6825925</v>
      </c>
      <c r="C2970">
        <v>128017522</v>
      </c>
      <c r="D2970" t="s">
        <v>4558</v>
      </c>
      <c r="E2970" t="s">
        <v>8388</v>
      </c>
      <c r="G2970" t="s">
        <v>8384</v>
      </c>
      <c r="H2970" t="s">
        <v>11207</v>
      </c>
      <c r="J2970" t="s">
        <v>11208</v>
      </c>
    </row>
    <row r="2971" spans="1:10" x14ac:dyDescent="0.25">
      <c r="A2971" t="s">
        <v>4557</v>
      </c>
      <c r="B2971">
        <v>6825925</v>
      </c>
      <c r="C2971">
        <v>128017522</v>
      </c>
      <c r="D2971" t="s">
        <v>4558</v>
      </c>
      <c r="E2971" t="s">
        <v>8388</v>
      </c>
      <c r="G2971" t="s">
        <v>8384</v>
      </c>
      <c r="H2971" t="s">
        <v>9128</v>
      </c>
      <c r="J2971" t="s">
        <v>11209</v>
      </c>
    </row>
    <row r="2972" spans="1:10" x14ac:dyDescent="0.25">
      <c r="A2972" t="s">
        <v>4557</v>
      </c>
      <c r="B2972">
        <v>6825925</v>
      </c>
      <c r="C2972">
        <v>128017522</v>
      </c>
      <c r="D2972" t="s">
        <v>4558</v>
      </c>
      <c r="E2972" t="s">
        <v>8383</v>
      </c>
      <c r="G2972" t="s">
        <v>8384</v>
      </c>
      <c r="H2972" t="s">
        <v>11210</v>
      </c>
      <c r="J2972" t="s">
        <v>11211</v>
      </c>
    </row>
    <row r="2973" spans="1:10" x14ac:dyDescent="0.25">
      <c r="A2973" t="s">
        <v>4564</v>
      </c>
      <c r="B2973">
        <v>13031423</v>
      </c>
      <c r="C2973">
        <v>154961975</v>
      </c>
      <c r="D2973" t="s">
        <v>4565</v>
      </c>
      <c r="E2973" t="s">
        <v>8398</v>
      </c>
      <c r="F2973" t="s">
        <v>11212</v>
      </c>
    </row>
    <row r="2974" spans="1:10" x14ac:dyDescent="0.25">
      <c r="A2974" t="s">
        <v>4564</v>
      </c>
      <c r="B2974">
        <v>13031423</v>
      </c>
      <c r="C2974">
        <v>154961975</v>
      </c>
      <c r="D2974" t="s">
        <v>4565</v>
      </c>
      <c r="E2974" t="s">
        <v>8383</v>
      </c>
      <c r="G2974" t="s">
        <v>8384</v>
      </c>
      <c r="H2974" t="s">
        <v>8539</v>
      </c>
      <c r="J2974" t="s">
        <v>11213</v>
      </c>
    </row>
    <row r="2975" spans="1:10" x14ac:dyDescent="0.25">
      <c r="A2975" t="s">
        <v>4564</v>
      </c>
      <c r="B2975">
        <v>13031423</v>
      </c>
      <c r="C2975">
        <v>154961975</v>
      </c>
      <c r="D2975" t="s">
        <v>4565</v>
      </c>
      <c r="E2975" t="s">
        <v>8398</v>
      </c>
      <c r="G2975" t="s">
        <v>8384</v>
      </c>
      <c r="H2975" t="s">
        <v>8539</v>
      </c>
      <c r="J2975" t="s">
        <v>11213</v>
      </c>
    </row>
    <row r="2976" spans="1:10" x14ac:dyDescent="0.25">
      <c r="A2976" t="s">
        <v>4564</v>
      </c>
      <c r="B2976">
        <v>13031423</v>
      </c>
      <c r="C2976">
        <v>154961975</v>
      </c>
      <c r="D2976" t="s">
        <v>4565</v>
      </c>
      <c r="E2976" t="s">
        <v>8410</v>
      </c>
      <c r="G2976" t="s">
        <v>8384</v>
      </c>
      <c r="H2976" t="s">
        <v>8539</v>
      </c>
      <c r="J2976" t="s">
        <v>11213</v>
      </c>
    </row>
    <row r="2977" spans="1:10" x14ac:dyDescent="0.25">
      <c r="A2977" t="s">
        <v>4564</v>
      </c>
      <c r="B2977">
        <v>13031423</v>
      </c>
      <c r="C2977">
        <v>154961975</v>
      </c>
      <c r="D2977" t="s">
        <v>4565</v>
      </c>
      <c r="E2977" t="s">
        <v>8388</v>
      </c>
      <c r="G2977" t="s">
        <v>8384</v>
      </c>
      <c r="H2977" t="s">
        <v>8539</v>
      </c>
      <c r="J2977" t="s">
        <v>11213</v>
      </c>
    </row>
    <row r="2978" spans="1:10" x14ac:dyDescent="0.25">
      <c r="A2978" t="s">
        <v>4564</v>
      </c>
      <c r="B2978">
        <v>13031423</v>
      </c>
      <c r="C2978">
        <v>154961975</v>
      </c>
      <c r="D2978" t="s">
        <v>4565</v>
      </c>
      <c r="E2978" t="s">
        <v>8398</v>
      </c>
      <c r="F2978" t="s">
        <v>11214</v>
      </c>
    </row>
    <row r="2979" spans="1:10" x14ac:dyDescent="0.25">
      <c r="A2979" t="s">
        <v>4564</v>
      </c>
      <c r="B2979">
        <v>13031423</v>
      </c>
      <c r="C2979">
        <v>154961975</v>
      </c>
      <c r="D2979" t="s">
        <v>4565</v>
      </c>
      <c r="E2979" t="s">
        <v>8398</v>
      </c>
      <c r="F2979" t="s">
        <v>11215</v>
      </c>
    </row>
    <row r="2980" spans="1:10" x14ac:dyDescent="0.25">
      <c r="A2980" t="s">
        <v>4571</v>
      </c>
      <c r="B2980">
        <v>25721076</v>
      </c>
      <c r="C2980">
        <v>451327888</v>
      </c>
      <c r="D2980" t="s">
        <v>4572</v>
      </c>
      <c r="E2980" t="s">
        <v>8388</v>
      </c>
      <c r="G2980" t="s">
        <v>8384</v>
      </c>
      <c r="H2980" t="s">
        <v>8396</v>
      </c>
      <c r="I2980" t="s">
        <v>8421</v>
      </c>
      <c r="J2980" t="s">
        <v>9549</v>
      </c>
    </row>
    <row r="2981" spans="1:10" x14ac:dyDescent="0.25">
      <c r="A2981" t="s">
        <v>4571</v>
      </c>
      <c r="B2981">
        <v>25721076</v>
      </c>
      <c r="C2981">
        <v>451327888</v>
      </c>
      <c r="D2981" t="s">
        <v>4572</v>
      </c>
      <c r="E2981" t="s">
        <v>8398</v>
      </c>
      <c r="F2981" t="s">
        <v>11216</v>
      </c>
    </row>
    <row r="2982" spans="1:10" x14ac:dyDescent="0.25">
      <c r="A2982" t="s">
        <v>4571</v>
      </c>
      <c r="B2982">
        <v>25721076</v>
      </c>
      <c r="C2982">
        <v>451327888</v>
      </c>
      <c r="D2982" t="s">
        <v>4572</v>
      </c>
      <c r="E2982" t="s">
        <v>8388</v>
      </c>
      <c r="G2982" t="s">
        <v>8384</v>
      </c>
      <c r="H2982" t="s">
        <v>8743</v>
      </c>
      <c r="I2982" t="s">
        <v>8408</v>
      </c>
      <c r="J2982" t="s">
        <v>11217</v>
      </c>
    </row>
    <row r="2983" spans="1:10" x14ac:dyDescent="0.25">
      <c r="A2983" t="s">
        <v>4571</v>
      </c>
      <c r="B2983">
        <v>25721076</v>
      </c>
      <c r="C2983">
        <v>451327888</v>
      </c>
      <c r="D2983" t="s">
        <v>4572</v>
      </c>
      <c r="E2983" t="s">
        <v>8383</v>
      </c>
      <c r="G2983" t="s">
        <v>8384</v>
      </c>
      <c r="H2983" t="s">
        <v>8396</v>
      </c>
      <c r="I2983" t="s">
        <v>8421</v>
      </c>
      <c r="J2983" t="s">
        <v>9549</v>
      </c>
    </row>
    <row r="2984" spans="1:10" x14ac:dyDescent="0.25">
      <c r="A2984" t="s">
        <v>4577</v>
      </c>
      <c r="B2984">
        <v>44026514</v>
      </c>
      <c r="C2984">
        <v>107443473</v>
      </c>
      <c r="D2984" t="s">
        <v>4578</v>
      </c>
      <c r="E2984" t="s">
        <v>8388</v>
      </c>
      <c r="G2984" t="s">
        <v>8384</v>
      </c>
      <c r="H2984" t="s">
        <v>8837</v>
      </c>
      <c r="I2984" t="s">
        <v>11218</v>
      </c>
      <c r="J2984" t="s">
        <v>11219</v>
      </c>
    </row>
    <row r="2985" spans="1:10" x14ac:dyDescent="0.25">
      <c r="A2985" t="s">
        <v>4577</v>
      </c>
      <c r="B2985">
        <v>44026514</v>
      </c>
      <c r="C2985">
        <v>107443473</v>
      </c>
      <c r="D2985" t="s">
        <v>4578</v>
      </c>
      <c r="E2985" t="s">
        <v>8388</v>
      </c>
      <c r="G2985" t="s">
        <v>8384</v>
      </c>
      <c r="H2985" t="s">
        <v>8455</v>
      </c>
      <c r="I2985" t="s">
        <v>8743</v>
      </c>
      <c r="J2985" t="s">
        <v>11220</v>
      </c>
    </row>
    <row r="2986" spans="1:10" x14ac:dyDescent="0.25">
      <c r="A2986" t="s">
        <v>4577</v>
      </c>
      <c r="B2986">
        <v>44026514</v>
      </c>
      <c r="C2986">
        <v>107443473</v>
      </c>
      <c r="D2986" t="s">
        <v>4578</v>
      </c>
      <c r="E2986" t="s">
        <v>8383</v>
      </c>
      <c r="G2986" t="s">
        <v>8384</v>
      </c>
      <c r="H2986" t="s">
        <v>11221</v>
      </c>
      <c r="I2986" t="s">
        <v>11222</v>
      </c>
      <c r="J2986" t="s">
        <v>11223</v>
      </c>
    </row>
    <row r="2987" spans="1:10" x14ac:dyDescent="0.25">
      <c r="A2987" t="s">
        <v>4586</v>
      </c>
      <c r="B2987">
        <v>48520885</v>
      </c>
      <c r="C2987">
        <v>457499675</v>
      </c>
      <c r="D2987" t="s">
        <v>4587</v>
      </c>
      <c r="E2987" t="s">
        <v>8410</v>
      </c>
      <c r="G2987" t="s">
        <v>8384</v>
      </c>
      <c r="H2987" t="s">
        <v>9462</v>
      </c>
      <c r="I2987" t="s">
        <v>11224</v>
      </c>
      <c r="J2987" t="s">
        <v>11225</v>
      </c>
    </row>
    <row r="2988" spans="1:10" x14ac:dyDescent="0.25">
      <c r="A2988" t="s">
        <v>4586</v>
      </c>
      <c r="B2988">
        <v>48520885</v>
      </c>
      <c r="C2988">
        <v>457499675</v>
      </c>
      <c r="D2988" t="s">
        <v>4587</v>
      </c>
      <c r="E2988" t="s">
        <v>8383</v>
      </c>
      <c r="G2988" t="s">
        <v>8384</v>
      </c>
      <c r="H2988" t="s">
        <v>11226</v>
      </c>
      <c r="J2988" t="s">
        <v>9681</v>
      </c>
    </row>
    <row r="2989" spans="1:10" x14ac:dyDescent="0.25">
      <c r="A2989" t="s">
        <v>4586</v>
      </c>
      <c r="B2989">
        <v>48520885</v>
      </c>
      <c r="C2989">
        <v>457499675</v>
      </c>
      <c r="D2989" t="s">
        <v>4587</v>
      </c>
      <c r="E2989" t="s">
        <v>8388</v>
      </c>
      <c r="G2989" t="s">
        <v>8384</v>
      </c>
      <c r="H2989" t="s">
        <v>11226</v>
      </c>
      <c r="J2989" t="s">
        <v>9681</v>
      </c>
    </row>
    <row r="2990" spans="1:10" x14ac:dyDescent="0.25">
      <c r="A2990" t="s">
        <v>4586</v>
      </c>
      <c r="B2990">
        <v>48520885</v>
      </c>
      <c r="C2990">
        <v>457499675</v>
      </c>
      <c r="D2990" t="s">
        <v>4587</v>
      </c>
      <c r="E2990" t="s">
        <v>8398</v>
      </c>
      <c r="G2990" t="s">
        <v>8384</v>
      </c>
      <c r="H2990" t="s">
        <v>11226</v>
      </c>
      <c r="J2990" t="s">
        <v>9681</v>
      </c>
    </row>
    <row r="2991" spans="1:10" x14ac:dyDescent="0.25">
      <c r="A2991" t="s">
        <v>4591</v>
      </c>
      <c r="B2991">
        <v>53762983</v>
      </c>
      <c r="C2991">
        <v>101943012</v>
      </c>
      <c r="D2991" t="s">
        <v>4592</v>
      </c>
      <c r="E2991" t="s">
        <v>8388</v>
      </c>
      <c r="G2991" t="s">
        <v>8384</v>
      </c>
      <c r="H2991" t="s">
        <v>8533</v>
      </c>
      <c r="J2991" t="s">
        <v>11227</v>
      </c>
    </row>
    <row r="2992" spans="1:10" x14ac:dyDescent="0.25">
      <c r="A2992" t="s">
        <v>4591</v>
      </c>
      <c r="B2992">
        <v>53762983</v>
      </c>
      <c r="C2992">
        <v>101943012</v>
      </c>
      <c r="D2992" t="s">
        <v>4592</v>
      </c>
      <c r="E2992" t="s">
        <v>8383</v>
      </c>
      <c r="G2992" t="s">
        <v>8384</v>
      </c>
      <c r="H2992" t="s">
        <v>8533</v>
      </c>
      <c r="J2992" t="s">
        <v>11227</v>
      </c>
    </row>
    <row r="2993" spans="1:10" x14ac:dyDescent="0.25">
      <c r="A2993" t="s">
        <v>4591</v>
      </c>
      <c r="B2993">
        <v>53762983</v>
      </c>
      <c r="C2993">
        <v>101943012</v>
      </c>
      <c r="D2993" t="s">
        <v>4592</v>
      </c>
      <c r="E2993" t="s">
        <v>8388</v>
      </c>
      <c r="G2993" t="s">
        <v>8384</v>
      </c>
      <c r="H2993" t="s">
        <v>8837</v>
      </c>
      <c r="J2993" t="s">
        <v>11228</v>
      </c>
    </row>
    <row r="2994" spans="1:10" x14ac:dyDescent="0.25">
      <c r="A2994" t="s">
        <v>4599</v>
      </c>
      <c r="B2994">
        <v>59025151</v>
      </c>
      <c r="C2994">
        <v>185596820</v>
      </c>
      <c r="D2994" t="s">
        <v>4600</v>
      </c>
      <c r="E2994" t="s">
        <v>8388</v>
      </c>
      <c r="G2994" t="s">
        <v>8399</v>
      </c>
      <c r="H2994" t="s">
        <v>9133</v>
      </c>
      <c r="I2994" t="s">
        <v>11229</v>
      </c>
      <c r="J2994" t="s">
        <v>11230</v>
      </c>
    </row>
    <row r="2995" spans="1:10" x14ac:dyDescent="0.25">
      <c r="A2995" t="s">
        <v>4599</v>
      </c>
      <c r="B2995">
        <v>59025151</v>
      </c>
      <c r="C2995">
        <v>185596820</v>
      </c>
      <c r="D2995" t="s">
        <v>4600</v>
      </c>
      <c r="E2995" t="s">
        <v>8383</v>
      </c>
      <c r="G2995" t="s">
        <v>8399</v>
      </c>
      <c r="H2995" t="s">
        <v>9133</v>
      </c>
      <c r="I2995" t="s">
        <v>11229</v>
      </c>
      <c r="J2995" t="s">
        <v>11230</v>
      </c>
    </row>
    <row r="2996" spans="1:10" x14ac:dyDescent="0.25">
      <c r="A2996" t="s">
        <v>4599</v>
      </c>
      <c r="B2996">
        <v>59025151</v>
      </c>
      <c r="C2996">
        <v>185596820</v>
      </c>
      <c r="D2996" t="s">
        <v>4600</v>
      </c>
      <c r="E2996" t="s">
        <v>8388</v>
      </c>
      <c r="G2996" t="s">
        <v>8384</v>
      </c>
      <c r="H2996" t="s">
        <v>8858</v>
      </c>
      <c r="J2996" t="s">
        <v>11231</v>
      </c>
    </row>
    <row r="2997" spans="1:10" x14ac:dyDescent="0.25">
      <c r="A2997" t="s">
        <v>4599</v>
      </c>
      <c r="B2997">
        <v>59025151</v>
      </c>
      <c r="C2997">
        <v>185596820</v>
      </c>
      <c r="D2997" t="s">
        <v>4600</v>
      </c>
      <c r="E2997" t="s">
        <v>8398</v>
      </c>
      <c r="F2997" t="s">
        <v>11232</v>
      </c>
    </row>
    <row r="2998" spans="1:10" x14ac:dyDescent="0.25">
      <c r="A2998" t="s">
        <v>4599</v>
      </c>
      <c r="B2998">
        <v>59025151</v>
      </c>
      <c r="C2998">
        <v>185596820</v>
      </c>
      <c r="D2998" t="s">
        <v>4600</v>
      </c>
      <c r="E2998" t="s">
        <v>8410</v>
      </c>
      <c r="G2998" t="s">
        <v>8460</v>
      </c>
      <c r="H2998" t="s">
        <v>9661</v>
      </c>
      <c r="J2998" t="s">
        <v>11233</v>
      </c>
    </row>
    <row r="2999" spans="1:10" x14ac:dyDescent="0.25">
      <c r="A2999" t="s">
        <v>4603</v>
      </c>
      <c r="B2999">
        <v>62175522</v>
      </c>
      <c r="C2999">
        <v>112597221</v>
      </c>
      <c r="D2999" t="s">
        <v>4604</v>
      </c>
      <c r="E2999" t="s">
        <v>8383</v>
      </c>
      <c r="G2999" t="s">
        <v>8384</v>
      </c>
      <c r="H2999" t="s">
        <v>8405</v>
      </c>
      <c r="J2999" t="s">
        <v>11234</v>
      </c>
    </row>
    <row r="3000" spans="1:10" x14ac:dyDescent="0.25">
      <c r="A3000" t="s">
        <v>4603</v>
      </c>
      <c r="B3000">
        <v>62175522</v>
      </c>
      <c r="C3000">
        <v>112597221</v>
      </c>
      <c r="D3000" t="s">
        <v>4604</v>
      </c>
      <c r="E3000" t="s">
        <v>8388</v>
      </c>
      <c r="G3000" t="s">
        <v>8384</v>
      </c>
      <c r="H3000" t="s">
        <v>8691</v>
      </c>
      <c r="I3000" t="s">
        <v>11235</v>
      </c>
      <c r="J3000" t="s">
        <v>9177</v>
      </c>
    </row>
    <row r="3001" spans="1:10" x14ac:dyDescent="0.25">
      <c r="A3001" t="s">
        <v>4603</v>
      </c>
      <c r="B3001">
        <v>62175522</v>
      </c>
      <c r="C3001">
        <v>112597221</v>
      </c>
      <c r="D3001" t="s">
        <v>4604</v>
      </c>
      <c r="E3001" t="s">
        <v>8388</v>
      </c>
      <c r="G3001" t="s">
        <v>8384</v>
      </c>
      <c r="H3001" t="s">
        <v>11236</v>
      </c>
      <c r="J3001" t="s">
        <v>11237</v>
      </c>
    </row>
    <row r="3002" spans="1:10" x14ac:dyDescent="0.25">
      <c r="A3002" t="s">
        <v>4603</v>
      </c>
      <c r="B3002">
        <v>62175522</v>
      </c>
      <c r="C3002">
        <v>112597221</v>
      </c>
      <c r="D3002" t="s">
        <v>4604</v>
      </c>
      <c r="E3002" t="s">
        <v>8398</v>
      </c>
      <c r="F3002" t="s">
        <v>11238</v>
      </c>
    </row>
    <row r="3003" spans="1:10" x14ac:dyDescent="0.25">
      <c r="A3003" t="s">
        <v>4603</v>
      </c>
      <c r="B3003">
        <v>62175522</v>
      </c>
      <c r="C3003">
        <v>112597221</v>
      </c>
      <c r="D3003" t="s">
        <v>4604</v>
      </c>
      <c r="E3003" t="s">
        <v>8388</v>
      </c>
      <c r="G3003" t="s">
        <v>8384</v>
      </c>
      <c r="H3003" t="s">
        <v>8556</v>
      </c>
      <c r="I3003" t="s">
        <v>11239</v>
      </c>
      <c r="J3003" t="s">
        <v>11240</v>
      </c>
    </row>
    <row r="3004" spans="1:10" x14ac:dyDescent="0.25">
      <c r="A3004" t="s">
        <v>4603</v>
      </c>
      <c r="B3004">
        <v>62175522</v>
      </c>
      <c r="C3004">
        <v>112597221</v>
      </c>
      <c r="D3004" t="s">
        <v>4604</v>
      </c>
      <c r="E3004" t="s">
        <v>8388</v>
      </c>
      <c r="G3004" t="s">
        <v>8384</v>
      </c>
      <c r="H3004" t="s">
        <v>8405</v>
      </c>
      <c r="J3004" t="s">
        <v>11234</v>
      </c>
    </row>
    <row r="3005" spans="1:10" x14ac:dyDescent="0.25">
      <c r="A3005" t="s">
        <v>4607</v>
      </c>
      <c r="B3005">
        <v>64670000</v>
      </c>
      <c r="C3005">
        <v>185140367</v>
      </c>
      <c r="D3005" t="s">
        <v>4608</v>
      </c>
      <c r="E3005" t="s">
        <v>8398</v>
      </c>
      <c r="G3005" t="s">
        <v>8460</v>
      </c>
      <c r="H3005" t="s">
        <v>11241</v>
      </c>
      <c r="J3005" t="s">
        <v>9184</v>
      </c>
    </row>
    <row r="3006" spans="1:10" x14ac:dyDescent="0.25">
      <c r="A3006" t="s">
        <v>4607</v>
      </c>
      <c r="B3006">
        <v>64670000</v>
      </c>
      <c r="C3006">
        <v>185140367</v>
      </c>
      <c r="D3006" t="s">
        <v>4608</v>
      </c>
      <c r="E3006" t="s">
        <v>8388</v>
      </c>
      <c r="G3006" t="s">
        <v>8460</v>
      </c>
      <c r="H3006" t="s">
        <v>11241</v>
      </c>
      <c r="J3006" t="s">
        <v>9184</v>
      </c>
    </row>
    <row r="3007" spans="1:10" x14ac:dyDescent="0.25">
      <c r="A3007" t="s">
        <v>4607</v>
      </c>
      <c r="B3007">
        <v>64670000</v>
      </c>
      <c r="C3007">
        <v>185140367</v>
      </c>
      <c r="D3007" t="s">
        <v>4608</v>
      </c>
      <c r="E3007" t="s">
        <v>8383</v>
      </c>
      <c r="G3007" t="s">
        <v>8384</v>
      </c>
      <c r="H3007" t="s">
        <v>11242</v>
      </c>
      <c r="J3007" t="s">
        <v>8888</v>
      </c>
    </row>
    <row r="3008" spans="1:10" x14ac:dyDescent="0.25">
      <c r="A3008" t="s">
        <v>4607</v>
      </c>
      <c r="B3008">
        <v>64670000</v>
      </c>
      <c r="C3008">
        <v>185140367</v>
      </c>
      <c r="D3008" t="s">
        <v>4608</v>
      </c>
      <c r="E3008" t="s">
        <v>8410</v>
      </c>
      <c r="G3008" t="s">
        <v>8460</v>
      </c>
      <c r="H3008" t="s">
        <v>11241</v>
      </c>
      <c r="J3008" t="s">
        <v>9184</v>
      </c>
    </row>
    <row r="3009" spans="1:10" x14ac:dyDescent="0.25">
      <c r="A3009" t="s">
        <v>4611</v>
      </c>
      <c r="B3009">
        <v>67284554</v>
      </c>
      <c r="C3009">
        <v>101658212</v>
      </c>
      <c r="D3009" t="s">
        <v>4612</v>
      </c>
      <c r="E3009" t="s">
        <v>8398</v>
      </c>
      <c r="G3009" t="s">
        <v>8384</v>
      </c>
      <c r="H3009" t="s">
        <v>8468</v>
      </c>
      <c r="J3009" t="s">
        <v>10794</v>
      </c>
    </row>
    <row r="3010" spans="1:10" x14ac:dyDescent="0.25">
      <c r="A3010" t="s">
        <v>4611</v>
      </c>
      <c r="B3010">
        <v>67284554</v>
      </c>
      <c r="C3010">
        <v>101658212</v>
      </c>
      <c r="D3010" t="s">
        <v>4612</v>
      </c>
      <c r="E3010" t="s">
        <v>8383</v>
      </c>
      <c r="G3010" t="s">
        <v>8384</v>
      </c>
      <c r="H3010" t="s">
        <v>10674</v>
      </c>
      <c r="I3010" t="s">
        <v>8963</v>
      </c>
      <c r="J3010" t="s">
        <v>11243</v>
      </c>
    </row>
    <row r="3011" spans="1:10" x14ac:dyDescent="0.25">
      <c r="A3011" t="s">
        <v>4611</v>
      </c>
      <c r="B3011">
        <v>67284554</v>
      </c>
      <c r="C3011">
        <v>101658212</v>
      </c>
      <c r="D3011" t="s">
        <v>4612</v>
      </c>
      <c r="E3011" t="s">
        <v>8388</v>
      </c>
      <c r="G3011" t="s">
        <v>8384</v>
      </c>
      <c r="H3011" t="s">
        <v>10674</v>
      </c>
      <c r="I3011" t="s">
        <v>8963</v>
      </c>
      <c r="J3011" t="s">
        <v>11243</v>
      </c>
    </row>
    <row r="3012" spans="1:10" x14ac:dyDescent="0.25">
      <c r="A3012" t="s">
        <v>4611</v>
      </c>
      <c r="B3012">
        <v>67284554</v>
      </c>
      <c r="C3012">
        <v>101658212</v>
      </c>
      <c r="D3012" t="s">
        <v>4612</v>
      </c>
      <c r="E3012" t="s">
        <v>8398</v>
      </c>
      <c r="G3012" t="s">
        <v>8384</v>
      </c>
      <c r="H3012" t="s">
        <v>8455</v>
      </c>
      <c r="J3012" t="s">
        <v>10331</v>
      </c>
    </row>
    <row r="3013" spans="1:10" x14ac:dyDescent="0.25">
      <c r="A3013" t="s">
        <v>4611</v>
      </c>
      <c r="B3013">
        <v>67284554</v>
      </c>
      <c r="C3013">
        <v>101658212</v>
      </c>
      <c r="D3013" t="s">
        <v>4612</v>
      </c>
      <c r="E3013" t="s">
        <v>8398</v>
      </c>
      <c r="G3013" t="s">
        <v>8460</v>
      </c>
      <c r="H3013" t="s">
        <v>11244</v>
      </c>
      <c r="J3013" t="s">
        <v>10331</v>
      </c>
    </row>
    <row r="3014" spans="1:10" x14ac:dyDescent="0.25">
      <c r="A3014" t="s">
        <v>4611</v>
      </c>
      <c r="B3014">
        <v>67284554</v>
      </c>
      <c r="C3014">
        <v>101658212</v>
      </c>
      <c r="D3014" t="s">
        <v>4612</v>
      </c>
      <c r="E3014" t="s">
        <v>8398</v>
      </c>
      <c r="G3014" t="s">
        <v>8460</v>
      </c>
      <c r="H3014" t="s">
        <v>9084</v>
      </c>
      <c r="J3014" t="s">
        <v>11245</v>
      </c>
    </row>
    <row r="3015" spans="1:10" x14ac:dyDescent="0.25">
      <c r="A3015" t="s">
        <v>4614</v>
      </c>
      <c r="B3015">
        <v>72478818</v>
      </c>
      <c r="C3015">
        <v>461701528</v>
      </c>
      <c r="D3015" t="s">
        <v>4615</v>
      </c>
      <c r="E3015" t="s">
        <v>8388</v>
      </c>
      <c r="G3015" t="s">
        <v>8384</v>
      </c>
      <c r="H3015" t="s">
        <v>8407</v>
      </c>
      <c r="J3015" t="s">
        <v>11246</v>
      </c>
    </row>
    <row r="3016" spans="1:10" x14ac:dyDescent="0.25">
      <c r="A3016" t="s">
        <v>4614</v>
      </c>
      <c r="B3016">
        <v>72478818</v>
      </c>
      <c r="C3016">
        <v>461701528</v>
      </c>
      <c r="D3016" t="s">
        <v>4615</v>
      </c>
      <c r="E3016" t="s">
        <v>8398</v>
      </c>
      <c r="F3016" t="s">
        <v>11247</v>
      </c>
    </row>
    <row r="3017" spans="1:10" x14ac:dyDescent="0.25">
      <c r="A3017" t="s">
        <v>4614</v>
      </c>
      <c r="B3017">
        <v>72478818</v>
      </c>
      <c r="C3017">
        <v>461701528</v>
      </c>
      <c r="D3017" t="s">
        <v>4615</v>
      </c>
      <c r="E3017" t="s">
        <v>8383</v>
      </c>
      <c r="G3017" t="s">
        <v>8384</v>
      </c>
      <c r="H3017" t="s">
        <v>8428</v>
      </c>
      <c r="I3017" t="s">
        <v>8393</v>
      </c>
      <c r="J3017" t="s">
        <v>11246</v>
      </c>
    </row>
    <row r="3018" spans="1:10" x14ac:dyDescent="0.25">
      <c r="A3018" t="s">
        <v>4614</v>
      </c>
      <c r="B3018">
        <v>72478818</v>
      </c>
      <c r="C3018">
        <v>461701528</v>
      </c>
      <c r="D3018" t="s">
        <v>4615</v>
      </c>
      <c r="E3018" t="s">
        <v>8410</v>
      </c>
      <c r="G3018" t="s">
        <v>8384</v>
      </c>
      <c r="H3018" t="s">
        <v>8428</v>
      </c>
      <c r="I3018" t="s">
        <v>8393</v>
      </c>
      <c r="J3018" t="s">
        <v>11246</v>
      </c>
    </row>
    <row r="3019" spans="1:10" x14ac:dyDescent="0.25">
      <c r="A3019" t="s">
        <v>4614</v>
      </c>
      <c r="B3019">
        <v>72478818</v>
      </c>
      <c r="C3019">
        <v>461701528</v>
      </c>
      <c r="D3019" t="s">
        <v>4615</v>
      </c>
      <c r="E3019" t="s">
        <v>8388</v>
      </c>
      <c r="G3019" t="s">
        <v>8384</v>
      </c>
      <c r="H3019" t="s">
        <v>8428</v>
      </c>
      <c r="I3019" t="s">
        <v>8393</v>
      </c>
      <c r="J3019" t="s">
        <v>11246</v>
      </c>
    </row>
    <row r="3020" spans="1:10" x14ac:dyDescent="0.25">
      <c r="A3020" t="s">
        <v>4618</v>
      </c>
      <c r="B3020">
        <v>446553</v>
      </c>
      <c r="C3020">
        <v>173265671</v>
      </c>
      <c r="D3020" t="s">
        <v>4619</v>
      </c>
      <c r="E3020" t="s">
        <v>8398</v>
      </c>
      <c r="G3020" t="s">
        <v>8384</v>
      </c>
      <c r="H3020" t="s">
        <v>11248</v>
      </c>
      <c r="I3020" t="s">
        <v>8468</v>
      </c>
      <c r="J3020" t="s">
        <v>11249</v>
      </c>
    </row>
    <row r="3021" spans="1:10" x14ac:dyDescent="0.25">
      <c r="A3021" t="s">
        <v>4618</v>
      </c>
      <c r="B3021">
        <v>446553</v>
      </c>
      <c r="C3021">
        <v>173265671</v>
      </c>
      <c r="D3021" t="s">
        <v>4619</v>
      </c>
      <c r="E3021" t="s">
        <v>8398</v>
      </c>
      <c r="G3021" t="s">
        <v>8384</v>
      </c>
      <c r="H3021" t="s">
        <v>10127</v>
      </c>
      <c r="I3021" t="s">
        <v>8589</v>
      </c>
      <c r="J3021" t="s">
        <v>11249</v>
      </c>
    </row>
    <row r="3022" spans="1:10" x14ac:dyDescent="0.25">
      <c r="A3022" t="s">
        <v>4618</v>
      </c>
      <c r="B3022">
        <v>446553</v>
      </c>
      <c r="C3022">
        <v>173265671</v>
      </c>
      <c r="D3022" t="s">
        <v>4619</v>
      </c>
      <c r="E3022" t="s">
        <v>8398</v>
      </c>
      <c r="G3022" t="s">
        <v>8384</v>
      </c>
      <c r="H3022" t="s">
        <v>10127</v>
      </c>
      <c r="I3022" t="s">
        <v>8530</v>
      </c>
      <c r="J3022" t="s">
        <v>11249</v>
      </c>
    </row>
    <row r="3023" spans="1:10" x14ac:dyDescent="0.25">
      <c r="A3023" t="s">
        <v>4618</v>
      </c>
      <c r="B3023">
        <v>446553</v>
      </c>
      <c r="C3023">
        <v>173265671</v>
      </c>
      <c r="D3023" t="s">
        <v>4619</v>
      </c>
      <c r="E3023" t="s">
        <v>8388</v>
      </c>
      <c r="G3023" t="s">
        <v>8384</v>
      </c>
      <c r="H3023" t="s">
        <v>10127</v>
      </c>
      <c r="I3023" t="s">
        <v>8589</v>
      </c>
      <c r="J3023" t="s">
        <v>11249</v>
      </c>
    </row>
    <row r="3024" spans="1:10" x14ac:dyDescent="0.25">
      <c r="A3024" t="s">
        <v>4618</v>
      </c>
      <c r="B3024">
        <v>446553</v>
      </c>
      <c r="C3024">
        <v>173265671</v>
      </c>
      <c r="D3024" t="s">
        <v>4619</v>
      </c>
      <c r="E3024" t="s">
        <v>8388</v>
      </c>
      <c r="G3024" t="s">
        <v>8384</v>
      </c>
      <c r="H3024" t="s">
        <v>11248</v>
      </c>
      <c r="I3024" t="s">
        <v>8468</v>
      </c>
      <c r="J3024" t="s">
        <v>11249</v>
      </c>
    </row>
    <row r="3025" spans="1:10" x14ac:dyDescent="0.25">
      <c r="A3025" t="s">
        <v>4618</v>
      </c>
      <c r="B3025">
        <v>446553</v>
      </c>
      <c r="C3025">
        <v>173265671</v>
      </c>
      <c r="D3025" t="s">
        <v>4619</v>
      </c>
      <c r="E3025" t="s">
        <v>8388</v>
      </c>
      <c r="G3025" t="s">
        <v>8384</v>
      </c>
      <c r="H3025" t="s">
        <v>9760</v>
      </c>
      <c r="J3025" t="s">
        <v>10293</v>
      </c>
    </row>
    <row r="3026" spans="1:10" x14ac:dyDescent="0.25">
      <c r="A3026" t="s">
        <v>4618</v>
      </c>
      <c r="B3026">
        <v>446553</v>
      </c>
      <c r="C3026">
        <v>173265671</v>
      </c>
      <c r="D3026" t="s">
        <v>4619</v>
      </c>
      <c r="E3026" t="s">
        <v>8410</v>
      </c>
      <c r="G3026" t="s">
        <v>8384</v>
      </c>
      <c r="H3026" t="s">
        <v>11248</v>
      </c>
      <c r="I3026" t="s">
        <v>8468</v>
      </c>
      <c r="J3026" t="s">
        <v>11249</v>
      </c>
    </row>
    <row r="3027" spans="1:10" x14ac:dyDescent="0.25">
      <c r="A3027" t="s">
        <v>4618</v>
      </c>
      <c r="B3027">
        <v>446553</v>
      </c>
      <c r="C3027">
        <v>173265671</v>
      </c>
      <c r="D3027" t="s">
        <v>4619</v>
      </c>
      <c r="E3027" t="s">
        <v>8398</v>
      </c>
      <c r="F3027" t="s">
        <v>11250</v>
      </c>
    </row>
    <row r="3028" spans="1:10" x14ac:dyDescent="0.25">
      <c r="A3028" t="s">
        <v>4618</v>
      </c>
      <c r="B3028">
        <v>446553</v>
      </c>
      <c r="C3028">
        <v>173265671</v>
      </c>
      <c r="D3028" t="s">
        <v>4619</v>
      </c>
      <c r="E3028" t="s">
        <v>8388</v>
      </c>
      <c r="G3028" t="s">
        <v>8399</v>
      </c>
      <c r="H3028" t="s">
        <v>9227</v>
      </c>
      <c r="I3028" t="s">
        <v>8555</v>
      </c>
      <c r="J3028" t="s">
        <v>11251</v>
      </c>
    </row>
    <row r="3029" spans="1:10" x14ac:dyDescent="0.25">
      <c r="A3029" t="s">
        <v>4618</v>
      </c>
      <c r="B3029">
        <v>446553</v>
      </c>
      <c r="C3029">
        <v>173265671</v>
      </c>
      <c r="D3029" t="s">
        <v>4619</v>
      </c>
      <c r="E3029" t="s">
        <v>8388</v>
      </c>
      <c r="G3029" t="s">
        <v>8384</v>
      </c>
      <c r="H3029" t="s">
        <v>10127</v>
      </c>
      <c r="I3029" t="s">
        <v>8530</v>
      </c>
      <c r="J3029" t="s">
        <v>11249</v>
      </c>
    </row>
    <row r="3030" spans="1:10" x14ac:dyDescent="0.25">
      <c r="A3030" t="s">
        <v>4618</v>
      </c>
      <c r="B3030">
        <v>446553</v>
      </c>
      <c r="C3030">
        <v>173265671</v>
      </c>
      <c r="D3030" t="s">
        <v>4619</v>
      </c>
      <c r="E3030" t="s">
        <v>8383</v>
      </c>
      <c r="G3030" t="s">
        <v>8384</v>
      </c>
      <c r="H3030" t="s">
        <v>9760</v>
      </c>
      <c r="J3030" t="s">
        <v>10293</v>
      </c>
    </row>
    <row r="3031" spans="1:10" x14ac:dyDescent="0.25">
      <c r="A3031" t="s">
        <v>4618</v>
      </c>
      <c r="B3031">
        <v>446553</v>
      </c>
      <c r="C3031">
        <v>173265671</v>
      </c>
      <c r="D3031" t="s">
        <v>4619</v>
      </c>
      <c r="E3031" t="s">
        <v>8398</v>
      </c>
      <c r="G3031" t="s">
        <v>8399</v>
      </c>
      <c r="H3031" t="s">
        <v>9227</v>
      </c>
      <c r="I3031" t="s">
        <v>8555</v>
      </c>
      <c r="J3031" t="s">
        <v>11251</v>
      </c>
    </row>
    <row r="3032" spans="1:10" x14ac:dyDescent="0.25">
      <c r="A3032" t="s">
        <v>4625</v>
      </c>
      <c r="B3032">
        <v>2060170</v>
      </c>
      <c r="C3032">
        <v>2133802863</v>
      </c>
      <c r="D3032" t="s">
        <v>4626</v>
      </c>
      <c r="E3032" t="s">
        <v>8388</v>
      </c>
      <c r="G3032" t="s">
        <v>8384</v>
      </c>
      <c r="H3032" t="s">
        <v>8405</v>
      </c>
      <c r="I3032" t="s">
        <v>8991</v>
      </c>
      <c r="J3032" t="s">
        <v>11252</v>
      </c>
    </row>
    <row r="3033" spans="1:10" x14ac:dyDescent="0.25">
      <c r="A3033" t="s">
        <v>4625</v>
      </c>
      <c r="B3033">
        <v>2060170</v>
      </c>
      <c r="C3033">
        <v>2133802863</v>
      </c>
      <c r="D3033" t="s">
        <v>4626</v>
      </c>
      <c r="E3033" t="s">
        <v>8388</v>
      </c>
      <c r="G3033" t="s">
        <v>8384</v>
      </c>
      <c r="H3033" t="s">
        <v>8389</v>
      </c>
      <c r="I3033" t="s">
        <v>8393</v>
      </c>
      <c r="J3033" t="s">
        <v>11253</v>
      </c>
    </row>
    <row r="3034" spans="1:10" x14ac:dyDescent="0.25">
      <c r="A3034" t="s">
        <v>4625</v>
      </c>
      <c r="B3034">
        <v>2060170</v>
      </c>
      <c r="C3034">
        <v>2133802863</v>
      </c>
      <c r="D3034" t="s">
        <v>4626</v>
      </c>
      <c r="E3034" t="s">
        <v>8383</v>
      </c>
      <c r="G3034" t="s">
        <v>8384</v>
      </c>
      <c r="H3034" t="s">
        <v>8405</v>
      </c>
      <c r="I3034" t="s">
        <v>8991</v>
      </c>
      <c r="J3034" t="s">
        <v>11252</v>
      </c>
    </row>
    <row r="3035" spans="1:10" x14ac:dyDescent="0.25">
      <c r="A3035" t="s">
        <v>4625</v>
      </c>
      <c r="B3035">
        <v>2060170</v>
      </c>
      <c r="C3035">
        <v>2133802863</v>
      </c>
      <c r="D3035" t="s">
        <v>4626</v>
      </c>
      <c r="E3035" t="s">
        <v>8388</v>
      </c>
      <c r="G3035" t="s">
        <v>8384</v>
      </c>
      <c r="H3035" t="s">
        <v>8421</v>
      </c>
      <c r="I3035" t="s">
        <v>11254</v>
      </c>
      <c r="J3035" t="s">
        <v>8476</v>
      </c>
    </row>
    <row r="3036" spans="1:10" x14ac:dyDescent="0.25">
      <c r="A3036" t="s">
        <v>4625</v>
      </c>
      <c r="B3036">
        <v>2060170</v>
      </c>
      <c r="C3036">
        <v>2133802863</v>
      </c>
      <c r="D3036" t="s">
        <v>4626</v>
      </c>
      <c r="E3036" t="s">
        <v>8388</v>
      </c>
      <c r="G3036" t="s">
        <v>8384</v>
      </c>
      <c r="H3036" t="s">
        <v>8684</v>
      </c>
      <c r="I3036" t="s">
        <v>8425</v>
      </c>
      <c r="J3036" t="s">
        <v>10075</v>
      </c>
    </row>
    <row r="3037" spans="1:10" x14ac:dyDescent="0.25">
      <c r="A3037" t="s">
        <v>4634</v>
      </c>
      <c r="B3037">
        <v>1018741</v>
      </c>
      <c r="C3037">
        <v>173004098</v>
      </c>
      <c r="D3037" t="s">
        <v>4635</v>
      </c>
      <c r="E3037" t="s">
        <v>8388</v>
      </c>
      <c r="G3037" t="s">
        <v>8399</v>
      </c>
      <c r="H3037" t="s">
        <v>8868</v>
      </c>
      <c r="J3037" t="s">
        <v>11255</v>
      </c>
    </row>
    <row r="3038" spans="1:10" x14ac:dyDescent="0.25">
      <c r="A3038" t="s">
        <v>4634</v>
      </c>
      <c r="B3038">
        <v>1018741</v>
      </c>
      <c r="C3038">
        <v>173004098</v>
      </c>
      <c r="D3038" t="s">
        <v>4635</v>
      </c>
      <c r="E3038" t="s">
        <v>8388</v>
      </c>
      <c r="G3038" t="s">
        <v>8384</v>
      </c>
      <c r="H3038" t="s">
        <v>9770</v>
      </c>
      <c r="J3038" t="s">
        <v>11255</v>
      </c>
    </row>
    <row r="3039" spans="1:10" x14ac:dyDescent="0.25">
      <c r="A3039" t="s">
        <v>4634</v>
      </c>
      <c r="B3039">
        <v>1018741</v>
      </c>
      <c r="C3039">
        <v>173004098</v>
      </c>
      <c r="D3039" t="s">
        <v>4635</v>
      </c>
      <c r="E3039" t="s">
        <v>8383</v>
      </c>
      <c r="G3039" t="s">
        <v>8384</v>
      </c>
      <c r="H3039" t="s">
        <v>8743</v>
      </c>
      <c r="I3039" t="s">
        <v>8393</v>
      </c>
      <c r="J3039" t="s">
        <v>11255</v>
      </c>
    </row>
    <row r="3040" spans="1:10" x14ac:dyDescent="0.25">
      <c r="A3040" t="s">
        <v>4634</v>
      </c>
      <c r="B3040">
        <v>1018741</v>
      </c>
      <c r="C3040">
        <v>173004098</v>
      </c>
      <c r="D3040" t="s">
        <v>4635</v>
      </c>
      <c r="E3040" t="s">
        <v>8388</v>
      </c>
      <c r="G3040" t="s">
        <v>8384</v>
      </c>
      <c r="H3040" t="s">
        <v>8743</v>
      </c>
      <c r="I3040" t="s">
        <v>8393</v>
      </c>
      <c r="J3040" t="s">
        <v>11255</v>
      </c>
    </row>
    <row r="3041" spans="1:10" x14ac:dyDescent="0.25">
      <c r="A3041" t="s">
        <v>4634</v>
      </c>
      <c r="B3041">
        <v>1018741</v>
      </c>
      <c r="C3041">
        <v>173004098</v>
      </c>
      <c r="D3041" t="s">
        <v>4635</v>
      </c>
      <c r="E3041" t="s">
        <v>8388</v>
      </c>
      <c r="G3041" t="s">
        <v>8384</v>
      </c>
      <c r="H3041" t="s">
        <v>8455</v>
      </c>
      <c r="I3041" t="s">
        <v>8393</v>
      </c>
      <c r="J3041" t="s">
        <v>11256</v>
      </c>
    </row>
    <row r="3042" spans="1:10" x14ac:dyDescent="0.25">
      <c r="A3042" t="s">
        <v>4640</v>
      </c>
      <c r="B3042">
        <v>1641086</v>
      </c>
      <c r="C3042">
        <v>148923742</v>
      </c>
      <c r="D3042" t="s">
        <v>4641</v>
      </c>
      <c r="E3042" t="s">
        <v>8388</v>
      </c>
      <c r="G3042" t="s">
        <v>8384</v>
      </c>
      <c r="H3042" t="s">
        <v>8402</v>
      </c>
      <c r="I3042" t="s">
        <v>8545</v>
      </c>
      <c r="J3042" t="s">
        <v>11255</v>
      </c>
    </row>
    <row r="3043" spans="1:10" x14ac:dyDescent="0.25">
      <c r="A3043" t="s">
        <v>4640</v>
      </c>
      <c r="B3043">
        <v>1641086</v>
      </c>
      <c r="C3043">
        <v>148923742</v>
      </c>
      <c r="D3043" t="s">
        <v>4641</v>
      </c>
      <c r="E3043" t="s">
        <v>8383</v>
      </c>
      <c r="G3043" t="s">
        <v>8384</v>
      </c>
      <c r="H3043" t="s">
        <v>8539</v>
      </c>
      <c r="J3043" t="s">
        <v>11257</v>
      </c>
    </row>
    <row r="3044" spans="1:10" x14ac:dyDescent="0.25">
      <c r="A3044" t="s">
        <v>4640</v>
      </c>
      <c r="B3044">
        <v>1641086</v>
      </c>
      <c r="C3044">
        <v>148923742</v>
      </c>
      <c r="D3044" t="s">
        <v>4641</v>
      </c>
      <c r="E3044" t="s">
        <v>8388</v>
      </c>
      <c r="G3044" t="s">
        <v>8384</v>
      </c>
      <c r="H3044" t="s">
        <v>8421</v>
      </c>
      <c r="J3044" t="s">
        <v>8750</v>
      </c>
    </row>
    <row r="3045" spans="1:10" x14ac:dyDescent="0.25">
      <c r="A3045" t="s">
        <v>4649</v>
      </c>
      <c r="B3045">
        <v>1953204</v>
      </c>
      <c r="C3045">
        <v>4167380096</v>
      </c>
      <c r="D3045" t="s">
        <v>4650</v>
      </c>
      <c r="E3045" t="s">
        <v>8388</v>
      </c>
      <c r="G3045" t="s">
        <v>8384</v>
      </c>
      <c r="H3045" t="s">
        <v>8393</v>
      </c>
      <c r="I3045" t="s">
        <v>8467</v>
      </c>
      <c r="J3045" t="s">
        <v>11258</v>
      </c>
    </row>
    <row r="3046" spans="1:10" x14ac:dyDescent="0.25">
      <c r="A3046" t="s">
        <v>4649</v>
      </c>
      <c r="B3046">
        <v>1953204</v>
      </c>
      <c r="C3046">
        <v>4167380096</v>
      </c>
      <c r="D3046" t="s">
        <v>4650</v>
      </c>
      <c r="E3046" t="s">
        <v>8388</v>
      </c>
      <c r="G3046" t="s">
        <v>8384</v>
      </c>
      <c r="H3046" t="s">
        <v>10332</v>
      </c>
      <c r="I3046" t="s">
        <v>8393</v>
      </c>
      <c r="J3046" t="s">
        <v>10958</v>
      </c>
    </row>
    <row r="3047" spans="1:10" x14ac:dyDescent="0.25">
      <c r="A3047" t="s">
        <v>4649</v>
      </c>
      <c r="B3047">
        <v>1953204</v>
      </c>
      <c r="C3047">
        <v>4167380096</v>
      </c>
      <c r="D3047" t="s">
        <v>4650</v>
      </c>
      <c r="E3047" t="s">
        <v>8383</v>
      </c>
      <c r="G3047" t="s">
        <v>8384</v>
      </c>
      <c r="H3047" t="s">
        <v>8421</v>
      </c>
      <c r="I3047" t="s">
        <v>8530</v>
      </c>
      <c r="J3047" t="s">
        <v>8869</v>
      </c>
    </row>
    <row r="3048" spans="1:10" x14ac:dyDescent="0.25">
      <c r="A3048" t="s">
        <v>4649</v>
      </c>
      <c r="B3048">
        <v>1953204</v>
      </c>
      <c r="C3048">
        <v>4167380096</v>
      </c>
      <c r="D3048" t="s">
        <v>4650</v>
      </c>
      <c r="E3048" t="s">
        <v>8388</v>
      </c>
      <c r="G3048" t="s">
        <v>8384</v>
      </c>
      <c r="H3048" t="s">
        <v>8848</v>
      </c>
      <c r="I3048" t="s">
        <v>8393</v>
      </c>
      <c r="J3048" t="s">
        <v>11259</v>
      </c>
    </row>
    <row r="3049" spans="1:10" x14ac:dyDescent="0.25">
      <c r="A3049" t="s">
        <v>4649</v>
      </c>
      <c r="B3049">
        <v>1953204</v>
      </c>
      <c r="C3049">
        <v>4167380096</v>
      </c>
      <c r="D3049" t="s">
        <v>4650</v>
      </c>
      <c r="E3049" t="s">
        <v>8388</v>
      </c>
      <c r="G3049" t="s">
        <v>8384</v>
      </c>
      <c r="H3049" t="s">
        <v>10388</v>
      </c>
      <c r="J3049" t="s">
        <v>11260</v>
      </c>
    </row>
    <row r="3050" spans="1:10" x14ac:dyDescent="0.25">
      <c r="A3050" t="s">
        <v>4649</v>
      </c>
      <c r="B3050">
        <v>1953204</v>
      </c>
      <c r="C3050">
        <v>4167380096</v>
      </c>
      <c r="D3050" t="s">
        <v>4650</v>
      </c>
      <c r="E3050" t="s">
        <v>8410</v>
      </c>
      <c r="G3050" t="s">
        <v>8384</v>
      </c>
      <c r="H3050" t="s">
        <v>8421</v>
      </c>
      <c r="I3050" t="s">
        <v>8530</v>
      </c>
      <c r="J3050" t="s">
        <v>8869</v>
      </c>
    </row>
    <row r="3051" spans="1:10" x14ac:dyDescent="0.25">
      <c r="A3051" t="s">
        <v>4649</v>
      </c>
      <c r="B3051">
        <v>1953204</v>
      </c>
      <c r="C3051">
        <v>4167380096</v>
      </c>
      <c r="D3051" t="s">
        <v>4650</v>
      </c>
      <c r="E3051" t="s">
        <v>8388</v>
      </c>
      <c r="G3051" t="s">
        <v>8384</v>
      </c>
      <c r="H3051" t="s">
        <v>8421</v>
      </c>
      <c r="I3051" t="s">
        <v>8530</v>
      </c>
      <c r="J3051" t="s">
        <v>8869</v>
      </c>
    </row>
    <row r="3052" spans="1:10" x14ac:dyDescent="0.25">
      <c r="A3052" t="s">
        <v>4649</v>
      </c>
      <c r="B3052">
        <v>1953204</v>
      </c>
      <c r="C3052">
        <v>4167380096</v>
      </c>
      <c r="D3052" t="s">
        <v>4650</v>
      </c>
      <c r="E3052" t="s">
        <v>8410</v>
      </c>
      <c r="G3052" t="s">
        <v>8384</v>
      </c>
      <c r="H3052" t="s">
        <v>8565</v>
      </c>
      <c r="I3052" t="s">
        <v>11261</v>
      </c>
      <c r="J3052" t="s">
        <v>11262</v>
      </c>
    </row>
    <row r="3053" spans="1:10" x14ac:dyDescent="0.25">
      <c r="A3053" t="s">
        <v>4654</v>
      </c>
      <c r="B3053">
        <v>1842744</v>
      </c>
      <c r="C3053">
        <v>115368877</v>
      </c>
      <c r="D3053" t="s">
        <v>4655</v>
      </c>
      <c r="E3053" t="s">
        <v>8388</v>
      </c>
      <c r="G3053" t="s">
        <v>8384</v>
      </c>
      <c r="H3053" t="s">
        <v>8428</v>
      </c>
      <c r="I3053" t="s">
        <v>8405</v>
      </c>
      <c r="J3053" t="s">
        <v>8616</v>
      </c>
    </row>
    <row r="3054" spans="1:10" x14ac:dyDescent="0.25">
      <c r="A3054" t="s">
        <v>4654</v>
      </c>
      <c r="B3054">
        <v>1842744</v>
      </c>
      <c r="C3054">
        <v>115368877</v>
      </c>
      <c r="D3054" t="s">
        <v>4655</v>
      </c>
      <c r="E3054" t="s">
        <v>8388</v>
      </c>
      <c r="G3054" t="s">
        <v>8384</v>
      </c>
      <c r="H3054" t="s">
        <v>9760</v>
      </c>
      <c r="I3054" t="s">
        <v>10386</v>
      </c>
      <c r="J3054" t="s">
        <v>11263</v>
      </c>
    </row>
    <row r="3055" spans="1:10" x14ac:dyDescent="0.25">
      <c r="A3055" t="s">
        <v>4654</v>
      </c>
      <c r="B3055">
        <v>1842744</v>
      </c>
      <c r="C3055">
        <v>115368877</v>
      </c>
      <c r="D3055" t="s">
        <v>4655</v>
      </c>
      <c r="E3055" t="s">
        <v>8388</v>
      </c>
      <c r="G3055" t="s">
        <v>8384</v>
      </c>
      <c r="H3055" t="s">
        <v>8837</v>
      </c>
      <c r="I3055" t="s">
        <v>8425</v>
      </c>
      <c r="J3055" t="s">
        <v>11264</v>
      </c>
    </row>
    <row r="3056" spans="1:10" x14ac:dyDescent="0.25">
      <c r="A3056" t="s">
        <v>4654</v>
      </c>
      <c r="B3056">
        <v>1842744</v>
      </c>
      <c r="C3056">
        <v>115368877</v>
      </c>
      <c r="D3056" t="s">
        <v>4655</v>
      </c>
      <c r="E3056" t="s">
        <v>8388</v>
      </c>
      <c r="G3056" t="s">
        <v>8384</v>
      </c>
      <c r="H3056" t="s">
        <v>8623</v>
      </c>
      <c r="I3056" t="s">
        <v>8425</v>
      </c>
      <c r="J3056" t="s">
        <v>11265</v>
      </c>
    </row>
    <row r="3057" spans="1:10" x14ac:dyDescent="0.25">
      <c r="A3057" t="s">
        <v>4654</v>
      </c>
      <c r="B3057">
        <v>1842744</v>
      </c>
      <c r="C3057">
        <v>115368877</v>
      </c>
      <c r="D3057" t="s">
        <v>4655</v>
      </c>
      <c r="E3057" t="s">
        <v>8383</v>
      </c>
      <c r="G3057" t="s">
        <v>8384</v>
      </c>
      <c r="H3057" t="s">
        <v>8623</v>
      </c>
      <c r="I3057" t="s">
        <v>8425</v>
      </c>
      <c r="J3057" t="s">
        <v>11265</v>
      </c>
    </row>
    <row r="3058" spans="1:10" x14ac:dyDescent="0.25">
      <c r="A3058" t="s">
        <v>4660</v>
      </c>
      <c r="B3058">
        <v>5845727</v>
      </c>
      <c r="C3058">
        <v>103357294</v>
      </c>
      <c r="D3058" t="s">
        <v>4661</v>
      </c>
      <c r="E3058" t="s">
        <v>8388</v>
      </c>
      <c r="G3058" t="s">
        <v>8384</v>
      </c>
      <c r="H3058" t="s">
        <v>11266</v>
      </c>
      <c r="J3058" t="s">
        <v>11267</v>
      </c>
    </row>
    <row r="3059" spans="1:10" x14ac:dyDescent="0.25">
      <c r="A3059" t="s">
        <v>4660</v>
      </c>
      <c r="B3059">
        <v>5845727</v>
      </c>
      <c r="C3059">
        <v>103357294</v>
      </c>
      <c r="D3059" t="s">
        <v>4661</v>
      </c>
      <c r="E3059" t="s">
        <v>8388</v>
      </c>
      <c r="G3059" t="s">
        <v>8384</v>
      </c>
      <c r="H3059" t="s">
        <v>9098</v>
      </c>
      <c r="J3059" t="s">
        <v>11268</v>
      </c>
    </row>
    <row r="3060" spans="1:10" x14ac:dyDescent="0.25">
      <c r="A3060" t="s">
        <v>4660</v>
      </c>
      <c r="B3060">
        <v>5845727</v>
      </c>
      <c r="C3060">
        <v>103357294</v>
      </c>
      <c r="D3060" t="s">
        <v>4661</v>
      </c>
      <c r="E3060" t="s">
        <v>8383</v>
      </c>
      <c r="G3060" t="s">
        <v>8384</v>
      </c>
      <c r="H3060" t="s">
        <v>8542</v>
      </c>
      <c r="J3060" t="s">
        <v>11267</v>
      </c>
    </row>
    <row r="3061" spans="1:10" x14ac:dyDescent="0.25">
      <c r="A3061" t="s">
        <v>4660</v>
      </c>
      <c r="B3061">
        <v>5845727</v>
      </c>
      <c r="C3061">
        <v>103357294</v>
      </c>
      <c r="D3061" t="s">
        <v>4661</v>
      </c>
      <c r="E3061" t="s">
        <v>8388</v>
      </c>
      <c r="G3061" t="s">
        <v>8399</v>
      </c>
      <c r="H3061" t="s">
        <v>11269</v>
      </c>
      <c r="J3061" t="s">
        <v>10543</v>
      </c>
    </row>
    <row r="3062" spans="1:10" x14ac:dyDescent="0.25">
      <c r="A3062" t="s">
        <v>4664</v>
      </c>
      <c r="B3062">
        <v>16978035</v>
      </c>
      <c r="C3062">
        <v>119596798</v>
      </c>
      <c r="D3062" t="s">
        <v>4665</v>
      </c>
      <c r="E3062" t="s">
        <v>8388</v>
      </c>
      <c r="G3062" t="s">
        <v>8384</v>
      </c>
      <c r="H3062" t="s">
        <v>11270</v>
      </c>
      <c r="I3062" t="s">
        <v>11271</v>
      </c>
      <c r="J3062" t="s">
        <v>11272</v>
      </c>
    </row>
    <row r="3063" spans="1:10" x14ac:dyDescent="0.25">
      <c r="A3063" t="s">
        <v>4664</v>
      </c>
      <c r="B3063">
        <v>16978035</v>
      </c>
      <c r="C3063">
        <v>119596798</v>
      </c>
      <c r="D3063" t="s">
        <v>4665</v>
      </c>
      <c r="E3063" t="s">
        <v>8398</v>
      </c>
      <c r="F3063" t="s">
        <v>11273</v>
      </c>
    </row>
    <row r="3064" spans="1:10" x14ac:dyDescent="0.25">
      <c r="A3064" t="s">
        <v>4664</v>
      </c>
      <c r="B3064">
        <v>16978035</v>
      </c>
      <c r="C3064">
        <v>119596798</v>
      </c>
      <c r="D3064" t="s">
        <v>4665</v>
      </c>
      <c r="E3064" t="s">
        <v>8383</v>
      </c>
      <c r="G3064" t="s">
        <v>8384</v>
      </c>
      <c r="H3064" t="s">
        <v>9282</v>
      </c>
      <c r="I3064" t="s">
        <v>9911</v>
      </c>
      <c r="J3064" t="s">
        <v>11274</v>
      </c>
    </row>
    <row r="3065" spans="1:10" x14ac:dyDescent="0.25">
      <c r="A3065" t="s">
        <v>4664</v>
      </c>
      <c r="B3065">
        <v>16978035</v>
      </c>
      <c r="C3065">
        <v>119596798</v>
      </c>
      <c r="D3065" t="s">
        <v>4665</v>
      </c>
      <c r="E3065" t="s">
        <v>8388</v>
      </c>
      <c r="G3065" t="s">
        <v>8384</v>
      </c>
      <c r="H3065" t="s">
        <v>11275</v>
      </c>
      <c r="I3065" t="s">
        <v>11276</v>
      </c>
      <c r="J3065" t="s">
        <v>11277</v>
      </c>
    </row>
    <row r="3066" spans="1:10" x14ac:dyDescent="0.25">
      <c r="A3066" t="s">
        <v>4664</v>
      </c>
      <c r="B3066">
        <v>16978035</v>
      </c>
      <c r="C3066">
        <v>119596798</v>
      </c>
      <c r="D3066" t="s">
        <v>4665</v>
      </c>
      <c r="E3066" t="s">
        <v>8388</v>
      </c>
      <c r="G3066" t="s">
        <v>8384</v>
      </c>
      <c r="H3066" t="s">
        <v>11278</v>
      </c>
      <c r="J3066" t="s">
        <v>11279</v>
      </c>
    </row>
    <row r="3067" spans="1:10" x14ac:dyDescent="0.25">
      <c r="A3067" t="s">
        <v>4664</v>
      </c>
      <c r="B3067">
        <v>16978035</v>
      </c>
      <c r="C3067">
        <v>119596798</v>
      </c>
      <c r="D3067" t="s">
        <v>4665</v>
      </c>
      <c r="E3067" t="s">
        <v>8388</v>
      </c>
      <c r="G3067" t="s">
        <v>8384</v>
      </c>
      <c r="H3067" t="s">
        <v>11280</v>
      </c>
      <c r="J3067" t="s">
        <v>11281</v>
      </c>
    </row>
    <row r="3068" spans="1:10" x14ac:dyDescent="0.25">
      <c r="A3068" t="s">
        <v>4664</v>
      </c>
      <c r="B3068">
        <v>16978035</v>
      </c>
      <c r="C3068">
        <v>119596798</v>
      </c>
      <c r="D3068" t="s">
        <v>4665</v>
      </c>
      <c r="E3068" t="s">
        <v>8388</v>
      </c>
      <c r="G3068" t="s">
        <v>8384</v>
      </c>
      <c r="H3068" t="s">
        <v>11282</v>
      </c>
      <c r="J3068" t="s">
        <v>11283</v>
      </c>
    </row>
    <row r="3069" spans="1:10" x14ac:dyDescent="0.25">
      <c r="A3069" t="s">
        <v>4671</v>
      </c>
      <c r="B3069">
        <v>37888656</v>
      </c>
      <c r="C3069">
        <v>117753404</v>
      </c>
      <c r="D3069" t="s">
        <v>4672</v>
      </c>
      <c r="E3069" t="s">
        <v>8388</v>
      </c>
      <c r="G3069" t="s">
        <v>8384</v>
      </c>
      <c r="H3069" t="s">
        <v>8837</v>
      </c>
      <c r="J3069" t="s">
        <v>8998</v>
      </c>
    </row>
    <row r="3070" spans="1:10" x14ac:dyDescent="0.25">
      <c r="A3070" t="s">
        <v>4671</v>
      </c>
      <c r="B3070">
        <v>37888656</v>
      </c>
      <c r="C3070">
        <v>117753404</v>
      </c>
      <c r="D3070" t="s">
        <v>4672</v>
      </c>
      <c r="E3070" t="s">
        <v>8383</v>
      </c>
      <c r="G3070" t="s">
        <v>8384</v>
      </c>
      <c r="H3070" t="s">
        <v>8837</v>
      </c>
      <c r="J3070" t="s">
        <v>11141</v>
      </c>
    </row>
    <row r="3071" spans="1:10" x14ac:dyDescent="0.25">
      <c r="A3071" t="s">
        <v>4674</v>
      </c>
      <c r="B3071">
        <v>41413035</v>
      </c>
      <c r="C3071">
        <v>282769157</v>
      </c>
      <c r="D3071" t="s">
        <v>4675</v>
      </c>
      <c r="E3071" t="s">
        <v>8383</v>
      </c>
      <c r="G3071" t="s">
        <v>8384</v>
      </c>
      <c r="H3071" t="s">
        <v>10674</v>
      </c>
      <c r="I3071" t="s">
        <v>8393</v>
      </c>
      <c r="J3071" t="s">
        <v>11284</v>
      </c>
    </row>
    <row r="3072" spans="1:10" x14ac:dyDescent="0.25">
      <c r="A3072" t="s">
        <v>4674</v>
      </c>
      <c r="B3072">
        <v>41413035</v>
      </c>
      <c r="C3072">
        <v>282769157</v>
      </c>
      <c r="D3072" t="s">
        <v>4675</v>
      </c>
      <c r="E3072" t="s">
        <v>8410</v>
      </c>
      <c r="G3072" t="s">
        <v>8384</v>
      </c>
      <c r="H3072" t="s">
        <v>8837</v>
      </c>
      <c r="J3072" t="s">
        <v>11285</v>
      </c>
    </row>
    <row r="3073" spans="1:10" x14ac:dyDescent="0.25">
      <c r="A3073" t="s">
        <v>4674</v>
      </c>
      <c r="B3073">
        <v>41413035</v>
      </c>
      <c r="C3073">
        <v>282769157</v>
      </c>
      <c r="D3073" t="s">
        <v>4675</v>
      </c>
      <c r="E3073" t="s">
        <v>8388</v>
      </c>
      <c r="G3073" t="s">
        <v>8384</v>
      </c>
      <c r="H3073" t="s">
        <v>11286</v>
      </c>
      <c r="I3073" t="s">
        <v>8425</v>
      </c>
      <c r="J3073" t="s">
        <v>11287</v>
      </c>
    </row>
    <row r="3074" spans="1:10" x14ac:dyDescent="0.25">
      <c r="A3074" t="s">
        <v>4674</v>
      </c>
      <c r="B3074">
        <v>41413035</v>
      </c>
      <c r="C3074">
        <v>282769157</v>
      </c>
      <c r="D3074" t="s">
        <v>4675</v>
      </c>
      <c r="E3074" t="s">
        <v>8388</v>
      </c>
      <c r="G3074" t="s">
        <v>8384</v>
      </c>
      <c r="H3074" t="s">
        <v>10674</v>
      </c>
      <c r="I3074" t="s">
        <v>8393</v>
      </c>
      <c r="J3074" t="s">
        <v>11284</v>
      </c>
    </row>
    <row r="3075" spans="1:10" x14ac:dyDescent="0.25">
      <c r="A3075" t="s">
        <v>4674</v>
      </c>
      <c r="B3075">
        <v>41413035</v>
      </c>
      <c r="C3075">
        <v>282769157</v>
      </c>
      <c r="D3075" t="s">
        <v>4675</v>
      </c>
      <c r="E3075" t="s">
        <v>8398</v>
      </c>
      <c r="G3075" t="s">
        <v>8384</v>
      </c>
      <c r="H3075" t="s">
        <v>11286</v>
      </c>
      <c r="I3075" t="s">
        <v>8425</v>
      </c>
      <c r="J3075" t="s">
        <v>11287</v>
      </c>
    </row>
    <row r="3076" spans="1:10" x14ac:dyDescent="0.25">
      <c r="A3076" t="s">
        <v>4679</v>
      </c>
      <c r="B3076">
        <v>64786874</v>
      </c>
      <c r="C3076">
        <v>144181472</v>
      </c>
      <c r="D3076" t="s">
        <v>4680</v>
      </c>
      <c r="E3076" t="s">
        <v>8410</v>
      </c>
      <c r="G3076" t="s">
        <v>8384</v>
      </c>
      <c r="H3076" t="s">
        <v>8766</v>
      </c>
      <c r="I3076" t="s">
        <v>8402</v>
      </c>
      <c r="J3076" t="s">
        <v>9583</v>
      </c>
    </row>
    <row r="3077" spans="1:10" x14ac:dyDescent="0.25">
      <c r="A3077" t="s">
        <v>4679</v>
      </c>
      <c r="B3077">
        <v>64786874</v>
      </c>
      <c r="C3077">
        <v>144181472</v>
      </c>
      <c r="D3077" t="s">
        <v>4680</v>
      </c>
      <c r="E3077" t="s">
        <v>8388</v>
      </c>
      <c r="G3077" t="s">
        <v>8384</v>
      </c>
      <c r="H3077" t="s">
        <v>8766</v>
      </c>
      <c r="I3077" t="s">
        <v>8402</v>
      </c>
      <c r="J3077" t="s">
        <v>9583</v>
      </c>
    </row>
    <row r="3078" spans="1:10" x14ac:dyDescent="0.25">
      <c r="A3078" t="s">
        <v>4679</v>
      </c>
      <c r="B3078">
        <v>64786874</v>
      </c>
      <c r="C3078">
        <v>144181472</v>
      </c>
      <c r="D3078" t="s">
        <v>4680</v>
      </c>
      <c r="E3078" t="s">
        <v>8383</v>
      </c>
      <c r="G3078" t="s">
        <v>8384</v>
      </c>
      <c r="H3078" t="s">
        <v>8766</v>
      </c>
      <c r="I3078" t="s">
        <v>8402</v>
      </c>
      <c r="J3078" t="s">
        <v>9583</v>
      </c>
    </row>
    <row r="3079" spans="1:10" x14ac:dyDescent="0.25">
      <c r="A3079" t="s">
        <v>4679</v>
      </c>
      <c r="B3079">
        <v>64786874</v>
      </c>
      <c r="C3079">
        <v>144181472</v>
      </c>
      <c r="D3079" t="s">
        <v>4680</v>
      </c>
      <c r="E3079" t="s">
        <v>8388</v>
      </c>
      <c r="G3079" t="s">
        <v>8384</v>
      </c>
      <c r="H3079" t="s">
        <v>11288</v>
      </c>
      <c r="I3079" t="s">
        <v>8490</v>
      </c>
      <c r="J3079" t="s">
        <v>11289</v>
      </c>
    </row>
    <row r="3080" spans="1:10" x14ac:dyDescent="0.25">
      <c r="A3080" t="s">
        <v>4679</v>
      </c>
      <c r="B3080">
        <v>64786874</v>
      </c>
      <c r="C3080">
        <v>144181472</v>
      </c>
      <c r="D3080" t="s">
        <v>4680</v>
      </c>
      <c r="E3080" t="s">
        <v>8398</v>
      </c>
      <c r="F3080" t="s">
        <v>11290</v>
      </c>
    </row>
    <row r="3081" spans="1:10" x14ac:dyDescent="0.25">
      <c r="A3081" t="s">
        <v>4679</v>
      </c>
      <c r="B3081">
        <v>64786874</v>
      </c>
      <c r="C3081">
        <v>144181472</v>
      </c>
      <c r="D3081" t="s">
        <v>4680</v>
      </c>
      <c r="E3081" t="s">
        <v>8410</v>
      </c>
      <c r="G3081" t="s">
        <v>8384</v>
      </c>
      <c r="H3081" t="s">
        <v>11288</v>
      </c>
      <c r="I3081" t="s">
        <v>8490</v>
      </c>
      <c r="J3081" t="s">
        <v>11289</v>
      </c>
    </row>
    <row r="3082" spans="1:10" x14ac:dyDescent="0.25">
      <c r="A3082" t="s">
        <v>4688</v>
      </c>
      <c r="B3082">
        <v>56687259</v>
      </c>
      <c r="C3082">
        <v>1035945767</v>
      </c>
      <c r="D3082" t="s">
        <v>4689</v>
      </c>
      <c r="E3082" t="s">
        <v>8388</v>
      </c>
      <c r="G3082" t="s">
        <v>8460</v>
      </c>
      <c r="H3082" t="s">
        <v>11291</v>
      </c>
      <c r="J3082" t="s">
        <v>11292</v>
      </c>
    </row>
    <row r="3083" spans="1:10" x14ac:dyDescent="0.25">
      <c r="A3083" t="s">
        <v>4688</v>
      </c>
      <c r="B3083">
        <v>56687259</v>
      </c>
      <c r="C3083">
        <v>1035945767</v>
      </c>
      <c r="D3083" t="s">
        <v>4689</v>
      </c>
      <c r="E3083" t="s">
        <v>8383</v>
      </c>
      <c r="G3083" t="s">
        <v>8384</v>
      </c>
      <c r="H3083" t="s">
        <v>9164</v>
      </c>
      <c r="J3083" t="s">
        <v>8884</v>
      </c>
    </row>
    <row r="3084" spans="1:10" x14ac:dyDescent="0.25">
      <c r="A3084" t="s">
        <v>4688</v>
      </c>
      <c r="B3084">
        <v>56687259</v>
      </c>
      <c r="C3084">
        <v>1035945767</v>
      </c>
      <c r="D3084" t="s">
        <v>4689</v>
      </c>
      <c r="E3084" t="s">
        <v>8398</v>
      </c>
      <c r="F3084" t="s">
        <v>11293</v>
      </c>
    </row>
    <row r="3085" spans="1:10" x14ac:dyDescent="0.25">
      <c r="A3085" t="s">
        <v>4688</v>
      </c>
      <c r="B3085">
        <v>56687259</v>
      </c>
      <c r="C3085">
        <v>1035945767</v>
      </c>
      <c r="D3085" t="s">
        <v>4689</v>
      </c>
      <c r="E3085" t="s">
        <v>8410</v>
      </c>
      <c r="G3085" t="s">
        <v>8384</v>
      </c>
      <c r="H3085" t="s">
        <v>9391</v>
      </c>
      <c r="I3085" t="s">
        <v>11294</v>
      </c>
      <c r="J3085" t="s">
        <v>11295</v>
      </c>
    </row>
    <row r="3086" spans="1:10" x14ac:dyDescent="0.25">
      <c r="A3086" t="s">
        <v>4693</v>
      </c>
      <c r="B3086">
        <v>64909037</v>
      </c>
      <c r="C3086">
        <v>185138930</v>
      </c>
      <c r="D3086" t="s">
        <v>4694</v>
      </c>
      <c r="E3086" t="s">
        <v>8410</v>
      </c>
      <c r="G3086" t="s">
        <v>8399</v>
      </c>
      <c r="H3086" t="s">
        <v>10686</v>
      </c>
      <c r="I3086" t="s">
        <v>8705</v>
      </c>
      <c r="J3086" t="s">
        <v>11031</v>
      </c>
    </row>
    <row r="3087" spans="1:10" x14ac:dyDescent="0.25">
      <c r="A3087" t="s">
        <v>4693</v>
      </c>
      <c r="B3087">
        <v>64909037</v>
      </c>
      <c r="C3087">
        <v>185138930</v>
      </c>
      <c r="D3087" t="s">
        <v>4694</v>
      </c>
      <c r="E3087" t="s">
        <v>8388</v>
      </c>
      <c r="G3087" t="s">
        <v>8399</v>
      </c>
      <c r="H3087" t="s">
        <v>10686</v>
      </c>
      <c r="I3087" t="s">
        <v>8705</v>
      </c>
      <c r="J3087" t="s">
        <v>11031</v>
      </c>
    </row>
    <row r="3088" spans="1:10" x14ac:dyDescent="0.25">
      <c r="A3088" t="s">
        <v>4693</v>
      </c>
      <c r="B3088">
        <v>64909037</v>
      </c>
      <c r="C3088">
        <v>185138930</v>
      </c>
      <c r="D3088" t="s">
        <v>4694</v>
      </c>
      <c r="E3088" t="s">
        <v>8410</v>
      </c>
      <c r="G3088" t="s">
        <v>8384</v>
      </c>
      <c r="H3088" t="s">
        <v>8691</v>
      </c>
      <c r="I3088" t="s">
        <v>8858</v>
      </c>
      <c r="J3088" t="s">
        <v>9077</v>
      </c>
    </row>
    <row r="3089" spans="1:10" x14ac:dyDescent="0.25">
      <c r="A3089" t="s">
        <v>4693</v>
      </c>
      <c r="B3089">
        <v>64909037</v>
      </c>
      <c r="C3089">
        <v>185138930</v>
      </c>
      <c r="D3089" t="s">
        <v>4694</v>
      </c>
      <c r="E3089" t="s">
        <v>8383</v>
      </c>
      <c r="G3089" t="s">
        <v>8399</v>
      </c>
      <c r="H3089" t="s">
        <v>10686</v>
      </c>
      <c r="I3089" t="s">
        <v>8705</v>
      </c>
      <c r="J3089" t="s">
        <v>11031</v>
      </c>
    </row>
    <row r="3090" spans="1:10" x14ac:dyDescent="0.25">
      <c r="A3090" t="s">
        <v>4693</v>
      </c>
      <c r="B3090">
        <v>64909037</v>
      </c>
      <c r="C3090">
        <v>185138930</v>
      </c>
      <c r="D3090" t="s">
        <v>4694</v>
      </c>
      <c r="E3090" t="s">
        <v>8388</v>
      </c>
      <c r="G3090" t="s">
        <v>8384</v>
      </c>
      <c r="H3090" t="s">
        <v>8691</v>
      </c>
      <c r="I3090" t="s">
        <v>8858</v>
      </c>
      <c r="J3090" t="s">
        <v>9077</v>
      </c>
    </row>
    <row r="3091" spans="1:10" x14ac:dyDescent="0.25">
      <c r="A3091" t="s">
        <v>4693</v>
      </c>
      <c r="B3091">
        <v>64909037</v>
      </c>
      <c r="C3091">
        <v>185138930</v>
      </c>
      <c r="D3091" t="s">
        <v>4694</v>
      </c>
      <c r="E3091" t="s">
        <v>8398</v>
      </c>
      <c r="F3091" t="s">
        <v>11296</v>
      </c>
    </row>
    <row r="3092" spans="1:10" x14ac:dyDescent="0.25">
      <c r="A3092" t="s">
        <v>4702</v>
      </c>
      <c r="B3092">
        <v>2251145</v>
      </c>
      <c r="C3092">
        <v>116556397</v>
      </c>
      <c r="D3092" t="s">
        <v>4703</v>
      </c>
      <c r="E3092" t="s">
        <v>8388</v>
      </c>
      <c r="G3092" t="s">
        <v>8384</v>
      </c>
      <c r="H3092" t="s">
        <v>8533</v>
      </c>
      <c r="J3092" t="s">
        <v>9199</v>
      </c>
    </row>
    <row r="3093" spans="1:10" x14ac:dyDescent="0.25">
      <c r="A3093" t="s">
        <v>4702</v>
      </c>
      <c r="B3093">
        <v>2251145</v>
      </c>
      <c r="C3093">
        <v>116556397</v>
      </c>
      <c r="D3093" t="s">
        <v>4703</v>
      </c>
      <c r="E3093" t="s">
        <v>8383</v>
      </c>
      <c r="G3093" t="s">
        <v>8384</v>
      </c>
      <c r="H3093" t="s">
        <v>8503</v>
      </c>
      <c r="I3093" t="s">
        <v>8468</v>
      </c>
      <c r="J3093" t="s">
        <v>10464</v>
      </c>
    </row>
    <row r="3094" spans="1:10" x14ac:dyDescent="0.25">
      <c r="A3094" t="s">
        <v>4702</v>
      </c>
      <c r="B3094">
        <v>2251145</v>
      </c>
      <c r="C3094">
        <v>116556397</v>
      </c>
      <c r="D3094" t="s">
        <v>4703</v>
      </c>
      <c r="E3094" t="s">
        <v>8388</v>
      </c>
      <c r="G3094" t="s">
        <v>8384</v>
      </c>
      <c r="H3094" t="s">
        <v>8503</v>
      </c>
      <c r="I3094" t="s">
        <v>8468</v>
      </c>
      <c r="J3094" t="s">
        <v>10464</v>
      </c>
    </row>
    <row r="3095" spans="1:10" x14ac:dyDescent="0.25">
      <c r="A3095" t="s">
        <v>4702</v>
      </c>
      <c r="B3095">
        <v>2251145</v>
      </c>
      <c r="C3095">
        <v>116556397</v>
      </c>
      <c r="D3095" t="s">
        <v>4703</v>
      </c>
      <c r="E3095" t="s">
        <v>8410</v>
      </c>
      <c r="G3095" t="s">
        <v>8384</v>
      </c>
      <c r="H3095" t="s">
        <v>8503</v>
      </c>
      <c r="I3095" t="s">
        <v>8468</v>
      </c>
      <c r="J3095" t="s">
        <v>10464</v>
      </c>
    </row>
    <row r="3096" spans="1:10" x14ac:dyDescent="0.25">
      <c r="A3096" t="s">
        <v>4702</v>
      </c>
      <c r="B3096">
        <v>2251145</v>
      </c>
      <c r="C3096">
        <v>116556397</v>
      </c>
      <c r="D3096" t="s">
        <v>4703</v>
      </c>
      <c r="E3096" t="s">
        <v>8410</v>
      </c>
      <c r="G3096" t="s">
        <v>8384</v>
      </c>
      <c r="H3096" t="s">
        <v>8743</v>
      </c>
      <c r="J3096" t="s">
        <v>11297</v>
      </c>
    </row>
    <row r="3097" spans="1:10" x14ac:dyDescent="0.25">
      <c r="A3097" t="s">
        <v>4702</v>
      </c>
      <c r="B3097">
        <v>2251145</v>
      </c>
      <c r="C3097">
        <v>116556397</v>
      </c>
      <c r="D3097" t="s">
        <v>4703</v>
      </c>
      <c r="E3097" t="s">
        <v>8398</v>
      </c>
      <c r="F3097" t="s">
        <v>11298</v>
      </c>
    </row>
    <row r="3098" spans="1:10" x14ac:dyDescent="0.25">
      <c r="A3098" t="s">
        <v>4709</v>
      </c>
      <c r="B3098">
        <v>3000547</v>
      </c>
      <c r="C3098">
        <v>113126784</v>
      </c>
      <c r="D3098" t="s">
        <v>4710</v>
      </c>
      <c r="E3098" t="s">
        <v>8383</v>
      </c>
      <c r="G3098" t="s">
        <v>8384</v>
      </c>
      <c r="H3098" t="s">
        <v>8430</v>
      </c>
      <c r="I3098" t="s">
        <v>8393</v>
      </c>
      <c r="J3098" t="s">
        <v>11299</v>
      </c>
    </row>
    <row r="3099" spans="1:10" x14ac:dyDescent="0.25">
      <c r="A3099" t="s">
        <v>4709</v>
      </c>
      <c r="B3099">
        <v>3000547</v>
      </c>
      <c r="C3099">
        <v>113126784</v>
      </c>
      <c r="D3099" t="s">
        <v>4710</v>
      </c>
      <c r="E3099" t="s">
        <v>8388</v>
      </c>
      <c r="G3099" t="s">
        <v>8384</v>
      </c>
      <c r="H3099" t="s">
        <v>8430</v>
      </c>
      <c r="I3099" t="s">
        <v>8393</v>
      </c>
      <c r="J3099" t="s">
        <v>11299</v>
      </c>
    </row>
    <row r="3100" spans="1:10" x14ac:dyDescent="0.25">
      <c r="A3100" t="s">
        <v>4709</v>
      </c>
      <c r="B3100">
        <v>3000547</v>
      </c>
      <c r="C3100">
        <v>113126784</v>
      </c>
      <c r="D3100" t="s">
        <v>4710</v>
      </c>
      <c r="E3100" t="s">
        <v>8398</v>
      </c>
      <c r="G3100" t="s">
        <v>8384</v>
      </c>
      <c r="H3100" t="s">
        <v>8430</v>
      </c>
      <c r="I3100" t="s">
        <v>8393</v>
      </c>
      <c r="J3100" t="s">
        <v>11299</v>
      </c>
    </row>
    <row r="3101" spans="1:10" x14ac:dyDescent="0.25">
      <c r="A3101" t="s">
        <v>4709</v>
      </c>
      <c r="B3101">
        <v>3000547</v>
      </c>
      <c r="C3101">
        <v>113126784</v>
      </c>
      <c r="D3101" t="s">
        <v>4710</v>
      </c>
      <c r="E3101" t="s">
        <v>8410</v>
      </c>
      <c r="G3101" t="s">
        <v>8384</v>
      </c>
      <c r="H3101" t="s">
        <v>8430</v>
      </c>
      <c r="I3101" t="s">
        <v>8393</v>
      </c>
      <c r="J3101" t="s">
        <v>11299</v>
      </c>
    </row>
    <row r="3102" spans="1:10" x14ac:dyDescent="0.25">
      <c r="A3102" t="s">
        <v>4718</v>
      </c>
      <c r="B3102">
        <v>758503</v>
      </c>
      <c r="C3102">
        <v>204032252</v>
      </c>
      <c r="D3102" t="s">
        <v>4719</v>
      </c>
      <c r="E3102" t="s">
        <v>8388</v>
      </c>
      <c r="G3102" t="s">
        <v>8384</v>
      </c>
      <c r="H3102" t="s">
        <v>8960</v>
      </c>
      <c r="I3102" t="s">
        <v>8779</v>
      </c>
      <c r="J3102" t="s">
        <v>11300</v>
      </c>
    </row>
    <row r="3103" spans="1:10" x14ac:dyDescent="0.25">
      <c r="A3103" t="s">
        <v>4718</v>
      </c>
      <c r="B3103">
        <v>758503</v>
      </c>
      <c r="C3103">
        <v>204032252</v>
      </c>
      <c r="D3103" t="s">
        <v>4719</v>
      </c>
      <c r="E3103" t="s">
        <v>8388</v>
      </c>
      <c r="G3103" t="s">
        <v>8384</v>
      </c>
      <c r="H3103" t="s">
        <v>11301</v>
      </c>
      <c r="J3103" t="s">
        <v>11302</v>
      </c>
    </row>
    <row r="3104" spans="1:10" x14ac:dyDescent="0.25">
      <c r="A3104" t="s">
        <v>4718</v>
      </c>
      <c r="B3104">
        <v>758503</v>
      </c>
      <c r="C3104">
        <v>204032252</v>
      </c>
      <c r="D3104" t="s">
        <v>4719</v>
      </c>
      <c r="E3104" t="s">
        <v>8383</v>
      </c>
      <c r="G3104" t="s">
        <v>8384</v>
      </c>
      <c r="H3104" t="s">
        <v>8480</v>
      </c>
      <c r="I3104" t="s">
        <v>11303</v>
      </c>
      <c r="J3104" t="s">
        <v>11304</v>
      </c>
    </row>
    <row r="3105" spans="1:10" x14ac:dyDescent="0.25">
      <c r="A3105" t="s">
        <v>4718</v>
      </c>
      <c r="B3105">
        <v>758503</v>
      </c>
      <c r="C3105">
        <v>204032252</v>
      </c>
      <c r="D3105" t="s">
        <v>4719</v>
      </c>
      <c r="E3105" t="s">
        <v>8388</v>
      </c>
      <c r="G3105" t="s">
        <v>8384</v>
      </c>
      <c r="H3105" t="s">
        <v>8848</v>
      </c>
      <c r="I3105" t="s">
        <v>8413</v>
      </c>
      <c r="J3105" t="s">
        <v>9756</v>
      </c>
    </row>
    <row r="3106" spans="1:10" x14ac:dyDescent="0.25">
      <c r="A3106" t="s">
        <v>4724</v>
      </c>
      <c r="B3106">
        <v>2146427</v>
      </c>
      <c r="C3106">
        <v>126321192</v>
      </c>
      <c r="D3106" t="s">
        <v>4725</v>
      </c>
      <c r="E3106" t="s">
        <v>8388</v>
      </c>
      <c r="G3106" t="s">
        <v>8384</v>
      </c>
      <c r="H3106" t="s">
        <v>11305</v>
      </c>
      <c r="I3106" t="s">
        <v>11306</v>
      </c>
      <c r="J3106" t="s">
        <v>11307</v>
      </c>
    </row>
    <row r="3107" spans="1:10" x14ac:dyDescent="0.25">
      <c r="A3107" t="s">
        <v>4724</v>
      </c>
      <c r="B3107">
        <v>2146427</v>
      </c>
      <c r="C3107">
        <v>126321192</v>
      </c>
      <c r="D3107" t="s">
        <v>4725</v>
      </c>
      <c r="E3107" t="s">
        <v>8388</v>
      </c>
      <c r="G3107" t="s">
        <v>8384</v>
      </c>
      <c r="H3107" t="s">
        <v>11308</v>
      </c>
      <c r="I3107" t="s">
        <v>8468</v>
      </c>
      <c r="J3107" t="s">
        <v>11307</v>
      </c>
    </row>
    <row r="3108" spans="1:10" x14ac:dyDescent="0.25">
      <c r="A3108" t="s">
        <v>4724</v>
      </c>
      <c r="B3108">
        <v>2146427</v>
      </c>
      <c r="C3108">
        <v>126321192</v>
      </c>
      <c r="D3108" t="s">
        <v>4725</v>
      </c>
      <c r="E3108" t="s">
        <v>8383</v>
      </c>
      <c r="G3108" t="s">
        <v>8384</v>
      </c>
      <c r="H3108" t="s">
        <v>8405</v>
      </c>
      <c r="I3108" t="s">
        <v>9231</v>
      </c>
      <c r="J3108" t="s">
        <v>11307</v>
      </c>
    </row>
    <row r="3109" spans="1:10" x14ac:dyDescent="0.25">
      <c r="A3109" t="s">
        <v>4730</v>
      </c>
      <c r="B3109">
        <v>18604015</v>
      </c>
      <c r="C3109">
        <v>167378459</v>
      </c>
      <c r="D3109" t="s">
        <v>4731</v>
      </c>
      <c r="E3109" t="s">
        <v>8398</v>
      </c>
      <c r="F3109" t="s">
        <v>11309</v>
      </c>
    </row>
    <row r="3110" spans="1:10" x14ac:dyDescent="0.25">
      <c r="A3110" t="s">
        <v>4730</v>
      </c>
      <c r="B3110">
        <v>18604015</v>
      </c>
      <c r="C3110">
        <v>167378459</v>
      </c>
      <c r="D3110" t="s">
        <v>4731</v>
      </c>
      <c r="E3110" t="s">
        <v>8410</v>
      </c>
      <c r="G3110" t="s">
        <v>8384</v>
      </c>
      <c r="H3110" t="s">
        <v>8393</v>
      </c>
      <c r="J3110" t="s">
        <v>11310</v>
      </c>
    </row>
    <row r="3111" spans="1:10" x14ac:dyDescent="0.25">
      <c r="A3111" t="s">
        <v>4730</v>
      </c>
      <c r="B3111">
        <v>18604015</v>
      </c>
      <c r="C3111">
        <v>167378459</v>
      </c>
      <c r="D3111" t="s">
        <v>4731</v>
      </c>
      <c r="E3111" t="s">
        <v>8383</v>
      </c>
      <c r="G3111" t="s">
        <v>8384</v>
      </c>
      <c r="H3111" t="s">
        <v>8393</v>
      </c>
      <c r="J3111" t="s">
        <v>11310</v>
      </c>
    </row>
    <row r="3112" spans="1:10" x14ac:dyDescent="0.25">
      <c r="A3112" t="s">
        <v>4730</v>
      </c>
      <c r="B3112">
        <v>18604015</v>
      </c>
      <c r="C3112">
        <v>167378459</v>
      </c>
      <c r="D3112" t="s">
        <v>4731</v>
      </c>
      <c r="E3112" t="s">
        <v>8388</v>
      </c>
      <c r="G3112" t="s">
        <v>8384</v>
      </c>
      <c r="H3112" t="s">
        <v>8393</v>
      </c>
      <c r="J3112" t="s">
        <v>11310</v>
      </c>
    </row>
    <row r="3113" spans="1:10" x14ac:dyDescent="0.25">
      <c r="A3113" t="s">
        <v>4738</v>
      </c>
      <c r="B3113">
        <v>23693432</v>
      </c>
      <c r="C3113">
        <v>135185254</v>
      </c>
      <c r="D3113" t="s">
        <v>4739</v>
      </c>
      <c r="E3113" t="s">
        <v>8388</v>
      </c>
      <c r="G3113" t="s">
        <v>8384</v>
      </c>
      <c r="H3113" t="s">
        <v>11311</v>
      </c>
      <c r="J3113" t="s">
        <v>11312</v>
      </c>
    </row>
    <row r="3114" spans="1:10" x14ac:dyDescent="0.25">
      <c r="A3114" t="s">
        <v>4738</v>
      </c>
      <c r="B3114">
        <v>23693432</v>
      </c>
      <c r="C3114">
        <v>135185254</v>
      </c>
      <c r="D3114" t="s">
        <v>4739</v>
      </c>
      <c r="E3114" t="s">
        <v>8388</v>
      </c>
      <c r="G3114" t="s">
        <v>8384</v>
      </c>
      <c r="H3114" t="s">
        <v>11313</v>
      </c>
      <c r="J3114" t="s">
        <v>11314</v>
      </c>
    </row>
    <row r="3115" spans="1:10" x14ac:dyDescent="0.25">
      <c r="A3115" t="s">
        <v>4738</v>
      </c>
      <c r="B3115">
        <v>23693432</v>
      </c>
      <c r="C3115">
        <v>135185254</v>
      </c>
      <c r="D3115" t="s">
        <v>4739</v>
      </c>
      <c r="E3115" t="s">
        <v>8388</v>
      </c>
      <c r="G3115" t="s">
        <v>8384</v>
      </c>
      <c r="H3115" t="s">
        <v>11315</v>
      </c>
      <c r="J3115" t="s">
        <v>11316</v>
      </c>
    </row>
    <row r="3116" spans="1:10" x14ac:dyDescent="0.25">
      <c r="A3116" t="s">
        <v>4738</v>
      </c>
      <c r="B3116">
        <v>23693432</v>
      </c>
      <c r="C3116">
        <v>135185254</v>
      </c>
      <c r="D3116" t="s">
        <v>4739</v>
      </c>
      <c r="E3116" t="s">
        <v>8398</v>
      </c>
      <c r="F3116" t="s">
        <v>11317</v>
      </c>
    </row>
    <row r="3117" spans="1:10" x14ac:dyDescent="0.25">
      <c r="A3117" t="s">
        <v>4738</v>
      </c>
      <c r="B3117">
        <v>23693432</v>
      </c>
      <c r="C3117">
        <v>135185254</v>
      </c>
      <c r="D3117" t="s">
        <v>4739</v>
      </c>
      <c r="E3117" t="s">
        <v>8388</v>
      </c>
      <c r="G3117" t="s">
        <v>8384</v>
      </c>
      <c r="H3117" t="s">
        <v>11318</v>
      </c>
      <c r="J3117" t="s">
        <v>11319</v>
      </c>
    </row>
    <row r="3118" spans="1:10" x14ac:dyDescent="0.25">
      <c r="A3118" t="s">
        <v>4738</v>
      </c>
      <c r="B3118">
        <v>23693432</v>
      </c>
      <c r="C3118">
        <v>135185254</v>
      </c>
      <c r="D3118" t="s">
        <v>4739</v>
      </c>
      <c r="E3118" t="s">
        <v>8388</v>
      </c>
      <c r="G3118" t="s">
        <v>8399</v>
      </c>
      <c r="H3118" t="s">
        <v>11320</v>
      </c>
      <c r="I3118" t="s">
        <v>11321</v>
      </c>
      <c r="J3118" t="s">
        <v>11322</v>
      </c>
    </row>
    <row r="3119" spans="1:10" x14ac:dyDescent="0.25">
      <c r="A3119" t="s">
        <v>4738</v>
      </c>
      <c r="B3119">
        <v>23693432</v>
      </c>
      <c r="C3119">
        <v>135185254</v>
      </c>
      <c r="D3119" t="s">
        <v>4739</v>
      </c>
      <c r="E3119" t="s">
        <v>8383</v>
      </c>
      <c r="G3119" t="s">
        <v>8399</v>
      </c>
      <c r="H3119" t="s">
        <v>11323</v>
      </c>
      <c r="J3119" t="s">
        <v>11324</v>
      </c>
    </row>
    <row r="3120" spans="1:10" x14ac:dyDescent="0.25">
      <c r="A3120" t="s">
        <v>4742</v>
      </c>
      <c r="B3120">
        <v>25017966</v>
      </c>
      <c r="C3120">
        <v>123913534</v>
      </c>
      <c r="D3120" t="s">
        <v>4743</v>
      </c>
      <c r="E3120" t="s">
        <v>8388</v>
      </c>
      <c r="G3120" t="s">
        <v>8384</v>
      </c>
      <c r="H3120" t="s">
        <v>8530</v>
      </c>
      <c r="J3120" t="s">
        <v>8709</v>
      </c>
    </row>
    <row r="3121" spans="1:10" x14ac:dyDescent="0.25">
      <c r="A3121" t="s">
        <v>4742</v>
      </c>
      <c r="B3121">
        <v>25017966</v>
      </c>
      <c r="C3121">
        <v>123913534</v>
      </c>
      <c r="D3121" t="s">
        <v>4743</v>
      </c>
      <c r="E3121" t="s">
        <v>8383</v>
      </c>
      <c r="G3121" t="s">
        <v>8384</v>
      </c>
      <c r="H3121" t="s">
        <v>8530</v>
      </c>
      <c r="J3121" t="s">
        <v>8709</v>
      </c>
    </row>
    <row r="3122" spans="1:10" x14ac:dyDescent="0.25">
      <c r="A3122" t="s">
        <v>4742</v>
      </c>
      <c r="B3122">
        <v>25017966</v>
      </c>
      <c r="C3122">
        <v>123913534</v>
      </c>
      <c r="D3122" t="s">
        <v>4743</v>
      </c>
      <c r="E3122" t="s">
        <v>8388</v>
      </c>
      <c r="G3122" t="s">
        <v>8384</v>
      </c>
      <c r="H3122" t="s">
        <v>11325</v>
      </c>
      <c r="J3122" t="s">
        <v>11326</v>
      </c>
    </row>
    <row r="3123" spans="1:10" x14ac:dyDescent="0.25">
      <c r="A3123" t="s">
        <v>4745</v>
      </c>
      <c r="B3123">
        <v>43662138</v>
      </c>
      <c r="C3123">
        <v>141685619</v>
      </c>
      <c r="D3123" t="s">
        <v>4746</v>
      </c>
      <c r="E3123" t="s">
        <v>8388</v>
      </c>
      <c r="G3123" t="s">
        <v>8384</v>
      </c>
      <c r="H3123" t="s">
        <v>11327</v>
      </c>
      <c r="I3123" t="s">
        <v>9837</v>
      </c>
      <c r="J3123" t="s">
        <v>11328</v>
      </c>
    </row>
    <row r="3124" spans="1:10" x14ac:dyDescent="0.25">
      <c r="A3124" t="s">
        <v>4745</v>
      </c>
      <c r="B3124">
        <v>43662138</v>
      </c>
      <c r="C3124">
        <v>141685619</v>
      </c>
      <c r="D3124" t="s">
        <v>4746</v>
      </c>
      <c r="E3124" t="s">
        <v>8388</v>
      </c>
      <c r="G3124" t="s">
        <v>8384</v>
      </c>
      <c r="H3124" t="s">
        <v>8533</v>
      </c>
      <c r="J3124" t="s">
        <v>11329</v>
      </c>
    </row>
    <row r="3125" spans="1:10" x14ac:dyDescent="0.25">
      <c r="A3125" t="s">
        <v>4745</v>
      </c>
      <c r="B3125">
        <v>43662138</v>
      </c>
      <c r="C3125">
        <v>141685619</v>
      </c>
      <c r="D3125" t="s">
        <v>4746</v>
      </c>
      <c r="E3125" t="s">
        <v>8388</v>
      </c>
      <c r="G3125" t="s">
        <v>8384</v>
      </c>
      <c r="H3125" t="s">
        <v>8523</v>
      </c>
      <c r="I3125" t="s">
        <v>11330</v>
      </c>
      <c r="J3125" t="s">
        <v>11331</v>
      </c>
    </row>
    <row r="3126" spans="1:10" x14ac:dyDescent="0.25">
      <c r="A3126" t="s">
        <v>4745</v>
      </c>
      <c r="B3126">
        <v>43662138</v>
      </c>
      <c r="C3126">
        <v>141685619</v>
      </c>
      <c r="D3126" t="s">
        <v>4746</v>
      </c>
      <c r="E3126" t="s">
        <v>8383</v>
      </c>
      <c r="G3126" t="s">
        <v>8384</v>
      </c>
      <c r="H3126" t="s">
        <v>8533</v>
      </c>
      <c r="J3126" t="s">
        <v>11329</v>
      </c>
    </row>
    <row r="3127" spans="1:10" x14ac:dyDescent="0.25">
      <c r="A3127" t="s">
        <v>4745</v>
      </c>
      <c r="B3127">
        <v>43662138</v>
      </c>
      <c r="C3127">
        <v>141685619</v>
      </c>
      <c r="D3127" t="s">
        <v>4746</v>
      </c>
      <c r="E3127" t="s">
        <v>8388</v>
      </c>
      <c r="G3127" t="s">
        <v>8384</v>
      </c>
      <c r="H3127" t="s">
        <v>11163</v>
      </c>
      <c r="I3127" t="s">
        <v>9009</v>
      </c>
      <c r="J3127" t="s">
        <v>11332</v>
      </c>
    </row>
    <row r="3128" spans="1:10" x14ac:dyDescent="0.25">
      <c r="A3128" t="s">
        <v>4754</v>
      </c>
      <c r="B3128">
        <v>55862999</v>
      </c>
      <c r="C3128">
        <v>242246002</v>
      </c>
      <c r="D3128" t="s">
        <v>4755</v>
      </c>
      <c r="E3128" t="s">
        <v>8383</v>
      </c>
      <c r="G3128" t="s">
        <v>8384</v>
      </c>
      <c r="H3128" t="s">
        <v>10172</v>
      </c>
      <c r="J3128" t="s">
        <v>10141</v>
      </c>
    </row>
    <row r="3129" spans="1:10" x14ac:dyDescent="0.25">
      <c r="A3129" t="s">
        <v>4754</v>
      </c>
      <c r="B3129">
        <v>55862999</v>
      </c>
      <c r="C3129">
        <v>242246002</v>
      </c>
      <c r="D3129" t="s">
        <v>4755</v>
      </c>
      <c r="E3129" t="s">
        <v>8388</v>
      </c>
      <c r="G3129" t="s">
        <v>8384</v>
      </c>
      <c r="H3129" t="s">
        <v>9389</v>
      </c>
      <c r="I3129" t="s">
        <v>8847</v>
      </c>
      <c r="J3129" t="s">
        <v>11333</v>
      </c>
    </row>
    <row r="3130" spans="1:10" x14ac:dyDescent="0.25">
      <c r="A3130" t="s">
        <v>4754</v>
      </c>
      <c r="B3130">
        <v>55862999</v>
      </c>
      <c r="C3130">
        <v>242246002</v>
      </c>
      <c r="D3130" t="s">
        <v>4755</v>
      </c>
      <c r="E3130" t="s">
        <v>8388</v>
      </c>
      <c r="G3130" t="s">
        <v>8384</v>
      </c>
      <c r="H3130" t="s">
        <v>8960</v>
      </c>
      <c r="J3130" t="s">
        <v>9459</v>
      </c>
    </row>
    <row r="3131" spans="1:10" x14ac:dyDescent="0.25">
      <c r="A3131" t="s">
        <v>4754</v>
      </c>
      <c r="B3131">
        <v>55862999</v>
      </c>
      <c r="C3131">
        <v>242246002</v>
      </c>
      <c r="D3131" t="s">
        <v>4755</v>
      </c>
      <c r="E3131" t="s">
        <v>8388</v>
      </c>
      <c r="G3131" t="s">
        <v>8384</v>
      </c>
      <c r="H3131" t="s">
        <v>8847</v>
      </c>
      <c r="I3131" t="s">
        <v>11019</v>
      </c>
      <c r="J3131" t="s">
        <v>11334</v>
      </c>
    </row>
    <row r="3132" spans="1:10" x14ac:dyDescent="0.25">
      <c r="A3132" t="s">
        <v>4754</v>
      </c>
      <c r="B3132">
        <v>55862999</v>
      </c>
      <c r="C3132">
        <v>242246002</v>
      </c>
      <c r="D3132" t="s">
        <v>4755</v>
      </c>
      <c r="E3132" t="s">
        <v>8388</v>
      </c>
      <c r="G3132" t="s">
        <v>8384</v>
      </c>
      <c r="H3132" t="s">
        <v>11335</v>
      </c>
      <c r="J3132" t="s">
        <v>11336</v>
      </c>
    </row>
    <row r="3133" spans="1:10" x14ac:dyDescent="0.25">
      <c r="A3133" t="s">
        <v>4754</v>
      </c>
      <c r="B3133">
        <v>55862999</v>
      </c>
      <c r="C3133">
        <v>242246002</v>
      </c>
      <c r="D3133" t="s">
        <v>4755</v>
      </c>
      <c r="E3133" t="s">
        <v>8388</v>
      </c>
      <c r="G3133" t="s">
        <v>8384</v>
      </c>
      <c r="H3133" t="s">
        <v>11337</v>
      </c>
      <c r="I3133" t="s">
        <v>11338</v>
      </c>
      <c r="J3133" t="s">
        <v>11339</v>
      </c>
    </row>
    <row r="3134" spans="1:10" x14ac:dyDescent="0.25">
      <c r="A3134" t="s">
        <v>4759</v>
      </c>
      <c r="B3134">
        <v>64757714</v>
      </c>
      <c r="C3134">
        <v>104459741</v>
      </c>
      <c r="D3134" t="s">
        <v>4760</v>
      </c>
      <c r="E3134" t="s">
        <v>8398</v>
      </c>
      <c r="G3134" t="s">
        <v>8384</v>
      </c>
      <c r="H3134" t="s">
        <v>8689</v>
      </c>
      <c r="J3134" t="s">
        <v>11263</v>
      </c>
    </row>
    <row r="3135" spans="1:10" x14ac:dyDescent="0.25">
      <c r="A3135" t="s">
        <v>4759</v>
      </c>
      <c r="B3135">
        <v>64757714</v>
      </c>
      <c r="C3135">
        <v>104459741</v>
      </c>
      <c r="D3135" t="s">
        <v>4760</v>
      </c>
      <c r="E3135" t="s">
        <v>8388</v>
      </c>
      <c r="G3135" t="s">
        <v>8384</v>
      </c>
      <c r="H3135" t="s">
        <v>8689</v>
      </c>
      <c r="J3135" t="s">
        <v>11263</v>
      </c>
    </row>
    <row r="3136" spans="1:10" x14ac:dyDescent="0.25">
      <c r="A3136" t="s">
        <v>4759</v>
      </c>
      <c r="B3136">
        <v>64757714</v>
      </c>
      <c r="C3136">
        <v>104459741</v>
      </c>
      <c r="D3136" t="s">
        <v>4760</v>
      </c>
      <c r="E3136" t="s">
        <v>8383</v>
      </c>
      <c r="G3136" t="s">
        <v>8384</v>
      </c>
      <c r="H3136" t="s">
        <v>8689</v>
      </c>
      <c r="J3136" t="s">
        <v>11263</v>
      </c>
    </row>
    <row r="3137" spans="1:10" x14ac:dyDescent="0.25">
      <c r="A3137" t="s">
        <v>4759</v>
      </c>
      <c r="B3137">
        <v>64757714</v>
      </c>
      <c r="C3137">
        <v>104459741</v>
      </c>
      <c r="D3137" t="s">
        <v>4760</v>
      </c>
      <c r="E3137" t="s">
        <v>8410</v>
      </c>
      <c r="G3137" t="s">
        <v>8384</v>
      </c>
      <c r="H3137" t="s">
        <v>8689</v>
      </c>
      <c r="J3137" t="s">
        <v>11263</v>
      </c>
    </row>
    <row r="3138" spans="1:10" x14ac:dyDescent="0.25">
      <c r="A3138" t="s">
        <v>4764</v>
      </c>
      <c r="B3138">
        <v>71792119</v>
      </c>
      <c r="C3138">
        <v>152591424</v>
      </c>
      <c r="D3138" t="s">
        <v>4765</v>
      </c>
      <c r="E3138" t="s">
        <v>8383</v>
      </c>
      <c r="G3138" t="s">
        <v>8384</v>
      </c>
      <c r="H3138" t="s">
        <v>8539</v>
      </c>
      <c r="I3138" t="s">
        <v>8422</v>
      </c>
      <c r="J3138" t="s">
        <v>11340</v>
      </c>
    </row>
    <row r="3139" spans="1:10" x14ac:dyDescent="0.25">
      <c r="A3139" t="s">
        <v>4764</v>
      </c>
      <c r="B3139">
        <v>71792119</v>
      </c>
      <c r="C3139">
        <v>152591424</v>
      </c>
      <c r="D3139" t="s">
        <v>4765</v>
      </c>
      <c r="E3139" t="s">
        <v>8398</v>
      </c>
      <c r="F3139" t="s">
        <v>11341</v>
      </c>
    </row>
    <row r="3140" spans="1:10" x14ac:dyDescent="0.25">
      <c r="A3140" t="s">
        <v>4764</v>
      </c>
      <c r="B3140">
        <v>71792119</v>
      </c>
      <c r="C3140">
        <v>152591424</v>
      </c>
      <c r="D3140" t="s">
        <v>4765</v>
      </c>
      <c r="E3140" t="s">
        <v>8410</v>
      </c>
      <c r="G3140" t="s">
        <v>8384</v>
      </c>
      <c r="H3140" t="s">
        <v>8539</v>
      </c>
      <c r="I3140" t="s">
        <v>8422</v>
      </c>
      <c r="J3140" t="s">
        <v>11340</v>
      </c>
    </row>
    <row r="3141" spans="1:10" x14ac:dyDescent="0.25">
      <c r="A3141" t="s">
        <v>4764</v>
      </c>
      <c r="B3141">
        <v>71792119</v>
      </c>
      <c r="C3141">
        <v>152591424</v>
      </c>
      <c r="D3141" t="s">
        <v>4765</v>
      </c>
      <c r="E3141" t="s">
        <v>8388</v>
      </c>
      <c r="G3141" t="s">
        <v>8384</v>
      </c>
      <c r="H3141" t="s">
        <v>8539</v>
      </c>
      <c r="I3141" t="s">
        <v>8422</v>
      </c>
      <c r="J3141" t="s">
        <v>11340</v>
      </c>
    </row>
    <row r="3142" spans="1:10" x14ac:dyDescent="0.25">
      <c r="A3142" t="s">
        <v>4769</v>
      </c>
      <c r="B3142">
        <v>73183702</v>
      </c>
      <c r="C3142">
        <v>220024079</v>
      </c>
      <c r="D3142" t="s">
        <v>4770</v>
      </c>
      <c r="E3142" t="s">
        <v>8383</v>
      </c>
      <c r="G3142" t="s">
        <v>8384</v>
      </c>
      <c r="H3142" t="s">
        <v>8547</v>
      </c>
      <c r="I3142" t="s">
        <v>8548</v>
      </c>
      <c r="J3142" t="s">
        <v>8549</v>
      </c>
    </row>
    <row r="3143" spans="1:10" x14ac:dyDescent="0.25">
      <c r="A3143" t="s">
        <v>4769</v>
      </c>
      <c r="B3143">
        <v>73183702</v>
      </c>
      <c r="C3143">
        <v>220024079</v>
      </c>
      <c r="D3143" t="s">
        <v>4770</v>
      </c>
      <c r="E3143" t="s">
        <v>8410</v>
      </c>
      <c r="G3143" t="s">
        <v>8384</v>
      </c>
      <c r="H3143" t="s">
        <v>8547</v>
      </c>
      <c r="I3143" t="s">
        <v>8548</v>
      </c>
      <c r="J3143" t="s">
        <v>8549</v>
      </c>
    </row>
    <row r="3144" spans="1:10" x14ac:dyDescent="0.25">
      <c r="A3144" t="s">
        <v>4769</v>
      </c>
      <c r="B3144">
        <v>73183702</v>
      </c>
      <c r="C3144">
        <v>220024079</v>
      </c>
      <c r="D3144" t="s">
        <v>4770</v>
      </c>
      <c r="E3144" t="s">
        <v>8388</v>
      </c>
      <c r="G3144" t="s">
        <v>8384</v>
      </c>
      <c r="H3144" t="s">
        <v>8547</v>
      </c>
      <c r="I3144" t="s">
        <v>8548</v>
      </c>
      <c r="J3144" t="s">
        <v>8549</v>
      </c>
    </row>
    <row r="3145" spans="1:10" x14ac:dyDescent="0.25">
      <c r="A3145" t="s">
        <v>4769</v>
      </c>
      <c r="B3145">
        <v>73183702</v>
      </c>
      <c r="C3145">
        <v>220024079</v>
      </c>
      <c r="D3145" t="s">
        <v>4770</v>
      </c>
      <c r="E3145" t="s">
        <v>8398</v>
      </c>
      <c r="G3145" t="s">
        <v>8384</v>
      </c>
      <c r="H3145" t="s">
        <v>8547</v>
      </c>
      <c r="I3145" t="s">
        <v>8548</v>
      </c>
      <c r="J3145" t="s">
        <v>8549</v>
      </c>
    </row>
    <row r="3146" spans="1:10" x14ac:dyDescent="0.25">
      <c r="A3146" t="s">
        <v>4769</v>
      </c>
      <c r="B3146">
        <v>73183702</v>
      </c>
      <c r="C3146">
        <v>220024079</v>
      </c>
      <c r="D3146" t="s">
        <v>4770</v>
      </c>
      <c r="E3146" t="s">
        <v>8388</v>
      </c>
      <c r="G3146" t="s">
        <v>8384</v>
      </c>
      <c r="H3146" t="s">
        <v>11342</v>
      </c>
      <c r="I3146" t="s">
        <v>8986</v>
      </c>
      <c r="J3146" t="s">
        <v>11343</v>
      </c>
    </row>
    <row r="3147" spans="1:10" x14ac:dyDescent="0.25">
      <c r="A3147" t="s">
        <v>4769</v>
      </c>
      <c r="B3147">
        <v>73183702</v>
      </c>
      <c r="C3147">
        <v>220024079</v>
      </c>
      <c r="D3147" t="s">
        <v>4770</v>
      </c>
      <c r="E3147" t="s">
        <v>8398</v>
      </c>
      <c r="F3147" t="s">
        <v>11344</v>
      </c>
    </row>
    <row r="3148" spans="1:10" x14ac:dyDescent="0.25">
      <c r="A3148" t="s">
        <v>4774</v>
      </c>
      <c r="B3148">
        <v>514751</v>
      </c>
      <c r="C3148">
        <v>551173098</v>
      </c>
      <c r="D3148" t="s">
        <v>4775</v>
      </c>
      <c r="E3148" t="s">
        <v>8388</v>
      </c>
      <c r="G3148" t="s">
        <v>8384</v>
      </c>
      <c r="H3148" t="s">
        <v>11345</v>
      </c>
      <c r="I3148" t="s">
        <v>11346</v>
      </c>
      <c r="J3148" t="s">
        <v>11347</v>
      </c>
    </row>
    <row r="3149" spans="1:10" x14ac:dyDescent="0.25">
      <c r="A3149" t="s">
        <v>4774</v>
      </c>
      <c r="B3149">
        <v>514751</v>
      </c>
      <c r="C3149">
        <v>551173098</v>
      </c>
      <c r="D3149" t="s">
        <v>4775</v>
      </c>
      <c r="E3149" t="s">
        <v>8383</v>
      </c>
      <c r="G3149" t="s">
        <v>8517</v>
      </c>
      <c r="H3149" t="s">
        <v>8966</v>
      </c>
      <c r="J3149" t="s">
        <v>9549</v>
      </c>
    </row>
    <row r="3150" spans="1:10" x14ac:dyDescent="0.25">
      <c r="A3150" t="s">
        <v>4774</v>
      </c>
      <c r="B3150">
        <v>514751</v>
      </c>
      <c r="C3150">
        <v>551173098</v>
      </c>
      <c r="D3150" t="s">
        <v>4775</v>
      </c>
      <c r="E3150" t="s">
        <v>8388</v>
      </c>
      <c r="G3150" t="s">
        <v>8384</v>
      </c>
      <c r="H3150" t="s">
        <v>8539</v>
      </c>
      <c r="I3150" t="s">
        <v>8490</v>
      </c>
      <c r="J3150" t="s">
        <v>11348</v>
      </c>
    </row>
    <row r="3151" spans="1:10" x14ac:dyDescent="0.25">
      <c r="A3151" t="s">
        <v>4774</v>
      </c>
      <c r="B3151">
        <v>514751</v>
      </c>
      <c r="C3151">
        <v>551173098</v>
      </c>
      <c r="D3151" t="s">
        <v>4775</v>
      </c>
      <c r="E3151" t="s">
        <v>8410</v>
      </c>
      <c r="G3151" t="s">
        <v>8384</v>
      </c>
      <c r="H3151" t="s">
        <v>11345</v>
      </c>
      <c r="I3151" t="s">
        <v>11346</v>
      </c>
      <c r="J3151" t="s">
        <v>11347</v>
      </c>
    </row>
    <row r="3152" spans="1:10" x14ac:dyDescent="0.25">
      <c r="A3152" t="s">
        <v>4774</v>
      </c>
      <c r="B3152">
        <v>514751</v>
      </c>
      <c r="C3152">
        <v>551173098</v>
      </c>
      <c r="D3152" t="s">
        <v>4775</v>
      </c>
      <c r="E3152" t="s">
        <v>8410</v>
      </c>
      <c r="G3152" t="s">
        <v>8384</v>
      </c>
      <c r="H3152" t="s">
        <v>10845</v>
      </c>
      <c r="J3152" t="s">
        <v>11349</v>
      </c>
    </row>
    <row r="3153" spans="1:10" x14ac:dyDescent="0.25">
      <c r="A3153" t="s">
        <v>4774</v>
      </c>
      <c r="B3153">
        <v>514751</v>
      </c>
      <c r="C3153">
        <v>551173098</v>
      </c>
      <c r="D3153" t="s">
        <v>4775</v>
      </c>
      <c r="E3153" t="s">
        <v>8388</v>
      </c>
      <c r="G3153" t="s">
        <v>8384</v>
      </c>
      <c r="H3153" t="s">
        <v>10373</v>
      </c>
      <c r="I3153" t="s">
        <v>8499</v>
      </c>
      <c r="J3153" t="s">
        <v>11350</v>
      </c>
    </row>
    <row r="3154" spans="1:10" x14ac:dyDescent="0.25">
      <c r="A3154" t="s">
        <v>4774</v>
      </c>
      <c r="B3154">
        <v>514751</v>
      </c>
      <c r="C3154">
        <v>551173098</v>
      </c>
      <c r="D3154" t="s">
        <v>4775</v>
      </c>
      <c r="E3154" t="s">
        <v>8398</v>
      </c>
      <c r="F3154" t="s">
        <v>11351</v>
      </c>
    </row>
    <row r="3155" spans="1:10" x14ac:dyDescent="0.25">
      <c r="A3155" t="s">
        <v>4782</v>
      </c>
      <c r="B3155">
        <v>2373021</v>
      </c>
      <c r="C3155">
        <v>213117765</v>
      </c>
      <c r="D3155" t="s">
        <v>4783</v>
      </c>
      <c r="E3155" t="s">
        <v>8388</v>
      </c>
      <c r="G3155" t="s">
        <v>8384</v>
      </c>
      <c r="H3155" t="s">
        <v>11352</v>
      </c>
      <c r="I3155" t="s">
        <v>11353</v>
      </c>
      <c r="J3155" t="s">
        <v>11354</v>
      </c>
    </row>
    <row r="3156" spans="1:10" x14ac:dyDescent="0.25">
      <c r="A3156" t="s">
        <v>4782</v>
      </c>
      <c r="B3156">
        <v>2373021</v>
      </c>
      <c r="C3156">
        <v>213117765</v>
      </c>
      <c r="D3156" t="s">
        <v>4783</v>
      </c>
      <c r="E3156" t="s">
        <v>8383</v>
      </c>
      <c r="G3156" t="s">
        <v>8384</v>
      </c>
      <c r="H3156" t="s">
        <v>11352</v>
      </c>
      <c r="I3156" t="s">
        <v>11353</v>
      </c>
      <c r="J3156" t="s">
        <v>11354</v>
      </c>
    </row>
    <row r="3157" spans="1:10" x14ac:dyDescent="0.25">
      <c r="A3157" t="s">
        <v>4790</v>
      </c>
      <c r="B3157">
        <v>1208217</v>
      </c>
      <c r="C3157">
        <v>322898568</v>
      </c>
      <c r="D3157" t="s">
        <v>4791</v>
      </c>
      <c r="E3157" t="s">
        <v>8383</v>
      </c>
      <c r="G3157" t="s">
        <v>8384</v>
      </c>
      <c r="H3157" t="s">
        <v>11355</v>
      </c>
      <c r="I3157" t="s">
        <v>8393</v>
      </c>
      <c r="J3157" t="s">
        <v>8942</v>
      </c>
    </row>
    <row r="3158" spans="1:10" x14ac:dyDescent="0.25">
      <c r="A3158" t="s">
        <v>4790</v>
      </c>
      <c r="B3158">
        <v>1208217</v>
      </c>
      <c r="C3158">
        <v>322898568</v>
      </c>
      <c r="D3158" t="s">
        <v>4791</v>
      </c>
      <c r="E3158" t="s">
        <v>8398</v>
      </c>
      <c r="G3158" t="s">
        <v>8399</v>
      </c>
      <c r="H3158" t="s">
        <v>11356</v>
      </c>
      <c r="I3158" t="s">
        <v>8664</v>
      </c>
      <c r="J3158" t="s">
        <v>11357</v>
      </c>
    </row>
    <row r="3159" spans="1:10" x14ac:dyDescent="0.25">
      <c r="A3159" t="s">
        <v>4790</v>
      </c>
      <c r="B3159">
        <v>1208217</v>
      </c>
      <c r="C3159">
        <v>322898568</v>
      </c>
      <c r="D3159" t="s">
        <v>4791</v>
      </c>
      <c r="E3159" t="s">
        <v>8410</v>
      </c>
      <c r="G3159" t="s">
        <v>8399</v>
      </c>
      <c r="H3159" t="s">
        <v>11356</v>
      </c>
      <c r="I3159" t="s">
        <v>8664</v>
      </c>
      <c r="J3159" t="s">
        <v>11357</v>
      </c>
    </row>
    <row r="3160" spans="1:10" x14ac:dyDescent="0.25">
      <c r="A3160" t="s">
        <v>4790</v>
      </c>
      <c r="B3160">
        <v>1208217</v>
      </c>
      <c r="C3160">
        <v>322898568</v>
      </c>
      <c r="D3160" t="s">
        <v>4791</v>
      </c>
      <c r="E3160" t="s">
        <v>8388</v>
      </c>
      <c r="G3160" t="s">
        <v>8384</v>
      </c>
      <c r="H3160" t="s">
        <v>11358</v>
      </c>
      <c r="J3160" t="s">
        <v>11359</v>
      </c>
    </row>
    <row r="3161" spans="1:10" x14ac:dyDescent="0.25">
      <c r="A3161" t="s">
        <v>4790</v>
      </c>
      <c r="B3161">
        <v>1208217</v>
      </c>
      <c r="C3161">
        <v>322898568</v>
      </c>
      <c r="D3161" t="s">
        <v>4791</v>
      </c>
      <c r="E3161" t="s">
        <v>8388</v>
      </c>
      <c r="G3161" t="s">
        <v>8384</v>
      </c>
      <c r="H3161" t="s">
        <v>11355</v>
      </c>
      <c r="I3161" t="s">
        <v>8393</v>
      </c>
      <c r="J3161" t="s">
        <v>8942</v>
      </c>
    </row>
    <row r="3162" spans="1:10" x14ac:dyDescent="0.25">
      <c r="A3162" t="s">
        <v>4795</v>
      </c>
      <c r="B3162">
        <v>2188390</v>
      </c>
      <c r="C3162">
        <v>451638022</v>
      </c>
      <c r="D3162" t="s">
        <v>4796</v>
      </c>
      <c r="E3162" t="s">
        <v>8388</v>
      </c>
      <c r="G3162" t="s">
        <v>8384</v>
      </c>
      <c r="H3162" t="s">
        <v>8425</v>
      </c>
      <c r="I3162" t="s">
        <v>8650</v>
      </c>
      <c r="J3162" t="s">
        <v>11360</v>
      </c>
    </row>
    <row r="3163" spans="1:10" x14ac:dyDescent="0.25">
      <c r="A3163" t="s">
        <v>4795</v>
      </c>
      <c r="B3163">
        <v>2188390</v>
      </c>
      <c r="C3163">
        <v>451638022</v>
      </c>
      <c r="D3163" t="s">
        <v>4796</v>
      </c>
      <c r="E3163" t="s">
        <v>8388</v>
      </c>
      <c r="G3163" t="s">
        <v>8384</v>
      </c>
      <c r="H3163" t="s">
        <v>9336</v>
      </c>
      <c r="I3163" t="s">
        <v>8421</v>
      </c>
      <c r="J3163" t="s">
        <v>11360</v>
      </c>
    </row>
    <row r="3164" spans="1:10" x14ac:dyDescent="0.25">
      <c r="A3164" t="s">
        <v>4795</v>
      </c>
      <c r="B3164">
        <v>2188390</v>
      </c>
      <c r="C3164">
        <v>451638022</v>
      </c>
      <c r="D3164" t="s">
        <v>4796</v>
      </c>
      <c r="E3164" t="s">
        <v>8383</v>
      </c>
      <c r="G3164" t="s">
        <v>8384</v>
      </c>
      <c r="H3164" t="s">
        <v>8425</v>
      </c>
      <c r="I3164" t="s">
        <v>8650</v>
      </c>
      <c r="J3164" t="s">
        <v>11360</v>
      </c>
    </row>
    <row r="3165" spans="1:10" x14ac:dyDescent="0.25">
      <c r="A3165" t="s">
        <v>4800</v>
      </c>
      <c r="B3165">
        <v>6518561</v>
      </c>
      <c r="C3165">
        <v>101723054</v>
      </c>
      <c r="D3165" t="s">
        <v>4801</v>
      </c>
      <c r="E3165" t="s">
        <v>8388</v>
      </c>
      <c r="G3165" t="s">
        <v>8384</v>
      </c>
      <c r="H3165" t="s">
        <v>9693</v>
      </c>
      <c r="J3165" t="s">
        <v>11361</v>
      </c>
    </row>
    <row r="3166" spans="1:10" x14ac:dyDescent="0.25">
      <c r="A3166" t="s">
        <v>4800</v>
      </c>
      <c r="B3166">
        <v>6518561</v>
      </c>
      <c r="C3166">
        <v>101723054</v>
      </c>
      <c r="D3166" t="s">
        <v>4801</v>
      </c>
      <c r="E3166" t="s">
        <v>8383</v>
      </c>
      <c r="G3166" t="s">
        <v>8384</v>
      </c>
      <c r="H3166" t="s">
        <v>9015</v>
      </c>
      <c r="I3166" t="s">
        <v>8545</v>
      </c>
      <c r="J3166" t="s">
        <v>11362</v>
      </c>
    </row>
    <row r="3167" spans="1:10" x14ac:dyDescent="0.25">
      <c r="A3167" t="s">
        <v>4800</v>
      </c>
      <c r="B3167">
        <v>6518561</v>
      </c>
      <c r="C3167">
        <v>101723054</v>
      </c>
      <c r="D3167" t="s">
        <v>4801</v>
      </c>
      <c r="E3167" t="s">
        <v>8388</v>
      </c>
      <c r="G3167" t="s">
        <v>8384</v>
      </c>
      <c r="H3167" t="s">
        <v>8428</v>
      </c>
      <c r="I3167" t="s">
        <v>8430</v>
      </c>
      <c r="J3167" t="s">
        <v>11363</v>
      </c>
    </row>
    <row r="3168" spans="1:10" x14ac:dyDescent="0.25">
      <c r="A3168" t="s">
        <v>4800</v>
      </c>
      <c r="B3168">
        <v>6518561</v>
      </c>
      <c r="C3168">
        <v>101723054</v>
      </c>
      <c r="D3168" t="s">
        <v>4801</v>
      </c>
      <c r="E3168" t="s">
        <v>8388</v>
      </c>
      <c r="G3168" t="s">
        <v>8399</v>
      </c>
      <c r="H3168" t="s">
        <v>9027</v>
      </c>
      <c r="I3168" t="s">
        <v>9106</v>
      </c>
      <c r="J3168" t="s">
        <v>11364</v>
      </c>
    </row>
    <row r="3169" spans="1:10" x14ac:dyDescent="0.25">
      <c r="A3169" t="s">
        <v>4800</v>
      </c>
      <c r="B3169">
        <v>6518561</v>
      </c>
      <c r="C3169">
        <v>101723054</v>
      </c>
      <c r="D3169" t="s">
        <v>4801</v>
      </c>
      <c r="E3169" t="s">
        <v>8388</v>
      </c>
      <c r="G3169" t="s">
        <v>8384</v>
      </c>
      <c r="H3169" t="s">
        <v>8430</v>
      </c>
      <c r="I3169" t="s">
        <v>8496</v>
      </c>
      <c r="J3169" t="s">
        <v>11363</v>
      </c>
    </row>
    <row r="3170" spans="1:10" x14ac:dyDescent="0.25">
      <c r="A3170" t="s">
        <v>4806</v>
      </c>
      <c r="B3170">
        <v>6572340</v>
      </c>
      <c r="C3170">
        <v>233656683</v>
      </c>
      <c r="D3170" t="s">
        <v>4807</v>
      </c>
      <c r="E3170" t="s">
        <v>8383</v>
      </c>
      <c r="G3170" t="s">
        <v>8384</v>
      </c>
      <c r="H3170" t="s">
        <v>8455</v>
      </c>
      <c r="I3170" t="s">
        <v>9348</v>
      </c>
      <c r="J3170" t="s">
        <v>8814</v>
      </c>
    </row>
    <row r="3171" spans="1:10" x14ac:dyDescent="0.25">
      <c r="A3171" t="s">
        <v>4806</v>
      </c>
      <c r="B3171">
        <v>6572340</v>
      </c>
      <c r="C3171">
        <v>233656683</v>
      </c>
      <c r="D3171" t="s">
        <v>4807</v>
      </c>
      <c r="E3171" t="s">
        <v>8388</v>
      </c>
      <c r="G3171" t="s">
        <v>8384</v>
      </c>
      <c r="H3171" t="s">
        <v>8455</v>
      </c>
      <c r="I3171" t="s">
        <v>9348</v>
      </c>
      <c r="J3171" t="s">
        <v>8814</v>
      </c>
    </row>
    <row r="3172" spans="1:10" x14ac:dyDescent="0.25">
      <c r="A3172" t="s">
        <v>4814</v>
      </c>
      <c r="B3172">
        <v>2162148</v>
      </c>
      <c r="C3172">
        <v>115141478</v>
      </c>
      <c r="D3172" t="s">
        <v>4815</v>
      </c>
      <c r="E3172" t="s">
        <v>8383</v>
      </c>
      <c r="G3172" t="s">
        <v>8384</v>
      </c>
      <c r="H3172" t="s">
        <v>9867</v>
      </c>
      <c r="I3172" t="s">
        <v>9176</v>
      </c>
      <c r="J3172" t="s">
        <v>9369</v>
      </c>
    </row>
    <row r="3173" spans="1:10" x14ac:dyDescent="0.25">
      <c r="A3173" t="s">
        <v>4814</v>
      </c>
      <c r="B3173">
        <v>2162148</v>
      </c>
      <c r="C3173">
        <v>115141478</v>
      </c>
      <c r="D3173" t="s">
        <v>4815</v>
      </c>
      <c r="E3173" t="s">
        <v>8388</v>
      </c>
      <c r="G3173" t="s">
        <v>8384</v>
      </c>
      <c r="H3173" t="s">
        <v>9867</v>
      </c>
      <c r="I3173" t="s">
        <v>9176</v>
      </c>
      <c r="J3173" t="s">
        <v>9369</v>
      </c>
    </row>
    <row r="3174" spans="1:10" x14ac:dyDescent="0.25">
      <c r="A3174" t="s">
        <v>4814</v>
      </c>
      <c r="B3174">
        <v>2162148</v>
      </c>
      <c r="C3174">
        <v>115141478</v>
      </c>
      <c r="D3174" t="s">
        <v>4815</v>
      </c>
      <c r="E3174" t="s">
        <v>8398</v>
      </c>
      <c r="G3174" t="s">
        <v>8384</v>
      </c>
      <c r="H3174" t="s">
        <v>9867</v>
      </c>
      <c r="I3174" t="s">
        <v>9176</v>
      </c>
      <c r="J3174" t="s">
        <v>9369</v>
      </c>
    </row>
    <row r="3175" spans="1:10" x14ac:dyDescent="0.25">
      <c r="A3175" t="s">
        <v>4814</v>
      </c>
      <c r="B3175">
        <v>2162148</v>
      </c>
      <c r="C3175">
        <v>115141478</v>
      </c>
      <c r="D3175" t="s">
        <v>4815</v>
      </c>
      <c r="E3175" t="s">
        <v>8410</v>
      </c>
      <c r="G3175" t="s">
        <v>8384</v>
      </c>
      <c r="H3175" t="s">
        <v>9867</v>
      </c>
      <c r="I3175" t="s">
        <v>9176</v>
      </c>
      <c r="J3175" t="s">
        <v>9369</v>
      </c>
    </row>
    <row r="3176" spans="1:10" x14ac:dyDescent="0.25">
      <c r="A3176" t="s">
        <v>4820</v>
      </c>
      <c r="B3176">
        <v>5374637</v>
      </c>
      <c r="C3176">
        <v>124053699</v>
      </c>
      <c r="D3176" t="s">
        <v>4821</v>
      </c>
      <c r="E3176" t="s">
        <v>8388</v>
      </c>
      <c r="G3176" t="s">
        <v>8384</v>
      </c>
      <c r="H3176" t="s">
        <v>8421</v>
      </c>
      <c r="I3176" t="s">
        <v>8545</v>
      </c>
      <c r="J3176" t="s">
        <v>9048</v>
      </c>
    </row>
    <row r="3177" spans="1:10" x14ac:dyDescent="0.25">
      <c r="A3177" t="s">
        <v>4820</v>
      </c>
      <c r="B3177">
        <v>5374637</v>
      </c>
      <c r="C3177">
        <v>124053699</v>
      </c>
      <c r="D3177" t="s">
        <v>4821</v>
      </c>
      <c r="E3177" t="s">
        <v>8388</v>
      </c>
      <c r="G3177" t="s">
        <v>8384</v>
      </c>
      <c r="H3177" t="s">
        <v>8421</v>
      </c>
      <c r="I3177" t="s">
        <v>8566</v>
      </c>
      <c r="J3177" t="s">
        <v>3688</v>
      </c>
    </row>
    <row r="3178" spans="1:10" x14ac:dyDescent="0.25">
      <c r="A3178" t="s">
        <v>4820</v>
      </c>
      <c r="B3178">
        <v>5374637</v>
      </c>
      <c r="C3178">
        <v>124053699</v>
      </c>
      <c r="D3178" t="s">
        <v>4821</v>
      </c>
      <c r="E3178" t="s">
        <v>8383</v>
      </c>
      <c r="G3178" t="s">
        <v>8384</v>
      </c>
      <c r="H3178" t="s">
        <v>8421</v>
      </c>
      <c r="I3178" t="s">
        <v>8545</v>
      </c>
      <c r="J3178" t="s">
        <v>9048</v>
      </c>
    </row>
    <row r="3179" spans="1:10" x14ac:dyDescent="0.25">
      <c r="A3179" t="s">
        <v>4820</v>
      </c>
      <c r="B3179">
        <v>5374637</v>
      </c>
      <c r="C3179">
        <v>124053699</v>
      </c>
      <c r="D3179" t="s">
        <v>4821</v>
      </c>
      <c r="E3179" t="s">
        <v>8388</v>
      </c>
      <c r="G3179" t="s">
        <v>8384</v>
      </c>
      <c r="H3179" t="s">
        <v>8512</v>
      </c>
      <c r="J3179" t="s">
        <v>11365</v>
      </c>
    </row>
    <row r="3180" spans="1:10" x14ac:dyDescent="0.25">
      <c r="A3180" t="s">
        <v>4820</v>
      </c>
      <c r="B3180">
        <v>5374637</v>
      </c>
      <c r="C3180">
        <v>124053699</v>
      </c>
      <c r="D3180" t="s">
        <v>4821</v>
      </c>
      <c r="E3180" t="s">
        <v>8410</v>
      </c>
      <c r="G3180" t="s">
        <v>8384</v>
      </c>
      <c r="H3180" t="s">
        <v>8421</v>
      </c>
      <c r="I3180" t="s">
        <v>8545</v>
      </c>
      <c r="J3180" t="s">
        <v>9048</v>
      </c>
    </row>
    <row r="3181" spans="1:10" x14ac:dyDescent="0.25">
      <c r="A3181" t="s">
        <v>4820</v>
      </c>
      <c r="B3181">
        <v>5374637</v>
      </c>
      <c r="C3181">
        <v>124053699</v>
      </c>
      <c r="D3181" t="s">
        <v>4821</v>
      </c>
      <c r="E3181" t="s">
        <v>8398</v>
      </c>
      <c r="G3181" t="s">
        <v>8384</v>
      </c>
      <c r="H3181" t="s">
        <v>8421</v>
      </c>
      <c r="I3181" t="s">
        <v>8545</v>
      </c>
      <c r="J3181" t="s">
        <v>9048</v>
      </c>
    </row>
    <row r="3182" spans="1:10" x14ac:dyDescent="0.25">
      <c r="A3182" t="s">
        <v>4828</v>
      </c>
      <c r="B3182">
        <v>28179671</v>
      </c>
      <c r="C3182">
        <v>160915772</v>
      </c>
      <c r="D3182" t="s">
        <v>4829</v>
      </c>
      <c r="E3182" t="s">
        <v>8388</v>
      </c>
      <c r="G3182" t="s">
        <v>8384</v>
      </c>
      <c r="H3182" t="s">
        <v>8589</v>
      </c>
      <c r="I3182" t="s">
        <v>8630</v>
      </c>
      <c r="J3182" t="s">
        <v>11366</v>
      </c>
    </row>
    <row r="3183" spans="1:10" x14ac:dyDescent="0.25">
      <c r="A3183" t="s">
        <v>4828</v>
      </c>
      <c r="B3183">
        <v>28179671</v>
      </c>
      <c r="C3183">
        <v>160915772</v>
      </c>
      <c r="D3183" t="s">
        <v>4829</v>
      </c>
      <c r="E3183" t="s">
        <v>8388</v>
      </c>
      <c r="G3183" t="s">
        <v>8399</v>
      </c>
      <c r="H3183" t="s">
        <v>11367</v>
      </c>
      <c r="I3183" t="s">
        <v>9184</v>
      </c>
      <c r="J3183" t="s">
        <v>11366</v>
      </c>
    </row>
    <row r="3184" spans="1:10" x14ac:dyDescent="0.25">
      <c r="A3184" t="s">
        <v>4828</v>
      </c>
      <c r="B3184">
        <v>28179671</v>
      </c>
      <c r="C3184">
        <v>160915772</v>
      </c>
      <c r="D3184" t="s">
        <v>4829</v>
      </c>
      <c r="E3184" t="s">
        <v>8383</v>
      </c>
      <c r="G3184" t="s">
        <v>8384</v>
      </c>
      <c r="H3184" t="s">
        <v>8589</v>
      </c>
      <c r="I3184" t="s">
        <v>8630</v>
      </c>
      <c r="J3184" t="s">
        <v>11366</v>
      </c>
    </row>
    <row r="3185" spans="1:10" x14ac:dyDescent="0.25">
      <c r="A3185" t="s">
        <v>4833</v>
      </c>
      <c r="B3185">
        <v>45981771</v>
      </c>
      <c r="C3185">
        <v>212291183</v>
      </c>
      <c r="D3185" t="s">
        <v>4834</v>
      </c>
      <c r="E3185" t="s">
        <v>8410</v>
      </c>
      <c r="G3185" t="s">
        <v>8384</v>
      </c>
      <c r="H3185" t="s">
        <v>8480</v>
      </c>
      <c r="I3185" t="s">
        <v>8858</v>
      </c>
      <c r="J3185" t="s">
        <v>11368</v>
      </c>
    </row>
    <row r="3186" spans="1:10" x14ac:dyDescent="0.25">
      <c r="A3186" t="s">
        <v>4833</v>
      </c>
      <c r="B3186">
        <v>45981771</v>
      </c>
      <c r="C3186">
        <v>212291183</v>
      </c>
      <c r="D3186" t="s">
        <v>4834</v>
      </c>
      <c r="E3186" t="s">
        <v>8388</v>
      </c>
      <c r="G3186" t="s">
        <v>8384</v>
      </c>
      <c r="H3186" t="s">
        <v>10086</v>
      </c>
      <c r="I3186" t="s">
        <v>8422</v>
      </c>
      <c r="J3186" t="s">
        <v>11369</v>
      </c>
    </row>
    <row r="3187" spans="1:10" x14ac:dyDescent="0.25">
      <c r="A3187" t="s">
        <v>4833</v>
      </c>
      <c r="B3187">
        <v>45981771</v>
      </c>
      <c r="C3187">
        <v>212291183</v>
      </c>
      <c r="D3187" t="s">
        <v>4834</v>
      </c>
      <c r="E3187" t="s">
        <v>8383</v>
      </c>
      <c r="G3187" t="s">
        <v>8384</v>
      </c>
      <c r="H3187" t="s">
        <v>11370</v>
      </c>
      <c r="I3187" t="s">
        <v>11371</v>
      </c>
      <c r="J3187" t="s">
        <v>11372</v>
      </c>
    </row>
    <row r="3188" spans="1:10" x14ac:dyDescent="0.25">
      <c r="A3188" t="s">
        <v>4833</v>
      </c>
      <c r="B3188">
        <v>45981771</v>
      </c>
      <c r="C3188">
        <v>212291183</v>
      </c>
      <c r="D3188" t="s">
        <v>4834</v>
      </c>
      <c r="E3188" t="s">
        <v>8388</v>
      </c>
      <c r="G3188" t="s">
        <v>8384</v>
      </c>
      <c r="H3188" t="s">
        <v>8480</v>
      </c>
      <c r="I3188" t="s">
        <v>8858</v>
      </c>
      <c r="J3188" t="s">
        <v>11368</v>
      </c>
    </row>
    <row r="3189" spans="1:10" x14ac:dyDescent="0.25">
      <c r="A3189" t="s">
        <v>4841</v>
      </c>
      <c r="B3189">
        <v>47512311</v>
      </c>
      <c r="C3189">
        <v>199694352</v>
      </c>
      <c r="D3189" t="s">
        <v>4842</v>
      </c>
      <c r="E3189" t="s">
        <v>8383</v>
      </c>
      <c r="G3189" t="s">
        <v>8384</v>
      </c>
      <c r="H3189" t="s">
        <v>8425</v>
      </c>
      <c r="I3189" t="s">
        <v>11373</v>
      </c>
      <c r="J3189" t="s">
        <v>11374</v>
      </c>
    </row>
    <row r="3190" spans="1:10" x14ac:dyDescent="0.25">
      <c r="A3190" t="s">
        <v>4841</v>
      </c>
      <c r="B3190">
        <v>47512311</v>
      </c>
      <c r="C3190">
        <v>199694352</v>
      </c>
      <c r="D3190" t="s">
        <v>4842</v>
      </c>
      <c r="E3190" t="s">
        <v>8388</v>
      </c>
      <c r="G3190" t="s">
        <v>8384</v>
      </c>
      <c r="H3190" t="s">
        <v>8425</v>
      </c>
      <c r="I3190" t="s">
        <v>11373</v>
      </c>
      <c r="J3190" t="s">
        <v>11374</v>
      </c>
    </row>
    <row r="3191" spans="1:10" x14ac:dyDescent="0.25">
      <c r="A3191" t="s">
        <v>4841</v>
      </c>
      <c r="B3191">
        <v>47512311</v>
      </c>
      <c r="C3191">
        <v>199694352</v>
      </c>
      <c r="D3191" t="s">
        <v>4842</v>
      </c>
      <c r="E3191" t="s">
        <v>8388</v>
      </c>
      <c r="G3191" t="s">
        <v>8384</v>
      </c>
      <c r="H3191" t="s">
        <v>8407</v>
      </c>
      <c r="I3191" t="s">
        <v>8393</v>
      </c>
      <c r="J3191" t="s">
        <v>8886</v>
      </c>
    </row>
    <row r="3192" spans="1:10" x14ac:dyDescent="0.25">
      <c r="A3192" t="s">
        <v>4846</v>
      </c>
      <c r="B3192">
        <v>49421409</v>
      </c>
      <c r="C3192">
        <v>132068163</v>
      </c>
      <c r="D3192" t="s">
        <v>4847</v>
      </c>
      <c r="E3192" t="s">
        <v>8388</v>
      </c>
      <c r="G3192" t="s">
        <v>8384</v>
      </c>
      <c r="H3192" t="s">
        <v>10986</v>
      </c>
      <c r="J3192" t="s">
        <v>11375</v>
      </c>
    </row>
    <row r="3193" spans="1:10" x14ac:dyDescent="0.25">
      <c r="A3193" t="s">
        <v>4846</v>
      </c>
      <c r="B3193">
        <v>49421409</v>
      </c>
      <c r="C3193">
        <v>132068163</v>
      </c>
      <c r="D3193" t="s">
        <v>4847</v>
      </c>
      <c r="E3193" t="s">
        <v>8388</v>
      </c>
      <c r="G3193" t="s">
        <v>8384</v>
      </c>
      <c r="H3193" t="s">
        <v>8389</v>
      </c>
      <c r="I3193" t="s">
        <v>8425</v>
      </c>
      <c r="J3193" t="s">
        <v>11376</v>
      </c>
    </row>
    <row r="3194" spans="1:10" x14ac:dyDescent="0.25">
      <c r="A3194" t="s">
        <v>4846</v>
      </c>
      <c r="B3194">
        <v>49421409</v>
      </c>
      <c r="C3194">
        <v>132068163</v>
      </c>
      <c r="D3194" t="s">
        <v>4847</v>
      </c>
      <c r="E3194" t="s">
        <v>8383</v>
      </c>
      <c r="G3194" t="s">
        <v>8384</v>
      </c>
      <c r="H3194" t="s">
        <v>8402</v>
      </c>
      <c r="I3194" t="s">
        <v>8847</v>
      </c>
      <c r="J3194" t="s">
        <v>11377</v>
      </c>
    </row>
    <row r="3195" spans="1:10" x14ac:dyDescent="0.25">
      <c r="A3195" t="s">
        <v>4853</v>
      </c>
      <c r="B3195">
        <v>61540784</v>
      </c>
      <c r="C3195">
        <v>100862562</v>
      </c>
      <c r="D3195" t="s">
        <v>4854</v>
      </c>
      <c r="E3195" t="s">
        <v>8383</v>
      </c>
      <c r="G3195" t="s">
        <v>8384</v>
      </c>
      <c r="H3195" t="s">
        <v>11378</v>
      </c>
      <c r="J3195" t="s">
        <v>11379</v>
      </c>
    </row>
    <row r="3196" spans="1:10" x14ac:dyDescent="0.25">
      <c r="A3196" t="s">
        <v>4853</v>
      </c>
      <c r="B3196">
        <v>61540784</v>
      </c>
      <c r="C3196">
        <v>100862562</v>
      </c>
      <c r="D3196" t="s">
        <v>4854</v>
      </c>
      <c r="E3196" t="s">
        <v>8410</v>
      </c>
      <c r="G3196" t="s">
        <v>8384</v>
      </c>
      <c r="H3196" t="s">
        <v>8389</v>
      </c>
      <c r="J3196" t="s">
        <v>11380</v>
      </c>
    </row>
    <row r="3197" spans="1:10" x14ac:dyDescent="0.25">
      <c r="A3197" t="s">
        <v>4853</v>
      </c>
      <c r="B3197">
        <v>61540784</v>
      </c>
      <c r="C3197">
        <v>100862562</v>
      </c>
      <c r="D3197" t="s">
        <v>4854</v>
      </c>
      <c r="E3197" t="s">
        <v>8388</v>
      </c>
      <c r="G3197" t="s">
        <v>8384</v>
      </c>
      <c r="H3197" t="s">
        <v>8389</v>
      </c>
      <c r="J3197" t="s">
        <v>11380</v>
      </c>
    </row>
    <row r="3198" spans="1:10" x14ac:dyDescent="0.25">
      <c r="A3198" t="s">
        <v>4853</v>
      </c>
      <c r="B3198">
        <v>61540784</v>
      </c>
      <c r="C3198">
        <v>100862562</v>
      </c>
      <c r="D3198" t="s">
        <v>4854</v>
      </c>
      <c r="E3198" t="s">
        <v>8388</v>
      </c>
      <c r="G3198" t="s">
        <v>8384</v>
      </c>
      <c r="H3198" t="s">
        <v>11378</v>
      </c>
      <c r="J3198" t="s">
        <v>11379</v>
      </c>
    </row>
    <row r="3199" spans="1:10" x14ac:dyDescent="0.25">
      <c r="A3199" t="s">
        <v>4853</v>
      </c>
      <c r="B3199">
        <v>61540784</v>
      </c>
      <c r="C3199">
        <v>100862562</v>
      </c>
      <c r="D3199" t="s">
        <v>4854</v>
      </c>
      <c r="E3199" t="s">
        <v>8398</v>
      </c>
      <c r="G3199" t="s">
        <v>8384</v>
      </c>
      <c r="H3199" t="s">
        <v>11378</v>
      </c>
      <c r="J3199" t="s">
        <v>11379</v>
      </c>
    </row>
    <row r="3200" spans="1:10" x14ac:dyDescent="0.25">
      <c r="A3200" t="s">
        <v>4858</v>
      </c>
      <c r="B3200">
        <v>58351872</v>
      </c>
      <c r="C3200">
        <v>145326008</v>
      </c>
      <c r="D3200" t="s">
        <v>4859</v>
      </c>
      <c r="E3200" t="s">
        <v>8388</v>
      </c>
      <c r="G3200" t="s">
        <v>8384</v>
      </c>
      <c r="H3200" t="s">
        <v>8539</v>
      </c>
      <c r="I3200" t="s">
        <v>8425</v>
      </c>
      <c r="J3200" t="s">
        <v>10413</v>
      </c>
    </row>
    <row r="3201" spans="1:10" x14ac:dyDescent="0.25">
      <c r="A3201" t="s">
        <v>4858</v>
      </c>
      <c r="B3201">
        <v>58351872</v>
      </c>
      <c r="C3201">
        <v>145326008</v>
      </c>
      <c r="D3201" t="s">
        <v>4859</v>
      </c>
      <c r="E3201" t="s">
        <v>8410</v>
      </c>
      <c r="G3201" t="s">
        <v>8384</v>
      </c>
      <c r="H3201" t="s">
        <v>9354</v>
      </c>
      <c r="I3201" t="s">
        <v>5946</v>
      </c>
      <c r="J3201" t="s">
        <v>11381</v>
      </c>
    </row>
    <row r="3202" spans="1:10" x14ac:dyDescent="0.25">
      <c r="A3202" t="s">
        <v>4858</v>
      </c>
      <c r="B3202">
        <v>58351872</v>
      </c>
      <c r="C3202">
        <v>145326008</v>
      </c>
      <c r="D3202" t="s">
        <v>4859</v>
      </c>
      <c r="E3202" t="s">
        <v>8388</v>
      </c>
      <c r="G3202" t="s">
        <v>8384</v>
      </c>
      <c r="H3202" t="s">
        <v>8406</v>
      </c>
      <c r="I3202" t="s">
        <v>8411</v>
      </c>
      <c r="J3202" t="s">
        <v>11382</v>
      </c>
    </row>
    <row r="3203" spans="1:10" x14ac:dyDescent="0.25">
      <c r="A3203" t="s">
        <v>4858</v>
      </c>
      <c r="B3203">
        <v>58351872</v>
      </c>
      <c r="C3203">
        <v>145326008</v>
      </c>
      <c r="D3203" t="s">
        <v>4859</v>
      </c>
      <c r="E3203" t="s">
        <v>8398</v>
      </c>
      <c r="G3203" t="s">
        <v>9284</v>
      </c>
      <c r="H3203" t="s">
        <v>11383</v>
      </c>
      <c r="I3203" t="s">
        <v>8422</v>
      </c>
      <c r="J3203" t="s">
        <v>11384</v>
      </c>
    </row>
    <row r="3204" spans="1:10" x14ac:dyDescent="0.25">
      <c r="A3204" t="s">
        <v>4858</v>
      </c>
      <c r="B3204">
        <v>58351872</v>
      </c>
      <c r="C3204">
        <v>145326008</v>
      </c>
      <c r="D3204" t="s">
        <v>4859</v>
      </c>
      <c r="E3204" t="s">
        <v>8388</v>
      </c>
      <c r="G3204" t="s">
        <v>8384</v>
      </c>
      <c r="H3204" t="s">
        <v>9705</v>
      </c>
      <c r="I3204" t="s">
        <v>8425</v>
      </c>
      <c r="J3204" t="s">
        <v>11385</v>
      </c>
    </row>
    <row r="3205" spans="1:10" x14ac:dyDescent="0.25">
      <c r="A3205" t="s">
        <v>4858</v>
      </c>
      <c r="B3205">
        <v>58351872</v>
      </c>
      <c r="C3205">
        <v>145326008</v>
      </c>
      <c r="D3205" t="s">
        <v>4859</v>
      </c>
      <c r="E3205" t="s">
        <v>8388</v>
      </c>
      <c r="G3205" t="s">
        <v>8384</v>
      </c>
      <c r="H3205" t="s">
        <v>10373</v>
      </c>
      <c r="J3205" t="s">
        <v>11384</v>
      </c>
    </row>
    <row r="3206" spans="1:10" x14ac:dyDescent="0.25">
      <c r="A3206" t="s">
        <v>4858</v>
      </c>
      <c r="B3206">
        <v>58351872</v>
      </c>
      <c r="C3206">
        <v>145326008</v>
      </c>
      <c r="D3206" t="s">
        <v>4859</v>
      </c>
      <c r="E3206" t="s">
        <v>8398</v>
      </c>
      <c r="F3206" t="s">
        <v>11386</v>
      </c>
    </row>
    <row r="3207" spans="1:10" x14ac:dyDescent="0.25">
      <c r="A3207" t="s">
        <v>4858</v>
      </c>
      <c r="B3207">
        <v>58351872</v>
      </c>
      <c r="C3207">
        <v>145326008</v>
      </c>
      <c r="D3207" t="s">
        <v>4859</v>
      </c>
      <c r="E3207" t="s">
        <v>8388</v>
      </c>
      <c r="G3207" t="s">
        <v>9284</v>
      </c>
      <c r="H3207" t="s">
        <v>11383</v>
      </c>
      <c r="I3207" t="s">
        <v>8422</v>
      </c>
      <c r="J3207" t="s">
        <v>11384</v>
      </c>
    </row>
    <row r="3208" spans="1:10" x14ac:dyDescent="0.25">
      <c r="A3208" t="s">
        <v>4858</v>
      </c>
      <c r="B3208">
        <v>58351872</v>
      </c>
      <c r="C3208">
        <v>145326008</v>
      </c>
      <c r="D3208" t="s">
        <v>4859</v>
      </c>
      <c r="E3208" t="s">
        <v>8383</v>
      </c>
      <c r="G3208" t="s">
        <v>8384</v>
      </c>
      <c r="H3208" t="s">
        <v>8539</v>
      </c>
      <c r="I3208" t="s">
        <v>8425</v>
      </c>
      <c r="J3208" t="s">
        <v>10413</v>
      </c>
    </row>
    <row r="3209" spans="1:10" x14ac:dyDescent="0.25">
      <c r="A3209" t="s">
        <v>4865</v>
      </c>
      <c r="B3209">
        <v>59009795</v>
      </c>
      <c r="C3209">
        <v>122214411</v>
      </c>
      <c r="D3209" t="s">
        <v>4866</v>
      </c>
      <c r="E3209" t="s">
        <v>8388</v>
      </c>
      <c r="G3209" t="s">
        <v>8384</v>
      </c>
      <c r="H3209" t="s">
        <v>11387</v>
      </c>
      <c r="I3209" t="s">
        <v>8393</v>
      </c>
      <c r="J3209" t="s">
        <v>11388</v>
      </c>
    </row>
    <row r="3210" spans="1:10" x14ac:dyDescent="0.25">
      <c r="A3210" t="s">
        <v>4865</v>
      </c>
      <c r="B3210">
        <v>59009795</v>
      </c>
      <c r="C3210">
        <v>122214411</v>
      </c>
      <c r="D3210" t="s">
        <v>4866</v>
      </c>
      <c r="E3210" t="s">
        <v>8398</v>
      </c>
      <c r="F3210" t="s">
        <v>11389</v>
      </c>
    </row>
    <row r="3211" spans="1:10" x14ac:dyDescent="0.25">
      <c r="A3211" t="s">
        <v>4865</v>
      </c>
      <c r="B3211">
        <v>59009795</v>
      </c>
      <c r="C3211">
        <v>122214411</v>
      </c>
      <c r="D3211" t="s">
        <v>4866</v>
      </c>
      <c r="E3211" t="s">
        <v>8383</v>
      </c>
      <c r="G3211" t="s">
        <v>8384</v>
      </c>
      <c r="H3211" t="s">
        <v>8565</v>
      </c>
      <c r="I3211" t="s">
        <v>8566</v>
      </c>
      <c r="J3211" t="s">
        <v>11390</v>
      </c>
    </row>
    <row r="3212" spans="1:10" x14ac:dyDescent="0.25">
      <c r="A3212" t="s">
        <v>4865</v>
      </c>
      <c r="B3212">
        <v>59009795</v>
      </c>
      <c r="C3212">
        <v>122214411</v>
      </c>
      <c r="D3212" t="s">
        <v>4866</v>
      </c>
      <c r="E3212" t="s">
        <v>8410</v>
      </c>
      <c r="G3212" t="s">
        <v>8384</v>
      </c>
      <c r="H3212" t="s">
        <v>11387</v>
      </c>
      <c r="I3212" t="s">
        <v>8393</v>
      </c>
      <c r="J3212" t="s">
        <v>11388</v>
      </c>
    </row>
    <row r="3213" spans="1:10" x14ac:dyDescent="0.25">
      <c r="A3213" t="s">
        <v>4865</v>
      </c>
      <c r="B3213">
        <v>59009795</v>
      </c>
      <c r="C3213">
        <v>122214411</v>
      </c>
      <c r="D3213" t="s">
        <v>4866</v>
      </c>
      <c r="E3213" t="s">
        <v>8388</v>
      </c>
      <c r="G3213" t="s">
        <v>8384</v>
      </c>
      <c r="H3213" t="s">
        <v>8565</v>
      </c>
      <c r="I3213" t="s">
        <v>8566</v>
      </c>
      <c r="J3213" t="s">
        <v>11390</v>
      </c>
    </row>
    <row r="3214" spans="1:10" x14ac:dyDescent="0.25">
      <c r="A3214" t="s">
        <v>4865</v>
      </c>
      <c r="B3214">
        <v>59009795</v>
      </c>
      <c r="C3214">
        <v>122214411</v>
      </c>
      <c r="D3214" t="s">
        <v>4866</v>
      </c>
      <c r="E3214" t="s">
        <v>8410</v>
      </c>
      <c r="G3214" t="s">
        <v>8384</v>
      </c>
      <c r="H3214" t="s">
        <v>8565</v>
      </c>
      <c r="I3214" t="s">
        <v>8566</v>
      </c>
      <c r="J3214" t="s">
        <v>11390</v>
      </c>
    </row>
    <row r="3215" spans="1:10" x14ac:dyDescent="0.25">
      <c r="A3215" t="s">
        <v>4865</v>
      </c>
      <c r="B3215">
        <v>59009795</v>
      </c>
      <c r="C3215">
        <v>122214411</v>
      </c>
      <c r="D3215" t="s">
        <v>4866</v>
      </c>
      <c r="E3215" t="s">
        <v>8398</v>
      </c>
      <c r="F3215" t="s">
        <v>11391</v>
      </c>
    </row>
    <row r="3216" spans="1:10" x14ac:dyDescent="0.25">
      <c r="A3216" t="s">
        <v>4871</v>
      </c>
      <c r="B3216">
        <v>72967148</v>
      </c>
      <c r="C3216">
        <v>103405483</v>
      </c>
      <c r="D3216" t="s">
        <v>4872</v>
      </c>
      <c r="E3216" t="s">
        <v>8398</v>
      </c>
      <c r="F3216" t="s">
        <v>11392</v>
      </c>
    </row>
    <row r="3217" spans="1:10" x14ac:dyDescent="0.25">
      <c r="A3217" t="s">
        <v>4871</v>
      </c>
      <c r="B3217">
        <v>72967148</v>
      </c>
      <c r="C3217">
        <v>103405483</v>
      </c>
      <c r="D3217" t="s">
        <v>4872</v>
      </c>
      <c r="E3217" t="s">
        <v>8388</v>
      </c>
      <c r="G3217" t="s">
        <v>8384</v>
      </c>
      <c r="H3217" t="s">
        <v>9443</v>
      </c>
      <c r="I3217" t="s">
        <v>8540</v>
      </c>
      <c r="J3217" t="s">
        <v>11393</v>
      </c>
    </row>
    <row r="3218" spans="1:10" x14ac:dyDescent="0.25">
      <c r="A3218" t="s">
        <v>4871</v>
      </c>
      <c r="B3218">
        <v>72967148</v>
      </c>
      <c r="C3218">
        <v>103405483</v>
      </c>
      <c r="D3218" t="s">
        <v>4872</v>
      </c>
      <c r="E3218" t="s">
        <v>8398</v>
      </c>
      <c r="F3218" t="s">
        <v>11394</v>
      </c>
    </row>
    <row r="3219" spans="1:10" x14ac:dyDescent="0.25">
      <c r="A3219" t="s">
        <v>4871</v>
      </c>
      <c r="B3219">
        <v>72967148</v>
      </c>
      <c r="C3219">
        <v>103405483</v>
      </c>
      <c r="D3219" t="s">
        <v>4872</v>
      </c>
      <c r="E3219" t="s">
        <v>8383</v>
      </c>
      <c r="G3219" t="s">
        <v>8384</v>
      </c>
      <c r="H3219" t="s">
        <v>8393</v>
      </c>
      <c r="I3219" t="s">
        <v>8697</v>
      </c>
      <c r="J3219" t="s">
        <v>11393</v>
      </c>
    </row>
    <row r="3220" spans="1:10" x14ac:dyDescent="0.25">
      <c r="A3220" t="s">
        <v>4871</v>
      </c>
      <c r="B3220">
        <v>72967148</v>
      </c>
      <c r="C3220">
        <v>103405483</v>
      </c>
      <c r="D3220" t="s">
        <v>4872</v>
      </c>
      <c r="E3220" t="s">
        <v>8388</v>
      </c>
      <c r="G3220" t="s">
        <v>8384</v>
      </c>
      <c r="H3220" t="s">
        <v>11395</v>
      </c>
      <c r="I3220" t="s">
        <v>8422</v>
      </c>
      <c r="J3220" t="s">
        <v>11393</v>
      </c>
    </row>
    <row r="3221" spans="1:10" x14ac:dyDescent="0.25">
      <c r="A3221" t="s">
        <v>4871</v>
      </c>
      <c r="B3221">
        <v>72967148</v>
      </c>
      <c r="C3221">
        <v>103405483</v>
      </c>
      <c r="D3221" t="s">
        <v>4872</v>
      </c>
      <c r="E3221" t="s">
        <v>8398</v>
      </c>
      <c r="F3221" t="s">
        <v>11396</v>
      </c>
    </row>
    <row r="3222" spans="1:10" x14ac:dyDescent="0.25">
      <c r="A3222" t="s">
        <v>4871</v>
      </c>
      <c r="B3222">
        <v>72967148</v>
      </c>
      <c r="C3222">
        <v>103405483</v>
      </c>
      <c r="D3222" t="s">
        <v>4872</v>
      </c>
      <c r="E3222" t="s">
        <v>8388</v>
      </c>
      <c r="G3222" t="s">
        <v>8384</v>
      </c>
      <c r="H3222" t="s">
        <v>8512</v>
      </c>
      <c r="I3222" t="s">
        <v>9589</v>
      </c>
      <c r="J3222" t="s">
        <v>11393</v>
      </c>
    </row>
    <row r="3223" spans="1:10" x14ac:dyDescent="0.25">
      <c r="A3223" t="s">
        <v>4871</v>
      </c>
      <c r="B3223">
        <v>72967148</v>
      </c>
      <c r="C3223">
        <v>103405483</v>
      </c>
      <c r="D3223" t="s">
        <v>4872</v>
      </c>
      <c r="E3223" t="s">
        <v>8398</v>
      </c>
      <c r="F3223" t="s">
        <v>11397</v>
      </c>
    </row>
    <row r="3224" spans="1:10" x14ac:dyDescent="0.25">
      <c r="A3224" t="s">
        <v>4871</v>
      </c>
      <c r="B3224">
        <v>72967148</v>
      </c>
      <c r="C3224">
        <v>103405483</v>
      </c>
      <c r="D3224" t="s">
        <v>4872</v>
      </c>
      <c r="E3224" t="s">
        <v>8388</v>
      </c>
      <c r="G3224" t="s">
        <v>8384</v>
      </c>
      <c r="H3224" t="s">
        <v>8393</v>
      </c>
      <c r="I3224" t="s">
        <v>8697</v>
      </c>
      <c r="J3224" t="s">
        <v>11393</v>
      </c>
    </row>
    <row r="3225" spans="1:10" x14ac:dyDescent="0.25">
      <c r="A3225" t="s">
        <v>4876</v>
      </c>
      <c r="B3225">
        <v>75079003</v>
      </c>
      <c r="C3225">
        <v>209122000</v>
      </c>
      <c r="D3225" t="s">
        <v>4877</v>
      </c>
      <c r="E3225" t="s">
        <v>8388</v>
      </c>
      <c r="G3225" t="s">
        <v>8384</v>
      </c>
      <c r="H3225" t="s">
        <v>9474</v>
      </c>
      <c r="I3225" t="s">
        <v>9237</v>
      </c>
      <c r="J3225" t="s">
        <v>11398</v>
      </c>
    </row>
    <row r="3226" spans="1:10" x14ac:dyDescent="0.25">
      <c r="A3226" t="s">
        <v>4876</v>
      </c>
      <c r="B3226">
        <v>75079003</v>
      </c>
      <c r="C3226">
        <v>209122000</v>
      </c>
      <c r="D3226" t="s">
        <v>4877</v>
      </c>
      <c r="E3226" t="s">
        <v>8383</v>
      </c>
      <c r="G3226" t="s">
        <v>8384</v>
      </c>
      <c r="H3226" t="s">
        <v>9474</v>
      </c>
      <c r="I3226" t="s">
        <v>9237</v>
      </c>
      <c r="J3226" t="s">
        <v>11398</v>
      </c>
    </row>
    <row r="3227" spans="1:10" x14ac:dyDescent="0.25">
      <c r="A3227" t="s">
        <v>4876</v>
      </c>
      <c r="B3227">
        <v>75079003</v>
      </c>
      <c r="C3227">
        <v>209122000</v>
      </c>
      <c r="D3227" t="s">
        <v>4877</v>
      </c>
      <c r="E3227" t="s">
        <v>8410</v>
      </c>
      <c r="G3227" t="s">
        <v>8384</v>
      </c>
      <c r="H3227" t="s">
        <v>9474</v>
      </c>
      <c r="I3227" t="s">
        <v>9237</v>
      </c>
      <c r="J3227" t="s">
        <v>11398</v>
      </c>
    </row>
    <row r="3228" spans="1:10" x14ac:dyDescent="0.25">
      <c r="A3228" t="s">
        <v>4876</v>
      </c>
      <c r="B3228">
        <v>75079003</v>
      </c>
      <c r="C3228">
        <v>209122000</v>
      </c>
      <c r="D3228" t="s">
        <v>4877</v>
      </c>
      <c r="E3228" t="s">
        <v>8398</v>
      </c>
      <c r="F3228" t="s">
        <v>11399</v>
      </c>
    </row>
    <row r="3229" spans="1:10" x14ac:dyDescent="0.25">
      <c r="A3229" t="s">
        <v>4881</v>
      </c>
      <c r="B3229">
        <v>2944918</v>
      </c>
      <c r="C3229">
        <v>755218296</v>
      </c>
      <c r="D3229" t="s">
        <v>4882</v>
      </c>
      <c r="E3229" t="s">
        <v>8388</v>
      </c>
      <c r="G3229" t="s">
        <v>8384</v>
      </c>
      <c r="H3229" t="s">
        <v>8424</v>
      </c>
      <c r="J3229" t="s">
        <v>9158</v>
      </c>
    </row>
    <row r="3230" spans="1:10" x14ac:dyDescent="0.25">
      <c r="A3230" t="s">
        <v>4881</v>
      </c>
      <c r="B3230">
        <v>2944918</v>
      </c>
      <c r="C3230">
        <v>755218296</v>
      </c>
      <c r="D3230" t="s">
        <v>4882</v>
      </c>
      <c r="E3230" t="s">
        <v>8388</v>
      </c>
      <c r="G3230" t="s">
        <v>8384</v>
      </c>
      <c r="H3230" t="s">
        <v>8539</v>
      </c>
      <c r="I3230" t="s">
        <v>9237</v>
      </c>
      <c r="J3230" t="s">
        <v>9158</v>
      </c>
    </row>
    <row r="3231" spans="1:10" x14ac:dyDescent="0.25">
      <c r="A3231" t="s">
        <v>4881</v>
      </c>
      <c r="B3231">
        <v>2944918</v>
      </c>
      <c r="C3231">
        <v>755218296</v>
      </c>
      <c r="D3231" t="s">
        <v>4882</v>
      </c>
      <c r="E3231" t="s">
        <v>8383</v>
      </c>
      <c r="G3231" t="s">
        <v>8384</v>
      </c>
      <c r="H3231" t="s">
        <v>8424</v>
      </c>
      <c r="J3231" t="s">
        <v>9158</v>
      </c>
    </row>
    <row r="3232" spans="1:10" x14ac:dyDescent="0.25">
      <c r="A3232" t="s">
        <v>4887</v>
      </c>
      <c r="B3232">
        <v>1034507</v>
      </c>
      <c r="C3232">
        <v>113805519</v>
      </c>
      <c r="D3232" t="s">
        <v>4888</v>
      </c>
      <c r="E3232" t="s">
        <v>8388</v>
      </c>
      <c r="G3232" t="s">
        <v>8384</v>
      </c>
      <c r="H3232" t="s">
        <v>8501</v>
      </c>
      <c r="I3232" t="s">
        <v>11400</v>
      </c>
      <c r="J3232" t="s">
        <v>10014</v>
      </c>
    </row>
    <row r="3233" spans="1:10" x14ac:dyDescent="0.25">
      <c r="A3233" t="s">
        <v>4887</v>
      </c>
      <c r="B3233">
        <v>1034507</v>
      </c>
      <c r="C3233">
        <v>113805519</v>
      </c>
      <c r="D3233" t="s">
        <v>4888</v>
      </c>
      <c r="E3233" t="s">
        <v>8383</v>
      </c>
      <c r="G3233" t="s">
        <v>8384</v>
      </c>
      <c r="H3233" t="s">
        <v>8501</v>
      </c>
      <c r="I3233" t="s">
        <v>11400</v>
      </c>
      <c r="J3233" t="s">
        <v>10014</v>
      </c>
    </row>
    <row r="3234" spans="1:10" x14ac:dyDescent="0.25">
      <c r="A3234" t="s">
        <v>4894</v>
      </c>
      <c r="B3234">
        <v>19062680</v>
      </c>
      <c r="C3234">
        <v>129587106</v>
      </c>
      <c r="D3234" t="s">
        <v>4895</v>
      </c>
      <c r="E3234" t="s">
        <v>8388</v>
      </c>
      <c r="G3234" t="s">
        <v>8384</v>
      </c>
      <c r="H3234" t="s">
        <v>9634</v>
      </c>
      <c r="I3234" t="s">
        <v>8755</v>
      </c>
      <c r="J3234" t="s">
        <v>8467</v>
      </c>
    </row>
    <row r="3235" spans="1:10" x14ac:dyDescent="0.25">
      <c r="A3235" t="s">
        <v>4894</v>
      </c>
      <c r="B3235">
        <v>19062680</v>
      </c>
      <c r="C3235">
        <v>129587106</v>
      </c>
      <c r="D3235" t="s">
        <v>4895</v>
      </c>
      <c r="E3235" t="s">
        <v>8388</v>
      </c>
      <c r="G3235" t="s">
        <v>8384</v>
      </c>
      <c r="H3235" t="s">
        <v>8881</v>
      </c>
      <c r="I3235" t="s">
        <v>8779</v>
      </c>
      <c r="J3235" t="s">
        <v>8467</v>
      </c>
    </row>
    <row r="3236" spans="1:10" x14ac:dyDescent="0.25">
      <c r="A3236" t="s">
        <v>4894</v>
      </c>
      <c r="B3236">
        <v>19062680</v>
      </c>
      <c r="C3236">
        <v>129587106</v>
      </c>
      <c r="D3236" t="s">
        <v>4895</v>
      </c>
      <c r="E3236" t="s">
        <v>8383</v>
      </c>
      <c r="G3236" t="s">
        <v>8460</v>
      </c>
      <c r="H3236" t="s">
        <v>8783</v>
      </c>
      <c r="I3236" t="s">
        <v>8664</v>
      </c>
      <c r="J3236" t="s">
        <v>10151</v>
      </c>
    </row>
    <row r="3237" spans="1:10" x14ac:dyDescent="0.25">
      <c r="A3237" t="s">
        <v>4902</v>
      </c>
      <c r="B3237">
        <v>1787602</v>
      </c>
      <c r="C3237">
        <v>355634358</v>
      </c>
      <c r="D3237" t="s">
        <v>4903</v>
      </c>
      <c r="E3237" t="s">
        <v>8388</v>
      </c>
      <c r="G3237" t="s">
        <v>8384</v>
      </c>
      <c r="H3237" t="s">
        <v>11401</v>
      </c>
      <c r="I3237" t="s">
        <v>11402</v>
      </c>
      <c r="J3237" t="s">
        <v>11403</v>
      </c>
    </row>
    <row r="3238" spans="1:10" x14ac:dyDescent="0.25">
      <c r="A3238" t="s">
        <v>4902</v>
      </c>
      <c r="B3238">
        <v>1787602</v>
      </c>
      <c r="C3238">
        <v>355634358</v>
      </c>
      <c r="D3238" t="s">
        <v>4903</v>
      </c>
      <c r="E3238" t="s">
        <v>8383</v>
      </c>
      <c r="G3238" t="s">
        <v>8384</v>
      </c>
      <c r="H3238" t="s">
        <v>8743</v>
      </c>
      <c r="I3238" t="s">
        <v>8390</v>
      </c>
      <c r="J3238" t="s">
        <v>10014</v>
      </c>
    </row>
    <row r="3239" spans="1:10" x14ac:dyDescent="0.25">
      <c r="A3239" t="s">
        <v>4902</v>
      </c>
      <c r="B3239">
        <v>1787602</v>
      </c>
      <c r="C3239">
        <v>355634358</v>
      </c>
      <c r="D3239" t="s">
        <v>4903</v>
      </c>
      <c r="E3239" t="s">
        <v>8410</v>
      </c>
      <c r="G3239" t="s">
        <v>8517</v>
      </c>
      <c r="H3239" t="s">
        <v>11404</v>
      </c>
      <c r="I3239" t="s">
        <v>11405</v>
      </c>
      <c r="J3239" t="s">
        <v>11406</v>
      </c>
    </row>
    <row r="3240" spans="1:10" x14ac:dyDescent="0.25">
      <c r="A3240" t="s">
        <v>4902</v>
      </c>
      <c r="B3240">
        <v>1787602</v>
      </c>
      <c r="C3240">
        <v>355634358</v>
      </c>
      <c r="D3240" t="s">
        <v>4903</v>
      </c>
      <c r="E3240" t="s">
        <v>8388</v>
      </c>
      <c r="G3240" t="s">
        <v>8384</v>
      </c>
      <c r="H3240" t="s">
        <v>8743</v>
      </c>
      <c r="I3240" t="s">
        <v>8390</v>
      </c>
      <c r="J3240" t="s">
        <v>10014</v>
      </c>
    </row>
    <row r="3241" spans="1:10" x14ac:dyDescent="0.25">
      <c r="A3241" t="s">
        <v>4907</v>
      </c>
      <c r="B3241">
        <v>1397947</v>
      </c>
      <c r="C3241">
        <v>155831301</v>
      </c>
      <c r="D3241" t="s">
        <v>4908</v>
      </c>
      <c r="E3241" t="s">
        <v>8410</v>
      </c>
      <c r="G3241" t="s">
        <v>8384</v>
      </c>
      <c r="H3241" t="s">
        <v>11407</v>
      </c>
      <c r="I3241" t="s">
        <v>8468</v>
      </c>
      <c r="J3241" t="s">
        <v>11408</v>
      </c>
    </row>
    <row r="3242" spans="1:10" x14ac:dyDescent="0.25">
      <c r="A3242" t="s">
        <v>4907</v>
      </c>
      <c r="B3242">
        <v>1397947</v>
      </c>
      <c r="C3242">
        <v>155831301</v>
      </c>
      <c r="D3242" t="s">
        <v>4908</v>
      </c>
      <c r="E3242" t="s">
        <v>8388</v>
      </c>
      <c r="G3242" t="s">
        <v>8384</v>
      </c>
      <c r="H3242" t="s">
        <v>11409</v>
      </c>
      <c r="J3242" t="s">
        <v>11410</v>
      </c>
    </row>
    <row r="3243" spans="1:10" x14ac:dyDescent="0.25">
      <c r="A3243" t="s">
        <v>4907</v>
      </c>
      <c r="B3243">
        <v>1397947</v>
      </c>
      <c r="C3243">
        <v>155831301</v>
      </c>
      <c r="D3243" t="s">
        <v>4908</v>
      </c>
      <c r="E3243" t="s">
        <v>8383</v>
      </c>
      <c r="G3243" t="s">
        <v>8384</v>
      </c>
      <c r="H3243" t="s">
        <v>8455</v>
      </c>
      <c r="I3243" t="s">
        <v>8425</v>
      </c>
      <c r="J3243" t="s">
        <v>9386</v>
      </c>
    </row>
    <row r="3244" spans="1:10" x14ac:dyDescent="0.25">
      <c r="A3244" t="s">
        <v>4907</v>
      </c>
      <c r="B3244">
        <v>1397947</v>
      </c>
      <c r="C3244">
        <v>155831301</v>
      </c>
      <c r="D3244" t="s">
        <v>4908</v>
      </c>
      <c r="E3244" t="s">
        <v>8388</v>
      </c>
      <c r="G3244" t="s">
        <v>8384</v>
      </c>
      <c r="H3244" t="s">
        <v>11411</v>
      </c>
      <c r="J3244" t="s">
        <v>11412</v>
      </c>
    </row>
    <row r="3245" spans="1:10" x14ac:dyDescent="0.25">
      <c r="A3245" t="s">
        <v>4915</v>
      </c>
      <c r="B3245">
        <v>16534459</v>
      </c>
      <c r="C3245">
        <v>177693954</v>
      </c>
      <c r="D3245" t="s">
        <v>4916</v>
      </c>
      <c r="E3245" t="s">
        <v>8388</v>
      </c>
      <c r="G3245" t="s">
        <v>8399</v>
      </c>
      <c r="H3245" t="s">
        <v>11413</v>
      </c>
      <c r="I3245" t="s">
        <v>8705</v>
      </c>
      <c r="J3245" t="s">
        <v>11414</v>
      </c>
    </row>
    <row r="3246" spans="1:10" x14ac:dyDescent="0.25">
      <c r="A3246" t="s">
        <v>4915</v>
      </c>
      <c r="B3246">
        <v>16534459</v>
      </c>
      <c r="C3246">
        <v>177693954</v>
      </c>
      <c r="D3246" t="s">
        <v>4916</v>
      </c>
      <c r="E3246" t="s">
        <v>8388</v>
      </c>
      <c r="G3246" t="s">
        <v>8384</v>
      </c>
      <c r="H3246" t="s">
        <v>8539</v>
      </c>
      <c r="J3246" t="s">
        <v>9669</v>
      </c>
    </row>
    <row r="3247" spans="1:10" x14ac:dyDescent="0.25">
      <c r="A3247" t="s">
        <v>4915</v>
      </c>
      <c r="B3247">
        <v>16534459</v>
      </c>
      <c r="C3247">
        <v>177693954</v>
      </c>
      <c r="D3247" t="s">
        <v>4916</v>
      </c>
      <c r="E3247" t="s">
        <v>8388</v>
      </c>
      <c r="G3247" t="s">
        <v>8384</v>
      </c>
      <c r="H3247" t="s">
        <v>8402</v>
      </c>
      <c r="J3247" t="s">
        <v>9549</v>
      </c>
    </row>
    <row r="3248" spans="1:10" x14ac:dyDescent="0.25">
      <c r="A3248" t="s">
        <v>4915</v>
      </c>
      <c r="B3248">
        <v>16534459</v>
      </c>
      <c r="C3248">
        <v>177693954</v>
      </c>
      <c r="D3248" t="s">
        <v>4916</v>
      </c>
      <c r="E3248" t="s">
        <v>8383</v>
      </c>
      <c r="G3248" t="s">
        <v>8384</v>
      </c>
      <c r="H3248" t="s">
        <v>8402</v>
      </c>
      <c r="J3248" t="s">
        <v>9549</v>
      </c>
    </row>
    <row r="3249" spans="1:10" x14ac:dyDescent="0.25">
      <c r="A3249" t="s">
        <v>4915</v>
      </c>
      <c r="B3249">
        <v>16534459</v>
      </c>
      <c r="C3249">
        <v>177693954</v>
      </c>
      <c r="D3249" t="s">
        <v>4916</v>
      </c>
      <c r="E3249" t="s">
        <v>8388</v>
      </c>
      <c r="G3249" t="s">
        <v>8384</v>
      </c>
      <c r="H3249" t="s">
        <v>8689</v>
      </c>
      <c r="J3249" t="s">
        <v>11415</v>
      </c>
    </row>
    <row r="3250" spans="1:10" x14ac:dyDescent="0.25">
      <c r="A3250" t="s">
        <v>4915</v>
      </c>
      <c r="B3250">
        <v>16534459</v>
      </c>
      <c r="C3250">
        <v>177693954</v>
      </c>
      <c r="D3250" t="s">
        <v>4916</v>
      </c>
      <c r="E3250" t="s">
        <v>8388</v>
      </c>
      <c r="G3250" t="s">
        <v>8384</v>
      </c>
      <c r="H3250" t="s">
        <v>9330</v>
      </c>
      <c r="I3250" t="s">
        <v>9448</v>
      </c>
      <c r="J3250" t="s">
        <v>11416</v>
      </c>
    </row>
    <row r="3251" spans="1:10" x14ac:dyDescent="0.25">
      <c r="A3251" t="s">
        <v>4915</v>
      </c>
      <c r="B3251">
        <v>16534459</v>
      </c>
      <c r="C3251">
        <v>177693954</v>
      </c>
      <c r="D3251" t="s">
        <v>4916</v>
      </c>
      <c r="E3251" t="s">
        <v>8388</v>
      </c>
      <c r="G3251" t="s">
        <v>8384</v>
      </c>
      <c r="H3251" t="s">
        <v>8539</v>
      </c>
      <c r="I3251" t="s">
        <v>8406</v>
      </c>
      <c r="J3251" t="s">
        <v>11417</v>
      </c>
    </row>
    <row r="3252" spans="1:10" x14ac:dyDescent="0.25">
      <c r="A3252" t="s">
        <v>4919</v>
      </c>
      <c r="B3252">
        <v>2721890</v>
      </c>
      <c r="C3252">
        <v>145999721</v>
      </c>
      <c r="D3252" t="s">
        <v>4920</v>
      </c>
      <c r="E3252" t="s">
        <v>8383</v>
      </c>
      <c r="G3252" t="s">
        <v>8384</v>
      </c>
      <c r="H3252" t="s">
        <v>8700</v>
      </c>
      <c r="J3252" t="s">
        <v>11418</v>
      </c>
    </row>
    <row r="3253" spans="1:10" x14ac:dyDescent="0.25">
      <c r="A3253" t="s">
        <v>4919</v>
      </c>
      <c r="B3253">
        <v>2721890</v>
      </c>
      <c r="C3253">
        <v>145999721</v>
      </c>
      <c r="D3253" t="s">
        <v>4920</v>
      </c>
      <c r="E3253" t="s">
        <v>8388</v>
      </c>
      <c r="G3253" t="s">
        <v>8384</v>
      </c>
      <c r="H3253" t="s">
        <v>8700</v>
      </c>
      <c r="J3253" t="s">
        <v>11418</v>
      </c>
    </row>
    <row r="3254" spans="1:10" x14ac:dyDescent="0.25">
      <c r="A3254" t="s">
        <v>4919</v>
      </c>
      <c r="B3254">
        <v>2721890</v>
      </c>
      <c r="C3254">
        <v>145999721</v>
      </c>
      <c r="D3254" t="s">
        <v>4920</v>
      </c>
      <c r="E3254" t="s">
        <v>8388</v>
      </c>
      <c r="G3254" t="s">
        <v>8460</v>
      </c>
      <c r="H3254" t="s">
        <v>11419</v>
      </c>
      <c r="J3254" t="s">
        <v>11418</v>
      </c>
    </row>
    <row r="3255" spans="1:10" x14ac:dyDescent="0.25">
      <c r="A3255" t="s">
        <v>4925</v>
      </c>
      <c r="B3255">
        <v>2179645</v>
      </c>
      <c r="C3255">
        <v>150259167</v>
      </c>
      <c r="D3255" t="s">
        <v>4926</v>
      </c>
      <c r="E3255" t="s">
        <v>8383</v>
      </c>
      <c r="G3255" t="s">
        <v>8384</v>
      </c>
      <c r="H3255" t="s">
        <v>8691</v>
      </c>
      <c r="I3255" t="s">
        <v>10088</v>
      </c>
      <c r="J3255" t="s">
        <v>8553</v>
      </c>
    </row>
    <row r="3256" spans="1:10" x14ac:dyDescent="0.25">
      <c r="A3256" t="s">
        <v>4925</v>
      </c>
      <c r="B3256">
        <v>2179645</v>
      </c>
      <c r="C3256">
        <v>150259167</v>
      </c>
      <c r="D3256" t="s">
        <v>4926</v>
      </c>
      <c r="E3256" t="s">
        <v>8388</v>
      </c>
      <c r="G3256" t="s">
        <v>8384</v>
      </c>
      <c r="H3256" t="s">
        <v>8691</v>
      </c>
      <c r="I3256" t="s">
        <v>10088</v>
      </c>
      <c r="J3256" t="s">
        <v>8553</v>
      </c>
    </row>
    <row r="3257" spans="1:10" x14ac:dyDescent="0.25">
      <c r="A3257" t="s">
        <v>4925</v>
      </c>
      <c r="B3257">
        <v>2179645</v>
      </c>
      <c r="C3257">
        <v>150259167</v>
      </c>
      <c r="D3257" t="s">
        <v>4926</v>
      </c>
      <c r="E3257" t="s">
        <v>8388</v>
      </c>
      <c r="G3257" t="s">
        <v>8384</v>
      </c>
      <c r="H3257" t="s">
        <v>8490</v>
      </c>
      <c r="I3257" t="s">
        <v>8393</v>
      </c>
      <c r="J3257" t="s">
        <v>9383</v>
      </c>
    </row>
    <row r="3258" spans="1:10" x14ac:dyDescent="0.25">
      <c r="A3258" t="s">
        <v>4925</v>
      </c>
      <c r="B3258">
        <v>2179645</v>
      </c>
      <c r="C3258">
        <v>150259167</v>
      </c>
      <c r="D3258" t="s">
        <v>4926</v>
      </c>
      <c r="E3258" t="s">
        <v>8388</v>
      </c>
      <c r="G3258" t="s">
        <v>8384</v>
      </c>
      <c r="H3258" t="s">
        <v>8470</v>
      </c>
      <c r="I3258" t="s">
        <v>8552</v>
      </c>
      <c r="J3258" t="s">
        <v>8553</v>
      </c>
    </row>
    <row r="3259" spans="1:10" x14ac:dyDescent="0.25">
      <c r="A3259" t="s">
        <v>4933</v>
      </c>
      <c r="B3259">
        <v>2678850</v>
      </c>
      <c r="C3259">
        <v>105783457</v>
      </c>
      <c r="D3259" t="s">
        <v>4934</v>
      </c>
      <c r="E3259" t="s">
        <v>8388</v>
      </c>
      <c r="G3259" t="s">
        <v>8460</v>
      </c>
      <c r="H3259" t="s">
        <v>9133</v>
      </c>
      <c r="I3259" t="s">
        <v>9274</v>
      </c>
      <c r="J3259" t="s">
        <v>11420</v>
      </c>
    </row>
    <row r="3260" spans="1:10" x14ac:dyDescent="0.25">
      <c r="A3260" t="s">
        <v>4933</v>
      </c>
      <c r="B3260">
        <v>2678850</v>
      </c>
      <c r="C3260">
        <v>105783457</v>
      </c>
      <c r="D3260" t="s">
        <v>4934</v>
      </c>
      <c r="E3260" t="s">
        <v>8398</v>
      </c>
      <c r="F3260" t="s">
        <v>11421</v>
      </c>
    </row>
    <row r="3261" spans="1:10" x14ac:dyDescent="0.25">
      <c r="A3261" t="s">
        <v>4933</v>
      </c>
      <c r="B3261">
        <v>2678850</v>
      </c>
      <c r="C3261">
        <v>105783457</v>
      </c>
      <c r="D3261" t="s">
        <v>4934</v>
      </c>
      <c r="E3261" t="s">
        <v>8410</v>
      </c>
      <c r="G3261" t="s">
        <v>8460</v>
      </c>
      <c r="H3261" t="s">
        <v>9133</v>
      </c>
      <c r="I3261" t="s">
        <v>9274</v>
      </c>
      <c r="J3261" t="s">
        <v>11420</v>
      </c>
    </row>
    <row r="3262" spans="1:10" x14ac:dyDescent="0.25">
      <c r="A3262" t="s">
        <v>4933</v>
      </c>
      <c r="B3262">
        <v>2678850</v>
      </c>
      <c r="C3262">
        <v>105783457</v>
      </c>
      <c r="D3262" t="s">
        <v>4934</v>
      </c>
      <c r="E3262" t="s">
        <v>8383</v>
      </c>
      <c r="G3262" t="s">
        <v>8384</v>
      </c>
      <c r="H3262" t="s">
        <v>8396</v>
      </c>
      <c r="I3262" t="s">
        <v>8422</v>
      </c>
      <c r="J3262" t="s">
        <v>11420</v>
      </c>
    </row>
    <row r="3263" spans="1:10" x14ac:dyDescent="0.25">
      <c r="A3263" t="s">
        <v>4933</v>
      </c>
      <c r="B3263">
        <v>2678850</v>
      </c>
      <c r="C3263">
        <v>105783457</v>
      </c>
      <c r="D3263" t="s">
        <v>4934</v>
      </c>
      <c r="E3263" t="s">
        <v>8388</v>
      </c>
      <c r="G3263" t="s">
        <v>8384</v>
      </c>
      <c r="H3263" t="s">
        <v>8396</v>
      </c>
      <c r="I3263" t="s">
        <v>8422</v>
      </c>
      <c r="J3263" t="s">
        <v>11420</v>
      </c>
    </row>
    <row r="3264" spans="1:10" x14ac:dyDescent="0.25">
      <c r="A3264" t="s">
        <v>4941</v>
      </c>
      <c r="B3264">
        <v>3781732</v>
      </c>
      <c r="C3264">
        <v>102848786</v>
      </c>
      <c r="D3264" t="s">
        <v>4942</v>
      </c>
      <c r="E3264" t="s">
        <v>8410</v>
      </c>
      <c r="H3264" t="s">
        <v>11422</v>
      </c>
      <c r="J3264" t="s">
        <v>11423</v>
      </c>
    </row>
    <row r="3265" spans="1:10" x14ac:dyDescent="0.25">
      <c r="A3265" t="s">
        <v>4941</v>
      </c>
      <c r="B3265">
        <v>3781732</v>
      </c>
      <c r="C3265">
        <v>102848786</v>
      </c>
      <c r="D3265" t="s">
        <v>4942</v>
      </c>
      <c r="E3265" t="s">
        <v>8383</v>
      </c>
      <c r="G3265" t="s">
        <v>8384</v>
      </c>
      <c r="H3265" t="s">
        <v>8405</v>
      </c>
      <c r="I3265" t="s">
        <v>8991</v>
      </c>
      <c r="J3265" t="s">
        <v>9246</v>
      </c>
    </row>
    <row r="3266" spans="1:10" x14ac:dyDescent="0.25">
      <c r="A3266" t="s">
        <v>4941</v>
      </c>
      <c r="B3266">
        <v>3781732</v>
      </c>
      <c r="C3266">
        <v>102848786</v>
      </c>
      <c r="D3266" t="s">
        <v>4942</v>
      </c>
      <c r="E3266" t="s">
        <v>8388</v>
      </c>
      <c r="H3266" t="s">
        <v>11422</v>
      </c>
      <c r="J3266" t="s">
        <v>11423</v>
      </c>
    </row>
    <row r="3267" spans="1:10" x14ac:dyDescent="0.25">
      <c r="A3267" t="s">
        <v>4941</v>
      </c>
      <c r="B3267">
        <v>3781732</v>
      </c>
      <c r="C3267">
        <v>102848786</v>
      </c>
      <c r="D3267" t="s">
        <v>4942</v>
      </c>
      <c r="E3267" t="s">
        <v>8398</v>
      </c>
      <c r="F3267" t="s">
        <v>11424</v>
      </c>
    </row>
    <row r="3268" spans="1:10" x14ac:dyDescent="0.25">
      <c r="A3268" t="s">
        <v>4941</v>
      </c>
      <c r="B3268">
        <v>3781732</v>
      </c>
      <c r="C3268">
        <v>102848786</v>
      </c>
      <c r="D3268" t="s">
        <v>4942</v>
      </c>
      <c r="E3268" t="s">
        <v>8388</v>
      </c>
      <c r="G3268" t="s">
        <v>8384</v>
      </c>
      <c r="H3268" t="s">
        <v>8405</v>
      </c>
      <c r="I3268" t="s">
        <v>8991</v>
      </c>
      <c r="J3268" t="s">
        <v>9246</v>
      </c>
    </row>
    <row r="3269" spans="1:10" x14ac:dyDescent="0.25">
      <c r="A3269" t="s">
        <v>4946</v>
      </c>
      <c r="B3269">
        <v>16980382</v>
      </c>
      <c r="C3269">
        <v>297170233</v>
      </c>
      <c r="D3269" t="s">
        <v>4947</v>
      </c>
      <c r="E3269" t="s">
        <v>8388</v>
      </c>
      <c r="G3269" t="s">
        <v>8384</v>
      </c>
      <c r="H3269" t="s">
        <v>10032</v>
      </c>
      <c r="J3269" t="s">
        <v>9511</v>
      </c>
    </row>
    <row r="3270" spans="1:10" x14ac:dyDescent="0.25">
      <c r="A3270" t="s">
        <v>4946</v>
      </c>
      <c r="B3270">
        <v>16980382</v>
      </c>
      <c r="C3270">
        <v>297170233</v>
      </c>
      <c r="D3270" t="s">
        <v>4947</v>
      </c>
      <c r="E3270" t="s">
        <v>8383</v>
      </c>
      <c r="G3270" t="s">
        <v>8384</v>
      </c>
      <c r="H3270" t="s">
        <v>10032</v>
      </c>
      <c r="J3270" t="s">
        <v>9511</v>
      </c>
    </row>
    <row r="3271" spans="1:10" x14ac:dyDescent="0.25">
      <c r="A3271" t="s">
        <v>4946</v>
      </c>
      <c r="B3271">
        <v>16980382</v>
      </c>
      <c r="C3271">
        <v>297170233</v>
      </c>
      <c r="D3271" t="s">
        <v>4947</v>
      </c>
      <c r="E3271" t="s">
        <v>8410</v>
      </c>
      <c r="G3271" t="s">
        <v>8384</v>
      </c>
      <c r="H3271" t="s">
        <v>10032</v>
      </c>
      <c r="J3271" t="s">
        <v>9511</v>
      </c>
    </row>
    <row r="3272" spans="1:10" x14ac:dyDescent="0.25">
      <c r="A3272" t="s">
        <v>4951</v>
      </c>
      <c r="B3272">
        <v>16658946</v>
      </c>
      <c r="C3272">
        <v>100363622</v>
      </c>
      <c r="D3272" t="s">
        <v>4952</v>
      </c>
      <c r="E3272" t="s">
        <v>8410</v>
      </c>
      <c r="G3272" t="s">
        <v>8384</v>
      </c>
      <c r="H3272" t="s">
        <v>8623</v>
      </c>
      <c r="I3272" t="s">
        <v>11425</v>
      </c>
      <c r="J3272" t="s">
        <v>9162</v>
      </c>
    </row>
    <row r="3273" spans="1:10" x14ac:dyDescent="0.25">
      <c r="A3273" t="s">
        <v>4951</v>
      </c>
      <c r="B3273">
        <v>16658946</v>
      </c>
      <c r="C3273">
        <v>100363622</v>
      </c>
      <c r="D3273" t="s">
        <v>4952</v>
      </c>
      <c r="E3273" t="s">
        <v>8383</v>
      </c>
      <c r="G3273" t="s">
        <v>8384</v>
      </c>
      <c r="H3273" t="s">
        <v>8623</v>
      </c>
      <c r="I3273" t="s">
        <v>11425</v>
      </c>
      <c r="J3273" t="s">
        <v>9162</v>
      </c>
    </row>
    <row r="3274" spans="1:10" x14ac:dyDescent="0.25">
      <c r="A3274" t="s">
        <v>4951</v>
      </c>
      <c r="B3274">
        <v>16658946</v>
      </c>
      <c r="C3274">
        <v>100363622</v>
      </c>
      <c r="D3274" t="s">
        <v>4952</v>
      </c>
      <c r="E3274" t="s">
        <v>8388</v>
      </c>
      <c r="G3274" t="s">
        <v>8384</v>
      </c>
      <c r="H3274" t="s">
        <v>10934</v>
      </c>
      <c r="I3274" t="s">
        <v>8630</v>
      </c>
      <c r="J3274" t="s">
        <v>8886</v>
      </c>
    </row>
    <row r="3275" spans="1:10" x14ac:dyDescent="0.25">
      <c r="A3275" t="s">
        <v>4951</v>
      </c>
      <c r="B3275">
        <v>16658946</v>
      </c>
      <c r="C3275">
        <v>100363622</v>
      </c>
      <c r="D3275" t="s">
        <v>4952</v>
      </c>
      <c r="E3275" t="s">
        <v>8388</v>
      </c>
      <c r="G3275" t="s">
        <v>8384</v>
      </c>
      <c r="H3275" t="s">
        <v>10022</v>
      </c>
      <c r="I3275" t="s">
        <v>8393</v>
      </c>
      <c r="J3275" t="s">
        <v>8886</v>
      </c>
    </row>
    <row r="3276" spans="1:10" x14ac:dyDescent="0.25">
      <c r="A3276" t="s">
        <v>4951</v>
      </c>
      <c r="B3276">
        <v>16658946</v>
      </c>
      <c r="C3276">
        <v>100363622</v>
      </c>
      <c r="D3276" t="s">
        <v>4952</v>
      </c>
      <c r="E3276" t="s">
        <v>8388</v>
      </c>
      <c r="G3276" t="s">
        <v>8384</v>
      </c>
      <c r="H3276" t="s">
        <v>8885</v>
      </c>
      <c r="I3276" t="s">
        <v>8393</v>
      </c>
      <c r="J3276" t="s">
        <v>8886</v>
      </c>
    </row>
    <row r="3277" spans="1:10" x14ac:dyDescent="0.25">
      <c r="A3277" t="s">
        <v>4951</v>
      </c>
      <c r="B3277">
        <v>16658946</v>
      </c>
      <c r="C3277">
        <v>100363622</v>
      </c>
      <c r="D3277" t="s">
        <v>4952</v>
      </c>
      <c r="E3277" t="s">
        <v>8388</v>
      </c>
      <c r="G3277" t="s">
        <v>8384</v>
      </c>
      <c r="H3277" t="s">
        <v>8544</v>
      </c>
      <c r="I3277" t="s">
        <v>9498</v>
      </c>
      <c r="J3277" t="s">
        <v>8495</v>
      </c>
    </row>
    <row r="3278" spans="1:10" x14ac:dyDescent="0.25">
      <c r="A3278" t="s">
        <v>4951</v>
      </c>
      <c r="B3278">
        <v>16658946</v>
      </c>
      <c r="C3278">
        <v>100363622</v>
      </c>
      <c r="D3278" t="s">
        <v>4952</v>
      </c>
      <c r="E3278" t="s">
        <v>8388</v>
      </c>
      <c r="G3278" t="s">
        <v>8384</v>
      </c>
      <c r="H3278" t="s">
        <v>8883</v>
      </c>
      <c r="I3278" t="s">
        <v>8485</v>
      </c>
      <c r="J3278" t="s">
        <v>8884</v>
      </c>
    </row>
    <row r="3279" spans="1:10" x14ac:dyDescent="0.25">
      <c r="A3279" t="s">
        <v>4957</v>
      </c>
      <c r="B3279">
        <v>19946715</v>
      </c>
      <c r="C3279">
        <v>281258781</v>
      </c>
      <c r="D3279" t="s">
        <v>4958</v>
      </c>
      <c r="E3279" t="s">
        <v>8388</v>
      </c>
      <c r="G3279" t="s">
        <v>8384</v>
      </c>
      <c r="H3279" t="s">
        <v>8455</v>
      </c>
      <c r="I3279" t="s">
        <v>8393</v>
      </c>
      <c r="J3279" t="s">
        <v>11426</v>
      </c>
    </row>
    <row r="3280" spans="1:10" x14ac:dyDescent="0.25">
      <c r="A3280" t="s">
        <v>4957</v>
      </c>
      <c r="B3280">
        <v>19946715</v>
      </c>
      <c r="C3280">
        <v>281258781</v>
      </c>
      <c r="D3280" t="s">
        <v>4958</v>
      </c>
      <c r="E3280" t="s">
        <v>8388</v>
      </c>
      <c r="G3280" t="s">
        <v>8384</v>
      </c>
      <c r="H3280" t="s">
        <v>8963</v>
      </c>
      <c r="I3280" t="s">
        <v>11427</v>
      </c>
      <c r="J3280" t="s">
        <v>11428</v>
      </c>
    </row>
    <row r="3281" spans="1:10" x14ac:dyDescent="0.25">
      <c r="A3281" t="s">
        <v>4957</v>
      </c>
      <c r="B3281">
        <v>19946715</v>
      </c>
      <c r="C3281">
        <v>281258781</v>
      </c>
      <c r="D3281" t="s">
        <v>4958</v>
      </c>
      <c r="E3281" t="s">
        <v>8383</v>
      </c>
      <c r="G3281" t="s">
        <v>8384</v>
      </c>
      <c r="H3281" t="s">
        <v>8963</v>
      </c>
      <c r="I3281" t="s">
        <v>11427</v>
      </c>
      <c r="J3281" t="s">
        <v>11428</v>
      </c>
    </row>
    <row r="3282" spans="1:10" x14ac:dyDescent="0.25">
      <c r="A3282" t="s">
        <v>4957</v>
      </c>
      <c r="B3282">
        <v>19946715</v>
      </c>
      <c r="C3282">
        <v>281258781</v>
      </c>
      <c r="D3282" t="s">
        <v>4958</v>
      </c>
      <c r="E3282" t="s">
        <v>8410</v>
      </c>
      <c r="G3282" t="s">
        <v>8384</v>
      </c>
      <c r="H3282" t="s">
        <v>8455</v>
      </c>
      <c r="I3282" t="s">
        <v>10544</v>
      </c>
      <c r="J3282" t="s">
        <v>11429</v>
      </c>
    </row>
    <row r="3283" spans="1:10" x14ac:dyDescent="0.25">
      <c r="A3283" t="s">
        <v>4957</v>
      </c>
      <c r="B3283">
        <v>19946715</v>
      </c>
      <c r="C3283">
        <v>281258781</v>
      </c>
      <c r="D3283" t="s">
        <v>4958</v>
      </c>
      <c r="E3283" t="s">
        <v>8388</v>
      </c>
      <c r="G3283" t="s">
        <v>8384</v>
      </c>
      <c r="H3283" t="s">
        <v>8488</v>
      </c>
      <c r="I3283" t="s">
        <v>8421</v>
      </c>
      <c r="J3283" t="s">
        <v>1782</v>
      </c>
    </row>
    <row r="3284" spans="1:10" x14ac:dyDescent="0.25">
      <c r="A3284" t="s">
        <v>4962</v>
      </c>
      <c r="B3284">
        <v>25607848</v>
      </c>
      <c r="C3284">
        <v>948110103</v>
      </c>
      <c r="D3284" t="s">
        <v>4963</v>
      </c>
      <c r="E3284" t="s">
        <v>8383</v>
      </c>
      <c r="G3284" t="s">
        <v>8384</v>
      </c>
      <c r="H3284" t="s">
        <v>11430</v>
      </c>
      <c r="J3284" t="s">
        <v>11431</v>
      </c>
    </row>
    <row r="3285" spans="1:10" x14ac:dyDescent="0.25">
      <c r="A3285" t="s">
        <v>4962</v>
      </c>
      <c r="B3285">
        <v>25607848</v>
      </c>
      <c r="C3285">
        <v>948110103</v>
      </c>
      <c r="D3285" t="s">
        <v>4963</v>
      </c>
      <c r="E3285" t="s">
        <v>8388</v>
      </c>
      <c r="G3285" t="s">
        <v>8384</v>
      </c>
      <c r="H3285" t="s">
        <v>8858</v>
      </c>
      <c r="J3285" t="s">
        <v>11432</v>
      </c>
    </row>
    <row r="3286" spans="1:10" x14ac:dyDescent="0.25">
      <c r="A3286" t="s">
        <v>4965</v>
      </c>
      <c r="B3286">
        <v>23249125</v>
      </c>
      <c r="C3286">
        <v>100446509</v>
      </c>
      <c r="D3286" t="s">
        <v>4966</v>
      </c>
      <c r="E3286" t="s">
        <v>8388</v>
      </c>
      <c r="G3286" t="s">
        <v>8637</v>
      </c>
      <c r="H3286" t="s">
        <v>10967</v>
      </c>
      <c r="J3286" t="s">
        <v>11433</v>
      </c>
    </row>
    <row r="3287" spans="1:10" x14ac:dyDescent="0.25">
      <c r="A3287" t="s">
        <v>4965</v>
      </c>
      <c r="B3287">
        <v>23249125</v>
      </c>
      <c r="C3287">
        <v>100446509</v>
      </c>
      <c r="D3287" t="s">
        <v>4966</v>
      </c>
      <c r="E3287" t="s">
        <v>8388</v>
      </c>
      <c r="G3287" t="s">
        <v>8384</v>
      </c>
      <c r="H3287" t="s">
        <v>8501</v>
      </c>
      <c r="I3287" t="s">
        <v>8530</v>
      </c>
      <c r="J3287" t="s">
        <v>11434</v>
      </c>
    </row>
    <row r="3288" spans="1:10" x14ac:dyDescent="0.25">
      <c r="A3288" t="s">
        <v>4965</v>
      </c>
      <c r="B3288">
        <v>23249125</v>
      </c>
      <c r="C3288">
        <v>100446509</v>
      </c>
      <c r="D3288" t="s">
        <v>4966</v>
      </c>
      <c r="E3288" t="s">
        <v>8383</v>
      </c>
      <c r="G3288" t="s">
        <v>8384</v>
      </c>
      <c r="H3288" t="s">
        <v>8540</v>
      </c>
      <c r="J3288" t="s">
        <v>11435</v>
      </c>
    </row>
    <row r="3289" spans="1:10" x14ac:dyDescent="0.25">
      <c r="A3289" t="s">
        <v>4970</v>
      </c>
      <c r="B3289">
        <v>31952931</v>
      </c>
      <c r="C3289">
        <v>182945003</v>
      </c>
      <c r="D3289" t="s">
        <v>4971</v>
      </c>
      <c r="E3289" t="s">
        <v>8398</v>
      </c>
      <c r="F3289" t="s">
        <v>11436</v>
      </c>
    </row>
    <row r="3290" spans="1:10" x14ac:dyDescent="0.25">
      <c r="A3290" t="s">
        <v>4970</v>
      </c>
      <c r="B3290">
        <v>31952931</v>
      </c>
      <c r="C3290">
        <v>182945003</v>
      </c>
      <c r="D3290" t="s">
        <v>4971</v>
      </c>
      <c r="E3290" t="s">
        <v>8388</v>
      </c>
      <c r="G3290" t="s">
        <v>8384</v>
      </c>
      <c r="H3290" t="s">
        <v>8430</v>
      </c>
      <c r="I3290" t="s">
        <v>8393</v>
      </c>
      <c r="J3290" t="s">
        <v>11299</v>
      </c>
    </row>
    <row r="3291" spans="1:10" x14ac:dyDescent="0.25">
      <c r="A3291" t="s">
        <v>4970</v>
      </c>
      <c r="B3291">
        <v>31952931</v>
      </c>
      <c r="C3291">
        <v>182945003</v>
      </c>
      <c r="D3291" t="s">
        <v>4971</v>
      </c>
      <c r="E3291" t="s">
        <v>8388</v>
      </c>
      <c r="G3291" t="s">
        <v>8399</v>
      </c>
      <c r="H3291" t="s">
        <v>8791</v>
      </c>
      <c r="I3291" t="s">
        <v>11437</v>
      </c>
      <c r="J3291" t="s">
        <v>11299</v>
      </c>
    </row>
    <row r="3292" spans="1:10" x14ac:dyDescent="0.25">
      <c r="A3292" t="s">
        <v>4970</v>
      </c>
      <c r="B3292">
        <v>31952931</v>
      </c>
      <c r="C3292">
        <v>182945003</v>
      </c>
      <c r="D3292" t="s">
        <v>4971</v>
      </c>
      <c r="E3292" t="s">
        <v>8383</v>
      </c>
      <c r="G3292" t="s">
        <v>8384</v>
      </c>
      <c r="H3292" t="s">
        <v>8430</v>
      </c>
      <c r="I3292" t="s">
        <v>8393</v>
      </c>
      <c r="J3292" t="s">
        <v>11299</v>
      </c>
    </row>
    <row r="3293" spans="1:10" x14ac:dyDescent="0.25">
      <c r="A3293" t="s">
        <v>4975</v>
      </c>
      <c r="B3293">
        <v>14958</v>
      </c>
      <c r="C3293">
        <v>252404424</v>
      </c>
      <c r="D3293" t="s">
        <v>4976</v>
      </c>
      <c r="E3293" t="s">
        <v>8438</v>
      </c>
      <c r="F3293" t="s">
        <v>11438</v>
      </c>
    </row>
    <row r="3294" spans="1:10" x14ac:dyDescent="0.25">
      <c r="A3294" t="s">
        <v>4979</v>
      </c>
      <c r="B3294">
        <v>48050668</v>
      </c>
      <c r="C3294">
        <v>121023889</v>
      </c>
      <c r="D3294" t="s">
        <v>4980</v>
      </c>
      <c r="E3294" t="s">
        <v>8388</v>
      </c>
      <c r="G3294" t="s">
        <v>8384</v>
      </c>
      <c r="H3294" t="s">
        <v>11439</v>
      </c>
      <c r="I3294" t="s">
        <v>11440</v>
      </c>
      <c r="J3294" t="s">
        <v>11441</v>
      </c>
    </row>
    <row r="3295" spans="1:10" x14ac:dyDescent="0.25">
      <c r="A3295" t="s">
        <v>4979</v>
      </c>
      <c r="B3295">
        <v>48050668</v>
      </c>
      <c r="C3295">
        <v>121023889</v>
      </c>
      <c r="D3295" t="s">
        <v>4980</v>
      </c>
      <c r="E3295" t="s">
        <v>8388</v>
      </c>
      <c r="G3295" t="s">
        <v>8384</v>
      </c>
      <c r="H3295" t="s">
        <v>11442</v>
      </c>
      <c r="I3295" t="s">
        <v>8691</v>
      </c>
      <c r="J3295" t="s">
        <v>11443</v>
      </c>
    </row>
    <row r="3296" spans="1:10" x14ac:dyDescent="0.25">
      <c r="A3296" t="s">
        <v>4979</v>
      </c>
      <c r="B3296">
        <v>48050668</v>
      </c>
      <c r="C3296">
        <v>121023889</v>
      </c>
      <c r="D3296" t="s">
        <v>4980</v>
      </c>
      <c r="E3296" t="s">
        <v>8383</v>
      </c>
      <c r="G3296" t="s">
        <v>8384</v>
      </c>
      <c r="H3296" t="s">
        <v>11442</v>
      </c>
      <c r="I3296" t="s">
        <v>8691</v>
      </c>
      <c r="J3296" t="s">
        <v>11443</v>
      </c>
    </row>
    <row r="3297" spans="1:10" x14ac:dyDescent="0.25">
      <c r="A3297" t="s">
        <v>4983</v>
      </c>
      <c r="B3297">
        <v>51129085</v>
      </c>
      <c r="C3297">
        <v>344639381</v>
      </c>
      <c r="D3297" t="s">
        <v>4984</v>
      </c>
      <c r="E3297" t="s">
        <v>8383</v>
      </c>
      <c r="G3297" t="s">
        <v>8384</v>
      </c>
      <c r="H3297" t="s">
        <v>8490</v>
      </c>
      <c r="I3297" t="s">
        <v>8425</v>
      </c>
      <c r="J3297" t="s">
        <v>11444</v>
      </c>
    </row>
    <row r="3298" spans="1:10" x14ac:dyDescent="0.25">
      <c r="A3298" t="s">
        <v>4983</v>
      </c>
      <c r="B3298">
        <v>51129085</v>
      </c>
      <c r="C3298">
        <v>344639381</v>
      </c>
      <c r="D3298" t="s">
        <v>4984</v>
      </c>
      <c r="E3298" t="s">
        <v>8388</v>
      </c>
      <c r="G3298" t="s">
        <v>8384</v>
      </c>
      <c r="H3298" t="s">
        <v>8490</v>
      </c>
      <c r="I3298" t="s">
        <v>8425</v>
      </c>
      <c r="J3298" t="s">
        <v>11444</v>
      </c>
    </row>
    <row r="3299" spans="1:10" x14ac:dyDescent="0.25">
      <c r="A3299" t="s">
        <v>4989</v>
      </c>
      <c r="B3299">
        <v>52965316</v>
      </c>
      <c r="C3299">
        <v>122917877</v>
      </c>
      <c r="D3299" t="s">
        <v>4990</v>
      </c>
      <c r="E3299" t="s">
        <v>8383</v>
      </c>
      <c r="G3299" t="s">
        <v>8384</v>
      </c>
      <c r="H3299" t="s">
        <v>11445</v>
      </c>
      <c r="J3299" t="s">
        <v>11446</v>
      </c>
    </row>
    <row r="3300" spans="1:10" x14ac:dyDescent="0.25">
      <c r="A3300" t="s">
        <v>4989</v>
      </c>
      <c r="B3300">
        <v>52965316</v>
      </c>
      <c r="C3300">
        <v>122917877</v>
      </c>
      <c r="D3300" t="s">
        <v>4990</v>
      </c>
      <c r="E3300" t="s">
        <v>8388</v>
      </c>
      <c r="G3300" t="s">
        <v>8384</v>
      </c>
      <c r="H3300" t="s">
        <v>8539</v>
      </c>
      <c r="I3300" t="s">
        <v>8530</v>
      </c>
      <c r="J3300" t="s">
        <v>11447</v>
      </c>
    </row>
    <row r="3301" spans="1:10" x14ac:dyDescent="0.25">
      <c r="A3301" t="s">
        <v>4994</v>
      </c>
      <c r="B3301">
        <v>53833075</v>
      </c>
      <c r="C3301">
        <v>119022994</v>
      </c>
      <c r="D3301" t="s">
        <v>4995</v>
      </c>
      <c r="E3301" t="s">
        <v>8410</v>
      </c>
      <c r="G3301" t="s">
        <v>8384</v>
      </c>
      <c r="H3301" t="s">
        <v>8421</v>
      </c>
      <c r="I3301" t="s">
        <v>8425</v>
      </c>
      <c r="J3301" t="s">
        <v>9652</v>
      </c>
    </row>
    <row r="3302" spans="1:10" x14ac:dyDescent="0.25">
      <c r="A3302" t="s">
        <v>4994</v>
      </c>
      <c r="B3302">
        <v>53833075</v>
      </c>
      <c r="C3302">
        <v>119022994</v>
      </c>
      <c r="D3302" t="s">
        <v>4995</v>
      </c>
      <c r="E3302" t="s">
        <v>8383</v>
      </c>
      <c r="G3302" t="s">
        <v>8517</v>
      </c>
      <c r="H3302" t="s">
        <v>11078</v>
      </c>
      <c r="I3302" t="s">
        <v>9230</v>
      </c>
      <c r="J3302" t="s">
        <v>11448</v>
      </c>
    </row>
    <row r="3303" spans="1:10" x14ac:dyDescent="0.25">
      <c r="A3303" t="s">
        <v>4994</v>
      </c>
      <c r="B3303">
        <v>53833075</v>
      </c>
      <c r="C3303">
        <v>119022994</v>
      </c>
      <c r="D3303" t="s">
        <v>4995</v>
      </c>
      <c r="E3303" t="s">
        <v>8388</v>
      </c>
      <c r="G3303" t="s">
        <v>8517</v>
      </c>
      <c r="H3303" t="s">
        <v>11078</v>
      </c>
      <c r="I3303" t="s">
        <v>9230</v>
      </c>
      <c r="J3303" t="s">
        <v>11448</v>
      </c>
    </row>
    <row r="3304" spans="1:10" x14ac:dyDescent="0.25">
      <c r="A3304" t="s">
        <v>5000</v>
      </c>
      <c r="B3304">
        <v>53896857</v>
      </c>
      <c r="C3304">
        <v>197964312</v>
      </c>
      <c r="D3304" t="s">
        <v>5001</v>
      </c>
      <c r="E3304" t="s">
        <v>8383</v>
      </c>
      <c r="G3304" t="s">
        <v>8384</v>
      </c>
      <c r="H3304" t="s">
        <v>8393</v>
      </c>
      <c r="J3304" t="s">
        <v>11449</v>
      </c>
    </row>
    <row r="3305" spans="1:10" x14ac:dyDescent="0.25">
      <c r="A3305" t="s">
        <v>5000</v>
      </c>
      <c r="B3305">
        <v>53896857</v>
      </c>
      <c r="C3305">
        <v>197964312</v>
      </c>
      <c r="D3305" t="s">
        <v>5001</v>
      </c>
      <c r="E3305" t="s">
        <v>8388</v>
      </c>
      <c r="G3305" t="s">
        <v>8384</v>
      </c>
      <c r="H3305" t="s">
        <v>8421</v>
      </c>
      <c r="J3305" t="s">
        <v>11449</v>
      </c>
    </row>
    <row r="3306" spans="1:10" x14ac:dyDescent="0.25">
      <c r="A3306" t="s">
        <v>5000</v>
      </c>
      <c r="B3306">
        <v>53896857</v>
      </c>
      <c r="C3306">
        <v>197964312</v>
      </c>
      <c r="D3306" t="s">
        <v>5001</v>
      </c>
      <c r="E3306" t="s">
        <v>8388</v>
      </c>
      <c r="G3306" t="s">
        <v>8384</v>
      </c>
      <c r="H3306" t="s">
        <v>8455</v>
      </c>
      <c r="J3306" t="s">
        <v>11450</v>
      </c>
    </row>
    <row r="3307" spans="1:10" x14ac:dyDescent="0.25">
      <c r="A3307" t="s">
        <v>5000</v>
      </c>
      <c r="B3307">
        <v>53896857</v>
      </c>
      <c r="C3307">
        <v>197964312</v>
      </c>
      <c r="D3307" t="s">
        <v>5001</v>
      </c>
      <c r="E3307" t="s">
        <v>8388</v>
      </c>
      <c r="G3307" t="s">
        <v>8384</v>
      </c>
      <c r="H3307" t="s">
        <v>8393</v>
      </c>
      <c r="J3307" t="s">
        <v>11449</v>
      </c>
    </row>
    <row r="3308" spans="1:10" x14ac:dyDescent="0.25">
      <c r="A3308" t="s">
        <v>5007</v>
      </c>
      <c r="B3308">
        <v>29613184</v>
      </c>
      <c r="C3308">
        <v>133172562</v>
      </c>
      <c r="D3308" t="s">
        <v>5008</v>
      </c>
      <c r="E3308" t="s">
        <v>8829</v>
      </c>
      <c r="F3308" t="s">
        <v>11451</v>
      </c>
    </row>
    <row r="3309" spans="1:10" x14ac:dyDescent="0.25">
      <c r="A3309" t="s">
        <v>5007</v>
      </c>
      <c r="B3309">
        <v>29613184</v>
      </c>
      <c r="C3309">
        <v>133172562</v>
      </c>
      <c r="D3309" t="s">
        <v>5008</v>
      </c>
      <c r="E3309" t="s">
        <v>8829</v>
      </c>
      <c r="F3309" t="s">
        <v>11452</v>
      </c>
    </row>
    <row r="3310" spans="1:10" x14ac:dyDescent="0.25">
      <c r="A3310" t="s">
        <v>5007</v>
      </c>
      <c r="B3310">
        <v>29613184</v>
      </c>
      <c r="C3310">
        <v>133172562</v>
      </c>
      <c r="D3310" t="s">
        <v>5008</v>
      </c>
      <c r="E3310" t="s">
        <v>8383</v>
      </c>
      <c r="G3310" t="s">
        <v>8384</v>
      </c>
      <c r="H3310" t="s">
        <v>11453</v>
      </c>
      <c r="I3310" t="s">
        <v>8428</v>
      </c>
      <c r="J3310" t="s">
        <v>10625</v>
      </c>
    </row>
    <row r="3311" spans="1:10" x14ac:dyDescent="0.25">
      <c r="A3311" t="s">
        <v>5007</v>
      </c>
      <c r="B3311">
        <v>29613184</v>
      </c>
      <c r="C3311">
        <v>133172562</v>
      </c>
      <c r="D3311" t="s">
        <v>5008</v>
      </c>
      <c r="E3311" t="s">
        <v>8829</v>
      </c>
      <c r="F3311" t="s">
        <v>11454</v>
      </c>
    </row>
    <row r="3312" spans="1:10" x14ac:dyDescent="0.25">
      <c r="A3312" t="s">
        <v>5014</v>
      </c>
      <c r="B3312">
        <v>62779798</v>
      </c>
      <c r="C3312">
        <v>165867981</v>
      </c>
      <c r="D3312" t="s">
        <v>5015</v>
      </c>
      <c r="E3312" t="s">
        <v>8398</v>
      </c>
      <c r="F3312" t="s">
        <v>11455</v>
      </c>
    </row>
    <row r="3313" spans="1:10" x14ac:dyDescent="0.25">
      <c r="A3313" t="s">
        <v>5014</v>
      </c>
      <c r="B3313">
        <v>62779798</v>
      </c>
      <c r="C3313">
        <v>165867981</v>
      </c>
      <c r="D3313" t="s">
        <v>5015</v>
      </c>
      <c r="E3313" t="s">
        <v>8410</v>
      </c>
      <c r="G3313" t="s">
        <v>8384</v>
      </c>
      <c r="H3313" t="s">
        <v>9760</v>
      </c>
      <c r="I3313" t="s">
        <v>8425</v>
      </c>
      <c r="J3313" t="s">
        <v>11456</v>
      </c>
    </row>
    <row r="3314" spans="1:10" x14ac:dyDescent="0.25">
      <c r="A3314" t="s">
        <v>5014</v>
      </c>
      <c r="B3314">
        <v>62779798</v>
      </c>
      <c r="C3314">
        <v>165867981</v>
      </c>
      <c r="D3314" t="s">
        <v>5015</v>
      </c>
      <c r="E3314" t="s">
        <v>8398</v>
      </c>
      <c r="F3314" t="s">
        <v>11457</v>
      </c>
    </row>
    <row r="3315" spans="1:10" x14ac:dyDescent="0.25">
      <c r="A3315" t="s">
        <v>5014</v>
      </c>
      <c r="B3315">
        <v>62779798</v>
      </c>
      <c r="C3315">
        <v>165867981</v>
      </c>
      <c r="D3315" t="s">
        <v>5015</v>
      </c>
      <c r="E3315" t="s">
        <v>8383</v>
      </c>
      <c r="G3315" t="s">
        <v>8384</v>
      </c>
      <c r="H3315" t="s">
        <v>9760</v>
      </c>
      <c r="I3315" t="s">
        <v>8425</v>
      </c>
      <c r="J3315" t="s">
        <v>11456</v>
      </c>
    </row>
    <row r="3316" spans="1:10" x14ac:dyDescent="0.25">
      <c r="A3316" t="s">
        <v>5014</v>
      </c>
      <c r="B3316">
        <v>62779798</v>
      </c>
      <c r="C3316">
        <v>165867981</v>
      </c>
      <c r="D3316" t="s">
        <v>5015</v>
      </c>
      <c r="E3316" t="s">
        <v>8398</v>
      </c>
      <c r="F3316" t="s">
        <v>11458</v>
      </c>
    </row>
    <row r="3317" spans="1:10" x14ac:dyDescent="0.25">
      <c r="A3317" t="s">
        <v>5014</v>
      </c>
      <c r="B3317">
        <v>62779798</v>
      </c>
      <c r="C3317">
        <v>165867981</v>
      </c>
      <c r="D3317" t="s">
        <v>5015</v>
      </c>
      <c r="E3317" t="s">
        <v>8388</v>
      </c>
      <c r="G3317" t="s">
        <v>8384</v>
      </c>
      <c r="H3317" t="s">
        <v>9131</v>
      </c>
      <c r="I3317" t="s">
        <v>8540</v>
      </c>
      <c r="J3317" t="s">
        <v>10009</v>
      </c>
    </row>
    <row r="3318" spans="1:10" x14ac:dyDescent="0.25">
      <c r="A3318" t="s">
        <v>5014</v>
      </c>
      <c r="B3318">
        <v>62779798</v>
      </c>
      <c r="C3318">
        <v>165867981</v>
      </c>
      <c r="D3318" t="s">
        <v>5015</v>
      </c>
      <c r="E3318" t="s">
        <v>8388</v>
      </c>
      <c r="G3318" t="s">
        <v>8384</v>
      </c>
      <c r="H3318" t="s">
        <v>8425</v>
      </c>
      <c r="I3318" t="s">
        <v>8545</v>
      </c>
      <c r="J3318" t="s">
        <v>11459</v>
      </c>
    </row>
    <row r="3319" spans="1:10" x14ac:dyDescent="0.25">
      <c r="A3319" t="s">
        <v>5018</v>
      </c>
      <c r="B3319">
        <v>70792318</v>
      </c>
      <c r="C3319">
        <v>114651950</v>
      </c>
      <c r="D3319" t="s">
        <v>5019</v>
      </c>
      <c r="E3319" t="s">
        <v>8398</v>
      </c>
      <c r="F3319" t="s">
        <v>11460</v>
      </c>
    </row>
    <row r="3320" spans="1:10" x14ac:dyDescent="0.25">
      <c r="A3320" t="s">
        <v>5018</v>
      </c>
      <c r="B3320">
        <v>70792318</v>
      </c>
      <c r="C3320">
        <v>114651950</v>
      </c>
      <c r="D3320" t="s">
        <v>5019</v>
      </c>
      <c r="E3320" t="s">
        <v>8388</v>
      </c>
      <c r="G3320" t="s">
        <v>8399</v>
      </c>
      <c r="H3320" t="s">
        <v>9027</v>
      </c>
      <c r="J3320" t="s">
        <v>11461</v>
      </c>
    </row>
    <row r="3321" spans="1:10" x14ac:dyDescent="0.25">
      <c r="A3321" t="s">
        <v>5018</v>
      </c>
      <c r="B3321">
        <v>70792318</v>
      </c>
      <c r="C3321">
        <v>114651950</v>
      </c>
      <c r="D3321" t="s">
        <v>5019</v>
      </c>
      <c r="E3321" t="s">
        <v>8398</v>
      </c>
      <c r="F3321" t="s">
        <v>11462</v>
      </c>
    </row>
    <row r="3322" spans="1:10" x14ac:dyDescent="0.25">
      <c r="A3322" t="s">
        <v>5018</v>
      </c>
      <c r="B3322">
        <v>70792318</v>
      </c>
      <c r="C3322">
        <v>114651950</v>
      </c>
      <c r="D3322" t="s">
        <v>5019</v>
      </c>
      <c r="E3322" t="s">
        <v>8410</v>
      </c>
      <c r="G3322" t="s">
        <v>8399</v>
      </c>
      <c r="H3322" t="s">
        <v>9027</v>
      </c>
      <c r="J3322" t="s">
        <v>11461</v>
      </c>
    </row>
    <row r="3323" spans="1:10" x14ac:dyDescent="0.25">
      <c r="A3323" t="s">
        <v>5018</v>
      </c>
      <c r="B3323">
        <v>70792318</v>
      </c>
      <c r="C3323">
        <v>114651950</v>
      </c>
      <c r="D3323" t="s">
        <v>5019</v>
      </c>
      <c r="E3323" t="s">
        <v>8388</v>
      </c>
      <c r="G3323" t="s">
        <v>8384</v>
      </c>
      <c r="H3323" t="s">
        <v>8402</v>
      </c>
      <c r="I3323" t="s">
        <v>8390</v>
      </c>
      <c r="J3323" t="s">
        <v>11463</v>
      </c>
    </row>
    <row r="3324" spans="1:10" x14ac:dyDescent="0.25">
      <c r="A3324" t="s">
        <v>5018</v>
      </c>
      <c r="B3324">
        <v>70792318</v>
      </c>
      <c r="C3324">
        <v>114651950</v>
      </c>
      <c r="D3324" t="s">
        <v>5019</v>
      </c>
      <c r="E3324" t="s">
        <v>8383</v>
      </c>
      <c r="G3324" t="s">
        <v>8399</v>
      </c>
      <c r="H3324" t="s">
        <v>9027</v>
      </c>
      <c r="J3324" t="s">
        <v>11461</v>
      </c>
    </row>
    <row r="3325" spans="1:10" x14ac:dyDescent="0.25">
      <c r="A3325" t="s">
        <v>5023</v>
      </c>
      <c r="B3325">
        <v>2166670</v>
      </c>
      <c r="C3325">
        <v>104889959</v>
      </c>
      <c r="D3325" t="s">
        <v>5024</v>
      </c>
      <c r="E3325" t="s">
        <v>8383</v>
      </c>
      <c r="G3325" t="s">
        <v>8384</v>
      </c>
      <c r="H3325" t="s">
        <v>11091</v>
      </c>
      <c r="I3325" t="s">
        <v>8393</v>
      </c>
      <c r="J3325" t="s">
        <v>11464</v>
      </c>
    </row>
    <row r="3326" spans="1:10" x14ac:dyDescent="0.25">
      <c r="A3326" t="s">
        <v>5023</v>
      </c>
      <c r="B3326">
        <v>2166670</v>
      </c>
      <c r="C3326">
        <v>104889959</v>
      </c>
      <c r="D3326" t="s">
        <v>5024</v>
      </c>
      <c r="E3326" t="s">
        <v>9091</v>
      </c>
      <c r="G3326" t="s">
        <v>8384</v>
      </c>
      <c r="H3326" t="s">
        <v>8425</v>
      </c>
      <c r="I3326" t="s">
        <v>8494</v>
      </c>
      <c r="J3326" t="s">
        <v>10126</v>
      </c>
    </row>
    <row r="3327" spans="1:10" x14ac:dyDescent="0.25">
      <c r="A3327" t="s">
        <v>5023</v>
      </c>
      <c r="B3327">
        <v>2166670</v>
      </c>
      <c r="C3327">
        <v>104889959</v>
      </c>
      <c r="D3327" t="s">
        <v>5024</v>
      </c>
      <c r="E3327" t="s">
        <v>8388</v>
      </c>
      <c r="G3327" t="s">
        <v>8637</v>
      </c>
      <c r="H3327" t="s">
        <v>9237</v>
      </c>
      <c r="I3327" t="s">
        <v>8389</v>
      </c>
      <c r="J3327" t="s">
        <v>11465</v>
      </c>
    </row>
    <row r="3328" spans="1:10" x14ac:dyDescent="0.25">
      <c r="A3328" t="s">
        <v>5033</v>
      </c>
      <c r="B3328">
        <v>2680626</v>
      </c>
      <c r="C3328">
        <v>368703684</v>
      </c>
      <c r="D3328" t="s">
        <v>5034</v>
      </c>
      <c r="E3328" t="s">
        <v>8410</v>
      </c>
      <c r="G3328" t="s">
        <v>8384</v>
      </c>
      <c r="H3328" t="s">
        <v>8669</v>
      </c>
      <c r="I3328" t="s">
        <v>8881</v>
      </c>
      <c r="J3328" t="s">
        <v>11466</v>
      </c>
    </row>
    <row r="3329" spans="1:10" x14ac:dyDescent="0.25">
      <c r="A3329" t="s">
        <v>5033</v>
      </c>
      <c r="B3329">
        <v>2680626</v>
      </c>
      <c r="C3329">
        <v>368703684</v>
      </c>
      <c r="D3329" t="s">
        <v>5034</v>
      </c>
      <c r="E3329" t="s">
        <v>8388</v>
      </c>
      <c r="G3329" t="s">
        <v>8384</v>
      </c>
      <c r="H3329" t="s">
        <v>8539</v>
      </c>
      <c r="J3329" t="s">
        <v>11467</v>
      </c>
    </row>
    <row r="3330" spans="1:10" x14ac:dyDescent="0.25">
      <c r="A3330" t="s">
        <v>5033</v>
      </c>
      <c r="B3330">
        <v>2680626</v>
      </c>
      <c r="C3330">
        <v>368703684</v>
      </c>
      <c r="D3330" t="s">
        <v>5034</v>
      </c>
      <c r="E3330" t="s">
        <v>8383</v>
      </c>
      <c r="G3330" t="s">
        <v>8384</v>
      </c>
      <c r="H3330" t="s">
        <v>8539</v>
      </c>
      <c r="J3330" t="s">
        <v>11467</v>
      </c>
    </row>
    <row r="3331" spans="1:10" x14ac:dyDescent="0.25">
      <c r="A3331" t="s">
        <v>5033</v>
      </c>
      <c r="B3331">
        <v>2680626</v>
      </c>
      <c r="C3331">
        <v>368703684</v>
      </c>
      <c r="D3331" t="s">
        <v>5034</v>
      </c>
      <c r="E3331" t="s">
        <v>8388</v>
      </c>
      <c r="G3331" t="s">
        <v>8384</v>
      </c>
      <c r="H3331" t="s">
        <v>9572</v>
      </c>
      <c r="I3331" t="s">
        <v>11468</v>
      </c>
      <c r="J3331" t="s">
        <v>11467</v>
      </c>
    </row>
    <row r="3332" spans="1:10" x14ac:dyDescent="0.25">
      <c r="A3332" t="s">
        <v>5033</v>
      </c>
      <c r="B3332">
        <v>2680626</v>
      </c>
      <c r="C3332">
        <v>368703684</v>
      </c>
      <c r="D3332" t="s">
        <v>5034</v>
      </c>
      <c r="E3332" t="s">
        <v>8398</v>
      </c>
      <c r="F3332" t="s">
        <v>11469</v>
      </c>
    </row>
    <row r="3333" spans="1:10" x14ac:dyDescent="0.25">
      <c r="A3333" t="s">
        <v>5041</v>
      </c>
      <c r="B3333">
        <v>2488280</v>
      </c>
      <c r="C3333">
        <v>203419592</v>
      </c>
      <c r="D3333" t="s">
        <v>5042</v>
      </c>
      <c r="E3333" t="s">
        <v>8388</v>
      </c>
      <c r="G3333" t="s">
        <v>8384</v>
      </c>
      <c r="H3333" t="s">
        <v>8389</v>
      </c>
      <c r="I3333" t="s">
        <v>8393</v>
      </c>
      <c r="J3333" t="s">
        <v>11470</v>
      </c>
    </row>
    <row r="3334" spans="1:10" x14ac:dyDescent="0.25">
      <c r="A3334" t="s">
        <v>5041</v>
      </c>
      <c r="B3334">
        <v>2488280</v>
      </c>
      <c r="C3334">
        <v>203419592</v>
      </c>
      <c r="D3334" t="s">
        <v>5042</v>
      </c>
      <c r="E3334" t="s">
        <v>8388</v>
      </c>
      <c r="G3334" t="s">
        <v>8384</v>
      </c>
      <c r="H3334" t="s">
        <v>8539</v>
      </c>
      <c r="I3334" t="s">
        <v>9556</v>
      </c>
      <c r="J3334" t="s">
        <v>11471</v>
      </c>
    </row>
    <row r="3335" spans="1:10" x14ac:dyDescent="0.25">
      <c r="A3335" t="s">
        <v>5041</v>
      </c>
      <c r="B3335">
        <v>2488280</v>
      </c>
      <c r="C3335">
        <v>203419592</v>
      </c>
      <c r="D3335" t="s">
        <v>5042</v>
      </c>
      <c r="E3335" t="s">
        <v>8383</v>
      </c>
      <c r="G3335" t="s">
        <v>8384</v>
      </c>
      <c r="H3335" t="s">
        <v>11472</v>
      </c>
      <c r="J3335" t="s">
        <v>11473</v>
      </c>
    </row>
    <row r="3336" spans="1:10" x14ac:dyDescent="0.25">
      <c r="A3336" t="s">
        <v>5041</v>
      </c>
      <c r="B3336">
        <v>2488280</v>
      </c>
      <c r="C3336">
        <v>203419592</v>
      </c>
      <c r="D3336" t="s">
        <v>5042</v>
      </c>
      <c r="E3336" t="s">
        <v>8388</v>
      </c>
      <c r="G3336" t="s">
        <v>8384</v>
      </c>
      <c r="H3336" t="s">
        <v>11472</v>
      </c>
      <c r="J3336" t="s">
        <v>11473</v>
      </c>
    </row>
    <row r="3337" spans="1:10" x14ac:dyDescent="0.25">
      <c r="A3337" t="s">
        <v>5046</v>
      </c>
      <c r="B3337">
        <v>2318868</v>
      </c>
      <c r="C3337">
        <v>155054811</v>
      </c>
      <c r="D3337" t="s">
        <v>5047</v>
      </c>
      <c r="E3337" t="s">
        <v>8388</v>
      </c>
      <c r="G3337" t="s">
        <v>8384</v>
      </c>
      <c r="H3337" t="s">
        <v>8503</v>
      </c>
      <c r="I3337" t="s">
        <v>8425</v>
      </c>
      <c r="J3337" t="s">
        <v>11474</v>
      </c>
    </row>
    <row r="3338" spans="1:10" x14ac:dyDescent="0.25">
      <c r="A3338" t="s">
        <v>5046</v>
      </c>
      <c r="B3338">
        <v>2318868</v>
      </c>
      <c r="C3338">
        <v>155054811</v>
      </c>
      <c r="D3338" t="s">
        <v>5047</v>
      </c>
      <c r="E3338" t="s">
        <v>8388</v>
      </c>
      <c r="G3338" t="s">
        <v>8384</v>
      </c>
      <c r="H3338" t="s">
        <v>8424</v>
      </c>
      <c r="I3338" t="s">
        <v>672</v>
      </c>
      <c r="J3338" t="s">
        <v>11475</v>
      </c>
    </row>
    <row r="3339" spans="1:10" x14ac:dyDescent="0.25">
      <c r="A3339" t="s">
        <v>5046</v>
      </c>
      <c r="B3339">
        <v>2318868</v>
      </c>
      <c r="C3339">
        <v>155054811</v>
      </c>
      <c r="D3339" t="s">
        <v>5047</v>
      </c>
      <c r="E3339" t="s">
        <v>8388</v>
      </c>
      <c r="G3339" t="s">
        <v>8384</v>
      </c>
      <c r="H3339" t="s">
        <v>8455</v>
      </c>
      <c r="I3339" t="s">
        <v>8425</v>
      </c>
      <c r="J3339" t="s">
        <v>11475</v>
      </c>
    </row>
    <row r="3340" spans="1:10" x14ac:dyDescent="0.25">
      <c r="A3340" t="s">
        <v>5046</v>
      </c>
      <c r="B3340">
        <v>2318868</v>
      </c>
      <c r="C3340">
        <v>155054811</v>
      </c>
      <c r="D3340" t="s">
        <v>5047</v>
      </c>
      <c r="E3340" t="s">
        <v>8383</v>
      </c>
      <c r="G3340" t="s">
        <v>8399</v>
      </c>
      <c r="H3340" t="s">
        <v>11476</v>
      </c>
      <c r="I3340" t="s">
        <v>8705</v>
      </c>
      <c r="J3340" t="s">
        <v>11477</v>
      </c>
    </row>
    <row r="3341" spans="1:10" x14ac:dyDescent="0.25">
      <c r="A3341" t="s">
        <v>5046</v>
      </c>
      <c r="B3341">
        <v>2318868</v>
      </c>
      <c r="C3341">
        <v>155054811</v>
      </c>
      <c r="D3341" t="s">
        <v>5047</v>
      </c>
      <c r="E3341" t="s">
        <v>8388</v>
      </c>
      <c r="G3341" t="s">
        <v>8384</v>
      </c>
      <c r="H3341" t="s">
        <v>8418</v>
      </c>
      <c r="I3341" t="s">
        <v>8425</v>
      </c>
      <c r="J3341" t="s">
        <v>11475</v>
      </c>
    </row>
    <row r="3342" spans="1:10" x14ac:dyDescent="0.25">
      <c r="A3342" t="s">
        <v>5046</v>
      </c>
      <c r="B3342">
        <v>2318868</v>
      </c>
      <c r="C3342">
        <v>155054811</v>
      </c>
      <c r="D3342" t="s">
        <v>5047</v>
      </c>
      <c r="E3342" t="s">
        <v>8388</v>
      </c>
      <c r="G3342" t="s">
        <v>8384</v>
      </c>
      <c r="H3342" t="s">
        <v>8430</v>
      </c>
      <c r="I3342" t="s">
        <v>9237</v>
      </c>
      <c r="J3342" t="s">
        <v>11477</v>
      </c>
    </row>
    <row r="3343" spans="1:10" x14ac:dyDescent="0.25">
      <c r="A3343" t="s">
        <v>5046</v>
      </c>
      <c r="B3343">
        <v>2318868</v>
      </c>
      <c r="C3343">
        <v>155054811</v>
      </c>
      <c r="D3343" t="s">
        <v>5047</v>
      </c>
      <c r="E3343" t="s">
        <v>8388</v>
      </c>
      <c r="G3343" t="s">
        <v>8399</v>
      </c>
      <c r="H3343" t="s">
        <v>10686</v>
      </c>
      <c r="J3343" t="s">
        <v>11475</v>
      </c>
    </row>
    <row r="3344" spans="1:10" x14ac:dyDescent="0.25">
      <c r="A3344" t="s">
        <v>5055</v>
      </c>
      <c r="B3344">
        <v>156975</v>
      </c>
      <c r="C3344">
        <v>243953399</v>
      </c>
      <c r="D3344" t="s">
        <v>5056</v>
      </c>
      <c r="E3344" t="s">
        <v>8388</v>
      </c>
      <c r="G3344" t="s">
        <v>8384</v>
      </c>
      <c r="H3344" t="s">
        <v>9109</v>
      </c>
      <c r="J3344" t="s">
        <v>11478</v>
      </c>
    </row>
    <row r="3345" spans="1:10" x14ac:dyDescent="0.25">
      <c r="A3345" t="s">
        <v>5055</v>
      </c>
      <c r="B3345">
        <v>156975</v>
      </c>
      <c r="C3345">
        <v>243953399</v>
      </c>
      <c r="D3345" t="s">
        <v>5056</v>
      </c>
      <c r="E3345" t="s">
        <v>8383</v>
      </c>
      <c r="G3345" t="s">
        <v>8384</v>
      </c>
      <c r="H3345" t="s">
        <v>8547</v>
      </c>
      <c r="I3345" t="s">
        <v>8548</v>
      </c>
      <c r="J3345" t="s">
        <v>8549</v>
      </c>
    </row>
    <row r="3346" spans="1:10" x14ac:dyDescent="0.25">
      <c r="A3346" t="s">
        <v>5061</v>
      </c>
      <c r="B3346">
        <v>2014977</v>
      </c>
      <c r="C3346">
        <v>108501161</v>
      </c>
      <c r="D3346" t="s">
        <v>5062</v>
      </c>
      <c r="E3346" t="s">
        <v>8383</v>
      </c>
      <c r="G3346" t="s">
        <v>8384</v>
      </c>
      <c r="H3346" t="s">
        <v>9179</v>
      </c>
      <c r="J3346" t="s">
        <v>11479</v>
      </c>
    </row>
    <row r="3347" spans="1:10" x14ac:dyDescent="0.25">
      <c r="A3347" t="s">
        <v>5061</v>
      </c>
      <c r="B3347">
        <v>2014977</v>
      </c>
      <c r="C3347">
        <v>108501161</v>
      </c>
      <c r="D3347" t="s">
        <v>5062</v>
      </c>
      <c r="E3347" t="s">
        <v>8388</v>
      </c>
      <c r="G3347" t="s">
        <v>8384</v>
      </c>
      <c r="H3347" t="s">
        <v>9179</v>
      </c>
      <c r="J3347" t="s">
        <v>11479</v>
      </c>
    </row>
    <row r="3348" spans="1:10" x14ac:dyDescent="0.25">
      <c r="A3348" t="s">
        <v>5069</v>
      </c>
      <c r="B3348">
        <v>5752451</v>
      </c>
      <c r="C3348">
        <v>102866740</v>
      </c>
      <c r="D3348" t="s">
        <v>5070</v>
      </c>
      <c r="E3348" t="s">
        <v>8398</v>
      </c>
      <c r="F3348" t="s">
        <v>11480</v>
      </c>
    </row>
    <row r="3349" spans="1:10" x14ac:dyDescent="0.25">
      <c r="A3349" t="s">
        <v>5069</v>
      </c>
      <c r="B3349">
        <v>5752451</v>
      </c>
      <c r="C3349">
        <v>102866740</v>
      </c>
      <c r="D3349" t="s">
        <v>5070</v>
      </c>
      <c r="E3349" t="s">
        <v>8383</v>
      </c>
      <c r="G3349" t="s">
        <v>8384</v>
      </c>
      <c r="H3349" t="s">
        <v>8470</v>
      </c>
      <c r="I3349" t="s">
        <v>9678</v>
      </c>
      <c r="J3349" t="s">
        <v>8970</v>
      </c>
    </row>
    <row r="3350" spans="1:10" x14ac:dyDescent="0.25">
      <c r="A3350" t="s">
        <v>5069</v>
      </c>
      <c r="B3350">
        <v>5752451</v>
      </c>
      <c r="C3350">
        <v>102866740</v>
      </c>
      <c r="D3350" t="s">
        <v>5070</v>
      </c>
      <c r="E3350" t="s">
        <v>8388</v>
      </c>
      <c r="G3350" t="s">
        <v>8384</v>
      </c>
      <c r="H3350" t="s">
        <v>8470</v>
      </c>
      <c r="I3350" t="s">
        <v>9678</v>
      </c>
      <c r="J3350" t="s">
        <v>8970</v>
      </c>
    </row>
    <row r="3351" spans="1:10" x14ac:dyDescent="0.25">
      <c r="A3351" t="s">
        <v>5074</v>
      </c>
      <c r="B3351">
        <v>30901690</v>
      </c>
      <c r="C3351">
        <v>118830135</v>
      </c>
      <c r="D3351" t="s">
        <v>5075</v>
      </c>
      <c r="E3351" t="s">
        <v>8388</v>
      </c>
      <c r="G3351" t="s">
        <v>8399</v>
      </c>
      <c r="H3351" t="s">
        <v>11481</v>
      </c>
      <c r="J3351" t="s">
        <v>11482</v>
      </c>
    </row>
    <row r="3352" spans="1:10" x14ac:dyDescent="0.25">
      <c r="A3352" t="s">
        <v>5074</v>
      </c>
      <c r="B3352">
        <v>30901690</v>
      </c>
      <c r="C3352">
        <v>118830135</v>
      </c>
      <c r="D3352" t="s">
        <v>5075</v>
      </c>
      <c r="E3352" t="s">
        <v>8383</v>
      </c>
      <c r="G3352" t="s">
        <v>8384</v>
      </c>
      <c r="H3352" t="s">
        <v>8389</v>
      </c>
      <c r="I3352" t="s">
        <v>8951</v>
      </c>
      <c r="J3352" t="s">
        <v>11482</v>
      </c>
    </row>
    <row r="3353" spans="1:10" x14ac:dyDescent="0.25">
      <c r="A3353" t="s">
        <v>5074</v>
      </c>
      <c r="B3353">
        <v>30901690</v>
      </c>
      <c r="C3353">
        <v>118830135</v>
      </c>
      <c r="D3353" t="s">
        <v>5075</v>
      </c>
      <c r="E3353" t="s">
        <v>8388</v>
      </c>
      <c r="G3353" t="s">
        <v>8384</v>
      </c>
      <c r="H3353" t="s">
        <v>8389</v>
      </c>
      <c r="I3353" t="s">
        <v>8951</v>
      </c>
      <c r="J3353" t="s">
        <v>11482</v>
      </c>
    </row>
    <row r="3354" spans="1:10" x14ac:dyDescent="0.25">
      <c r="A3354" t="s">
        <v>5079</v>
      </c>
      <c r="B3354">
        <v>46928417</v>
      </c>
      <c r="C3354">
        <v>375091305</v>
      </c>
      <c r="D3354" t="s">
        <v>5080</v>
      </c>
      <c r="E3354" t="s">
        <v>8388</v>
      </c>
      <c r="G3354" t="s">
        <v>8384</v>
      </c>
      <c r="H3354" t="s">
        <v>11483</v>
      </c>
      <c r="J3354" t="s">
        <v>11484</v>
      </c>
    </row>
    <row r="3355" spans="1:10" x14ac:dyDescent="0.25">
      <c r="A3355" t="s">
        <v>5079</v>
      </c>
      <c r="B3355">
        <v>46928417</v>
      </c>
      <c r="C3355">
        <v>375091305</v>
      </c>
      <c r="D3355" t="s">
        <v>5080</v>
      </c>
      <c r="E3355" t="s">
        <v>8388</v>
      </c>
      <c r="G3355" t="s">
        <v>8384</v>
      </c>
      <c r="H3355" t="s">
        <v>9298</v>
      </c>
      <c r="J3355" t="s">
        <v>11485</v>
      </c>
    </row>
    <row r="3356" spans="1:10" x14ac:dyDescent="0.25">
      <c r="A3356" t="s">
        <v>5079</v>
      </c>
      <c r="B3356">
        <v>46928417</v>
      </c>
      <c r="C3356">
        <v>375091305</v>
      </c>
      <c r="D3356" t="s">
        <v>5080</v>
      </c>
      <c r="E3356" t="s">
        <v>8388</v>
      </c>
      <c r="G3356" t="s">
        <v>8384</v>
      </c>
      <c r="H3356" t="s">
        <v>9368</v>
      </c>
      <c r="I3356" t="s">
        <v>11486</v>
      </c>
      <c r="J3356" t="s">
        <v>9988</v>
      </c>
    </row>
    <row r="3357" spans="1:10" x14ac:dyDescent="0.25">
      <c r="A3357" t="s">
        <v>5079</v>
      </c>
      <c r="B3357">
        <v>46928417</v>
      </c>
      <c r="C3357">
        <v>375091305</v>
      </c>
      <c r="D3357" t="s">
        <v>5080</v>
      </c>
      <c r="E3357" t="s">
        <v>8383</v>
      </c>
      <c r="G3357" t="s">
        <v>8384</v>
      </c>
      <c r="H3357" t="s">
        <v>8539</v>
      </c>
      <c r="I3357" t="s">
        <v>10490</v>
      </c>
      <c r="J3357" t="s">
        <v>9199</v>
      </c>
    </row>
    <row r="3358" spans="1:10" x14ac:dyDescent="0.25">
      <c r="A3358" t="s">
        <v>5082</v>
      </c>
      <c r="B3358">
        <v>52993305</v>
      </c>
      <c r="C3358">
        <v>100006824</v>
      </c>
      <c r="D3358" t="s">
        <v>5083</v>
      </c>
      <c r="E3358" t="s">
        <v>8398</v>
      </c>
      <c r="G3358" t="s">
        <v>8384</v>
      </c>
      <c r="H3358" t="s">
        <v>9981</v>
      </c>
      <c r="J3358" t="s">
        <v>11487</v>
      </c>
    </row>
    <row r="3359" spans="1:10" x14ac:dyDescent="0.25">
      <c r="A3359" t="s">
        <v>5082</v>
      </c>
      <c r="B3359">
        <v>52993305</v>
      </c>
      <c r="C3359">
        <v>100006824</v>
      </c>
      <c r="D3359" t="s">
        <v>5083</v>
      </c>
      <c r="E3359" t="s">
        <v>8410</v>
      </c>
      <c r="G3359" t="s">
        <v>8399</v>
      </c>
      <c r="H3359" t="s">
        <v>11488</v>
      </c>
      <c r="J3359" t="s">
        <v>11489</v>
      </c>
    </row>
    <row r="3360" spans="1:10" x14ac:dyDescent="0.25">
      <c r="A3360" t="s">
        <v>5082</v>
      </c>
      <c r="B3360">
        <v>52993305</v>
      </c>
      <c r="C3360">
        <v>100006824</v>
      </c>
      <c r="D3360" t="s">
        <v>5083</v>
      </c>
      <c r="E3360" t="s">
        <v>8388</v>
      </c>
      <c r="G3360" t="s">
        <v>8384</v>
      </c>
      <c r="H3360" t="s">
        <v>9981</v>
      </c>
      <c r="J3360" t="s">
        <v>11487</v>
      </c>
    </row>
    <row r="3361" spans="1:10" x14ac:dyDescent="0.25">
      <c r="A3361" t="s">
        <v>5082</v>
      </c>
      <c r="B3361">
        <v>52993305</v>
      </c>
      <c r="C3361">
        <v>100006824</v>
      </c>
      <c r="D3361" t="s">
        <v>5083</v>
      </c>
      <c r="E3361" t="s">
        <v>8410</v>
      </c>
      <c r="G3361" t="s">
        <v>8384</v>
      </c>
      <c r="H3361" t="s">
        <v>9981</v>
      </c>
      <c r="J3361" t="s">
        <v>11487</v>
      </c>
    </row>
    <row r="3362" spans="1:10" x14ac:dyDescent="0.25">
      <c r="A3362" t="s">
        <v>5082</v>
      </c>
      <c r="B3362">
        <v>52993305</v>
      </c>
      <c r="C3362">
        <v>100006824</v>
      </c>
      <c r="D3362" t="s">
        <v>5083</v>
      </c>
      <c r="E3362" t="s">
        <v>8383</v>
      </c>
      <c r="G3362" t="s">
        <v>8399</v>
      </c>
      <c r="H3362" t="s">
        <v>11488</v>
      </c>
      <c r="J3362" t="s">
        <v>11489</v>
      </c>
    </row>
    <row r="3363" spans="1:10" x14ac:dyDescent="0.25">
      <c r="A3363" t="s">
        <v>5088</v>
      </c>
      <c r="B3363">
        <v>57081912</v>
      </c>
      <c r="C3363">
        <v>133703905</v>
      </c>
      <c r="D3363" t="s">
        <v>5089</v>
      </c>
      <c r="E3363" t="s">
        <v>8388</v>
      </c>
      <c r="G3363" t="s">
        <v>8384</v>
      </c>
      <c r="H3363" t="s">
        <v>11490</v>
      </c>
      <c r="I3363" t="s">
        <v>9129</v>
      </c>
      <c r="J3363" t="s">
        <v>11491</v>
      </c>
    </row>
    <row r="3364" spans="1:10" x14ac:dyDescent="0.25">
      <c r="A3364" t="s">
        <v>5088</v>
      </c>
      <c r="B3364">
        <v>57081912</v>
      </c>
      <c r="C3364">
        <v>133703905</v>
      </c>
      <c r="D3364" t="s">
        <v>5089</v>
      </c>
      <c r="E3364" t="s">
        <v>8383</v>
      </c>
      <c r="G3364" t="s">
        <v>8384</v>
      </c>
      <c r="H3364" t="s">
        <v>8858</v>
      </c>
      <c r="I3364" t="s">
        <v>11129</v>
      </c>
      <c r="J3364" t="s">
        <v>8788</v>
      </c>
    </row>
    <row r="3365" spans="1:10" x14ac:dyDescent="0.25">
      <c r="A3365" t="s">
        <v>5088</v>
      </c>
      <c r="B3365">
        <v>57081912</v>
      </c>
      <c r="C3365">
        <v>133703905</v>
      </c>
      <c r="D3365" t="s">
        <v>5089</v>
      </c>
      <c r="E3365" t="s">
        <v>8388</v>
      </c>
      <c r="G3365" t="s">
        <v>8384</v>
      </c>
      <c r="H3365" t="s">
        <v>11492</v>
      </c>
      <c r="J3365" t="s">
        <v>11493</v>
      </c>
    </row>
    <row r="3366" spans="1:10" x14ac:dyDescent="0.25">
      <c r="A3366" t="s">
        <v>5088</v>
      </c>
      <c r="B3366">
        <v>57081912</v>
      </c>
      <c r="C3366">
        <v>133703905</v>
      </c>
      <c r="D3366" t="s">
        <v>5089</v>
      </c>
      <c r="E3366" t="s">
        <v>8388</v>
      </c>
      <c r="G3366" t="s">
        <v>8384</v>
      </c>
      <c r="H3366" t="s">
        <v>11494</v>
      </c>
      <c r="J3366" t="s">
        <v>11495</v>
      </c>
    </row>
    <row r="3367" spans="1:10" x14ac:dyDescent="0.25">
      <c r="A3367" t="s">
        <v>5094</v>
      </c>
      <c r="B3367">
        <v>56187913</v>
      </c>
      <c r="C3367">
        <v>242866193</v>
      </c>
      <c r="D3367" t="s">
        <v>5095</v>
      </c>
      <c r="E3367" t="s">
        <v>8388</v>
      </c>
      <c r="G3367" t="s">
        <v>8384</v>
      </c>
      <c r="H3367" t="s">
        <v>8837</v>
      </c>
      <c r="I3367" t="s">
        <v>8393</v>
      </c>
      <c r="J3367" t="s">
        <v>8942</v>
      </c>
    </row>
    <row r="3368" spans="1:10" x14ac:dyDescent="0.25">
      <c r="A3368" t="s">
        <v>5094</v>
      </c>
      <c r="B3368">
        <v>56187913</v>
      </c>
      <c r="C3368">
        <v>242866193</v>
      </c>
      <c r="D3368" t="s">
        <v>5095</v>
      </c>
      <c r="E3368" t="s">
        <v>8383</v>
      </c>
      <c r="G3368" t="s">
        <v>8384</v>
      </c>
      <c r="H3368" t="s">
        <v>8499</v>
      </c>
      <c r="I3368" t="s">
        <v>8390</v>
      </c>
      <c r="J3368" t="s">
        <v>11496</v>
      </c>
    </row>
    <row r="3369" spans="1:10" x14ac:dyDescent="0.25">
      <c r="A3369" t="s">
        <v>5094</v>
      </c>
      <c r="B3369">
        <v>56187913</v>
      </c>
      <c r="C3369">
        <v>242866193</v>
      </c>
      <c r="D3369" t="s">
        <v>5095</v>
      </c>
      <c r="E3369" t="s">
        <v>8410</v>
      </c>
      <c r="G3369" t="s">
        <v>8384</v>
      </c>
      <c r="H3369" t="s">
        <v>8499</v>
      </c>
      <c r="I3369" t="s">
        <v>8390</v>
      </c>
      <c r="J3369" t="s">
        <v>11496</v>
      </c>
    </row>
    <row r="3370" spans="1:10" x14ac:dyDescent="0.25">
      <c r="A3370" t="s">
        <v>5094</v>
      </c>
      <c r="B3370">
        <v>56187913</v>
      </c>
      <c r="C3370">
        <v>242866193</v>
      </c>
      <c r="D3370" t="s">
        <v>5095</v>
      </c>
      <c r="E3370" t="s">
        <v>8388</v>
      </c>
      <c r="G3370" t="s">
        <v>8384</v>
      </c>
      <c r="H3370" t="s">
        <v>8499</v>
      </c>
      <c r="I3370" t="s">
        <v>8390</v>
      </c>
      <c r="J3370" t="s">
        <v>11496</v>
      </c>
    </row>
    <row r="3371" spans="1:10" x14ac:dyDescent="0.25">
      <c r="A3371" t="s">
        <v>5094</v>
      </c>
      <c r="B3371">
        <v>56187913</v>
      </c>
      <c r="C3371">
        <v>242866193</v>
      </c>
      <c r="D3371" t="s">
        <v>5095</v>
      </c>
      <c r="E3371" t="s">
        <v>8398</v>
      </c>
      <c r="G3371" t="s">
        <v>8384</v>
      </c>
      <c r="H3371" t="s">
        <v>8499</v>
      </c>
      <c r="I3371" t="s">
        <v>8390</v>
      </c>
      <c r="J3371" t="s">
        <v>11496</v>
      </c>
    </row>
    <row r="3372" spans="1:10" x14ac:dyDescent="0.25">
      <c r="A3372" t="s">
        <v>5102</v>
      </c>
      <c r="B3372">
        <v>60390996</v>
      </c>
      <c r="C3372">
        <v>100643933</v>
      </c>
      <c r="D3372" t="s">
        <v>5103</v>
      </c>
      <c r="E3372" t="s">
        <v>8388</v>
      </c>
      <c r="G3372" t="s">
        <v>8384</v>
      </c>
      <c r="H3372" t="s">
        <v>8931</v>
      </c>
      <c r="I3372" t="s">
        <v>618</v>
      </c>
      <c r="J3372" t="s">
        <v>11497</v>
      </c>
    </row>
    <row r="3373" spans="1:10" x14ac:dyDescent="0.25">
      <c r="A3373" t="s">
        <v>5102</v>
      </c>
      <c r="B3373">
        <v>60390996</v>
      </c>
      <c r="C3373">
        <v>100643933</v>
      </c>
      <c r="D3373" t="s">
        <v>5103</v>
      </c>
      <c r="E3373" t="s">
        <v>8410</v>
      </c>
      <c r="G3373" t="s">
        <v>8384</v>
      </c>
      <c r="H3373" t="s">
        <v>8402</v>
      </c>
      <c r="I3373" t="s">
        <v>8428</v>
      </c>
      <c r="J3373" t="s">
        <v>8498</v>
      </c>
    </row>
    <row r="3374" spans="1:10" x14ac:dyDescent="0.25">
      <c r="A3374" t="s">
        <v>5102</v>
      </c>
      <c r="B3374">
        <v>60390996</v>
      </c>
      <c r="C3374">
        <v>100643933</v>
      </c>
      <c r="D3374" t="s">
        <v>5103</v>
      </c>
      <c r="E3374" t="s">
        <v>8383</v>
      </c>
      <c r="G3374" t="s">
        <v>8384</v>
      </c>
      <c r="H3374" t="s">
        <v>8402</v>
      </c>
      <c r="I3374" t="s">
        <v>8428</v>
      </c>
      <c r="J3374" t="s">
        <v>8498</v>
      </c>
    </row>
    <row r="3375" spans="1:10" x14ac:dyDescent="0.25">
      <c r="A3375" t="s">
        <v>5102</v>
      </c>
      <c r="B3375">
        <v>60390996</v>
      </c>
      <c r="C3375">
        <v>100643933</v>
      </c>
      <c r="D3375" t="s">
        <v>5103</v>
      </c>
      <c r="E3375" t="s">
        <v>8388</v>
      </c>
      <c r="G3375" t="s">
        <v>8384</v>
      </c>
      <c r="H3375" t="s">
        <v>11498</v>
      </c>
      <c r="I3375" t="s">
        <v>11499</v>
      </c>
      <c r="J3375" t="s">
        <v>11500</v>
      </c>
    </row>
    <row r="3376" spans="1:10" x14ac:dyDescent="0.25">
      <c r="A3376" t="s">
        <v>5102</v>
      </c>
      <c r="B3376">
        <v>60390996</v>
      </c>
      <c r="C3376">
        <v>100643933</v>
      </c>
      <c r="D3376" t="s">
        <v>5103</v>
      </c>
      <c r="E3376" t="s">
        <v>8388</v>
      </c>
      <c r="G3376" t="s">
        <v>8384</v>
      </c>
      <c r="H3376" t="s">
        <v>8402</v>
      </c>
      <c r="I3376" t="s">
        <v>8428</v>
      </c>
      <c r="J3376" t="s">
        <v>8498</v>
      </c>
    </row>
    <row r="3377" spans="1:10" x14ac:dyDescent="0.25">
      <c r="A3377" t="s">
        <v>5102</v>
      </c>
      <c r="B3377">
        <v>60390996</v>
      </c>
      <c r="C3377">
        <v>100643933</v>
      </c>
      <c r="D3377" t="s">
        <v>5103</v>
      </c>
      <c r="E3377" t="s">
        <v>8398</v>
      </c>
      <c r="G3377" t="s">
        <v>8384</v>
      </c>
      <c r="H3377" t="s">
        <v>11498</v>
      </c>
      <c r="I3377" t="s">
        <v>11499</v>
      </c>
      <c r="J3377" t="s">
        <v>11500</v>
      </c>
    </row>
    <row r="3378" spans="1:10" x14ac:dyDescent="0.25">
      <c r="A3378" t="s">
        <v>5108</v>
      </c>
      <c r="B3378">
        <v>62012558</v>
      </c>
      <c r="C3378">
        <v>136463120</v>
      </c>
      <c r="D3378" t="s">
        <v>5109</v>
      </c>
      <c r="E3378" t="s">
        <v>8388</v>
      </c>
      <c r="G3378" t="s">
        <v>8384</v>
      </c>
      <c r="H3378" t="s">
        <v>8977</v>
      </c>
      <c r="I3378" t="s">
        <v>11501</v>
      </c>
      <c r="J3378" t="s">
        <v>11502</v>
      </c>
    </row>
    <row r="3379" spans="1:10" x14ac:dyDescent="0.25">
      <c r="A3379" t="s">
        <v>5108</v>
      </c>
      <c r="B3379">
        <v>62012558</v>
      </c>
      <c r="C3379">
        <v>136463120</v>
      </c>
      <c r="D3379" t="s">
        <v>5109</v>
      </c>
      <c r="E3379" t="s">
        <v>8410</v>
      </c>
      <c r="G3379" t="s">
        <v>8384</v>
      </c>
      <c r="H3379" t="s">
        <v>8466</v>
      </c>
      <c r="J3379" t="s">
        <v>8465</v>
      </c>
    </row>
    <row r="3380" spans="1:10" x14ac:dyDescent="0.25">
      <c r="A3380" t="s">
        <v>5108</v>
      </c>
      <c r="B3380">
        <v>62012558</v>
      </c>
      <c r="C3380">
        <v>136463120</v>
      </c>
      <c r="D3380" t="s">
        <v>5109</v>
      </c>
      <c r="E3380" t="s">
        <v>8398</v>
      </c>
      <c r="F3380" t="s">
        <v>11503</v>
      </c>
    </row>
    <row r="3381" spans="1:10" x14ac:dyDescent="0.25">
      <c r="A3381" t="s">
        <v>5108</v>
      </c>
      <c r="B3381">
        <v>62012558</v>
      </c>
      <c r="C3381">
        <v>136463120</v>
      </c>
      <c r="D3381" t="s">
        <v>5109</v>
      </c>
      <c r="E3381" t="s">
        <v>8383</v>
      </c>
      <c r="G3381" t="s">
        <v>8399</v>
      </c>
      <c r="H3381" t="s">
        <v>11504</v>
      </c>
      <c r="J3381" t="s">
        <v>11505</v>
      </c>
    </row>
    <row r="3382" spans="1:10" x14ac:dyDescent="0.25">
      <c r="A3382" t="s">
        <v>5112</v>
      </c>
      <c r="B3382">
        <v>65492845</v>
      </c>
      <c r="C3382">
        <v>117416035</v>
      </c>
      <c r="D3382" t="s">
        <v>5113</v>
      </c>
      <c r="E3382" t="s">
        <v>8410</v>
      </c>
      <c r="G3382" t="s">
        <v>8384</v>
      </c>
      <c r="H3382" t="s">
        <v>11506</v>
      </c>
      <c r="J3382" t="s">
        <v>11507</v>
      </c>
    </row>
    <row r="3383" spans="1:10" x14ac:dyDescent="0.25">
      <c r="A3383" t="s">
        <v>5112</v>
      </c>
      <c r="B3383">
        <v>65492845</v>
      </c>
      <c r="C3383">
        <v>117416035</v>
      </c>
      <c r="D3383" t="s">
        <v>5113</v>
      </c>
      <c r="E3383" t="s">
        <v>8388</v>
      </c>
      <c r="G3383" t="s">
        <v>8384</v>
      </c>
      <c r="H3383" t="s">
        <v>10674</v>
      </c>
      <c r="J3383" t="s">
        <v>11508</v>
      </c>
    </row>
    <row r="3384" spans="1:10" x14ac:dyDescent="0.25">
      <c r="A3384" t="s">
        <v>5112</v>
      </c>
      <c r="B3384">
        <v>65492845</v>
      </c>
      <c r="C3384">
        <v>117416035</v>
      </c>
      <c r="D3384" t="s">
        <v>5113</v>
      </c>
      <c r="E3384" t="s">
        <v>8398</v>
      </c>
      <c r="F3384" t="s">
        <v>11509</v>
      </c>
    </row>
    <row r="3385" spans="1:10" x14ac:dyDescent="0.25">
      <c r="A3385" t="s">
        <v>5112</v>
      </c>
      <c r="B3385">
        <v>65492845</v>
      </c>
      <c r="C3385">
        <v>117416035</v>
      </c>
      <c r="D3385" t="s">
        <v>5113</v>
      </c>
      <c r="E3385" t="s">
        <v>8398</v>
      </c>
      <c r="F3385" t="s">
        <v>11510</v>
      </c>
    </row>
    <row r="3386" spans="1:10" x14ac:dyDescent="0.25">
      <c r="A3386" t="s">
        <v>5112</v>
      </c>
      <c r="B3386">
        <v>65492845</v>
      </c>
      <c r="C3386">
        <v>117416035</v>
      </c>
      <c r="D3386" t="s">
        <v>5113</v>
      </c>
      <c r="E3386" t="s">
        <v>8383</v>
      </c>
      <c r="G3386" t="s">
        <v>8384</v>
      </c>
      <c r="H3386" t="s">
        <v>8422</v>
      </c>
      <c r="I3386" t="s">
        <v>8469</v>
      </c>
      <c r="J3386" t="s">
        <v>11511</v>
      </c>
    </row>
    <row r="3387" spans="1:10" x14ac:dyDescent="0.25">
      <c r="A3387" t="s">
        <v>5112</v>
      </c>
      <c r="B3387">
        <v>65492845</v>
      </c>
      <c r="C3387">
        <v>117416035</v>
      </c>
      <c r="D3387" t="s">
        <v>5113</v>
      </c>
      <c r="E3387" t="s">
        <v>8398</v>
      </c>
      <c r="F3387" t="s">
        <v>11512</v>
      </c>
    </row>
    <row r="3388" spans="1:10" x14ac:dyDescent="0.25">
      <c r="A3388" t="s">
        <v>5112</v>
      </c>
      <c r="B3388">
        <v>65492845</v>
      </c>
      <c r="C3388">
        <v>117416035</v>
      </c>
      <c r="D3388" t="s">
        <v>5113</v>
      </c>
      <c r="E3388" t="s">
        <v>8388</v>
      </c>
      <c r="G3388" t="s">
        <v>8460</v>
      </c>
      <c r="H3388" t="s">
        <v>9084</v>
      </c>
      <c r="I3388" t="s">
        <v>8555</v>
      </c>
      <c r="J3388" t="s">
        <v>10975</v>
      </c>
    </row>
    <row r="3389" spans="1:10" x14ac:dyDescent="0.25">
      <c r="A3389" t="s">
        <v>5112</v>
      </c>
      <c r="B3389">
        <v>65492845</v>
      </c>
      <c r="C3389">
        <v>117416035</v>
      </c>
      <c r="D3389" t="s">
        <v>5113</v>
      </c>
      <c r="E3389" t="s">
        <v>8388</v>
      </c>
      <c r="G3389" t="s">
        <v>8384</v>
      </c>
      <c r="H3389" t="s">
        <v>8533</v>
      </c>
      <c r="I3389" t="s">
        <v>10104</v>
      </c>
      <c r="J3389" t="s">
        <v>11513</v>
      </c>
    </row>
    <row r="3390" spans="1:10" x14ac:dyDescent="0.25">
      <c r="A3390" t="s">
        <v>5112</v>
      </c>
      <c r="B3390">
        <v>65492845</v>
      </c>
      <c r="C3390">
        <v>117416035</v>
      </c>
      <c r="D3390" t="s">
        <v>5113</v>
      </c>
      <c r="E3390" t="s">
        <v>8388</v>
      </c>
      <c r="G3390" t="s">
        <v>8384</v>
      </c>
      <c r="H3390" t="s">
        <v>8390</v>
      </c>
      <c r="I3390" t="s">
        <v>8556</v>
      </c>
      <c r="J3390" t="s">
        <v>11514</v>
      </c>
    </row>
    <row r="3391" spans="1:10" x14ac:dyDescent="0.25">
      <c r="A3391" t="s">
        <v>5119</v>
      </c>
      <c r="B3391">
        <v>68524523</v>
      </c>
      <c r="C3391">
        <v>100909194</v>
      </c>
      <c r="D3391" t="s">
        <v>5120</v>
      </c>
      <c r="E3391" t="s">
        <v>8388</v>
      </c>
      <c r="G3391" t="s">
        <v>8384</v>
      </c>
      <c r="H3391" t="s">
        <v>8425</v>
      </c>
      <c r="J3391" t="s">
        <v>11515</v>
      </c>
    </row>
    <row r="3392" spans="1:10" x14ac:dyDescent="0.25">
      <c r="A3392" t="s">
        <v>5119</v>
      </c>
      <c r="B3392">
        <v>68524523</v>
      </c>
      <c r="C3392">
        <v>100909194</v>
      </c>
      <c r="D3392" t="s">
        <v>5120</v>
      </c>
      <c r="E3392" t="s">
        <v>8398</v>
      </c>
      <c r="F3392" t="s">
        <v>11516</v>
      </c>
    </row>
    <row r="3393" spans="1:10" x14ac:dyDescent="0.25">
      <c r="A3393" t="s">
        <v>5119</v>
      </c>
      <c r="B3393">
        <v>68524523</v>
      </c>
      <c r="C3393">
        <v>100909194</v>
      </c>
      <c r="D3393" t="s">
        <v>5120</v>
      </c>
      <c r="E3393" t="s">
        <v>8383</v>
      </c>
      <c r="G3393" t="s">
        <v>8384</v>
      </c>
      <c r="H3393" t="s">
        <v>8623</v>
      </c>
      <c r="I3393" t="s">
        <v>9462</v>
      </c>
      <c r="J3393" t="s">
        <v>11517</v>
      </c>
    </row>
    <row r="3394" spans="1:10" x14ac:dyDescent="0.25">
      <c r="A3394" t="s">
        <v>5119</v>
      </c>
      <c r="B3394">
        <v>68524523</v>
      </c>
      <c r="C3394">
        <v>100909194</v>
      </c>
      <c r="D3394" t="s">
        <v>5120</v>
      </c>
      <c r="E3394" t="s">
        <v>8388</v>
      </c>
      <c r="G3394" t="s">
        <v>8384</v>
      </c>
      <c r="H3394" t="s">
        <v>8427</v>
      </c>
      <c r="J3394" t="s">
        <v>11515</v>
      </c>
    </row>
    <row r="3395" spans="1:10" x14ac:dyDescent="0.25">
      <c r="A3395" t="s">
        <v>5119</v>
      </c>
      <c r="B3395">
        <v>68524523</v>
      </c>
      <c r="C3395">
        <v>100909194</v>
      </c>
      <c r="D3395" t="s">
        <v>5120</v>
      </c>
      <c r="E3395" t="s">
        <v>8410</v>
      </c>
      <c r="G3395" t="s">
        <v>8384</v>
      </c>
      <c r="H3395" t="s">
        <v>8623</v>
      </c>
      <c r="I3395" t="s">
        <v>9462</v>
      </c>
      <c r="J3395" t="s">
        <v>11517</v>
      </c>
    </row>
    <row r="3396" spans="1:10" x14ac:dyDescent="0.25">
      <c r="A3396" t="s">
        <v>5119</v>
      </c>
      <c r="B3396">
        <v>68524523</v>
      </c>
      <c r="C3396">
        <v>100909194</v>
      </c>
      <c r="D3396" t="s">
        <v>5120</v>
      </c>
      <c r="E3396" t="s">
        <v>8398</v>
      </c>
      <c r="F3396" t="s">
        <v>11518</v>
      </c>
    </row>
    <row r="3397" spans="1:10" x14ac:dyDescent="0.25">
      <c r="A3397" t="s">
        <v>5119</v>
      </c>
      <c r="B3397">
        <v>68524523</v>
      </c>
      <c r="C3397">
        <v>100909194</v>
      </c>
      <c r="D3397" t="s">
        <v>5120</v>
      </c>
      <c r="E3397" t="s">
        <v>8388</v>
      </c>
      <c r="G3397" t="s">
        <v>8384</v>
      </c>
      <c r="H3397" t="s">
        <v>8623</v>
      </c>
      <c r="I3397" t="s">
        <v>9462</v>
      </c>
      <c r="J3397" t="s">
        <v>11517</v>
      </c>
    </row>
    <row r="3398" spans="1:10" x14ac:dyDescent="0.25">
      <c r="A3398" t="s">
        <v>5126</v>
      </c>
      <c r="B3398">
        <v>73824738</v>
      </c>
      <c r="C3398">
        <v>243454732</v>
      </c>
      <c r="D3398" t="s">
        <v>5127</v>
      </c>
      <c r="E3398" t="s">
        <v>8388</v>
      </c>
      <c r="G3398" t="s">
        <v>8384</v>
      </c>
      <c r="H3398" t="s">
        <v>8393</v>
      </c>
      <c r="I3398" t="s">
        <v>8428</v>
      </c>
      <c r="J3398" t="s">
        <v>11519</v>
      </c>
    </row>
    <row r="3399" spans="1:10" x14ac:dyDescent="0.25">
      <c r="A3399" t="s">
        <v>5126</v>
      </c>
      <c r="B3399">
        <v>73824738</v>
      </c>
      <c r="C3399">
        <v>243454732</v>
      </c>
      <c r="D3399" t="s">
        <v>5127</v>
      </c>
      <c r="E3399" t="s">
        <v>8398</v>
      </c>
      <c r="F3399" t="s">
        <v>11520</v>
      </c>
    </row>
    <row r="3400" spans="1:10" x14ac:dyDescent="0.25">
      <c r="A3400" t="s">
        <v>5126</v>
      </c>
      <c r="B3400">
        <v>73824738</v>
      </c>
      <c r="C3400">
        <v>243454732</v>
      </c>
      <c r="D3400" t="s">
        <v>5127</v>
      </c>
      <c r="E3400" t="s">
        <v>8383</v>
      </c>
      <c r="G3400" t="s">
        <v>8384</v>
      </c>
      <c r="H3400" t="s">
        <v>8406</v>
      </c>
      <c r="I3400" t="s">
        <v>8402</v>
      </c>
      <c r="J3400" t="s">
        <v>11521</v>
      </c>
    </row>
    <row r="3401" spans="1:10" x14ac:dyDescent="0.25">
      <c r="A3401" t="s">
        <v>5126</v>
      </c>
      <c r="B3401">
        <v>73824738</v>
      </c>
      <c r="C3401">
        <v>243454732</v>
      </c>
      <c r="D3401" t="s">
        <v>5127</v>
      </c>
      <c r="E3401" t="s">
        <v>8388</v>
      </c>
      <c r="G3401" t="s">
        <v>8384</v>
      </c>
      <c r="H3401" t="s">
        <v>8406</v>
      </c>
      <c r="I3401" t="s">
        <v>8402</v>
      </c>
      <c r="J3401" t="s">
        <v>11521</v>
      </c>
    </row>
    <row r="3402" spans="1:10" x14ac:dyDescent="0.25">
      <c r="A3402" t="s">
        <v>5126</v>
      </c>
      <c r="B3402">
        <v>73824738</v>
      </c>
      <c r="C3402">
        <v>243454732</v>
      </c>
      <c r="D3402" t="s">
        <v>5127</v>
      </c>
      <c r="E3402" t="s">
        <v>8388</v>
      </c>
      <c r="H3402" t="s">
        <v>9518</v>
      </c>
      <c r="J3402" t="s">
        <v>11522</v>
      </c>
    </row>
    <row r="3403" spans="1:10" x14ac:dyDescent="0.25">
      <c r="A3403" t="s">
        <v>5126</v>
      </c>
      <c r="B3403">
        <v>73824738</v>
      </c>
      <c r="C3403">
        <v>243454732</v>
      </c>
      <c r="D3403" t="s">
        <v>5127</v>
      </c>
      <c r="E3403" t="s">
        <v>8410</v>
      </c>
      <c r="G3403" t="s">
        <v>8384</v>
      </c>
      <c r="H3403" t="s">
        <v>10632</v>
      </c>
      <c r="J3403" t="s">
        <v>11523</v>
      </c>
    </row>
    <row r="3404" spans="1:10" x14ac:dyDescent="0.25">
      <c r="A3404" t="s">
        <v>5132</v>
      </c>
      <c r="B3404">
        <v>1498501</v>
      </c>
      <c r="C3404">
        <v>495144311</v>
      </c>
      <c r="D3404" t="s">
        <v>5133</v>
      </c>
      <c r="E3404" t="s">
        <v>8388</v>
      </c>
      <c r="G3404" t="s">
        <v>8384</v>
      </c>
      <c r="H3404" t="s">
        <v>8766</v>
      </c>
      <c r="J3404" t="s">
        <v>11524</v>
      </c>
    </row>
    <row r="3405" spans="1:10" x14ac:dyDescent="0.25">
      <c r="A3405" t="s">
        <v>5132</v>
      </c>
      <c r="B3405">
        <v>1498501</v>
      </c>
      <c r="C3405">
        <v>495144311</v>
      </c>
      <c r="D3405" t="s">
        <v>5133</v>
      </c>
      <c r="E3405" t="s">
        <v>8383</v>
      </c>
      <c r="G3405" t="s">
        <v>8384</v>
      </c>
      <c r="H3405" t="s">
        <v>8669</v>
      </c>
      <c r="I3405" t="s">
        <v>9462</v>
      </c>
      <c r="J3405" t="s">
        <v>11524</v>
      </c>
    </row>
    <row r="3406" spans="1:10" x14ac:dyDescent="0.25">
      <c r="A3406" t="s">
        <v>5132</v>
      </c>
      <c r="B3406">
        <v>1498501</v>
      </c>
      <c r="C3406">
        <v>495144311</v>
      </c>
      <c r="D3406" t="s">
        <v>5133</v>
      </c>
      <c r="E3406" t="s">
        <v>8410</v>
      </c>
      <c r="G3406" t="s">
        <v>8384</v>
      </c>
      <c r="H3406" t="s">
        <v>8766</v>
      </c>
      <c r="J3406" t="s">
        <v>11524</v>
      </c>
    </row>
    <row r="3407" spans="1:10" x14ac:dyDescent="0.25">
      <c r="A3407" t="s">
        <v>5132</v>
      </c>
      <c r="B3407">
        <v>1498501</v>
      </c>
      <c r="C3407">
        <v>495144311</v>
      </c>
      <c r="D3407" t="s">
        <v>5133</v>
      </c>
      <c r="E3407" t="s">
        <v>8388</v>
      </c>
      <c r="G3407" t="s">
        <v>8384</v>
      </c>
      <c r="H3407" t="s">
        <v>8669</v>
      </c>
      <c r="I3407" t="s">
        <v>9462</v>
      </c>
      <c r="J3407" t="s">
        <v>11524</v>
      </c>
    </row>
    <row r="3408" spans="1:10" x14ac:dyDescent="0.25">
      <c r="A3408" t="s">
        <v>5138</v>
      </c>
      <c r="B3408">
        <v>23172079</v>
      </c>
      <c r="C3408">
        <v>2159882936</v>
      </c>
      <c r="D3408" t="s">
        <v>5139</v>
      </c>
      <c r="E3408" t="s">
        <v>8388</v>
      </c>
      <c r="G3408" t="s">
        <v>8384</v>
      </c>
      <c r="H3408" t="s">
        <v>8407</v>
      </c>
      <c r="J3408" t="s">
        <v>11525</v>
      </c>
    </row>
    <row r="3409" spans="1:10" x14ac:dyDescent="0.25">
      <c r="A3409" t="s">
        <v>5138</v>
      </c>
      <c r="B3409">
        <v>23172079</v>
      </c>
      <c r="C3409">
        <v>2159882936</v>
      </c>
      <c r="D3409" t="s">
        <v>5139</v>
      </c>
      <c r="E3409" t="s">
        <v>8388</v>
      </c>
      <c r="G3409" t="s">
        <v>8384</v>
      </c>
      <c r="H3409" t="s">
        <v>8425</v>
      </c>
      <c r="I3409" t="s">
        <v>8403</v>
      </c>
      <c r="J3409" t="s">
        <v>11526</v>
      </c>
    </row>
    <row r="3410" spans="1:10" x14ac:dyDescent="0.25">
      <c r="A3410" t="s">
        <v>5138</v>
      </c>
      <c r="B3410">
        <v>23172079</v>
      </c>
      <c r="C3410">
        <v>2159882936</v>
      </c>
      <c r="D3410" t="s">
        <v>5139</v>
      </c>
      <c r="E3410" t="s">
        <v>8388</v>
      </c>
      <c r="G3410" t="s">
        <v>8384</v>
      </c>
      <c r="H3410" t="s">
        <v>11527</v>
      </c>
      <c r="I3410" t="s">
        <v>8455</v>
      </c>
      <c r="J3410" t="s">
        <v>11528</v>
      </c>
    </row>
    <row r="3411" spans="1:10" x14ac:dyDescent="0.25">
      <c r="A3411" t="s">
        <v>5138</v>
      </c>
      <c r="B3411">
        <v>23172079</v>
      </c>
      <c r="C3411">
        <v>2159882936</v>
      </c>
      <c r="D3411" t="s">
        <v>5139</v>
      </c>
      <c r="E3411" t="s">
        <v>8383</v>
      </c>
      <c r="G3411" t="s">
        <v>8384</v>
      </c>
      <c r="H3411" t="s">
        <v>8407</v>
      </c>
      <c r="J3411" t="s">
        <v>11525</v>
      </c>
    </row>
    <row r="3412" spans="1:10" x14ac:dyDescent="0.25">
      <c r="A3412" t="s">
        <v>5138</v>
      </c>
      <c r="B3412">
        <v>23172079</v>
      </c>
      <c r="C3412">
        <v>2159882936</v>
      </c>
      <c r="D3412" t="s">
        <v>5139</v>
      </c>
      <c r="E3412" t="s">
        <v>8410</v>
      </c>
      <c r="G3412" t="s">
        <v>8384</v>
      </c>
      <c r="H3412" t="s">
        <v>8978</v>
      </c>
      <c r="J3412" t="s">
        <v>11529</v>
      </c>
    </row>
    <row r="3413" spans="1:10" x14ac:dyDescent="0.25">
      <c r="A3413" t="s">
        <v>5145</v>
      </c>
      <c r="B3413">
        <v>691682</v>
      </c>
      <c r="C3413">
        <v>185242165</v>
      </c>
      <c r="D3413" t="s">
        <v>5146</v>
      </c>
      <c r="E3413" t="s">
        <v>8383</v>
      </c>
      <c r="G3413" t="s">
        <v>8384</v>
      </c>
      <c r="H3413" t="s">
        <v>8490</v>
      </c>
      <c r="I3413" t="s">
        <v>8814</v>
      </c>
      <c r="J3413" t="s">
        <v>11530</v>
      </c>
    </row>
    <row r="3414" spans="1:10" x14ac:dyDescent="0.25">
      <c r="A3414" t="s">
        <v>5145</v>
      </c>
      <c r="B3414">
        <v>691682</v>
      </c>
      <c r="C3414">
        <v>185242165</v>
      </c>
      <c r="D3414" t="s">
        <v>5146</v>
      </c>
      <c r="E3414" t="s">
        <v>8388</v>
      </c>
      <c r="G3414" t="s">
        <v>8384</v>
      </c>
      <c r="H3414" t="s">
        <v>8468</v>
      </c>
      <c r="J3414" t="s">
        <v>11531</v>
      </c>
    </row>
    <row r="3415" spans="1:10" x14ac:dyDescent="0.25">
      <c r="A3415" t="s">
        <v>5151</v>
      </c>
      <c r="B3415">
        <v>1656723</v>
      </c>
      <c r="C3415">
        <v>104810583</v>
      </c>
      <c r="D3415" t="s">
        <v>5152</v>
      </c>
      <c r="E3415" t="s">
        <v>8398</v>
      </c>
      <c r="F3415" t="s">
        <v>11532</v>
      </c>
    </row>
    <row r="3416" spans="1:10" x14ac:dyDescent="0.25">
      <c r="A3416" t="s">
        <v>5151</v>
      </c>
      <c r="B3416">
        <v>1656723</v>
      </c>
      <c r="C3416">
        <v>104810583</v>
      </c>
      <c r="D3416" t="s">
        <v>5152</v>
      </c>
      <c r="E3416" t="s">
        <v>8388</v>
      </c>
      <c r="G3416" t="s">
        <v>8384</v>
      </c>
      <c r="H3416" t="s">
        <v>8480</v>
      </c>
      <c r="J3416" t="s">
        <v>9246</v>
      </c>
    </row>
    <row r="3417" spans="1:10" x14ac:dyDescent="0.25">
      <c r="A3417" t="s">
        <v>5151</v>
      </c>
      <c r="B3417">
        <v>1656723</v>
      </c>
      <c r="C3417">
        <v>104810583</v>
      </c>
      <c r="D3417" t="s">
        <v>5152</v>
      </c>
      <c r="E3417" t="s">
        <v>8383</v>
      </c>
      <c r="G3417" t="s">
        <v>8384</v>
      </c>
      <c r="H3417" t="s">
        <v>8402</v>
      </c>
      <c r="I3417" t="s">
        <v>9131</v>
      </c>
      <c r="J3417" t="s">
        <v>11533</v>
      </c>
    </row>
    <row r="3418" spans="1:10" x14ac:dyDescent="0.25">
      <c r="A3418" t="s">
        <v>5151</v>
      </c>
      <c r="B3418">
        <v>1656723</v>
      </c>
      <c r="C3418">
        <v>104810583</v>
      </c>
      <c r="D3418" t="s">
        <v>5152</v>
      </c>
      <c r="E3418" t="s">
        <v>8388</v>
      </c>
      <c r="G3418" t="s">
        <v>8384</v>
      </c>
      <c r="H3418" t="s">
        <v>9024</v>
      </c>
      <c r="I3418" t="s">
        <v>11534</v>
      </c>
      <c r="J3418" t="s">
        <v>11535</v>
      </c>
    </row>
    <row r="3419" spans="1:10" x14ac:dyDescent="0.25">
      <c r="A3419" t="s">
        <v>5151</v>
      </c>
      <c r="B3419">
        <v>1656723</v>
      </c>
      <c r="C3419">
        <v>104810583</v>
      </c>
      <c r="D3419" t="s">
        <v>5152</v>
      </c>
      <c r="E3419" t="s">
        <v>8388</v>
      </c>
      <c r="G3419" t="s">
        <v>8384</v>
      </c>
      <c r="H3419" t="s">
        <v>11536</v>
      </c>
      <c r="J3419" t="s">
        <v>11537</v>
      </c>
    </row>
    <row r="3420" spans="1:10" x14ac:dyDescent="0.25">
      <c r="A3420" t="s">
        <v>5151</v>
      </c>
      <c r="B3420">
        <v>1656723</v>
      </c>
      <c r="C3420">
        <v>104810583</v>
      </c>
      <c r="D3420" t="s">
        <v>5152</v>
      </c>
      <c r="E3420" t="s">
        <v>8388</v>
      </c>
      <c r="G3420" t="s">
        <v>8384</v>
      </c>
      <c r="H3420" t="s">
        <v>11538</v>
      </c>
      <c r="I3420" t="s">
        <v>11539</v>
      </c>
      <c r="J3420" t="s">
        <v>11540</v>
      </c>
    </row>
    <row r="3421" spans="1:10" x14ac:dyDescent="0.25">
      <c r="A3421" t="s">
        <v>5151</v>
      </c>
      <c r="B3421">
        <v>1656723</v>
      </c>
      <c r="C3421">
        <v>104810583</v>
      </c>
      <c r="D3421" t="s">
        <v>5152</v>
      </c>
      <c r="E3421" t="s">
        <v>8388</v>
      </c>
      <c r="G3421" t="s">
        <v>8384</v>
      </c>
      <c r="H3421" t="s">
        <v>11541</v>
      </c>
      <c r="J3421" t="s">
        <v>10980</v>
      </c>
    </row>
    <row r="3422" spans="1:10" x14ac:dyDescent="0.25">
      <c r="A3422" t="s">
        <v>5157</v>
      </c>
      <c r="B3422">
        <v>39788933</v>
      </c>
      <c r="C3422">
        <v>246261643</v>
      </c>
      <c r="D3422" t="s">
        <v>5158</v>
      </c>
      <c r="E3422" t="s">
        <v>8383</v>
      </c>
      <c r="G3422" t="s">
        <v>8384</v>
      </c>
      <c r="H3422" t="s">
        <v>8407</v>
      </c>
      <c r="I3422" t="s">
        <v>8858</v>
      </c>
      <c r="J3422" t="s">
        <v>8943</v>
      </c>
    </row>
    <row r="3423" spans="1:10" x14ac:dyDescent="0.25">
      <c r="A3423" t="s">
        <v>5157</v>
      </c>
      <c r="B3423">
        <v>39788933</v>
      </c>
      <c r="C3423">
        <v>246261643</v>
      </c>
      <c r="D3423" t="s">
        <v>5158</v>
      </c>
      <c r="E3423" t="s">
        <v>8388</v>
      </c>
      <c r="G3423" t="s">
        <v>8384</v>
      </c>
      <c r="H3423" t="s">
        <v>8402</v>
      </c>
      <c r="I3423" t="s">
        <v>8570</v>
      </c>
      <c r="J3423" t="s">
        <v>11542</v>
      </c>
    </row>
    <row r="3424" spans="1:10" x14ac:dyDescent="0.25">
      <c r="A3424" t="s">
        <v>5157</v>
      </c>
      <c r="B3424">
        <v>39788933</v>
      </c>
      <c r="C3424">
        <v>246261643</v>
      </c>
      <c r="D3424" t="s">
        <v>5158</v>
      </c>
      <c r="E3424" t="s">
        <v>8388</v>
      </c>
      <c r="G3424" t="s">
        <v>8384</v>
      </c>
      <c r="H3424" t="s">
        <v>8407</v>
      </c>
      <c r="I3424" t="s">
        <v>8858</v>
      </c>
      <c r="J3424" t="s">
        <v>8943</v>
      </c>
    </row>
    <row r="3425" spans="1:10" x14ac:dyDescent="0.25">
      <c r="A3425" t="s">
        <v>5161</v>
      </c>
      <c r="B3425">
        <v>45527603</v>
      </c>
      <c r="C3425">
        <v>264975388</v>
      </c>
      <c r="D3425" t="s">
        <v>5162</v>
      </c>
      <c r="E3425" t="s">
        <v>8383</v>
      </c>
      <c r="G3425" t="s">
        <v>8384</v>
      </c>
      <c r="H3425" t="s">
        <v>8533</v>
      </c>
      <c r="I3425" t="s">
        <v>11543</v>
      </c>
      <c r="J3425" t="s">
        <v>11339</v>
      </c>
    </row>
    <row r="3426" spans="1:10" x14ac:dyDescent="0.25">
      <c r="A3426" t="s">
        <v>5161</v>
      </c>
      <c r="B3426">
        <v>45527603</v>
      </c>
      <c r="C3426">
        <v>264975388</v>
      </c>
      <c r="D3426" t="s">
        <v>5162</v>
      </c>
      <c r="E3426" t="s">
        <v>8388</v>
      </c>
      <c r="G3426" t="s">
        <v>8384</v>
      </c>
      <c r="H3426" t="s">
        <v>8425</v>
      </c>
      <c r="I3426" t="s">
        <v>11544</v>
      </c>
      <c r="J3426" t="s">
        <v>11545</v>
      </c>
    </row>
    <row r="3427" spans="1:10" x14ac:dyDescent="0.25">
      <c r="A3427" t="s">
        <v>5161</v>
      </c>
      <c r="B3427">
        <v>45527603</v>
      </c>
      <c r="C3427">
        <v>264975388</v>
      </c>
      <c r="D3427" t="s">
        <v>5162</v>
      </c>
      <c r="E3427" t="s">
        <v>8388</v>
      </c>
      <c r="G3427" t="s">
        <v>8384</v>
      </c>
      <c r="H3427" t="s">
        <v>11546</v>
      </c>
      <c r="J3427" t="s">
        <v>11547</v>
      </c>
    </row>
    <row r="3428" spans="1:10" x14ac:dyDescent="0.25">
      <c r="A3428" t="s">
        <v>5167</v>
      </c>
      <c r="B3428">
        <v>47769090</v>
      </c>
      <c r="C3428">
        <v>296087691</v>
      </c>
      <c r="D3428" t="s">
        <v>5168</v>
      </c>
      <c r="E3428" t="s">
        <v>8398</v>
      </c>
      <c r="F3428" t="s">
        <v>11548</v>
      </c>
    </row>
    <row r="3429" spans="1:10" x14ac:dyDescent="0.25">
      <c r="A3429" t="s">
        <v>5167</v>
      </c>
      <c r="B3429">
        <v>47769090</v>
      </c>
      <c r="C3429">
        <v>296087691</v>
      </c>
      <c r="D3429" t="s">
        <v>5168</v>
      </c>
      <c r="E3429" t="s">
        <v>8388</v>
      </c>
      <c r="G3429" t="s">
        <v>8384</v>
      </c>
      <c r="H3429" t="s">
        <v>8755</v>
      </c>
      <c r="J3429" t="s">
        <v>11117</v>
      </c>
    </row>
    <row r="3430" spans="1:10" x14ac:dyDescent="0.25">
      <c r="A3430" t="s">
        <v>5167</v>
      </c>
      <c r="B3430">
        <v>47769090</v>
      </c>
      <c r="C3430">
        <v>296087691</v>
      </c>
      <c r="D3430" t="s">
        <v>5168</v>
      </c>
      <c r="E3430" t="s">
        <v>8410</v>
      </c>
      <c r="G3430" t="s">
        <v>8384</v>
      </c>
      <c r="H3430" t="s">
        <v>8623</v>
      </c>
      <c r="I3430" t="s">
        <v>8566</v>
      </c>
      <c r="J3430" t="s">
        <v>11087</v>
      </c>
    </row>
    <row r="3431" spans="1:10" x14ac:dyDescent="0.25">
      <c r="A3431" t="s">
        <v>5167</v>
      </c>
      <c r="B3431">
        <v>47769090</v>
      </c>
      <c r="C3431">
        <v>296087691</v>
      </c>
      <c r="D3431" t="s">
        <v>5168</v>
      </c>
      <c r="E3431" t="s">
        <v>8388</v>
      </c>
      <c r="G3431" t="s">
        <v>8384</v>
      </c>
      <c r="H3431" t="s">
        <v>11549</v>
      </c>
      <c r="J3431" t="s">
        <v>11550</v>
      </c>
    </row>
    <row r="3432" spans="1:10" x14ac:dyDescent="0.25">
      <c r="A3432" t="s">
        <v>5167</v>
      </c>
      <c r="B3432">
        <v>47769090</v>
      </c>
      <c r="C3432">
        <v>296087691</v>
      </c>
      <c r="D3432" t="s">
        <v>5168</v>
      </c>
      <c r="E3432" t="s">
        <v>8383</v>
      </c>
      <c r="G3432" t="s">
        <v>8399</v>
      </c>
      <c r="H3432" t="s">
        <v>11551</v>
      </c>
      <c r="J3432" t="s">
        <v>11552</v>
      </c>
    </row>
    <row r="3433" spans="1:10" x14ac:dyDescent="0.25">
      <c r="A3433" t="s">
        <v>5171</v>
      </c>
      <c r="B3433">
        <v>58487641</v>
      </c>
      <c r="C3433">
        <v>187199233</v>
      </c>
      <c r="D3433" t="s">
        <v>5172</v>
      </c>
      <c r="E3433" t="s">
        <v>8398</v>
      </c>
      <c r="F3433" t="s">
        <v>11553</v>
      </c>
    </row>
    <row r="3434" spans="1:10" x14ac:dyDescent="0.25">
      <c r="A3434" t="s">
        <v>5171</v>
      </c>
      <c r="B3434">
        <v>58487641</v>
      </c>
      <c r="C3434">
        <v>187199233</v>
      </c>
      <c r="D3434" t="s">
        <v>5172</v>
      </c>
      <c r="E3434" t="s">
        <v>8410</v>
      </c>
      <c r="G3434" t="s">
        <v>8384</v>
      </c>
      <c r="H3434" t="s">
        <v>11554</v>
      </c>
      <c r="J3434" t="s">
        <v>11555</v>
      </c>
    </row>
    <row r="3435" spans="1:10" x14ac:dyDescent="0.25">
      <c r="A3435" t="s">
        <v>5171</v>
      </c>
      <c r="B3435">
        <v>58487641</v>
      </c>
      <c r="C3435">
        <v>187199233</v>
      </c>
      <c r="D3435" t="s">
        <v>5172</v>
      </c>
      <c r="E3435" t="s">
        <v>8383</v>
      </c>
      <c r="G3435" t="s">
        <v>8384</v>
      </c>
      <c r="H3435" t="s">
        <v>11556</v>
      </c>
      <c r="J3435" t="s">
        <v>11557</v>
      </c>
    </row>
    <row r="3436" spans="1:10" x14ac:dyDescent="0.25">
      <c r="A3436" t="s">
        <v>5171</v>
      </c>
      <c r="B3436">
        <v>58487641</v>
      </c>
      <c r="C3436">
        <v>187199233</v>
      </c>
      <c r="D3436" t="s">
        <v>5172</v>
      </c>
      <c r="E3436" t="s">
        <v>8388</v>
      </c>
      <c r="G3436" t="s">
        <v>8384</v>
      </c>
      <c r="H3436" t="s">
        <v>11556</v>
      </c>
      <c r="J3436" t="s">
        <v>11557</v>
      </c>
    </row>
    <row r="3437" spans="1:10" x14ac:dyDescent="0.25">
      <c r="A3437" t="s">
        <v>5175</v>
      </c>
      <c r="B3437">
        <v>69698166</v>
      </c>
      <c r="C3437">
        <v>526069682</v>
      </c>
      <c r="D3437" t="s">
        <v>5176</v>
      </c>
      <c r="E3437" t="s">
        <v>8410</v>
      </c>
      <c r="G3437" t="s">
        <v>8384</v>
      </c>
      <c r="H3437" t="s">
        <v>8402</v>
      </c>
      <c r="I3437" t="s">
        <v>9861</v>
      </c>
      <c r="J3437" t="s">
        <v>11558</v>
      </c>
    </row>
    <row r="3438" spans="1:10" x14ac:dyDescent="0.25">
      <c r="A3438" t="s">
        <v>5175</v>
      </c>
      <c r="B3438">
        <v>69698166</v>
      </c>
      <c r="C3438">
        <v>526069682</v>
      </c>
      <c r="D3438" t="s">
        <v>5176</v>
      </c>
      <c r="E3438" t="s">
        <v>8388</v>
      </c>
      <c r="G3438" t="s">
        <v>8384</v>
      </c>
      <c r="H3438" t="s">
        <v>8402</v>
      </c>
      <c r="I3438" t="s">
        <v>9861</v>
      </c>
      <c r="J3438" t="s">
        <v>11558</v>
      </c>
    </row>
    <row r="3439" spans="1:10" x14ac:dyDescent="0.25">
      <c r="A3439" t="s">
        <v>5175</v>
      </c>
      <c r="B3439">
        <v>69698166</v>
      </c>
      <c r="C3439">
        <v>526069682</v>
      </c>
      <c r="D3439" t="s">
        <v>5176</v>
      </c>
      <c r="E3439" t="s">
        <v>8383</v>
      </c>
      <c r="G3439" t="s">
        <v>8384</v>
      </c>
      <c r="H3439" t="s">
        <v>8402</v>
      </c>
      <c r="I3439" t="s">
        <v>9861</v>
      </c>
      <c r="J3439" t="s">
        <v>11558</v>
      </c>
    </row>
    <row r="3440" spans="1:10" x14ac:dyDescent="0.25">
      <c r="A3440" t="s">
        <v>5175</v>
      </c>
      <c r="B3440">
        <v>69698166</v>
      </c>
      <c r="C3440">
        <v>526069682</v>
      </c>
      <c r="D3440" t="s">
        <v>5176</v>
      </c>
      <c r="E3440" t="s">
        <v>8398</v>
      </c>
      <c r="F3440" t="s">
        <v>11559</v>
      </c>
    </row>
    <row r="3441" spans="1:10" x14ac:dyDescent="0.25">
      <c r="A3441" t="s">
        <v>5183</v>
      </c>
      <c r="B3441">
        <v>65766120</v>
      </c>
      <c r="C3441">
        <v>175526882</v>
      </c>
      <c r="D3441" t="s">
        <v>5184</v>
      </c>
      <c r="E3441" t="s">
        <v>8388</v>
      </c>
      <c r="G3441" t="s">
        <v>8384</v>
      </c>
      <c r="H3441" t="s">
        <v>11560</v>
      </c>
      <c r="I3441" t="s">
        <v>11561</v>
      </c>
      <c r="J3441" t="s">
        <v>11562</v>
      </c>
    </row>
    <row r="3442" spans="1:10" x14ac:dyDescent="0.25">
      <c r="A3442" t="s">
        <v>5183</v>
      </c>
      <c r="B3442">
        <v>65766120</v>
      </c>
      <c r="C3442">
        <v>175526882</v>
      </c>
      <c r="D3442" t="s">
        <v>5184</v>
      </c>
      <c r="E3442" t="s">
        <v>8383</v>
      </c>
      <c r="G3442" t="s">
        <v>8399</v>
      </c>
      <c r="H3442" t="s">
        <v>8664</v>
      </c>
      <c r="I3442" t="s">
        <v>8705</v>
      </c>
      <c r="J3442" t="s">
        <v>8706</v>
      </c>
    </row>
    <row r="3443" spans="1:10" x14ac:dyDescent="0.25">
      <c r="A3443" t="s">
        <v>5183</v>
      </c>
      <c r="B3443">
        <v>65766120</v>
      </c>
      <c r="C3443">
        <v>175526882</v>
      </c>
      <c r="D3443" t="s">
        <v>5184</v>
      </c>
      <c r="E3443" t="s">
        <v>8410</v>
      </c>
      <c r="G3443" t="s">
        <v>8384</v>
      </c>
      <c r="H3443" t="s">
        <v>8413</v>
      </c>
      <c r="I3443" t="s">
        <v>8704</v>
      </c>
      <c r="J3443" t="s">
        <v>8422</v>
      </c>
    </row>
    <row r="3444" spans="1:10" x14ac:dyDescent="0.25">
      <c r="A3444" t="s">
        <v>5183</v>
      </c>
      <c r="B3444">
        <v>65766120</v>
      </c>
      <c r="C3444">
        <v>175526882</v>
      </c>
      <c r="D3444" t="s">
        <v>5184</v>
      </c>
      <c r="E3444" t="s">
        <v>8388</v>
      </c>
      <c r="G3444" t="s">
        <v>8460</v>
      </c>
      <c r="H3444" t="s">
        <v>8707</v>
      </c>
      <c r="J3444" t="s">
        <v>8708</v>
      </c>
    </row>
    <row r="3445" spans="1:10" x14ac:dyDescent="0.25">
      <c r="A3445" t="s">
        <v>5183</v>
      </c>
      <c r="B3445">
        <v>65766120</v>
      </c>
      <c r="C3445">
        <v>175526882</v>
      </c>
      <c r="D3445" t="s">
        <v>5184</v>
      </c>
      <c r="E3445" t="s">
        <v>8398</v>
      </c>
      <c r="F3445" t="s">
        <v>11563</v>
      </c>
    </row>
    <row r="3446" spans="1:10" x14ac:dyDescent="0.25">
      <c r="A3446" t="s">
        <v>5188</v>
      </c>
      <c r="B3446">
        <v>74354794</v>
      </c>
      <c r="C3446">
        <v>109945887</v>
      </c>
      <c r="D3446" t="s">
        <v>5189</v>
      </c>
      <c r="E3446" t="s">
        <v>8388</v>
      </c>
      <c r="G3446" t="s">
        <v>8384</v>
      </c>
      <c r="H3446" t="s">
        <v>9089</v>
      </c>
      <c r="I3446" t="s">
        <v>11564</v>
      </c>
      <c r="J3446" t="s">
        <v>9911</v>
      </c>
    </row>
    <row r="3447" spans="1:10" x14ac:dyDescent="0.25">
      <c r="A3447" t="s">
        <v>5188</v>
      </c>
      <c r="B3447">
        <v>74354794</v>
      </c>
      <c r="C3447">
        <v>109945887</v>
      </c>
      <c r="D3447" t="s">
        <v>5189</v>
      </c>
      <c r="E3447" t="s">
        <v>8398</v>
      </c>
      <c r="F3447" t="s">
        <v>11565</v>
      </c>
    </row>
    <row r="3448" spans="1:10" x14ac:dyDescent="0.25">
      <c r="A3448" t="s">
        <v>5188</v>
      </c>
      <c r="B3448">
        <v>74354794</v>
      </c>
      <c r="C3448">
        <v>109945887</v>
      </c>
      <c r="D3448" t="s">
        <v>5189</v>
      </c>
      <c r="E3448" t="s">
        <v>8383</v>
      </c>
      <c r="G3448" t="s">
        <v>8384</v>
      </c>
      <c r="H3448" t="s">
        <v>8405</v>
      </c>
      <c r="J3448" t="s">
        <v>11566</v>
      </c>
    </row>
    <row r="3449" spans="1:10" x14ac:dyDescent="0.25">
      <c r="A3449" t="s">
        <v>5188</v>
      </c>
      <c r="B3449">
        <v>74354794</v>
      </c>
      <c r="C3449">
        <v>109945887</v>
      </c>
      <c r="D3449" t="s">
        <v>5189</v>
      </c>
      <c r="E3449" t="s">
        <v>8410</v>
      </c>
      <c r="G3449" t="s">
        <v>8384</v>
      </c>
      <c r="H3449" t="s">
        <v>8406</v>
      </c>
      <c r="J3449" t="s">
        <v>11567</v>
      </c>
    </row>
    <row r="3450" spans="1:10" x14ac:dyDescent="0.25">
      <c r="A3450" t="s">
        <v>5188</v>
      </c>
      <c r="B3450">
        <v>74354794</v>
      </c>
      <c r="C3450">
        <v>109945887</v>
      </c>
      <c r="D3450" t="s">
        <v>5189</v>
      </c>
      <c r="E3450" t="s">
        <v>8388</v>
      </c>
      <c r="G3450" t="s">
        <v>8384</v>
      </c>
      <c r="H3450" t="s">
        <v>8406</v>
      </c>
      <c r="J3450" t="s">
        <v>11567</v>
      </c>
    </row>
    <row r="3451" spans="1:10" x14ac:dyDescent="0.25">
      <c r="A3451" t="s">
        <v>5188</v>
      </c>
      <c r="B3451">
        <v>74354794</v>
      </c>
      <c r="C3451">
        <v>109945887</v>
      </c>
      <c r="D3451" t="s">
        <v>5189</v>
      </c>
      <c r="E3451" t="s">
        <v>8398</v>
      </c>
      <c r="F3451" t="s">
        <v>11568</v>
      </c>
    </row>
    <row r="3452" spans="1:10" x14ac:dyDescent="0.25">
      <c r="A3452" t="s">
        <v>5188</v>
      </c>
      <c r="B3452">
        <v>74354794</v>
      </c>
      <c r="C3452">
        <v>109945887</v>
      </c>
      <c r="D3452" t="s">
        <v>5189</v>
      </c>
      <c r="E3452" t="s">
        <v>8388</v>
      </c>
      <c r="G3452" t="s">
        <v>8384</v>
      </c>
      <c r="H3452" t="s">
        <v>11569</v>
      </c>
      <c r="I3452" t="s">
        <v>8539</v>
      </c>
      <c r="J3452" t="s">
        <v>11570</v>
      </c>
    </row>
    <row r="3453" spans="1:10" x14ac:dyDescent="0.25">
      <c r="A3453" t="s">
        <v>5192</v>
      </c>
      <c r="B3453">
        <v>851180</v>
      </c>
      <c r="C3453">
        <v>297601056</v>
      </c>
      <c r="D3453" t="s">
        <v>5193</v>
      </c>
      <c r="E3453" t="s">
        <v>8388</v>
      </c>
      <c r="G3453" t="s">
        <v>8384</v>
      </c>
      <c r="H3453" t="s">
        <v>8421</v>
      </c>
      <c r="I3453" t="s">
        <v>8512</v>
      </c>
      <c r="J3453" t="s">
        <v>9794</v>
      </c>
    </row>
    <row r="3454" spans="1:10" x14ac:dyDescent="0.25">
      <c r="A3454" t="s">
        <v>5192</v>
      </c>
      <c r="B3454">
        <v>851180</v>
      </c>
      <c r="C3454">
        <v>297601056</v>
      </c>
      <c r="D3454" t="s">
        <v>5193</v>
      </c>
      <c r="E3454" t="s">
        <v>8383</v>
      </c>
      <c r="G3454" t="s">
        <v>8384</v>
      </c>
      <c r="H3454" t="s">
        <v>11571</v>
      </c>
      <c r="J3454" t="s">
        <v>11572</v>
      </c>
    </row>
    <row r="3455" spans="1:10" x14ac:dyDescent="0.25">
      <c r="A3455" t="s">
        <v>5192</v>
      </c>
      <c r="B3455">
        <v>851180</v>
      </c>
      <c r="C3455">
        <v>297601056</v>
      </c>
      <c r="D3455" t="s">
        <v>5193</v>
      </c>
      <c r="E3455" t="s">
        <v>8388</v>
      </c>
      <c r="G3455" t="s">
        <v>8384</v>
      </c>
      <c r="H3455" t="s">
        <v>9518</v>
      </c>
      <c r="I3455" t="s">
        <v>8931</v>
      </c>
      <c r="J3455" t="s">
        <v>11573</v>
      </c>
    </row>
    <row r="3456" spans="1:10" x14ac:dyDescent="0.25">
      <c r="A3456" t="s">
        <v>5192</v>
      </c>
      <c r="B3456">
        <v>851180</v>
      </c>
      <c r="C3456">
        <v>297601056</v>
      </c>
      <c r="D3456" t="s">
        <v>5193</v>
      </c>
      <c r="E3456" t="s">
        <v>8388</v>
      </c>
      <c r="G3456" t="s">
        <v>8384</v>
      </c>
      <c r="H3456" t="s">
        <v>8539</v>
      </c>
      <c r="I3456" t="s">
        <v>8570</v>
      </c>
      <c r="J3456" t="s">
        <v>10759</v>
      </c>
    </row>
    <row r="3457" spans="1:10" x14ac:dyDescent="0.25">
      <c r="A3457" t="s">
        <v>5192</v>
      </c>
      <c r="B3457">
        <v>851180</v>
      </c>
      <c r="C3457">
        <v>297601056</v>
      </c>
      <c r="D3457" t="s">
        <v>5193</v>
      </c>
      <c r="E3457" t="s">
        <v>8410</v>
      </c>
      <c r="G3457" t="s">
        <v>8384</v>
      </c>
      <c r="H3457" t="s">
        <v>11571</v>
      </c>
      <c r="J3457" t="s">
        <v>11572</v>
      </c>
    </row>
    <row r="3458" spans="1:10" x14ac:dyDescent="0.25">
      <c r="A3458" t="s">
        <v>5199</v>
      </c>
      <c r="B3458">
        <v>864401</v>
      </c>
      <c r="C3458">
        <v>229021977</v>
      </c>
      <c r="D3458" t="s">
        <v>5200</v>
      </c>
      <c r="E3458" t="s">
        <v>8410</v>
      </c>
      <c r="G3458" t="s">
        <v>8384</v>
      </c>
      <c r="H3458" t="s">
        <v>8427</v>
      </c>
      <c r="I3458" t="s">
        <v>8661</v>
      </c>
      <c r="J3458" t="s">
        <v>11574</v>
      </c>
    </row>
    <row r="3459" spans="1:10" x14ac:dyDescent="0.25">
      <c r="A3459" t="s">
        <v>5199</v>
      </c>
      <c r="B3459">
        <v>864401</v>
      </c>
      <c r="C3459">
        <v>229021977</v>
      </c>
      <c r="D3459" t="s">
        <v>5200</v>
      </c>
      <c r="E3459" t="s">
        <v>8388</v>
      </c>
      <c r="G3459" t="s">
        <v>8384</v>
      </c>
      <c r="H3459" t="s">
        <v>10086</v>
      </c>
      <c r="I3459" t="s">
        <v>8422</v>
      </c>
      <c r="J3459" t="s">
        <v>9311</v>
      </c>
    </row>
    <row r="3460" spans="1:10" x14ac:dyDescent="0.25">
      <c r="A3460" t="s">
        <v>5199</v>
      </c>
      <c r="B3460">
        <v>864401</v>
      </c>
      <c r="C3460">
        <v>229021977</v>
      </c>
      <c r="D3460" t="s">
        <v>5200</v>
      </c>
      <c r="E3460" t="s">
        <v>8383</v>
      </c>
      <c r="G3460" t="s">
        <v>8384</v>
      </c>
      <c r="H3460" t="s">
        <v>8468</v>
      </c>
      <c r="I3460" t="s">
        <v>11575</v>
      </c>
      <c r="J3460" t="s">
        <v>8998</v>
      </c>
    </row>
    <row r="3461" spans="1:10" x14ac:dyDescent="0.25">
      <c r="A3461" t="s">
        <v>5207</v>
      </c>
      <c r="B3461">
        <v>1728411</v>
      </c>
      <c r="C3461">
        <v>106122123</v>
      </c>
      <c r="D3461" t="s">
        <v>5208</v>
      </c>
      <c r="E3461" t="s">
        <v>8388</v>
      </c>
      <c r="G3461" t="s">
        <v>8384</v>
      </c>
      <c r="H3461" t="s">
        <v>9930</v>
      </c>
      <c r="I3461" t="s">
        <v>11576</v>
      </c>
      <c r="J3461" t="s">
        <v>11577</v>
      </c>
    </row>
    <row r="3462" spans="1:10" x14ac:dyDescent="0.25">
      <c r="A3462" t="s">
        <v>5207</v>
      </c>
      <c r="B3462">
        <v>1728411</v>
      </c>
      <c r="C3462">
        <v>106122123</v>
      </c>
      <c r="D3462" t="s">
        <v>5208</v>
      </c>
      <c r="E3462" t="s">
        <v>8383</v>
      </c>
      <c r="G3462" t="s">
        <v>8384</v>
      </c>
      <c r="H3462" t="s">
        <v>9930</v>
      </c>
      <c r="I3462" t="s">
        <v>11576</v>
      </c>
      <c r="J3462" t="s">
        <v>11577</v>
      </c>
    </row>
    <row r="3463" spans="1:10" x14ac:dyDescent="0.25">
      <c r="A3463" t="s">
        <v>5213</v>
      </c>
      <c r="B3463">
        <v>567215</v>
      </c>
      <c r="C3463">
        <v>252765972</v>
      </c>
      <c r="D3463" t="s">
        <v>5214</v>
      </c>
      <c r="E3463" t="s">
        <v>8388</v>
      </c>
      <c r="G3463" t="s">
        <v>8384</v>
      </c>
      <c r="H3463" t="s">
        <v>9347</v>
      </c>
      <c r="I3463" t="s">
        <v>9237</v>
      </c>
      <c r="J3463" t="s">
        <v>11578</v>
      </c>
    </row>
    <row r="3464" spans="1:10" x14ac:dyDescent="0.25">
      <c r="A3464" t="s">
        <v>5213</v>
      </c>
      <c r="B3464">
        <v>567215</v>
      </c>
      <c r="C3464">
        <v>252765972</v>
      </c>
      <c r="D3464" t="s">
        <v>5214</v>
      </c>
      <c r="E3464" t="s">
        <v>8383</v>
      </c>
      <c r="G3464" t="s">
        <v>8384</v>
      </c>
      <c r="H3464" t="s">
        <v>9347</v>
      </c>
      <c r="I3464" t="s">
        <v>9237</v>
      </c>
      <c r="J3464" t="s">
        <v>11578</v>
      </c>
    </row>
    <row r="3465" spans="1:10" x14ac:dyDescent="0.25">
      <c r="A3465" t="s">
        <v>5220</v>
      </c>
      <c r="B3465">
        <v>6831676</v>
      </c>
      <c r="C3465">
        <v>385743702</v>
      </c>
      <c r="D3465" t="s">
        <v>5221</v>
      </c>
      <c r="E3465" t="s">
        <v>8388</v>
      </c>
      <c r="G3465" t="s">
        <v>8460</v>
      </c>
      <c r="H3465" t="s">
        <v>11579</v>
      </c>
      <c r="J3465" t="s">
        <v>11580</v>
      </c>
    </row>
    <row r="3466" spans="1:10" x14ac:dyDescent="0.25">
      <c r="A3466" t="s">
        <v>5220</v>
      </c>
      <c r="B3466">
        <v>6831676</v>
      </c>
      <c r="C3466">
        <v>385743702</v>
      </c>
      <c r="D3466" t="s">
        <v>5221</v>
      </c>
      <c r="E3466" t="s">
        <v>8383</v>
      </c>
      <c r="G3466" t="s">
        <v>8517</v>
      </c>
      <c r="H3466" t="s">
        <v>9797</v>
      </c>
      <c r="J3466" t="s">
        <v>11581</v>
      </c>
    </row>
    <row r="3467" spans="1:10" x14ac:dyDescent="0.25">
      <c r="A3467" t="s">
        <v>5220</v>
      </c>
      <c r="B3467">
        <v>6831676</v>
      </c>
      <c r="C3467">
        <v>385743702</v>
      </c>
      <c r="D3467" t="s">
        <v>5221</v>
      </c>
      <c r="E3467" t="s">
        <v>8388</v>
      </c>
      <c r="G3467" t="s">
        <v>8384</v>
      </c>
      <c r="H3467" t="s">
        <v>11582</v>
      </c>
      <c r="I3467" t="s">
        <v>8390</v>
      </c>
      <c r="J3467" t="s">
        <v>11364</v>
      </c>
    </row>
    <row r="3468" spans="1:10" x14ac:dyDescent="0.25">
      <c r="A3468" t="s">
        <v>5224</v>
      </c>
      <c r="B3468">
        <v>12348647</v>
      </c>
      <c r="C3468">
        <v>219414635</v>
      </c>
      <c r="D3468" t="s">
        <v>5225</v>
      </c>
      <c r="E3468" t="s">
        <v>8388</v>
      </c>
      <c r="G3468" t="s">
        <v>8384</v>
      </c>
      <c r="H3468" t="s">
        <v>10703</v>
      </c>
      <c r="J3468" t="s">
        <v>10704</v>
      </c>
    </row>
    <row r="3469" spans="1:10" x14ac:dyDescent="0.25">
      <c r="A3469" t="s">
        <v>5224</v>
      </c>
      <c r="B3469">
        <v>12348647</v>
      </c>
      <c r="C3469">
        <v>219414635</v>
      </c>
      <c r="D3469" t="s">
        <v>5225</v>
      </c>
      <c r="E3469" t="s">
        <v>8410</v>
      </c>
      <c r="G3469" t="s">
        <v>8384</v>
      </c>
      <c r="H3469" t="s">
        <v>10703</v>
      </c>
      <c r="J3469" t="s">
        <v>10704</v>
      </c>
    </row>
    <row r="3470" spans="1:10" x14ac:dyDescent="0.25">
      <c r="A3470" t="s">
        <v>5224</v>
      </c>
      <c r="B3470">
        <v>12348647</v>
      </c>
      <c r="C3470">
        <v>219414635</v>
      </c>
      <c r="D3470" t="s">
        <v>5225</v>
      </c>
      <c r="E3470" t="s">
        <v>8383</v>
      </c>
      <c r="G3470" t="s">
        <v>8384</v>
      </c>
      <c r="H3470" t="s">
        <v>10703</v>
      </c>
      <c r="J3470" t="s">
        <v>10704</v>
      </c>
    </row>
    <row r="3471" spans="1:10" x14ac:dyDescent="0.25">
      <c r="A3471" t="s">
        <v>5224</v>
      </c>
      <c r="B3471">
        <v>12348647</v>
      </c>
      <c r="C3471">
        <v>219414635</v>
      </c>
      <c r="D3471" t="s">
        <v>5225</v>
      </c>
      <c r="E3471" t="s">
        <v>8388</v>
      </c>
      <c r="G3471" t="s">
        <v>8384</v>
      </c>
      <c r="H3471" t="s">
        <v>10707</v>
      </c>
      <c r="J3471" t="s">
        <v>10708</v>
      </c>
    </row>
    <row r="3472" spans="1:10" x14ac:dyDescent="0.25">
      <c r="A3472" t="s">
        <v>5230</v>
      </c>
      <c r="B3472">
        <v>43916215</v>
      </c>
      <c r="C3472">
        <v>297625990</v>
      </c>
      <c r="D3472" t="s">
        <v>5231</v>
      </c>
      <c r="E3472" t="s">
        <v>8383</v>
      </c>
      <c r="G3472" t="s">
        <v>8384</v>
      </c>
      <c r="H3472" t="s">
        <v>10124</v>
      </c>
      <c r="I3472" t="s">
        <v>11583</v>
      </c>
      <c r="J3472" t="s">
        <v>11584</v>
      </c>
    </row>
    <row r="3473" spans="1:10" x14ac:dyDescent="0.25">
      <c r="A3473" t="s">
        <v>5230</v>
      </c>
      <c r="B3473">
        <v>43916215</v>
      </c>
      <c r="C3473">
        <v>297625990</v>
      </c>
      <c r="D3473" t="s">
        <v>5231</v>
      </c>
      <c r="E3473" t="s">
        <v>8388</v>
      </c>
      <c r="G3473" t="s">
        <v>8384</v>
      </c>
      <c r="H3473" t="s">
        <v>11585</v>
      </c>
      <c r="I3473" t="s">
        <v>11586</v>
      </c>
      <c r="J3473" t="s">
        <v>11587</v>
      </c>
    </row>
    <row r="3474" spans="1:10" x14ac:dyDescent="0.25">
      <c r="A3474" t="s">
        <v>5230</v>
      </c>
      <c r="B3474">
        <v>43916215</v>
      </c>
      <c r="C3474">
        <v>297625990</v>
      </c>
      <c r="D3474" t="s">
        <v>5231</v>
      </c>
      <c r="E3474" t="s">
        <v>8388</v>
      </c>
      <c r="G3474" t="s">
        <v>8384</v>
      </c>
      <c r="H3474" t="s">
        <v>10124</v>
      </c>
      <c r="I3474" t="s">
        <v>11583</v>
      </c>
      <c r="J3474" t="s">
        <v>11584</v>
      </c>
    </row>
    <row r="3475" spans="1:10" x14ac:dyDescent="0.25">
      <c r="A3475" t="s">
        <v>5230</v>
      </c>
      <c r="B3475">
        <v>43916215</v>
      </c>
      <c r="C3475">
        <v>297625990</v>
      </c>
      <c r="D3475" t="s">
        <v>5231</v>
      </c>
      <c r="E3475" t="s">
        <v>8398</v>
      </c>
      <c r="F3475" t="s">
        <v>11588</v>
      </c>
    </row>
    <row r="3476" spans="1:10" x14ac:dyDescent="0.25">
      <c r="A3476" t="s">
        <v>5234</v>
      </c>
      <c r="B3476">
        <v>57812200</v>
      </c>
      <c r="C3476">
        <v>110069756</v>
      </c>
      <c r="D3476" t="s">
        <v>5235</v>
      </c>
      <c r="E3476" t="s">
        <v>8410</v>
      </c>
      <c r="G3476" t="s">
        <v>8460</v>
      </c>
      <c r="H3476" t="s">
        <v>10222</v>
      </c>
      <c r="I3476" t="s">
        <v>11589</v>
      </c>
      <c r="J3476" t="s">
        <v>9602</v>
      </c>
    </row>
    <row r="3477" spans="1:10" x14ac:dyDescent="0.25">
      <c r="A3477" t="s">
        <v>5234</v>
      </c>
      <c r="B3477">
        <v>57812200</v>
      </c>
      <c r="C3477">
        <v>110069756</v>
      </c>
      <c r="D3477" t="s">
        <v>5235</v>
      </c>
      <c r="E3477" t="s">
        <v>8398</v>
      </c>
      <c r="G3477" t="s">
        <v>8460</v>
      </c>
      <c r="H3477" t="s">
        <v>10222</v>
      </c>
      <c r="I3477" t="s">
        <v>11589</v>
      </c>
      <c r="J3477" t="s">
        <v>9602</v>
      </c>
    </row>
    <row r="3478" spans="1:10" x14ac:dyDescent="0.25">
      <c r="A3478" t="s">
        <v>5234</v>
      </c>
      <c r="B3478">
        <v>57812200</v>
      </c>
      <c r="C3478">
        <v>110069756</v>
      </c>
      <c r="D3478" t="s">
        <v>5235</v>
      </c>
      <c r="E3478" t="s">
        <v>8388</v>
      </c>
      <c r="G3478" t="s">
        <v>8460</v>
      </c>
      <c r="H3478" t="s">
        <v>10222</v>
      </c>
      <c r="I3478" t="s">
        <v>11589</v>
      </c>
      <c r="J3478" t="s">
        <v>9602</v>
      </c>
    </row>
    <row r="3479" spans="1:10" x14ac:dyDescent="0.25">
      <c r="A3479" t="s">
        <v>5234</v>
      </c>
      <c r="B3479">
        <v>57812200</v>
      </c>
      <c r="C3479">
        <v>110069756</v>
      </c>
      <c r="D3479" t="s">
        <v>5235</v>
      </c>
      <c r="E3479" t="s">
        <v>8383</v>
      </c>
      <c r="G3479" t="s">
        <v>8460</v>
      </c>
      <c r="H3479" t="s">
        <v>10222</v>
      </c>
      <c r="I3479" t="s">
        <v>11589</v>
      </c>
      <c r="J3479" t="s">
        <v>9602</v>
      </c>
    </row>
    <row r="3480" spans="1:10" x14ac:dyDescent="0.25">
      <c r="A3480" t="s">
        <v>5240</v>
      </c>
      <c r="B3480">
        <v>71145440</v>
      </c>
      <c r="C3480">
        <v>156319280</v>
      </c>
      <c r="D3480" t="s">
        <v>5241</v>
      </c>
      <c r="E3480" t="s">
        <v>8383</v>
      </c>
      <c r="G3480" t="s">
        <v>8384</v>
      </c>
      <c r="H3480" t="s">
        <v>8755</v>
      </c>
      <c r="I3480" t="s">
        <v>8570</v>
      </c>
      <c r="J3480" t="s">
        <v>9832</v>
      </c>
    </row>
    <row r="3481" spans="1:10" x14ac:dyDescent="0.25">
      <c r="A3481" t="s">
        <v>5240</v>
      </c>
      <c r="B3481">
        <v>71145440</v>
      </c>
      <c r="C3481">
        <v>156319280</v>
      </c>
      <c r="D3481" t="s">
        <v>5241</v>
      </c>
      <c r="E3481" t="s">
        <v>8388</v>
      </c>
      <c r="G3481" t="s">
        <v>8384</v>
      </c>
      <c r="H3481" t="s">
        <v>8755</v>
      </c>
      <c r="I3481" t="s">
        <v>8570</v>
      </c>
      <c r="J3481" t="s">
        <v>9832</v>
      </c>
    </row>
    <row r="3482" spans="1:10" x14ac:dyDescent="0.25">
      <c r="A3482" t="s">
        <v>5240</v>
      </c>
      <c r="B3482">
        <v>71145440</v>
      </c>
      <c r="C3482">
        <v>156319280</v>
      </c>
      <c r="D3482" t="s">
        <v>5241</v>
      </c>
      <c r="E3482" t="s">
        <v>8388</v>
      </c>
      <c r="G3482" t="s">
        <v>8384</v>
      </c>
      <c r="H3482" t="s">
        <v>9770</v>
      </c>
      <c r="I3482" t="s">
        <v>8390</v>
      </c>
      <c r="J3482" t="s">
        <v>11590</v>
      </c>
    </row>
    <row r="3483" spans="1:10" x14ac:dyDescent="0.25">
      <c r="A3483" t="s">
        <v>5240</v>
      </c>
      <c r="B3483">
        <v>71145440</v>
      </c>
      <c r="C3483">
        <v>156319280</v>
      </c>
      <c r="D3483" t="s">
        <v>5241</v>
      </c>
      <c r="E3483" t="s">
        <v>8398</v>
      </c>
      <c r="F3483" t="s">
        <v>11591</v>
      </c>
    </row>
    <row r="3484" spans="1:10" x14ac:dyDescent="0.25">
      <c r="A3484" t="s">
        <v>5240</v>
      </c>
      <c r="B3484">
        <v>71145440</v>
      </c>
      <c r="C3484">
        <v>156319280</v>
      </c>
      <c r="D3484" t="s">
        <v>5241</v>
      </c>
      <c r="E3484" t="s">
        <v>8410</v>
      </c>
      <c r="G3484" t="s">
        <v>8399</v>
      </c>
      <c r="H3484" t="s">
        <v>8815</v>
      </c>
      <c r="J3484" t="s">
        <v>8816</v>
      </c>
    </row>
    <row r="3485" spans="1:10" x14ac:dyDescent="0.25">
      <c r="A3485" t="s">
        <v>5240</v>
      </c>
      <c r="B3485">
        <v>71145440</v>
      </c>
      <c r="C3485">
        <v>156319280</v>
      </c>
      <c r="D3485" t="s">
        <v>5241</v>
      </c>
      <c r="E3485" t="s">
        <v>8388</v>
      </c>
      <c r="G3485" t="s">
        <v>8384</v>
      </c>
      <c r="H3485" t="s">
        <v>8480</v>
      </c>
      <c r="I3485" t="s">
        <v>8570</v>
      </c>
      <c r="J3485" t="s">
        <v>10226</v>
      </c>
    </row>
    <row r="3486" spans="1:10" x14ac:dyDescent="0.25">
      <c r="A3486" t="s">
        <v>5245</v>
      </c>
      <c r="B3486">
        <v>64083763</v>
      </c>
      <c r="C3486">
        <v>124797935</v>
      </c>
      <c r="D3486" t="s">
        <v>5246</v>
      </c>
      <c r="E3486" t="s">
        <v>8388</v>
      </c>
      <c r="G3486" t="s">
        <v>8384</v>
      </c>
      <c r="H3486" t="s">
        <v>11592</v>
      </c>
      <c r="J3486" t="s">
        <v>11593</v>
      </c>
    </row>
    <row r="3487" spans="1:10" x14ac:dyDescent="0.25">
      <c r="A3487" t="s">
        <v>5245</v>
      </c>
      <c r="B3487">
        <v>64083763</v>
      </c>
      <c r="C3487">
        <v>124797935</v>
      </c>
      <c r="D3487" t="s">
        <v>5246</v>
      </c>
      <c r="E3487" t="s">
        <v>8383</v>
      </c>
      <c r="G3487" t="s">
        <v>8384</v>
      </c>
      <c r="H3487" t="s">
        <v>11594</v>
      </c>
      <c r="J3487" t="s">
        <v>11595</v>
      </c>
    </row>
    <row r="3488" spans="1:10" x14ac:dyDescent="0.25">
      <c r="A3488" t="s">
        <v>5245</v>
      </c>
      <c r="B3488">
        <v>64083763</v>
      </c>
      <c r="C3488">
        <v>124797935</v>
      </c>
      <c r="D3488" t="s">
        <v>5246</v>
      </c>
      <c r="E3488" t="s">
        <v>8388</v>
      </c>
      <c r="G3488" t="s">
        <v>8517</v>
      </c>
      <c r="H3488" t="s">
        <v>11596</v>
      </c>
      <c r="I3488" t="s">
        <v>8664</v>
      </c>
      <c r="J3488" t="s">
        <v>8788</v>
      </c>
    </row>
    <row r="3489" spans="1:10" x14ac:dyDescent="0.25">
      <c r="A3489" t="s">
        <v>5245</v>
      </c>
      <c r="B3489">
        <v>64083763</v>
      </c>
      <c r="C3489">
        <v>124797935</v>
      </c>
      <c r="D3489" t="s">
        <v>5246</v>
      </c>
      <c r="E3489" t="s">
        <v>8388</v>
      </c>
      <c r="G3489" t="s">
        <v>8384</v>
      </c>
      <c r="H3489" t="s">
        <v>11594</v>
      </c>
      <c r="J3489" t="s">
        <v>11595</v>
      </c>
    </row>
    <row r="3490" spans="1:10" x14ac:dyDescent="0.25">
      <c r="A3490" t="s">
        <v>5245</v>
      </c>
      <c r="B3490">
        <v>64083763</v>
      </c>
      <c r="C3490">
        <v>124797935</v>
      </c>
      <c r="D3490" t="s">
        <v>5246</v>
      </c>
      <c r="E3490" t="s">
        <v>8410</v>
      </c>
      <c r="G3490" t="s">
        <v>8384</v>
      </c>
      <c r="H3490" t="s">
        <v>8848</v>
      </c>
      <c r="I3490" t="s">
        <v>8421</v>
      </c>
      <c r="J3490" t="s">
        <v>9583</v>
      </c>
    </row>
    <row r="3491" spans="1:10" x14ac:dyDescent="0.25">
      <c r="A3491" t="s">
        <v>5245</v>
      </c>
      <c r="B3491">
        <v>64083763</v>
      </c>
      <c r="C3491">
        <v>124797935</v>
      </c>
      <c r="D3491" t="s">
        <v>5246</v>
      </c>
      <c r="E3491" t="s">
        <v>8398</v>
      </c>
      <c r="F3491" t="s">
        <v>11597</v>
      </c>
    </row>
    <row r="3492" spans="1:10" x14ac:dyDescent="0.25">
      <c r="A3492" t="s">
        <v>5249</v>
      </c>
      <c r="B3492">
        <v>65653332</v>
      </c>
      <c r="C3492">
        <v>599932142</v>
      </c>
      <c r="D3492" t="s">
        <v>5250</v>
      </c>
      <c r="E3492" t="s">
        <v>8388</v>
      </c>
      <c r="G3492" t="s">
        <v>8384</v>
      </c>
      <c r="H3492" t="s">
        <v>8390</v>
      </c>
      <c r="I3492" t="s">
        <v>8566</v>
      </c>
      <c r="J3492" t="s">
        <v>11598</v>
      </c>
    </row>
    <row r="3493" spans="1:10" x14ac:dyDescent="0.25">
      <c r="A3493" t="s">
        <v>5249</v>
      </c>
      <c r="B3493">
        <v>65653332</v>
      </c>
      <c r="C3493">
        <v>599932142</v>
      </c>
      <c r="D3493" t="s">
        <v>5250</v>
      </c>
      <c r="E3493" t="s">
        <v>8388</v>
      </c>
      <c r="G3493" t="s">
        <v>8384</v>
      </c>
      <c r="H3493" t="s">
        <v>8407</v>
      </c>
      <c r="I3493" t="s">
        <v>11599</v>
      </c>
      <c r="J3493" t="s">
        <v>11600</v>
      </c>
    </row>
    <row r="3494" spans="1:10" x14ac:dyDescent="0.25">
      <c r="A3494" t="s">
        <v>5249</v>
      </c>
      <c r="B3494">
        <v>65653332</v>
      </c>
      <c r="C3494">
        <v>599932142</v>
      </c>
      <c r="D3494" t="s">
        <v>5250</v>
      </c>
      <c r="E3494" t="s">
        <v>8410</v>
      </c>
      <c r="G3494" t="s">
        <v>8399</v>
      </c>
      <c r="H3494" t="s">
        <v>11601</v>
      </c>
      <c r="I3494" t="s">
        <v>11602</v>
      </c>
      <c r="J3494" t="s">
        <v>11603</v>
      </c>
    </row>
    <row r="3495" spans="1:10" x14ac:dyDescent="0.25">
      <c r="A3495" t="s">
        <v>5249</v>
      </c>
      <c r="B3495">
        <v>65653332</v>
      </c>
      <c r="C3495">
        <v>599932142</v>
      </c>
      <c r="D3495" t="s">
        <v>5250</v>
      </c>
      <c r="E3495" t="s">
        <v>8388</v>
      </c>
      <c r="G3495" t="s">
        <v>8460</v>
      </c>
      <c r="H3495" t="s">
        <v>8967</v>
      </c>
      <c r="I3495" t="s">
        <v>9645</v>
      </c>
      <c r="J3495" t="s">
        <v>11604</v>
      </c>
    </row>
    <row r="3496" spans="1:10" x14ac:dyDescent="0.25">
      <c r="A3496" t="s">
        <v>5249</v>
      </c>
      <c r="B3496">
        <v>65653332</v>
      </c>
      <c r="C3496">
        <v>599932142</v>
      </c>
      <c r="D3496" t="s">
        <v>5250</v>
      </c>
      <c r="E3496" t="s">
        <v>8383</v>
      </c>
      <c r="G3496" t="s">
        <v>8384</v>
      </c>
      <c r="H3496" t="s">
        <v>8770</v>
      </c>
      <c r="J3496" t="s">
        <v>11605</v>
      </c>
    </row>
    <row r="3497" spans="1:10" x14ac:dyDescent="0.25">
      <c r="A3497" t="s">
        <v>5253</v>
      </c>
      <c r="B3497">
        <v>66250133</v>
      </c>
      <c r="C3497">
        <v>223453366</v>
      </c>
      <c r="D3497" t="s">
        <v>5254</v>
      </c>
      <c r="E3497" t="s">
        <v>8398</v>
      </c>
      <c r="G3497" t="s">
        <v>8384</v>
      </c>
      <c r="H3497" t="s">
        <v>8468</v>
      </c>
      <c r="J3497" t="s">
        <v>11606</v>
      </c>
    </row>
    <row r="3498" spans="1:10" x14ac:dyDescent="0.25">
      <c r="A3498" t="s">
        <v>5253</v>
      </c>
      <c r="B3498">
        <v>66250133</v>
      </c>
      <c r="C3498">
        <v>223453366</v>
      </c>
      <c r="D3498" t="s">
        <v>5254</v>
      </c>
      <c r="E3498" t="s">
        <v>8383</v>
      </c>
      <c r="G3498" t="s">
        <v>8384</v>
      </c>
      <c r="H3498" t="s">
        <v>8468</v>
      </c>
      <c r="J3498" t="s">
        <v>11606</v>
      </c>
    </row>
    <row r="3499" spans="1:10" x14ac:dyDescent="0.25">
      <c r="A3499" t="s">
        <v>5253</v>
      </c>
      <c r="B3499">
        <v>66250133</v>
      </c>
      <c r="C3499">
        <v>223453366</v>
      </c>
      <c r="D3499" t="s">
        <v>5254</v>
      </c>
      <c r="E3499" t="s">
        <v>8410</v>
      </c>
      <c r="G3499" t="s">
        <v>8384</v>
      </c>
      <c r="H3499" t="s">
        <v>8468</v>
      </c>
      <c r="J3499" t="s">
        <v>11606</v>
      </c>
    </row>
    <row r="3500" spans="1:10" x14ac:dyDescent="0.25">
      <c r="A3500" t="s">
        <v>5253</v>
      </c>
      <c r="B3500">
        <v>66250133</v>
      </c>
      <c r="C3500">
        <v>223453366</v>
      </c>
      <c r="D3500" t="s">
        <v>5254</v>
      </c>
      <c r="E3500" t="s">
        <v>8388</v>
      </c>
      <c r="G3500" t="s">
        <v>8384</v>
      </c>
      <c r="H3500" t="s">
        <v>8468</v>
      </c>
      <c r="J3500" t="s">
        <v>11606</v>
      </c>
    </row>
    <row r="3501" spans="1:10" x14ac:dyDescent="0.25">
      <c r="A3501" t="s">
        <v>5258</v>
      </c>
      <c r="B3501">
        <v>68972450</v>
      </c>
      <c r="C3501">
        <v>138464955</v>
      </c>
      <c r="D3501" t="s">
        <v>5259</v>
      </c>
      <c r="E3501" t="s">
        <v>8388</v>
      </c>
      <c r="G3501" t="s">
        <v>8384</v>
      </c>
      <c r="H3501" t="s">
        <v>8455</v>
      </c>
      <c r="I3501" t="s">
        <v>11607</v>
      </c>
      <c r="J3501" t="s">
        <v>11608</v>
      </c>
    </row>
    <row r="3502" spans="1:10" x14ac:dyDescent="0.25">
      <c r="A3502" t="s">
        <v>5258</v>
      </c>
      <c r="B3502">
        <v>68972450</v>
      </c>
      <c r="C3502">
        <v>138464955</v>
      </c>
      <c r="D3502" t="s">
        <v>5259</v>
      </c>
      <c r="E3502" t="s">
        <v>8398</v>
      </c>
      <c r="F3502" t="s">
        <v>11609</v>
      </c>
    </row>
    <row r="3503" spans="1:10" x14ac:dyDescent="0.25">
      <c r="A3503" t="s">
        <v>5258</v>
      </c>
      <c r="B3503">
        <v>68972450</v>
      </c>
      <c r="C3503">
        <v>138464955</v>
      </c>
      <c r="D3503" t="s">
        <v>5259</v>
      </c>
      <c r="E3503" t="s">
        <v>8388</v>
      </c>
      <c r="G3503" t="s">
        <v>8384</v>
      </c>
      <c r="H3503" t="s">
        <v>8766</v>
      </c>
      <c r="I3503" t="s">
        <v>9911</v>
      </c>
      <c r="J3503" t="s">
        <v>11610</v>
      </c>
    </row>
    <row r="3504" spans="1:10" x14ac:dyDescent="0.25">
      <c r="A3504" t="s">
        <v>5258</v>
      </c>
      <c r="B3504">
        <v>68972450</v>
      </c>
      <c r="C3504">
        <v>138464955</v>
      </c>
      <c r="D3504" t="s">
        <v>5259</v>
      </c>
      <c r="E3504" t="s">
        <v>8383</v>
      </c>
      <c r="G3504" t="s">
        <v>8384</v>
      </c>
      <c r="H3504" t="s">
        <v>9708</v>
      </c>
      <c r="I3504" t="s">
        <v>8413</v>
      </c>
      <c r="J3504" t="s">
        <v>11611</v>
      </c>
    </row>
    <row r="3505" spans="1:10" x14ac:dyDescent="0.25">
      <c r="A3505" t="s">
        <v>5258</v>
      </c>
      <c r="B3505">
        <v>68972450</v>
      </c>
      <c r="C3505">
        <v>138464955</v>
      </c>
      <c r="D3505" t="s">
        <v>5259</v>
      </c>
      <c r="E3505" t="s">
        <v>8388</v>
      </c>
      <c r="G3505" t="s">
        <v>8384</v>
      </c>
      <c r="H3505" t="s">
        <v>9089</v>
      </c>
      <c r="J3505" t="s">
        <v>8556</v>
      </c>
    </row>
    <row r="3506" spans="1:10" x14ac:dyDescent="0.25">
      <c r="A3506" t="s">
        <v>5262</v>
      </c>
      <c r="B3506">
        <v>74395397</v>
      </c>
      <c r="C3506">
        <v>642827377</v>
      </c>
      <c r="D3506" t="s">
        <v>5263</v>
      </c>
      <c r="E3506" t="s">
        <v>8388</v>
      </c>
      <c r="G3506" t="s">
        <v>8384</v>
      </c>
      <c r="H3506" t="s">
        <v>8570</v>
      </c>
      <c r="I3506" t="s">
        <v>8476</v>
      </c>
      <c r="J3506" t="s">
        <v>8990</v>
      </c>
    </row>
    <row r="3507" spans="1:10" x14ac:dyDescent="0.25">
      <c r="A3507" t="s">
        <v>5262</v>
      </c>
      <c r="B3507">
        <v>74395397</v>
      </c>
      <c r="C3507">
        <v>642827377</v>
      </c>
      <c r="D3507" t="s">
        <v>5263</v>
      </c>
      <c r="E3507" t="s">
        <v>8388</v>
      </c>
      <c r="G3507" t="s">
        <v>8384</v>
      </c>
      <c r="H3507" t="s">
        <v>8421</v>
      </c>
      <c r="I3507" t="s">
        <v>8756</v>
      </c>
      <c r="J3507" t="s">
        <v>9459</v>
      </c>
    </row>
    <row r="3508" spans="1:10" x14ac:dyDescent="0.25">
      <c r="A3508" t="s">
        <v>5262</v>
      </c>
      <c r="B3508">
        <v>74395397</v>
      </c>
      <c r="C3508">
        <v>642827377</v>
      </c>
      <c r="D3508" t="s">
        <v>5263</v>
      </c>
      <c r="E3508" t="s">
        <v>8383</v>
      </c>
      <c r="G3508" t="s">
        <v>8384</v>
      </c>
      <c r="H3508" t="s">
        <v>8421</v>
      </c>
      <c r="I3508" t="s">
        <v>8756</v>
      </c>
      <c r="J3508" t="s">
        <v>9459</v>
      </c>
    </row>
    <row r="3509" spans="1:10" x14ac:dyDescent="0.25">
      <c r="A3509" t="s">
        <v>5262</v>
      </c>
      <c r="B3509">
        <v>74395397</v>
      </c>
      <c r="C3509">
        <v>642827377</v>
      </c>
      <c r="D3509" t="s">
        <v>5263</v>
      </c>
      <c r="E3509" t="s">
        <v>8410</v>
      </c>
      <c r="G3509" t="s">
        <v>8384</v>
      </c>
      <c r="H3509" t="s">
        <v>8883</v>
      </c>
      <c r="I3509" t="s">
        <v>11612</v>
      </c>
      <c r="J3509" t="s">
        <v>10492</v>
      </c>
    </row>
    <row r="3510" spans="1:10" x14ac:dyDescent="0.25">
      <c r="A3510" t="s">
        <v>5262</v>
      </c>
      <c r="B3510">
        <v>74395397</v>
      </c>
      <c r="C3510">
        <v>642827377</v>
      </c>
      <c r="D3510" t="s">
        <v>5263</v>
      </c>
      <c r="E3510" t="s">
        <v>8388</v>
      </c>
      <c r="H3510" t="s">
        <v>11613</v>
      </c>
      <c r="J3510" t="s">
        <v>11614</v>
      </c>
    </row>
    <row r="3511" spans="1:10" x14ac:dyDescent="0.25">
      <c r="A3511" t="s">
        <v>5262</v>
      </c>
      <c r="B3511">
        <v>74395397</v>
      </c>
      <c r="C3511">
        <v>642827377</v>
      </c>
      <c r="D3511" t="s">
        <v>5263</v>
      </c>
      <c r="E3511" t="s">
        <v>8398</v>
      </c>
      <c r="F3511" t="s">
        <v>11615</v>
      </c>
    </row>
    <row r="3512" spans="1:10" x14ac:dyDescent="0.25">
      <c r="A3512" t="s">
        <v>5266</v>
      </c>
      <c r="B3512">
        <v>87133</v>
      </c>
      <c r="C3512">
        <v>1222049875</v>
      </c>
      <c r="D3512" t="s">
        <v>5267</v>
      </c>
      <c r="E3512" t="s">
        <v>8388</v>
      </c>
      <c r="G3512" t="s">
        <v>8857</v>
      </c>
      <c r="H3512" t="s">
        <v>9471</v>
      </c>
      <c r="I3512" t="s">
        <v>8425</v>
      </c>
      <c r="J3512" t="s">
        <v>11616</v>
      </c>
    </row>
    <row r="3513" spans="1:10" x14ac:dyDescent="0.25">
      <c r="A3513" t="s">
        <v>5266</v>
      </c>
      <c r="B3513">
        <v>87133</v>
      </c>
      <c r="C3513">
        <v>1222049875</v>
      </c>
      <c r="D3513" t="s">
        <v>5267</v>
      </c>
      <c r="E3513" t="s">
        <v>8388</v>
      </c>
      <c r="G3513" t="s">
        <v>8384</v>
      </c>
      <c r="H3513" t="s">
        <v>8389</v>
      </c>
      <c r="I3513" t="s">
        <v>9290</v>
      </c>
      <c r="J3513" t="s">
        <v>9137</v>
      </c>
    </row>
    <row r="3514" spans="1:10" x14ac:dyDescent="0.25">
      <c r="A3514" t="s">
        <v>5266</v>
      </c>
      <c r="B3514">
        <v>87133</v>
      </c>
      <c r="C3514">
        <v>1222049875</v>
      </c>
      <c r="D3514" t="s">
        <v>5267</v>
      </c>
      <c r="E3514" t="s">
        <v>8383</v>
      </c>
      <c r="G3514" t="s">
        <v>8399</v>
      </c>
      <c r="H3514" t="s">
        <v>8679</v>
      </c>
      <c r="I3514" t="s">
        <v>11617</v>
      </c>
      <c r="J3514" t="s">
        <v>8512</v>
      </c>
    </row>
    <row r="3515" spans="1:10" x14ac:dyDescent="0.25">
      <c r="A3515" t="s">
        <v>5273</v>
      </c>
      <c r="B3515">
        <v>1422948</v>
      </c>
      <c r="C3515">
        <v>180841335</v>
      </c>
      <c r="D3515" t="s">
        <v>5274</v>
      </c>
      <c r="E3515" t="s">
        <v>8383</v>
      </c>
      <c r="G3515" t="s">
        <v>8399</v>
      </c>
      <c r="H3515" t="s">
        <v>10896</v>
      </c>
      <c r="I3515" t="s">
        <v>8664</v>
      </c>
      <c r="J3515" t="s">
        <v>10897</v>
      </c>
    </row>
    <row r="3516" spans="1:10" x14ac:dyDescent="0.25">
      <c r="A3516" t="s">
        <v>5273</v>
      </c>
      <c r="B3516">
        <v>1422948</v>
      </c>
      <c r="C3516">
        <v>180841335</v>
      </c>
      <c r="D3516" t="s">
        <v>5274</v>
      </c>
      <c r="E3516" t="s">
        <v>8388</v>
      </c>
      <c r="G3516" t="s">
        <v>8399</v>
      </c>
      <c r="H3516" t="s">
        <v>11618</v>
      </c>
      <c r="I3516" t="s">
        <v>8700</v>
      </c>
      <c r="J3516" t="s">
        <v>11619</v>
      </c>
    </row>
    <row r="3517" spans="1:10" x14ac:dyDescent="0.25">
      <c r="A3517" t="s">
        <v>5277</v>
      </c>
      <c r="B3517">
        <v>1233417</v>
      </c>
      <c r="C3517">
        <v>160139224</v>
      </c>
      <c r="D3517" t="s">
        <v>5278</v>
      </c>
      <c r="E3517" t="s">
        <v>8383</v>
      </c>
      <c r="G3517" t="s">
        <v>8384</v>
      </c>
      <c r="H3517" t="s">
        <v>9176</v>
      </c>
      <c r="I3517" t="s">
        <v>11620</v>
      </c>
      <c r="J3517" t="s">
        <v>8650</v>
      </c>
    </row>
    <row r="3518" spans="1:10" x14ac:dyDescent="0.25">
      <c r="A3518" t="s">
        <v>5277</v>
      </c>
      <c r="B3518">
        <v>1233417</v>
      </c>
      <c r="C3518">
        <v>160139224</v>
      </c>
      <c r="D3518" t="s">
        <v>5278</v>
      </c>
      <c r="E3518" t="s">
        <v>8388</v>
      </c>
      <c r="G3518" t="s">
        <v>8384</v>
      </c>
      <c r="H3518" t="s">
        <v>9176</v>
      </c>
      <c r="I3518" t="s">
        <v>11620</v>
      </c>
      <c r="J3518" t="s">
        <v>8650</v>
      </c>
    </row>
    <row r="3519" spans="1:10" x14ac:dyDescent="0.25">
      <c r="A3519" t="s">
        <v>5277</v>
      </c>
      <c r="B3519">
        <v>1233417</v>
      </c>
      <c r="C3519">
        <v>160139224</v>
      </c>
      <c r="D3519" t="s">
        <v>5278</v>
      </c>
      <c r="E3519" t="s">
        <v>8388</v>
      </c>
      <c r="G3519" t="s">
        <v>8384</v>
      </c>
      <c r="H3519" t="s">
        <v>8480</v>
      </c>
      <c r="I3519" t="s">
        <v>9282</v>
      </c>
      <c r="J3519" t="s">
        <v>8650</v>
      </c>
    </row>
    <row r="3520" spans="1:10" x14ac:dyDescent="0.25">
      <c r="A3520" t="s">
        <v>5286</v>
      </c>
      <c r="B3520">
        <v>14841937</v>
      </c>
      <c r="C3520">
        <v>176195632</v>
      </c>
      <c r="D3520" t="s">
        <v>5287</v>
      </c>
      <c r="E3520" t="s">
        <v>8388</v>
      </c>
      <c r="G3520" t="s">
        <v>8384</v>
      </c>
      <c r="H3520" t="s">
        <v>11621</v>
      </c>
      <c r="J3520" t="s">
        <v>11622</v>
      </c>
    </row>
    <row r="3521" spans="1:10" x14ac:dyDescent="0.25">
      <c r="A3521" t="s">
        <v>5286</v>
      </c>
      <c r="B3521">
        <v>14841937</v>
      </c>
      <c r="C3521">
        <v>176195632</v>
      </c>
      <c r="D3521" t="s">
        <v>5287</v>
      </c>
      <c r="E3521" t="s">
        <v>8388</v>
      </c>
      <c r="G3521" t="s">
        <v>8384</v>
      </c>
      <c r="H3521" t="s">
        <v>11623</v>
      </c>
      <c r="J3521" t="s">
        <v>11624</v>
      </c>
    </row>
    <row r="3522" spans="1:10" x14ac:dyDescent="0.25">
      <c r="A3522" t="s">
        <v>5286</v>
      </c>
      <c r="B3522">
        <v>14841937</v>
      </c>
      <c r="C3522">
        <v>176195632</v>
      </c>
      <c r="D3522" t="s">
        <v>5287</v>
      </c>
      <c r="E3522" t="s">
        <v>8388</v>
      </c>
      <c r="G3522" t="s">
        <v>8384</v>
      </c>
      <c r="H3522" t="s">
        <v>11625</v>
      </c>
      <c r="J3522" t="s">
        <v>11626</v>
      </c>
    </row>
    <row r="3523" spans="1:10" x14ac:dyDescent="0.25">
      <c r="A3523" t="s">
        <v>5286</v>
      </c>
      <c r="B3523">
        <v>14841937</v>
      </c>
      <c r="C3523">
        <v>176195632</v>
      </c>
      <c r="D3523" t="s">
        <v>5287</v>
      </c>
      <c r="E3523" t="s">
        <v>8383</v>
      </c>
      <c r="G3523" t="s">
        <v>8384</v>
      </c>
      <c r="H3523" t="s">
        <v>11621</v>
      </c>
      <c r="J3523" t="s">
        <v>11622</v>
      </c>
    </row>
    <row r="3524" spans="1:10" x14ac:dyDescent="0.25">
      <c r="A3524" t="s">
        <v>5286</v>
      </c>
      <c r="B3524">
        <v>14841937</v>
      </c>
      <c r="C3524">
        <v>176195632</v>
      </c>
      <c r="D3524" t="s">
        <v>5287</v>
      </c>
      <c r="E3524" t="s">
        <v>8388</v>
      </c>
      <c r="G3524" t="s">
        <v>8384</v>
      </c>
      <c r="H3524" t="s">
        <v>11627</v>
      </c>
      <c r="J3524" t="s">
        <v>8721</v>
      </c>
    </row>
    <row r="3525" spans="1:10" x14ac:dyDescent="0.25">
      <c r="A3525" t="s">
        <v>5292</v>
      </c>
      <c r="B3525">
        <v>18629500</v>
      </c>
      <c r="C3525">
        <v>101011510</v>
      </c>
      <c r="D3525" t="s">
        <v>5293</v>
      </c>
      <c r="E3525" t="s">
        <v>8388</v>
      </c>
      <c r="G3525" t="s">
        <v>8384</v>
      </c>
      <c r="H3525" t="s">
        <v>8973</v>
      </c>
      <c r="I3525" t="s">
        <v>9462</v>
      </c>
      <c r="J3525" t="s">
        <v>11628</v>
      </c>
    </row>
    <row r="3526" spans="1:10" x14ac:dyDescent="0.25">
      <c r="A3526" t="s">
        <v>5292</v>
      </c>
      <c r="B3526">
        <v>18629500</v>
      </c>
      <c r="C3526">
        <v>101011510</v>
      </c>
      <c r="D3526" t="s">
        <v>5293</v>
      </c>
      <c r="E3526" t="s">
        <v>8388</v>
      </c>
      <c r="G3526" t="s">
        <v>8384</v>
      </c>
      <c r="H3526" t="s">
        <v>8413</v>
      </c>
      <c r="I3526" t="s">
        <v>8556</v>
      </c>
      <c r="J3526" t="s">
        <v>11629</v>
      </c>
    </row>
    <row r="3527" spans="1:10" x14ac:dyDescent="0.25">
      <c r="A3527" t="s">
        <v>5292</v>
      </c>
      <c r="B3527">
        <v>18629500</v>
      </c>
      <c r="C3527">
        <v>101011510</v>
      </c>
      <c r="D3527" t="s">
        <v>5293</v>
      </c>
      <c r="E3527" t="s">
        <v>8383</v>
      </c>
      <c r="G3527" t="s">
        <v>8384</v>
      </c>
      <c r="H3527" t="s">
        <v>8539</v>
      </c>
      <c r="I3527" t="s">
        <v>11630</v>
      </c>
      <c r="J3527" t="s">
        <v>11631</v>
      </c>
    </row>
    <row r="3528" spans="1:10" x14ac:dyDescent="0.25">
      <c r="A3528" t="s">
        <v>5300</v>
      </c>
      <c r="B3528">
        <v>36263314</v>
      </c>
      <c r="C3528">
        <v>125896673</v>
      </c>
      <c r="D3528" t="s">
        <v>5301</v>
      </c>
      <c r="E3528" t="s">
        <v>8388</v>
      </c>
      <c r="G3528" t="s">
        <v>8384</v>
      </c>
      <c r="H3528" t="s">
        <v>9347</v>
      </c>
      <c r="J3528" t="s">
        <v>10790</v>
      </c>
    </row>
    <row r="3529" spans="1:10" x14ac:dyDescent="0.25">
      <c r="A3529" t="s">
        <v>5300</v>
      </c>
      <c r="B3529">
        <v>36263314</v>
      </c>
      <c r="C3529">
        <v>125896673</v>
      </c>
      <c r="D3529" t="s">
        <v>5301</v>
      </c>
      <c r="E3529" t="s">
        <v>8383</v>
      </c>
      <c r="G3529" t="s">
        <v>8384</v>
      </c>
      <c r="H3529" t="s">
        <v>9347</v>
      </c>
      <c r="J3529" t="s">
        <v>10790</v>
      </c>
    </row>
    <row r="3530" spans="1:10" x14ac:dyDescent="0.25">
      <c r="A3530" t="s">
        <v>5304</v>
      </c>
      <c r="B3530">
        <v>46992225</v>
      </c>
      <c r="C3530">
        <v>455195375</v>
      </c>
      <c r="D3530" t="s">
        <v>5305</v>
      </c>
      <c r="E3530" t="s">
        <v>8388</v>
      </c>
      <c r="G3530" t="s">
        <v>8384</v>
      </c>
      <c r="H3530" t="s">
        <v>8455</v>
      </c>
      <c r="J3530" t="s">
        <v>8422</v>
      </c>
    </row>
    <row r="3531" spans="1:10" x14ac:dyDescent="0.25">
      <c r="A3531" t="s">
        <v>5304</v>
      </c>
      <c r="B3531">
        <v>46992225</v>
      </c>
      <c r="C3531">
        <v>455195375</v>
      </c>
      <c r="D3531" t="s">
        <v>5305</v>
      </c>
      <c r="E3531" t="s">
        <v>8410</v>
      </c>
      <c r="G3531" t="s">
        <v>8460</v>
      </c>
      <c r="H3531" t="s">
        <v>11632</v>
      </c>
      <c r="I3531" t="s">
        <v>11633</v>
      </c>
      <c r="J3531" t="s">
        <v>11634</v>
      </c>
    </row>
    <row r="3532" spans="1:10" x14ac:dyDescent="0.25">
      <c r="A3532" t="s">
        <v>5304</v>
      </c>
      <c r="B3532">
        <v>46992225</v>
      </c>
      <c r="C3532">
        <v>455195375</v>
      </c>
      <c r="D3532" t="s">
        <v>5305</v>
      </c>
      <c r="E3532" t="s">
        <v>8388</v>
      </c>
      <c r="G3532" t="s">
        <v>8384</v>
      </c>
      <c r="H3532" t="s">
        <v>8389</v>
      </c>
      <c r="J3532" t="s">
        <v>11635</v>
      </c>
    </row>
    <row r="3533" spans="1:10" x14ac:dyDescent="0.25">
      <c r="A3533" t="s">
        <v>5304</v>
      </c>
      <c r="B3533">
        <v>46992225</v>
      </c>
      <c r="C3533">
        <v>455195375</v>
      </c>
      <c r="D3533" t="s">
        <v>5305</v>
      </c>
      <c r="E3533" t="s">
        <v>8383</v>
      </c>
      <c r="G3533" t="s">
        <v>8384</v>
      </c>
      <c r="H3533" t="s">
        <v>8389</v>
      </c>
      <c r="J3533" t="s">
        <v>11635</v>
      </c>
    </row>
    <row r="3534" spans="1:10" x14ac:dyDescent="0.25">
      <c r="A3534" t="s">
        <v>5310</v>
      </c>
      <c r="B3534">
        <v>56725061</v>
      </c>
      <c r="C3534">
        <v>146100483</v>
      </c>
      <c r="D3534" t="s">
        <v>5311</v>
      </c>
      <c r="E3534" t="s">
        <v>8398</v>
      </c>
      <c r="G3534" t="s">
        <v>8384</v>
      </c>
      <c r="H3534" t="s">
        <v>9393</v>
      </c>
      <c r="J3534" t="s">
        <v>11636</v>
      </c>
    </row>
    <row r="3535" spans="1:10" x14ac:dyDescent="0.25">
      <c r="A3535" t="s">
        <v>5310</v>
      </c>
      <c r="B3535">
        <v>56725061</v>
      </c>
      <c r="C3535">
        <v>146100483</v>
      </c>
      <c r="D3535" t="s">
        <v>5311</v>
      </c>
      <c r="E3535" t="s">
        <v>8388</v>
      </c>
      <c r="G3535" t="s">
        <v>8384</v>
      </c>
      <c r="H3535" t="s">
        <v>8978</v>
      </c>
      <c r="I3535" t="s">
        <v>11637</v>
      </c>
      <c r="J3535" t="s">
        <v>11638</v>
      </c>
    </row>
    <row r="3536" spans="1:10" x14ac:dyDescent="0.25">
      <c r="A3536" t="s">
        <v>5310</v>
      </c>
      <c r="B3536">
        <v>56725061</v>
      </c>
      <c r="C3536">
        <v>146100483</v>
      </c>
      <c r="D3536" t="s">
        <v>5311</v>
      </c>
      <c r="E3536" t="s">
        <v>8398</v>
      </c>
      <c r="F3536" t="s">
        <v>11639</v>
      </c>
    </row>
    <row r="3537" spans="1:10" x14ac:dyDescent="0.25">
      <c r="A3537" t="s">
        <v>5310</v>
      </c>
      <c r="B3537">
        <v>56725061</v>
      </c>
      <c r="C3537">
        <v>146100483</v>
      </c>
      <c r="D3537" t="s">
        <v>5311</v>
      </c>
      <c r="E3537" t="s">
        <v>8388</v>
      </c>
      <c r="G3537" t="s">
        <v>8384</v>
      </c>
      <c r="H3537" t="s">
        <v>11640</v>
      </c>
      <c r="I3537" t="s">
        <v>11641</v>
      </c>
      <c r="J3537" t="s">
        <v>11642</v>
      </c>
    </row>
    <row r="3538" spans="1:10" x14ac:dyDescent="0.25">
      <c r="A3538" t="s">
        <v>5310</v>
      </c>
      <c r="B3538">
        <v>56725061</v>
      </c>
      <c r="C3538">
        <v>146100483</v>
      </c>
      <c r="D3538" t="s">
        <v>5311</v>
      </c>
      <c r="E3538" t="s">
        <v>8388</v>
      </c>
      <c r="G3538" t="s">
        <v>8384</v>
      </c>
      <c r="H3538" t="s">
        <v>9393</v>
      </c>
      <c r="J3538" t="s">
        <v>11636</v>
      </c>
    </row>
    <row r="3539" spans="1:10" x14ac:dyDescent="0.25">
      <c r="A3539" t="s">
        <v>5310</v>
      </c>
      <c r="B3539">
        <v>56725061</v>
      </c>
      <c r="C3539">
        <v>146100483</v>
      </c>
      <c r="D3539" t="s">
        <v>5311</v>
      </c>
      <c r="E3539" t="s">
        <v>8398</v>
      </c>
      <c r="F3539" t="s">
        <v>11643</v>
      </c>
    </row>
    <row r="3540" spans="1:10" x14ac:dyDescent="0.25">
      <c r="A3540" t="s">
        <v>5310</v>
      </c>
      <c r="B3540">
        <v>56725061</v>
      </c>
      <c r="C3540">
        <v>146100483</v>
      </c>
      <c r="D3540" t="s">
        <v>5311</v>
      </c>
      <c r="E3540" t="s">
        <v>8410</v>
      </c>
      <c r="G3540" t="s">
        <v>8384</v>
      </c>
      <c r="H3540" t="s">
        <v>8539</v>
      </c>
      <c r="I3540" t="s">
        <v>8531</v>
      </c>
      <c r="J3540" t="s">
        <v>10721</v>
      </c>
    </row>
    <row r="3541" spans="1:10" x14ac:dyDescent="0.25">
      <c r="A3541" t="s">
        <v>5310</v>
      </c>
      <c r="B3541">
        <v>56725061</v>
      </c>
      <c r="C3541">
        <v>146100483</v>
      </c>
      <c r="D3541" t="s">
        <v>5311</v>
      </c>
      <c r="E3541" t="s">
        <v>8383</v>
      </c>
      <c r="G3541" t="s">
        <v>8384</v>
      </c>
      <c r="H3541" t="s">
        <v>8978</v>
      </c>
      <c r="I3541" t="s">
        <v>11637</v>
      </c>
      <c r="J3541" t="s">
        <v>11638</v>
      </c>
    </row>
    <row r="3542" spans="1:10" x14ac:dyDescent="0.25">
      <c r="A3542" t="s">
        <v>5310</v>
      </c>
      <c r="B3542">
        <v>56725061</v>
      </c>
      <c r="C3542">
        <v>146100483</v>
      </c>
      <c r="D3542" t="s">
        <v>5311</v>
      </c>
      <c r="E3542" t="s">
        <v>8388</v>
      </c>
      <c r="G3542" t="s">
        <v>8384</v>
      </c>
      <c r="H3542" t="s">
        <v>8539</v>
      </c>
      <c r="I3542" t="s">
        <v>8531</v>
      </c>
      <c r="J3542" t="s">
        <v>10721</v>
      </c>
    </row>
    <row r="3543" spans="1:10" x14ac:dyDescent="0.25">
      <c r="A3543" t="s">
        <v>5313</v>
      </c>
      <c r="B3543">
        <v>59289298</v>
      </c>
      <c r="C3543">
        <v>111493995</v>
      </c>
      <c r="D3543" t="s">
        <v>5314</v>
      </c>
      <c r="E3543" t="s">
        <v>8388</v>
      </c>
      <c r="G3543" t="s">
        <v>8384</v>
      </c>
      <c r="H3543" t="s">
        <v>8766</v>
      </c>
      <c r="I3543" t="s">
        <v>11644</v>
      </c>
      <c r="J3543" t="s">
        <v>11645</v>
      </c>
    </row>
    <row r="3544" spans="1:10" x14ac:dyDescent="0.25">
      <c r="A3544" t="s">
        <v>5313</v>
      </c>
      <c r="B3544">
        <v>59289298</v>
      </c>
      <c r="C3544">
        <v>111493995</v>
      </c>
      <c r="D3544" t="s">
        <v>5314</v>
      </c>
      <c r="E3544" t="s">
        <v>8383</v>
      </c>
      <c r="G3544" t="s">
        <v>8384</v>
      </c>
      <c r="H3544" t="s">
        <v>10096</v>
      </c>
      <c r="I3544" t="s">
        <v>11646</v>
      </c>
      <c r="J3544" t="s">
        <v>11647</v>
      </c>
    </row>
    <row r="3545" spans="1:10" x14ac:dyDescent="0.25">
      <c r="A3545" t="s">
        <v>5313</v>
      </c>
      <c r="B3545">
        <v>59289298</v>
      </c>
      <c r="C3545">
        <v>111493995</v>
      </c>
      <c r="D3545" t="s">
        <v>5314</v>
      </c>
      <c r="E3545" t="s">
        <v>8388</v>
      </c>
      <c r="G3545" t="s">
        <v>8384</v>
      </c>
      <c r="H3545" t="s">
        <v>8501</v>
      </c>
      <c r="I3545" t="s">
        <v>8603</v>
      </c>
      <c r="J3545" t="s">
        <v>11648</v>
      </c>
    </row>
    <row r="3546" spans="1:10" x14ac:dyDescent="0.25">
      <c r="A3546" t="s">
        <v>5313</v>
      </c>
      <c r="B3546">
        <v>59289298</v>
      </c>
      <c r="C3546">
        <v>111493995</v>
      </c>
      <c r="D3546" t="s">
        <v>5314</v>
      </c>
      <c r="E3546" t="s">
        <v>8410</v>
      </c>
      <c r="G3546" t="s">
        <v>8384</v>
      </c>
      <c r="H3546" t="s">
        <v>8390</v>
      </c>
      <c r="I3546" t="s">
        <v>8468</v>
      </c>
      <c r="J3546" t="s">
        <v>11649</v>
      </c>
    </row>
    <row r="3547" spans="1:10" x14ac:dyDescent="0.25">
      <c r="A3547" t="s">
        <v>5313</v>
      </c>
      <c r="B3547">
        <v>59289298</v>
      </c>
      <c r="C3547">
        <v>111493995</v>
      </c>
      <c r="D3547" t="s">
        <v>5314</v>
      </c>
      <c r="E3547" t="s">
        <v>8398</v>
      </c>
      <c r="F3547" t="s">
        <v>11650</v>
      </c>
    </row>
    <row r="3548" spans="1:10" x14ac:dyDescent="0.25">
      <c r="A3548" t="s">
        <v>5313</v>
      </c>
      <c r="B3548">
        <v>59289298</v>
      </c>
      <c r="C3548">
        <v>111493995</v>
      </c>
      <c r="D3548" t="s">
        <v>5314</v>
      </c>
      <c r="E3548" t="s">
        <v>8398</v>
      </c>
      <c r="F3548" t="s">
        <v>11651</v>
      </c>
    </row>
    <row r="3549" spans="1:10" x14ac:dyDescent="0.25">
      <c r="A3549" t="s">
        <v>5318</v>
      </c>
      <c r="B3549">
        <v>67380600</v>
      </c>
      <c r="C3549">
        <v>151839530</v>
      </c>
      <c r="D3549" t="s">
        <v>5319</v>
      </c>
      <c r="E3549" t="s">
        <v>8398</v>
      </c>
      <c r="G3549" t="s">
        <v>8384</v>
      </c>
      <c r="H3549" t="s">
        <v>8390</v>
      </c>
      <c r="J3549" t="s">
        <v>9625</v>
      </c>
    </row>
    <row r="3550" spans="1:10" x14ac:dyDescent="0.25">
      <c r="A3550" t="s">
        <v>5318</v>
      </c>
      <c r="B3550">
        <v>67380600</v>
      </c>
      <c r="C3550">
        <v>151839530</v>
      </c>
      <c r="D3550" t="s">
        <v>5319</v>
      </c>
      <c r="E3550" t="s">
        <v>8383</v>
      </c>
      <c r="G3550" t="s">
        <v>8384</v>
      </c>
      <c r="H3550" t="s">
        <v>11652</v>
      </c>
      <c r="J3550" t="s">
        <v>11653</v>
      </c>
    </row>
    <row r="3551" spans="1:10" x14ac:dyDescent="0.25">
      <c r="A3551" t="s">
        <v>5318</v>
      </c>
      <c r="B3551">
        <v>67380600</v>
      </c>
      <c r="C3551">
        <v>151839530</v>
      </c>
      <c r="D3551" t="s">
        <v>5319</v>
      </c>
      <c r="E3551" t="s">
        <v>8388</v>
      </c>
      <c r="G3551" t="s">
        <v>8384</v>
      </c>
      <c r="H3551" t="s">
        <v>9129</v>
      </c>
      <c r="I3551" t="s">
        <v>11654</v>
      </c>
      <c r="J3551" t="s">
        <v>8912</v>
      </c>
    </row>
    <row r="3552" spans="1:10" x14ac:dyDescent="0.25">
      <c r="A3552" t="s">
        <v>5318</v>
      </c>
      <c r="B3552">
        <v>67380600</v>
      </c>
      <c r="C3552">
        <v>151839530</v>
      </c>
      <c r="D3552" t="s">
        <v>5319</v>
      </c>
      <c r="E3552" t="s">
        <v>8388</v>
      </c>
      <c r="G3552" t="s">
        <v>8384</v>
      </c>
      <c r="H3552" t="s">
        <v>11655</v>
      </c>
      <c r="J3552" t="s">
        <v>11656</v>
      </c>
    </row>
    <row r="3553" spans="1:10" x14ac:dyDescent="0.25">
      <c r="A3553" t="s">
        <v>5318</v>
      </c>
      <c r="B3553">
        <v>67380600</v>
      </c>
      <c r="C3553">
        <v>151839530</v>
      </c>
      <c r="D3553" t="s">
        <v>5319</v>
      </c>
      <c r="E3553" t="s">
        <v>8388</v>
      </c>
      <c r="G3553" t="s">
        <v>8460</v>
      </c>
      <c r="H3553" t="s">
        <v>11657</v>
      </c>
      <c r="J3553" t="s">
        <v>8888</v>
      </c>
    </row>
    <row r="3554" spans="1:10" x14ac:dyDescent="0.25">
      <c r="A3554" t="s">
        <v>5318</v>
      </c>
      <c r="B3554">
        <v>67380600</v>
      </c>
      <c r="C3554">
        <v>151839530</v>
      </c>
      <c r="D3554" t="s">
        <v>5319</v>
      </c>
      <c r="E3554" t="s">
        <v>8388</v>
      </c>
      <c r="G3554" t="s">
        <v>8384</v>
      </c>
      <c r="H3554" t="s">
        <v>11658</v>
      </c>
      <c r="J3554" t="s">
        <v>11659</v>
      </c>
    </row>
    <row r="3555" spans="1:10" x14ac:dyDescent="0.25">
      <c r="A3555" t="s">
        <v>5318</v>
      </c>
      <c r="B3555">
        <v>67380600</v>
      </c>
      <c r="C3555">
        <v>151839530</v>
      </c>
      <c r="D3555" t="s">
        <v>5319</v>
      </c>
      <c r="E3555" t="s">
        <v>8388</v>
      </c>
      <c r="G3555" t="s">
        <v>8384</v>
      </c>
      <c r="H3555" t="s">
        <v>8390</v>
      </c>
      <c r="J3555" t="s">
        <v>9625</v>
      </c>
    </row>
    <row r="3556" spans="1:10" x14ac:dyDescent="0.25">
      <c r="A3556" t="s">
        <v>5318</v>
      </c>
      <c r="B3556">
        <v>67380600</v>
      </c>
      <c r="C3556">
        <v>151839530</v>
      </c>
      <c r="D3556" t="s">
        <v>5319</v>
      </c>
      <c r="E3556" t="s">
        <v>8388</v>
      </c>
      <c r="G3556" t="s">
        <v>8384</v>
      </c>
      <c r="H3556" t="s">
        <v>11660</v>
      </c>
      <c r="J3556" t="s">
        <v>11661</v>
      </c>
    </row>
    <row r="3557" spans="1:10" x14ac:dyDescent="0.25">
      <c r="A3557" t="s">
        <v>5318</v>
      </c>
      <c r="B3557">
        <v>67380600</v>
      </c>
      <c r="C3557">
        <v>151839530</v>
      </c>
      <c r="D3557" t="s">
        <v>5319</v>
      </c>
      <c r="E3557" t="s">
        <v>8398</v>
      </c>
      <c r="G3557" t="s">
        <v>8384</v>
      </c>
      <c r="H3557" t="s">
        <v>9076</v>
      </c>
      <c r="J3557" t="s">
        <v>9625</v>
      </c>
    </row>
    <row r="3558" spans="1:10" x14ac:dyDescent="0.25">
      <c r="A3558" t="s">
        <v>5318</v>
      </c>
      <c r="B3558">
        <v>67380600</v>
      </c>
      <c r="C3558">
        <v>151839530</v>
      </c>
      <c r="D3558" t="s">
        <v>5319</v>
      </c>
      <c r="E3558" t="s">
        <v>8398</v>
      </c>
      <c r="F3558" t="s">
        <v>11662</v>
      </c>
    </row>
    <row r="3559" spans="1:10" x14ac:dyDescent="0.25">
      <c r="A3559" t="s">
        <v>5318</v>
      </c>
      <c r="B3559">
        <v>67380600</v>
      </c>
      <c r="C3559">
        <v>151839530</v>
      </c>
      <c r="D3559" t="s">
        <v>5319</v>
      </c>
      <c r="E3559" t="s">
        <v>8388</v>
      </c>
      <c r="G3559" t="s">
        <v>8384</v>
      </c>
      <c r="H3559" t="s">
        <v>11663</v>
      </c>
      <c r="J3559" t="s">
        <v>11664</v>
      </c>
    </row>
    <row r="3560" spans="1:10" x14ac:dyDescent="0.25">
      <c r="A3560" t="s">
        <v>5318</v>
      </c>
      <c r="B3560">
        <v>67380600</v>
      </c>
      <c r="C3560">
        <v>151839530</v>
      </c>
      <c r="D3560" t="s">
        <v>5319</v>
      </c>
      <c r="E3560" t="s">
        <v>8398</v>
      </c>
      <c r="F3560" t="s">
        <v>11665</v>
      </c>
    </row>
    <row r="3561" spans="1:10" x14ac:dyDescent="0.25">
      <c r="A3561" t="s">
        <v>5322</v>
      </c>
      <c r="B3561">
        <v>66480379</v>
      </c>
      <c r="C3561">
        <v>1152915321</v>
      </c>
      <c r="D3561" t="s">
        <v>5323</v>
      </c>
      <c r="E3561" t="s">
        <v>8410</v>
      </c>
      <c r="G3561" t="s">
        <v>8384</v>
      </c>
      <c r="H3561" t="s">
        <v>11666</v>
      </c>
      <c r="I3561" t="s">
        <v>9264</v>
      </c>
      <c r="J3561" t="s">
        <v>11667</v>
      </c>
    </row>
    <row r="3562" spans="1:10" x14ac:dyDescent="0.25">
      <c r="A3562" t="s">
        <v>5322</v>
      </c>
      <c r="B3562">
        <v>66480379</v>
      </c>
      <c r="C3562">
        <v>1152915321</v>
      </c>
      <c r="D3562" t="s">
        <v>5323</v>
      </c>
      <c r="E3562" t="s">
        <v>8383</v>
      </c>
      <c r="G3562" t="s">
        <v>8384</v>
      </c>
      <c r="H3562" t="s">
        <v>11666</v>
      </c>
      <c r="I3562" t="s">
        <v>9264</v>
      </c>
      <c r="J3562" t="s">
        <v>11667</v>
      </c>
    </row>
    <row r="3563" spans="1:10" x14ac:dyDescent="0.25">
      <c r="A3563" t="s">
        <v>5322</v>
      </c>
      <c r="B3563">
        <v>66480379</v>
      </c>
      <c r="C3563">
        <v>1152915321</v>
      </c>
      <c r="D3563" t="s">
        <v>5323</v>
      </c>
      <c r="E3563" t="s">
        <v>8388</v>
      </c>
      <c r="G3563" t="s">
        <v>8384</v>
      </c>
      <c r="H3563" t="s">
        <v>8603</v>
      </c>
      <c r="J3563" t="s">
        <v>11668</v>
      </c>
    </row>
    <row r="3564" spans="1:10" x14ac:dyDescent="0.25">
      <c r="A3564" t="s">
        <v>5322</v>
      </c>
      <c r="B3564">
        <v>66480379</v>
      </c>
      <c r="C3564">
        <v>1152915321</v>
      </c>
      <c r="D3564" t="s">
        <v>5323</v>
      </c>
      <c r="E3564" t="s">
        <v>8398</v>
      </c>
      <c r="F3564" t="s">
        <v>11669</v>
      </c>
    </row>
    <row r="3565" spans="1:10" x14ac:dyDescent="0.25">
      <c r="A3565" t="s">
        <v>5322</v>
      </c>
      <c r="B3565">
        <v>66480379</v>
      </c>
      <c r="C3565">
        <v>1152915321</v>
      </c>
      <c r="D3565" t="s">
        <v>5323</v>
      </c>
      <c r="E3565" t="s">
        <v>8388</v>
      </c>
      <c r="G3565" t="s">
        <v>8384</v>
      </c>
      <c r="H3565" t="s">
        <v>11666</v>
      </c>
      <c r="I3565" t="s">
        <v>9264</v>
      </c>
      <c r="J3565" t="s">
        <v>11667</v>
      </c>
    </row>
    <row r="3566" spans="1:10" x14ac:dyDescent="0.25">
      <c r="A3566" t="s">
        <v>5326</v>
      </c>
      <c r="B3566">
        <v>71366336</v>
      </c>
      <c r="C3566">
        <v>140396792</v>
      </c>
      <c r="D3566" t="s">
        <v>5327</v>
      </c>
      <c r="E3566" t="s">
        <v>8388</v>
      </c>
      <c r="G3566" t="s">
        <v>8384</v>
      </c>
      <c r="H3566" t="s">
        <v>9858</v>
      </c>
      <c r="I3566" t="s">
        <v>8530</v>
      </c>
      <c r="J3566" t="s">
        <v>9704</v>
      </c>
    </row>
    <row r="3567" spans="1:10" x14ac:dyDescent="0.25">
      <c r="A3567" t="s">
        <v>5326</v>
      </c>
      <c r="B3567">
        <v>71366336</v>
      </c>
      <c r="C3567">
        <v>140396792</v>
      </c>
      <c r="D3567" t="s">
        <v>5327</v>
      </c>
      <c r="E3567" t="s">
        <v>8383</v>
      </c>
      <c r="G3567" t="s">
        <v>8384</v>
      </c>
      <c r="H3567" t="s">
        <v>8413</v>
      </c>
      <c r="I3567" t="s">
        <v>8858</v>
      </c>
      <c r="J3567" t="s">
        <v>9704</v>
      </c>
    </row>
    <row r="3568" spans="1:10" x14ac:dyDescent="0.25">
      <c r="A3568" t="s">
        <v>5326</v>
      </c>
      <c r="B3568">
        <v>71366336</v>
      </c>
      <c r="C3568">
        <v>140396792</v>
      </c>
      <c r="D3568" t="s">
        <v>5327</v>
      </c>
      <c r="E3568" t="s">
        <v>8410</v>
      </c>
      <c r="G3568" t="s">
        <v>8384</v>
      </c>
      <c r="H3568" t="s">
        <v>10674</v>
      </c>
      <c r="I3568" t="s">
        <v>8393</v>
      </c>
      <c r="J3568" t="s">
        <v>11670</v>
      </c>
    </row>
    <row r="3569" spans="1:10" x14ac:dyDescent="0.25">
      <c r="A3569" t="s">
        <v>5326</v>
      </c>
      <c r="B3569">
        <v>71366336</v>
      </c>
      <c r="C3569">
        <v>140396792</v>
      </c>
      <c r="D3569" t="s">
        <v>5327</v>
      </c>
      <c r="E3569" t="s">
        <v>8398</v>
      </c>
      <c r="F3569" t="s">
        <v>11671</v>
      </c>
    </row>
    <row r="3570" spans="1:10" x14ac:dyDescent="0.25">
      <c r="A3570" t="s">
        <v>5326</v>
      </c>
      <c r="B3570">
        <v>71366336</v>
      </c>
      <c r="C3570">
        <v>140396792</v>
      </c>
      <c r="D3570" t="s">
        <v>5327</v>
      </c>
      <c r="E3570" t="s">
        <v>8410</v>
      </c>
      <c r="G3570" t="s">
        <v>8384</v>
      </c>
      <c r="H3570" t="s">
        <v>8413</v>
      </c>
      <c r="I3570" t="s">
        <v>8858</v>
      </c>
      <c r="J3570" t="s">
        <v>9704</v>
      </c>
    </row>
    <row r="3571" spans="1:10" x14ac:dyDescent="0.25">
      <c r="A3571" t="s">
        <v>5326</v>
      </c>
      <c r="B3571">
        <v>71366336</v>
      </c>
      <c r="C3571">
        <v>140396792</v>
      </c>
      <c r="D3571" t="s">
        <v>5327</v>
      </c>
      <c r="E3571" t="s">
        <v>8388</v>
      </c>
      <c r="G3571" t="s">
        <v>8384</v>
      </c>
      <c r="H3571" t="s">
        <v>8413</v>
      </c>
      <c r="I3571" t="s">
        <v>8858</v>
      </c>
      <c r="J3571" t="s">
        <v>9704</v>
      </c>
    </row>
    <row r="3572" spans="1:10" x14ac:dyDescent="0.25">
      <c r="A3572" t="s">
        <v>5329</v>
      </c>
      <c r="B3572">
        <v>75768263</v>
      </c>
      <c r="C3572">
        <v>147715505</v>
      </c>
      <c r="D3572" t="s">
        <v>5330</v>
      </c>
      <c r="E3572" t="s">
        <v>8388</v>
      </c>
      <c r="G3572" t="s">
        <v>8384</v>
      </c>
      <c r="H3572" t="s">
        <v>8848</v>
      </c>
      <c r="I3572" t="s">
        <v>8468</v>
      </c>
      <c r="J3572" t="s">
        <v>11672</v>
      </c>
    </row>
    <row r="3573" spans="1:10" x14ac:dyDescent="0.25">
      <c r="A3573" t="s">
        <v>5329</v>
      </c>
      <c r="B3573">
        <v>75768263</v>
      </c>
      <c r="C3573">
        <v>147715505</v>
      </c>
      <c r="D3573" t="s">
        <v>5330</v>
      </c>
      <c r="E3573" t="s">
        <v>8410</v>
      </c>
      <c r="G3573" t="s">
        <v>8384</v>
      </c>
      <c r="H3573" t="s">
        <v>8848</v>
      </c>
      <c r="I3573" t="s">
        <v>8468</v>
      </c>
      <c r="J3573" t="s">
        <v>11672</v>
      </c>
    </row>
    <row r="3574" spans="1:10" x14ac:dyDescent="0.25">
      <c r="A3574" t="s">
        <v>5329</v>
      </c>
      <c r="B3574">
        <v>75768263</v>
      </c>
      <c r="C3574">
        <v>147715505</v>
      </c>
      <c r="D3574" t="s">
        <v>5330</v>
      </c>
      <c r="E3574" t="s">
        <v>8398</v>
      </c>
      <c r="F3574" t="s">
        <v>11673</v>
      </c>
    </row>
    <row r="3575" spans="1:10" x14ac:dyDescent="0.25">
      <c r="A3575" t="s">
        <v>5329</v>
      </c>
      <c r="B3575">
        <v>75768263</v>
      </c>
      <c r="C3575">
        <v>147715505</v>
      </c>
      <c r="D3575" t="s">
        <v>5330</v>
      </c>
      <c r="E3575" t="s">
        <v>8383</v>
      </c>
      <c r="G3575" t="s">
        <v>8460</v>
      </c>
      <c r="H3575" t="s">
        <v>11674</v>
      </c>
      <c r="J3575" t="s">
        <v>10037</v>
      </c>
    </row>
    <row r="3576" spans="1:10" x14ac:dyDescent="0.25">
      <c r="A3576" t="s">
        <v>5335</v>
      </c>
      <c r="B3576">
        <v>64470651</v>
      </c>
      <c r="C3576">
        <v>392448589</v>
      </c>
      <c r="D3576" t="s">
        <v>5336</v>
      </c>
      <c r="E3576" t="s">
        <v>8438</v>
      </c>
      <c r="F3576" t="s">
        <v>11675</v>
      </c>
    </row>
    <row r="3577" spans="1:10" x14ac:dyDescent="0.25">
      <c r="A3577" t="s">
        <v>5341</v>
      </c>
      <c r="B3577">
        <v>1637372</v>
      </c>
      <c r="C3577">
        <v>148842604</v>
      </c>
      <c r="D3577" t="s">
        <v>5342</v>
      </c>
      <c r="E3577" t="s">
        <v>8383</v>
      </c>
      <c r="G3577" t="s">
        <v>8384</v>
      </c>
      <c r="H3577" t="s">
        <v>10482</v>
      </c>
      <c r="J3577" t="s">
        <v>11676</v>
      </c>
    </row>
    <row r="3578" spans="1:10" x14ac:dyDescent="0.25">
      <c r="A3578" t="s">
        <v>5341</v>
      </c>
      <c r="B3578">
        <v>1637372</v>
      </c>
      <c r="C3578">
        <v>148842604</v>
      </c>
      <c r="D3578" t="s">
        <v>5342</v>
      </c>
      <c r="E3578" t="s">
        <v>8388</v>
      </c>
      <c r="G3578" t="s">
        <v>8384</v>
      </c>
      <c r="H3578" t="s">
        <v>9217</v>
      </c>
      <c r="J3578" t="s">
        <v>11677</v>
      </c>
    </row>
    <row r="3579" spans="1:10" x14ac:dyDescent="0.25">
      <c r="A3579" t="s">
        <v>5341</v>
      </c>
      <c r="B3579">
        <v>1637372</v>
      </c>
      <c r="C3579">
        <v>148842604</v>
      </c>
      <c r="D3579" t="s">
        <v>5342</v>
      </c>
      <c r="E3579" t="s">
        <v>8388</v>
      </c>
      <c r="G3579" t="s">
        <v>8384</v>
      </c>
      <c r="H3579" t="s">
        <v>11678</v>
      </c>
      <c r="J3579" t="s">
        <v>11679</v>
      </c>
    </row>
    <row r="3580" spans="1:10" x14ac:dyDescent="0.25">
      <c r="A3580" t="s">
        <v>5345</v>
      </c>
      <c r="B3580">
        <v>2261881</v>
      </c>
      <c r="C3580">
        <v>287860091</v>
      </c>
      <c r="D3580" t="s">
        <v>5346</v>
      </c>
      <c r="E3580" t="s">
        <v>8388</v>
      </c>
      <c r="G3580" t="s">
        <v>8384</v>
      </c>
      <c r="H3580" t="s">
        <v>11680</v>
      </c>
      <c r="J3580" t="s">
        <v>11681</v>
      </c>
    </row>
    <row r="3581" spans="1:10" x14ac:dyDescent="0.25">
      <c r="A3581" t="s">
        <v>5345</v>
      </c>
      <c r="B3581">
        <v>2261881</v>
      </c>
      <c r="C3581">
        <v>287860091</v>
      </c>
      <c r="D3581" t="s">
        <v>5346</v>
      </c>
      <c r="E3581" t="s">
        <v>8383</v>
      </c>
      <c r="G3581" t="s">
        <v>8384</v>
      </c>
      <c r="H3581" t="s">
        <v>11682</v>
      </c>
      <c r="J3581" t="s">
        <v>8721</v>
      </c>
    </row>
    <row r="3582" spans="1:10" x14ac:dyDescent="0.25">
      <c r="A3582" t="s">
        <v>5345</v>
      </c>
      <c r="B3582">
        <v>2261881</v>
      </c>
      <c r="C3582">
        <v>287860091</v>
      </c>
      <c r="D3582" t="s">
        <v>5346</v>
      </c>
      <c r="E3582" t="s">
        <v>8398</v>
      </c>
      <c r="F3582" t="s">
        <v>11683</v>
      </c>
    </row>
    <row r="3583" spans="1:10" x14ac:dyDescent="0.25">
      <c r="A3583" t="s">
        <v>5350</v>
      </c>
      <c r="B3583">
        <v>188742</v>
      </c>
      <c r="C3583">
        <v>107887713</v>
      </c>
      <c r="D3583" t="s">
        <v>5351</v>
      </c>
      <c r="E3583" t="s">
        <v>8388</v>
      </c>
      <c r="G3583" t="s">
        <v>8384</v>
      </c>
      <c r="H3583" t="s">
        <v>11684</v>
      </c>
      <c r="J3583" t="s">
        <v>11685</v>
      </c>
    </row>
    <row r="3584" spans="1:10" x14ac:dyDescent="0.25">
      <c r="A3584" t="s">
        <v>5350</v>
      </c>
      <c r="B3584">
        <v>188742</v>
      </c>
      <c r="C3584">
        <v>107887713</v>
      </c>
      <c r="D3584" t="s">
        <v>5351</v>
      </c>
      <c r="E3584" t="s">
        <v>8383</v>
      </c>
      <c r="G3584" t="s">
        <v>8384</v>
      </c>
      <c r="H3584" t="s">
        <v>11686</v>
      </c>
      <c r="J3584" t="s">
        <v>11687</v>
      </c>
    </row>
    <row r="3585" spans="1:10" x14ac:dyDescent="0.25">
      <c r="A3585" t="s">
        <v>5350</v>
      </c>
      <c r="B3585">
        <v>188742</v>
      </c>
      <c r="C3585">
        <v>107887713</v>
      </c>
      <c r="D3585" t="s">
        <v>5351</v>
      </c>
      <c r="E3585" t="s">
        <v>8388</v>
      </c>
      <c r="G3585" t="s">
        <v>8384</v>
      </c>
      <c r="H3585" t="s">
        <v>11686</v>
      </c>
      <c r="J3585" t="s">
        <v>11687</v>
      </c>
    </row>
    <row r="3586" spans="1:10" x14ac:dyDescent="0.25">
      <c r="A3586" t="s">
        <v>5350</v>
      </c>
      <c r="B3586">
        <v>188742</v>
      </c>
      <c r="C3586">
        <v>107887713</v>
      </c>
      <c r="D3586" t="s">
        <v>5351</v>
      </c>
      <c r="E3586" t="s">
        <v>8398</v>
      </c>
      <c r="F3586" t="s">
        <v>11688</v>
      </c>
    </row>
    <row r="3587" spans="1:10" x14ac:dyDescent="0.25">
      <c r="A3587" t="s">
        <v>5355</v>
      </c>
      <c r="B3587">
        <v>2859195</v>
      </c>
      <c r="C3587">
        <v>102762562</v>
      </c>
      <c r="D3587" t="s">
        <v>5356</v>
      </c>
      <c r="E3587" t="s">
        <v>8388</v>
      </c>
      <c r="G3587" t="s">
        <v>8384</v>
      </c>
      <c r="H3587" t="s">
        <v>8455</v>
      </c>
      <c r="I3587" t="s">
        <v>8545</v>
      </c>
      <c r="J3587" t="s">
        <v>11689</v>
      </c>
    </row>
    <row r="3588" spans="1:10" x14ac:dyDescent="0.25">
      <c r="A3588" t="s">
        <v>5355</v>
      </c>
      <c r="B3588">
        <v>2859195</v>
      </c>
      <c r="C3588">
        <v>102762562</v>
      </c>
      <c r="D3588" t="s">
        <v>5356</v>
      </c>
      <c r="E3588" t="s">
        <v>8388</v>
      </c>
      <c r="G3588" t="s">
        <v>8384</v>
      </c>
      <c r="H3588" t="s">
        <v>10332</v>
      </c>
      <c r="I3588" t="s">
        <v>8393</v>
      </c>
      <c r="J3588" t="s">
        <v>11690</v>
      </c>
    </row>
    <row r="3589" spans="1:10" x14ac:dyDescent="0.25">
      <c r="A3589" t="s">
        <v>5355</v>
      </c>
      <c r="B3589">
        <v>2859195</v>
      </c>
      <c r="C3589">
        <v>102762562</v>
      </c>
      <c r="D3589" t="s">
        <v>5356</v>
      </c>
      <c r="E3589" t="s">
        <v>8388</v>
      </c>
      <c r="G3589" t="s">
        <v>8384</v>
      </c>
      <c r="H3589" t="s">
        <v>8603</v>
      </c>
      <c r="I3589" t="s">
        <v>9858</v>
      </c>
      <c r="J3589" t="s">
        <v>11691</v>
      </c>
    </row>
    <row r="3590" spans="1:10" x14ac:dyDescent="0.25">
      <c r="A3590" t="s">
        <v>5355</v>
      </c>
      <c r="B3590">
        <v>2859195</v>
      </c>
      <c r="C3590">
        <v>102762562</v>
      </c>
      <c r="D3590" t="s">
        <v>5356</v>
      </c>
      <c r="E3590" t="s">
        <v>8388</v>
      </c>
      <c r="G3590" t="s">
        <v>8384</v>
      </c>
      <c r="H3590" t="s">
        <v>8393</v>
      </c>
      <c r="I3590" t="s">
        <v>9015</v>
      </c>
      <c r="J3590" t="s">
        <v>10518</v>
      </c>
    </row>
    <row r="3591" spans="1:10" x14ac:dyDescent="0.25">
      <c r="A3591" t="s">
        <v>5355</v>
      </c>
      <c r="B3591">
        <v>2859195</v>
      </c>
      <c r="C3591">
        <v>102762562</v>
      </c>
      <c r="D3591" t="s">
        <v>5356</v>
      </c>
      <c r="E3591" t="s">
        <v>8383</v>
      </c>
      <c r="G3591" t="s">
        <v>8384</v>
      </c>
      <c r="H3591" t="s">
        <v>8566</v>
      </c>
      <c r="I3591" t="s">
        <v>8393</v>
      </c>
      <c r="J3591" t="s">
        <v>8915</v>
      </c>
    </row>
    <row r="3592" spans="1:10" x14ac:dyDescent="0.25">
      <c r="A3592" t="s">
        <v>5355</v>
      </c>
      <c r="B3592">
        <v>2859195</v>
      </c>
      <c r="C3592">
        <v>102762562</v>
      </c>
      <c r="D3592" t="s">
        <v>5356</v>
      </c>
      <c r="E3592" t="s">
        <v>8388</v>
      </c>
      <c r="G3592" t="s">
        <v>8384</v>
      </c>
      <c r="H3592" t="s">
        <v>9678</v>
      </c>
      <c r="J3592" t="s">
        <v>8677</v>
      </c>
    </row>
    <row r="3593" spans="1:10" x14ac:dyDescent="0.25">
      <c r="A3593" t="s">
        <v>5355</v>
      </c>
      <c r="B3593">
        <v>2859195</v>
      </c>
      <c r="C3593">
        <v>102762562</v>
      </c>
      <c r="D3593" t="s">
        <v>5356</v>
      </c>
      <c r="E3593" t="s">
        <v>8388</v>
      </c>
      <c r="G3593" t="s">
        <v>8384</v>
      </c>
      <c r="H3593" t="s">
        <v>8455</v>
      </c>
      <c r="I3593" t="s">
        <v>8566</v>
      </c>
      <c r="J3593" t="s">
        <v>9799</v>
      </c>
    </row>
    <row r="3594" spans="1:10" x14ac:dyDescent="0.25">
      <c r="A3594" t="s">
        <v>5355</v>
      </c>
      <c r="B3594">
        <v>2859195</v>
      </c>
      <c r="C3594">
        <v>102762562</v>
      </c>
      <c r="D3594" t="s">
        <v>5356</v>
      </c>
      <c r="E3594" t="s">
        <v>8388</v>
      </c>
      <c r="G3594" t="s">
        <v>8384</v>
      </c>
      <c r="H3594" t="s">
        <v>9491</v>
      </c>
      <c r="I3594" t="s">
        <v>26</v>
      </c>
      <c r="J3594" t="s">
        <v>9799</v>
      </c>
    </row>
    <row r="3595" spans="1:10" x14ac:dyDescent="0.25">
      <c r="A3595" t="s">
        <v>5362</v>
      </c>
      <c r="B3595">
        <v>15034001</v>
      </c>
      <c r="C3595">
        <v>179710223</v>
      </c>
      <c r="D3595" t="s">
        <v>5363</v>
      </c>
      <c r="E3595" t="s">
        <v>8388</v>
      </c>
      <c r="G3595" t="s">
        <v>11692</v>
      </c>
      <c r="H3595" t="s">
        <v>9389</v>
      </c>
      <c r="J3595" t="s">
        <v>11693</v>
      </c>
    </row>
    <row r="3596" spans="1:10" x14ac:dyDescent="0.25">
      <c r="A3596" t="s">
        <v>5362</v>
      </c>
      <c r="B3596">
        <v>15034001</v>
      </c>
      <c r="C3596">
        <v>179710223</v>
      </c>
      <c r="D3596" t="s">
        <v>5363</v>
      </c>
      <c r="E3596" t="s">
        <v>8398</v>
      </c>
      <c r="F3596" t="s">
        <v>11694</v>
      </c>
    </row>
    <row r="3597" spans="1:10" x14ac:dyDescent="0.25">
      <c r="A3597" t="s">
        <v>5362</v>
      </c>
      <c r="B3597">
        <v>15034001</v>
      </c>
      <c r="C3597">
        <v>179710223</v>
      </c>
      <c r="D3597" t="s">
        <v>5363</v>
      </c>
      <c r="E3597" t="s">
        <v>8383</v>
      </c>
      <c r="G3597" t="s">
        <v>8384</v>
      </c>
      <c r="H3597" t="s">
        <v>11695</v>
      </c>
      <c r="I3597" t="s">
        <v>9412</v>
      </c>
      <c r="J3597" t="s">
        <v>11696</v>
      </c>
    </row>
    <row r="3598" spans="1:10" x14ac:dyDescent="0.25">
      <c r="A3598" t="s">
        <v>5362</v>
      </c>
      <c r="B3598">
        <v>15034001</v>
      </c>
      <c r="C3598">
        <v>179710223</v>
      </c>
      <c r="D3598" t="s">
        <v>5363</v>
      </c>
      <c r="E3598" t="s">
        <v>8410</v>
      </c>
      <c r="G3598" t="s">
        <v>11692</v>
      </c>
      <c r="H3598" t="s">
        <v>9389</v>
      </c>
      <c r="J3598" t="s">
        <v>11693</v>
      </c>
    </row>
    <row r="3599" spans="1:10" x14ac:dyDescent="0.25">
      <c r="A3599" t="s">
        <v>5366</v>
      </c>
      <c r="B3599">
        <v>16584846</v>
      </c>
      <c r="C3599">
        <v>163032027</v>
      </c>
      <c r="D3599" t="s">
        <v>5367</v>
      </c>
      <c r="E3599" t="s">
        <v>8398</v>
      </c>
      <c r="G3599" t="s">
        <v>8384</v>
      </c>
      <c r="H3599" t="s">
        <v>8468</v>
      </c>
      <c r="J3599" t="s">
        <v>11697</v>
      </c>
    </row>
    <row r="3600" spans="1:10" x14ac:dyDescent="0.25">
      <c r="A3600" t="s">
        <v>5366</v>
      </c>
      <c r="B3600">
        <v>16584846</v>
      </c>
      <c r="C3600">
        <v>163032027</v>
      </c>
      <c r="D3600" t="s">
        <v>5367</v>
      </c>
      <c r="E3600" t="s">
        <v>8410</v>
      </c>
      <c r="G3600" t="s">
        <v>8384</v>
      </c>
      <c r="H3600" t="s">
        <v>8858</v>
      </c>
      <c r="I3600" t="s">
        <v>11698</v>
      </c>
      <c r="J3600" t="s">
        <v>9491</v>
      </c>
    </row>
    <row r="3601" spans="1:10" x14ac:dyDescent="0.25">
      <c r="A3601" t="s">
        <v>5366</v>
      </c>
      <c r="B3601">
        <v>16584846</v>
      </c>
      <c r="C3601">
        <v>163032027</v>
      </c>
      <c r="D3601" t="s">
        <v>5367</v>
      </c>
      <c r="E3601" t="s">
        <v>8410</v>
      </c>
      <c r="G3601" t="s">
        <v>8384</v>
      </c>
      <c r="H3601" t="s">
        <v>8468</v>
      </c>
      <c r="J3601" t="s">
        <v>11697</v>
      </c>
    </row>
    <row r="3602" spans="1:10" x14ac:dyDescent="0.25">
      <c r="A3602" t="s">
        <v>5366</v>
      </c>
      <c r="B3602">
        <v>16584846</v>
      </c>
      <c r="C3602">
        <v>163032027</v>
      </c>
      <c r="D3602" t="s">
        <v>5367</v>
      </c>
      <c r="E3602" t="s">
        <v>8383</v>
      </c>
      <c r="G3602" t="s">
        <v>8384</v>
      </c>
      <c r="H3602" t="s">
        <v>8858</v>
      </c>
      <c r="I3602" t="s">
        <v>11698</v>
      </c>
      <c r="J3602" t="s">
        <v>9491</v>
      </c>
    </row>
    <row r="3603" spans="1:10" x14ac:dyDescent="0.25">
      <c r="A3603" t="s">
        <v>5366</v>
      </c>
      <c r="B3603">
        <v>16584846</v>
      </c>
      <c r="C3603">
        <v>163032027</v>
      </c>
      <c r="D3603" t="s">
        <v>5367</v>
      </c>
      <c r="E3603" t="s">
        <v>8388</v>
      </c>
      <c r="G3603" t="s">
        <v>8384</v>
      </c>
      <c r="H3603" t="s">
        <v>8468</v>
      </c>
      <c r="J3603" t="s">
        <v>11697</v>
      </c>
    </row>
    <row r="3604" spans="1:10" x14ac:dyDescent="0.25">
      <c r="A3604" t="s">
        <v>5375</v>
      </c>
      <c r="B3604">
        <v>51877900</v>
      </c>
      <c r="C3604">
        <v>104683586</v>
      </c>
      <c r="D3604" t="s">
        <v>5376</v>
      </c>
      <c r="E3604" t="s">
        <v>8388</v>
      </c>
      <c r="G3604" t="s">
        <v>8384</v>
      </c>
      <c r="H3604" t="s">
        <v>11699</v>
      </c>
      <c r="J3604" t="s">
        <v>11700</v>
      </c>
    </row>
    <row r="3605" spans="1:10" x14ac:dyDescent="0.25">
      <c r="A3605" t="s">
        <v>5375</v>
      </c>
      <c r="B3605">
        <v>51877900</v>
      </c>
      <c r="C3605">
        <v>104683586</v>
      </c>
      <c r="D3605" t="s">
        <v>5376</v>
      </c>
      <c r="E3605" t="s">
        <v>8388</v>
      </c>
      <c r="G3605" t="s">
        <v>8384</v>
      </c>
      <c r="H3605" t="s">
        <v>11163</v>
      </c>
      <c r="I3605" t="s">
        <v>11701</v>
      </c>
      <c r="J3605" t="s">
        <v>11702</v>
      </c>
    </row>
    <row r="3606" spans="1:10" x14ac:dyDescent="0.25">
      <c r="A3606" t="s">
        <v>5375</v>
      </c>
      <c r="B3606">
        <v>51877900</v>
      </c>
      <c r="C3606">
        <v>104683586</v>
      </c>
      <c r="D3606" t="s">
        <v>5376</v>
      </c>
      <c r="E3606" t="s">
        <v>8383</v>
      </c>
      <c r="G3606" t="s">
        <v>8384</v>
      </c>
      <c r="H3606" t="s">
        <v>11703</v>
      </c>
      <c r="J3606" t="s">
        <v>11704</v>
      </c>
    </row>
    <row r="3607" spans="1:10" x14ac:dyDescent="0.25">
      <c r="A3607" t="s">
        <v>5375</v>
      </c>
      <c r="B3607">
        <v>51877900</v>
      </c>
      <c r="C3607">
        <v>104683586</v>
      </c>
      <c r="D3607" t="s">
        <v>5376</v>
      </c>
      <c r="E3607" t="s">
        <v>8388</v>
      </c>
      <c r="G3607" t="s">
        <v>8384</v>
      </c>
      <c r="H3607" t="s">
        <v>11703</v>
      </c>
      <c r="J3607" t="s">
        <v>11704</v>
      </c>
    </row>
    <row r="3608" spans="1:10" x14ac:dyDescent="0.25">
      <c r="A3608" t="s">
        <v>5382</v>
      </c>
      <c r="B3608">
        <v>57748146</v>
      </c>
      <c r="C3608">
        <v>120271041</v>
      </c>
      <c r="D3608" t="s">
        <v>5383</v>
      </c>
      <c r="E3608" t="s">
        <v>8388</v>
      </c>
      <c r="G3608" t="s">
        <v>8460</v>
      </c>
      <c r="H3608" t="s">
        <v>11705</v>
      </c>
      <c r="J3608" t="s">
        <v>11706</v>
      </c>
    </row>
    <row r="3609" spans="1:10" x14ac:dyDescent="0.25">
      <c r="A3609" t="s">
        <v>5382</v>
      </c>
      <c r="B3609">
        <v>57748146</v>
      </c>
      <c r="C3609">
        <v>120271041</v>
      </c>
      <c r="D3609" t="s">
        <v>5383</v>
      </c>
      <c r="E3609" t="s">
        <v>8398</v>
      </c>
      <c r="F3609" t="s">
        <v>11707</v>
      </c>
    </row>
    <row r="3610" spans="1:10" x14ac:dyDescent="0.25">
      <c r="A3610" t="s">
        <v>5382</v>
      </c>
      <c r="B3610">
        <v>57748146</v>
      </c>
      <c r="C3610">
        <v>120271041</v>
      </c>
      <c r="D3610" t="s">
        <v>5383</v>
      </c>
      <c r="E3610" t="s">
        <v>8398</v>
      </c>
      <c r="F3610" t="s">
        <v>11708</v>
      </c>
    </row>
    <row r="3611" spans="1:10" x14ac:dyDescent="0.25">
      <c r="A3611" t="s">
        <v>5382</v>
      </c>
      <c r="B3611">
        <v>57748146</v>
      </c>
      <c r="C3611">
        <v>120271041</v>
      </c>
      <c r="D3611" t="s">
        <v>5383</v>
      </c>
      <c r="E3611" t="s">
        <v>8383</v>
      </c>
      <c r="G3611" t="s">
        <v>8384</v>
      </c>
      <c r="H3611" t="s">
        <v>11709</v>
      </c>
      <c r="J3611" t="s">
        <v>11710</v>
      </c>
    </row>
    <row r="3612" spans="1:10" x14ac:dyDescent="0.25">
      <c r="A3612" t="s">
        <v>5386</v>
      </c>
      <c r="B3612">
        <v>58717514</v>
      </c>
      <c r="C3612">
        <v>228381139</v>
      </c>
      <c r="D3612" t="s">
        <v>5387</v>
      </c>
      <c r="E3612" t="s">
        <v>8398</v>
      </c>
      <c r="F3612" t="s">
        <v>11711</v>
      </c>
    </row>
    <row r="3613" spans="1:10" x14ac:dyDescent="0.25">
      <c r="A3613" t="s">
        <v>5386</v>
      </c>
      <c r="B3613">
        <v>58717514</v>
      </c>
      <c r="C3613">
        <v>228381139</v>
      </c>
      <c r="D3613" t="s">
        <v>5387</v>
      </c>
      <c r="E3613" t="s">
        <v>8410</v>
      </c>
      <c r="G3613" t="s">
        <v>8384</v>
      </c>
      <c r="H3613" t="s">
        <v>8476</v>
      </c>
      <c r="J3613" t="s">
        <v>8886</v>
      </c>
    </row>
    <row r="3614" spans="1:10" x14ac:dyDescent="0.25">
      <c r="A3614" t="s">
        <v>5386</v>
      </c>
      <c r="B3614">
        <v>58717514</v>
      </c>
      <c r="C3614">
        <v>228381139</v>
      </c>
      <c r="D3614" t="s">
        <v>5387</v>
      </c>
      <c r="E3614" t="s">
        <v>8383</v>
      </c>
      <c r="G3614" t="s">
        <v>8384</v>
      </c>
      <c r="H3614" t="s">
        <v>8476</v>
      </c>
      <c r="J3614" t="s">
        <v>8886</v>
      </c>
    </row>
    <row r="3615" spans="1:10" x14ac:dyDescent="0.25">
      <c r="A3615" t="s">
        <v>5386</v>
      </c>
      <c r="B3615">
        <v>58717514</v>
      </c>
      <c r="C3615">
        <v>228381139</v>
      </c>
      <c r="D3615" t="s">
        <v>5387</v>
      </c>
      <c r="E3615" t="s">
        <v>8388</v>
      </c>
      <c r="G3615" t="s">
        <v>8384</v>
      </c>
      <c r="H3615" t="s">
        <v>8421</v>
      </c>
      <c r="J3615" t="s">
        <v>11712</v>
      </c>
    </row>
    <row r="3616" spans="1:10" x14ac:dyDescent="0.25">
      <c r="A3616" t="s">
        <v>5386</v>
      </c>
      <c r="B3616">
        <v>58717514</v>
      </c>
      <c r="C3616">
        <v>228381139</v>
      </c>
      <c r="D3616" t="s">
        <v>5387</v>
      </c>
      <c r="E3616" t="s">
        <v>8398</v>
      </c>
      <c r="F3616" t="s">
        <v>11713</v>
      </c>
    </row>
    <row r="3617" spans="1:10" x14ac:dyDescent="0.25">
      <c r="A3617" t="s">
        <v>5386</v>
      </c>
      <c r="B3617">
        <v>58717514</v>
      </c>
      <c r="C3617">
        <v>228381139</v>
      </c>
      <c r="D3617" t="s">
        <v>5387</v>
      </c>
      <c r="E3617" t="s">
        <v>8388</v>
      </c>
      <c r="G3617" t="s">
        <v>8384</v>
      </c>
      <c r="H3617" t="s">
        <v>8476</v>
      </c>
      <c r="J3617" t="s">
        <v>8886</v>
      </c>
    </row>
    <row r="3618" spans="1:10" x14ac:dyDescent="0.25">
      <c r="A3618" t="s">
        <v>5386</v>
      </c>
      <c r="B3618">
        <v>58717514</v>
      </c>
      <c r="C3618">
        <v>228381139</v>
      </c>
      <c r="D3618" t="s">
        <v>5387</v>
      </c>
      <c r="E3618" t="s">
        <v>8388</v>
      </c>
      <c r="G3618" t="s">
        <v>8384</v>
      </c>
      <c r="H3618" t="s">
        <v>8480</v>
      </c>
      <c r="J3618" t="s">
        <v>11712</v>
      </c>
    </row>
    <row r="3619" spans="1:10" x14ac:dyDescent="0.25">
      <c r="A3619" t="s">
        <v>5386</v>
      </c>
      <c r="B3619">
        <v>58717514</v>
      </c>
      <c r="C3619">
        <v>228381139</v>
      </c>
      <c r="D3619" t="s">
        <v>5387</v>
      </c>
      <c r="E3619" t="s">
        <v>8388</v>
      </c>
      <c r="G3619" t="s">
        <v>8384</v>
      </c>
      <c r="H3619" t="s">
        <v>10337</v>
      </c>
      <c r="J3619" t="s">
        <v>11712</v>
      </c>
    </row>
    <row r="3620" spans="1:10" x14ac:dyDescent="0.25">
      <c r="A3620" t="s">
        <v>5391</v>
      </c>
      <c r="B3620">
        <v>59331585</v>
      </c>
      <c r="C3620">
        <v>227023537</v>
      </c>
      <c r="D3620" t="s">
        <v>5392</v>
      </c>
      <c r="E3620" t="s">
        <v>8388</v>
      </c>
      <c r="G3620" t="s">
        <v>8384</v>
      </c>
      <c r="H3620" t="s">
        <v>8402</v>
      </c>
      <c r="I3620" t="s">
        <v>9131</v>
      </c>
      <c r="J3620" t="s">
        <v>11714</v>
      </c>
    </row>
    <row r="3621" spans="1:10" x14ac:dyDescent="0.25">
      <c r="A3621" t="s">
        <v>5391</v>
      </c>
      <c r="B3621">
        <v>59331585</v>
      </c>
      <c r="C3621">
        <v>227023537</v>
      </c>
      <c r="D3621" t="s">
        <v>5392</v>
      </c>
      <c r="E3621" t="s">
        <v>8410</v>
      </c>
      <c r="G3621" t="s">
        <v>8384</v>
      </c>
      <c r="H3621" t="s">
        <v>8402</v>
      </c>
      <c r="I3621" t="s">
        <v>9131</v>
      </c>
      <c r="J3621" t="s">
        <v>11714</v>
      </c>
    </row>
    <row r="3622" spans="1:10" x14ac:dyDescent="0.25">
      <c r="A3622" t="s">
        <v>5391</v>
      </c>
      <c r="B3622">
        <v>59331585</v>
      </c>
      <c r="C3622">
        <v>227023537</v>
      </c>
      <c r="D3622" t="s">
        <v>5392</v>
      </c>
      <c r="E3622" t="s">
        <v>8398</v>
      </c>
      <c r="F3622" t="s">
        <v>11715</v>
      </c>
    </row>
    <row r="3623" spans="1:10" x14ac:dyDescent="0.25">
      <c r="A3623" t="s">
        <v>5391</v>
      </c>
      <c r="B3623">
        <v>59331585</v>
      </c>
      <c r="C3623">
        <v>227023537</v>
      </c>
      <c r="D3623" t="s">
        <v>5392</v>
      </c>
      <c r="E3623" t="s">
        <v>8383</v>
      </c>
      <c r="G3623" t="s">
        <v>8384</v>
      </c>
      <c r="H3623" t="s">
        <v>8402</v>
      </c>
      <c r="I3623" t="s">
        <v>9131</v>
      </c>
      <c r="J3623" t="s">
        <v>11714</v>
      </c>
    </row>
    <row r="3624" spans="1:10" x14ac:dyDescent="0.25">
      <c r="A3624" t="s">
        <v>5396</v>
      </c>
      <c r="B3624">
        <v>61560005</v>
      </c>
      <c r="C3624">
        <v>103936312</v>
      </c>
      <c r="D3624" t="s">
        <v>5397</v>
      </c>
      <c r="E3624" t="s">
        <v>8383</v>
      </c>
      <c r="G3624" t="s">
        <v>8384</v>
      </c>
      <c r="H3624" t="s">
        <v>9708</v>
      </c>
      <c r="I3624" t="s">
        <v>8700</v>
      </c>
      <c r="J3624" t="s">
        <v>8801</v>
      </c>
    </row>
    <row r="3625" spans="1:10" x14ac:dyDescent="0.25">
      <c r="A3625" t="s">
        <v>5396</v>
      </c>
      <c r="B3625">
        <v>61560005</v>
      </c>
      <c r="C3625">
        <v>103936312</v>
      </c>
      <c r="D3625" t="s">
        <v>5397</v>
      </c>
      <c r="E3625" t="s">
        <v>8388</v>
      </c>
      <c r="G3625" t="s">
        <v>8384</v>
      </c>
      <c r="H3625" t="s">
        <v>9320</v>
      </c>
      <c r="I3625" t="s">
        <v>9713</v>
      </c>
      <c r="J3625" t="s">
        <v>11716</v>
      </c>
    </row>
    <row r="3626" spans="1:10" x14ac:dyDescent="0.25">
      <c r="A3626" t="s">
        <v>5396</v>
      </c>
      <c r="B3626">
        <v>61560005</v>
      </c>
      <c r="C3626">
        <v>103936312</v>
      </c>
      <c r="D3626" t="s">
        <v>5397</v>
      </c>
      <c r="E3626" t="s">
        <v>8388</v>
      </c>
      <c r="G3626" t="s">
        <v>8384</v>
      </c>
      <c r="H3626" t="s">
        <v>9891</v>
      </c>
      <c r="I3626" t="s">
        <v>8919</v>
      </c>
      <c r="J3626" t="s">
        <v>11717</v>
      </c>
    </row>
    <row r="3627" spans="1:10" x14ac:dyDescent="0.25">
      <c r="A3627" t="s">
        <v>5396</v>
      </c>
      <c r="B3627">
        <v>61560005</v>
      </c>
      <c r="C3627">
        <v>103936312</v>
      </c>
      <c r="D3627" t="s">
        <v>5397</v>
      </c>
      <c r="E3627" t="s">
        <v>8388</v>
      </c>
      <c r="G3627" t="s">
        <v>8384</v>
      </c>
      <c r="H3627" t="s">
        <v>8858</v>
      </c>
      <c r="I3627" t="s">
        <v>8425</v>
      </c>
      <c r="J3627" t="s">
        <v>8977</v>
      </c>
    </row>
    <row r="3628" spans="1:10" x14ac:dyDescent="0.25">
      <c r="A3628" t="s">
        <v>5396</v>
      </c>
      <c r="B3628">
        <v>61560005</v>
      </c>
      <c r="C3628">
        <v>103936312</v>
      </c>
      <c r="D3628" t="s">
        <v>5397</v>
      </c>
      <c r="E3628" t="s">
        <v>8398</v>
      </c>
      <c r="F3628" t="s">
        <v>11718</v>
      </c>
    </row>
    <row r="3629" spans="1:10" x14ac:dyDescent="0.25">
      <c r="A3629" t="s">
        <v>5396</v>
      </c>
      <c r="B3629">
        <v>61560005</v>
      </c>
      <c r="C3629">
        <v>103936312</v>
      </c>
      <c r="D3629" t="s">
        <v>5397</v>
      </c>
      <c r="E3629" t="s">
        <v>8388</v>
      </c>
      <c r="G3629" t="s">
        <v>8384</v>
      </c>
      <c r="H3629" t="s">
        <v>8455</v>
      </c>
      <c r="I3629" t="s">
        <v>8425</v>
      </c>
      <c r="J3629" t="s">
        <v>11696</v>
      </c>
    </row>
    <row r="3630" spans="1:10" x14ac:dyDescent="0.25">
      <c r="A3630" t="s">
        <v>5400</v>
      </c>
      <c r="B3630">
        <v>63130463</v>
      </c>
      <c r="C3630">
        <v>140231221</v>
      </c>
      <c r="D3630" t="s">
        <v>5401</v>
      </c>
      <c r="E3630" t="s">
        <v>8410</v>
      </c>
      <c r="G3630" t="s">
        <v>8384</v>
      </c>
      <c r="H3630" t="s">
        <v>8565</v>
      </c>
      <c r="I3630" t="s">
        <v>8526</v>
      </c>
      <c r="J3630" t="s">
        <v>11719</v>
      </c>
    </row>
    <row r="3631" spans="1:10" x14ac:dyDescent="0.25">
      <c r="A3631" t="s">
        <v>5400</v>
      </c>
      <c r="B3631">
        <v>63130463</v>
      </c>
      <c r="C3631">
        <v>140231221</v>
      </c>
      <c r="D3631" t="s">
        <v>5401</v>
      </c>
      <c r="E3631" t="s">
        <v>8383</v>
      </c>
      <c r="G3631" t="s">
        <v>8384</v>
      </c>
      <c r="H3631" t="s">
        <v>8390</v>
      </c>
      <c r="I3631" t="s">
        <v>8425</v>
      </c>
      <c r="J3631" t="s">
        <v>11720</v>
      </c>
    </row>
    <row r="3632" spans="1:10" x14ac:dyDescent="0.25">
      <c r="A3632" t="s">
        <v>5400</v>
      </c>
      <c r="B3632">
        <v>63130463</v>
      </c>
      <c r="C3632">
        <v>140231221</v>
      </c>
      <c r="D3632" t="s">
        <v>5401</v>
      </c>
      <c r="E3632" t="s">
        <v>8388</v>
      </c>
      <c r="G3632" t="s">
        <v>8384</v>
      </c>
      <c r="H3632" t="s">
        <v>9568</v>
      </c>
      <c r="I3632" t="s">
        <v>8390</v>
      </c>
      <c r="J3632" t="s">
        <v>10933</v>
      </c>
    </row>
    <row r="3633" spans="1:10" x14ac:dyDescent="0.25">
      <c r="A3633" t="s">
        <v>5400</v>
      </c>
      <c r="B3633">
        <v>63130463</v>
      </c>
      <c r="C3633">
        <v>140231221</v>
      </c>
      <c r="D3633" t="s">
        <v>5401</v>
      </c>
      <c r="E3633" t="s">
        <v>8388</v>
      </c>
      <c r="G3633" t="s">
        <v>8384</v>
      </c>
      <c r="H3633" t="s">
        <v>8837</v>
      </c>
      <c r="I3633" t="s">
        <v>8401</v>
      </c>
      <c r="J3633" t="s">
        <v>11721</v>
      </c>
    </row>
    <row r="3634" spans="1:10" x14ac:dyDescent="0.25">
      <c r="A3634" t="s">
        <v>5400</v>
      </c>
      <c r="B3634">
        <v>63130463</v>
      </c>
      <c r="C3634">
        <v>140231221</v>
      </c>
      <c r="D3634" t="s">
        <v>5401</v>
      </c>
      <c r="E3634" t="s">
        <v>8398</v>
      </c>
      <c r="F3634" t="s">
        <v>11722</v>
      </c>
    </row>
    <row r="3635" spans="1:10" x14ac:dyDescent="0.25">
      <c r="A3635" t="s">
        <v>5400</v>
      </c>
      <c r="B3635">
        <v>63130463</v>
      </c>
      <c r="C3635">
        <v>140231221</v>
      </c>
      <c r="D3635" t="s">
        <v>5401</v>
      </c>
      <c r="E3635" t="s">
        <v>8388</v>
      </c>
      <c r="G3635" t="s">
        <v>8384</v>
      </c>
      <c r="H3635" t="s">
        <v>11723</v>
      </c>
      <c r="J3635" t="s">
        <v>11724</v>
      </c>
    </row>
    <row r="3636" spans="1:10" x14ac:dyDescent="0.25">
      <c r="A3636" t="s">
        <v>5404</v>
      </c>
      <c r="B3636">
        <v>65966069</v>
      </c>
      <c r="C3636">
        <v>549641539</v>
      </c>
      <c r="D3636" t="s">
        <v>5405</v>
      </c>
      <c r="E3636" t="s">
        <v>8398</v>
      </c>
      <c r="F3636" t="s">
        <v>11725</v>
      </c>
    </row>
    <row r="3637" spans="1:10" x14ac:dyDescent="0.25">
      <c r="A3637" t="s">
        <v>5404</v>
      </c>
      <c r="B3637">
        <v>65966069</v>
      </c>
      <c r="C3637">
        <v>549641539</v>
      </c>
      <c r="D3637" t="s">
        <v>5405</v>
      </c>
      <c r="E3637" t="s">
        <v>8398</v>
      </c>
      <c r="F3637" t="s">
        <v>11726</v>
      </c>
    </row>
    <row r="3638" spans="1:10" x14ac:dyDescent="0.25">
      <c r="A3638" t="s">
        <v>5404</v>
      </c>
      <c r="B3638">
        <v>65966069</v>
      </c>
      <c r="C3638">
        <v>549641539</v>
      </c>
      <c r="D3638" t="s">
        <v>5405</v>
      </c>
      <c r="E3638" t="s">
        <v>8388</v>
      </c>
      <c r="G3638" t="s">
        <v>8384</v>
      </c>
      <c r="H3638" t="s">
        <v>8669</v>
      </c>
      <c r="J3638" t="s">
        <v>11727</v>
      </c>
    </row>
    <row r="3639" spans="1:10" x14ac:dyDescent="0.25">
      <c r="A3639" t="s">
        <v>5404</v>
      </c>
      <c r="B3639">
        <v>65966069</v>
      </c>
      <c r="C3639">
        <v>549641539</v>
      </c>
      <c r="D3639" t="s">
        <v>5405</v>
      </c>
      <c r="E3639" t="s">
        <v>8388</v>
      </c>
      <c r="G3639" t="s">
        <v>8384</v>
      </c>
      <c r="H3639" t="s">
        <v>9129</v>
      </c>
      <c r="I3639" t="s">
        <v>9448</v>
      </c>
      <c r="J3639" t="s">
        <v>11728</v>
      </c>
    </row>
    <row r="3640" spans="1:10" x14ac:dyDescent="0.25">
      <c r="A3640" t="s">
        <v>5404</v>
      </c>
      <c r="B3640">
        <v>65966069</v>
      </c>
      <c r="C3640">
        <v>549641539</v>
      </c>
      <c r="D3640" t="s">
        <v>5405</v>
      </c>
      <c r="E3640" t="s">
        <v>8388</v>
      </c>
      <c r="G3640" t="s">
        <v>8399</v>
      </c>
      <c r="H3640" t="s">
        <v>11729</v>
      </c>
      <c r="I3640" t="s">
        <v>9274</v>
      </c>
      <c r="J3640" t="s">
        <v>11730</v>
      </c>
    </row>
    <row r="3641" spans="1:10" x14ac:dyDescent="0.25">
      <c r="A3641" t="s">
        <v>5404</v>
      </c>
      <c r="B3641">
        <v>65966069</v>
      </c>
      <c r="C3641">
        <v>549641539</v>
      </c>
      <c r="D3641" t="s">
        <v>5405</v>
      </c>
      <c r="E3641" t="s">
        <v>8388</v>
      </c>
      <c r="G3641" t="s">
        <v>8384</v>
      </c>
      <c r="H3641" t="s">
        <v>11731</v>
      </c>
      <c r="J3641" t="s">
        <v>8721</v>
      </c>
    </row>
    <row r="3642" spans="1:10" x14ac:dyDescent="0.25">
      <c r="A3642" t="s">
        <v>5404</v>
      </c>
      <c r="B3642">
        <v>65966069</v>
      </c>
      <c r="C3642">
        <v>549641539</v>
      </c>
      <c r="D3642" t="s">
        <v>5405</v>
      </c>
      <c r="E3642" t="s">
        <v>8398</v>
      </c>
      <c r="G3642" t="s">
        <v>8384</v>
      </c>
      <c r="H3642" t="s">
        <v>9129</v>
      </c>
      <c r="I3642" t="s">
        <v>9448</v>
      </c>
      <c r="J3642" t="s">
        <v>11728</v>
      </c>
    </row>
    <row r="3643" spans="1:10" x14ac:dyDescent="0.25">
      <c r="A3643" t="s">
        <v>5404</v>
      </c>
      <c r="B3643">
        <v>65966069</v>
      </c>
      <c r="C3643">
        <v>549641539</v>
      </c>
      <c r="D3643" t="s">
        <v>5405</v>
      </c>
      <c r="E3643" t="s">
        <v>8398</v>
      </c>
      <c r="G3643" t="s">
        <v>8384</v>
      </c>
      <c r="H3643" t="s">
        <v>8669</v>
      </c>
      <c r="J3643" t="s">
        <v>11727</v>
      </c>
    </row>
    <row r="3644" spans="1:10" x14ac:dyDescent="0.25">
      <c r="A3644" t="s">
        <v>5404</v>
      </c>
      <c r="B3644">
        <v>65966069</v>
      </c>
      <c r="C3644">
        <v>549641539</v>
      </c>
      <c r="D3644" t="s">
        <v>5405</v>
      </c>
      <c r="E3644" t="s">
        <v>8388</v>
      </c>
      <c r="G3644" t="s">
        <v>8384</v>
      </c>
      <c r="H3644" t="s">
        <v>8390</v>
      </c>
      <c r="I3644" t="s">
        <v>11732</v>
      </c>
      <c r="J3644" t="s">
        <v>11733</v>
      </c>
    </row>
    <row r="3645" spans="1:10" x14ac:dyDescent="0.25">
      <c r="A3645" t="s">
        <v>5404</v>
      </c>
      <c r="B3645">
        <v>65966069</v>
      </c>
      <c r="C3645">
        <v>549641539</v>
      </c>
      <c r="D3645" t="s">
        <v>5405</v>
      </c>
      <c r="E3645" t="s">
        <v>8383</v>
      </c>
      <c r="G3645" t="s">
        <v>8384</v>
      </c>
      <c r="H3645" t="s">
        <v>9899</v>
      </c>
      <c r="J3645" t="s">
        <v>9556</v>
      </c>
    </row>
    <row r="3646" spans="1:10" x14ac:dyDescent="0.25">
      <c r="A3646" t="s">
        <v>5408</v>
      </c>
      <c r="B3646">
        <v>67758232</v>
      </c>
      <c r="C3646">
        <v>225650112</v>
      </c>
      <c r="D3646" t="s">
        <v>5409</v>
      </c>
      <c r="E3646" t="s">
        <v>8398</v>
      </c>
      <c r="F3646" t="s">
        <v>11734</v>
      </c>
    </row>
    <row r="3647" spans="1:10" x14ac:dyDescent="0.25">
      <c r="A3647" t="s">
        <v>5408</v>
      </c>
      <c r="B3647">
        <v>67758232</v>
      </c>
      <c r="C3647">
        <v>225650112</v>
      </c>
      <c r="D3647" t="s">
        <v>5409</v>
      </c>
      <c r="E3647" t="s">
        <v>8388</v>
      </c>
      <c r="G3647" t="s">
        <v>8384</v>
      </c>
      <c r="H3647" t="s">
        <v>8978</v>
      </c>
      <c r="I3647" t="s">
        <v>8414</v>
      </c>
      <c r="J3647" t="s">
        <v>8814</v>
      </c>
    </row>
    <row r="3648" spans="1:10" x14ac:dyDescent="0.25">
      <c r="A3648" t="s">
        <v>5408</v>
      </c>
      <c r="B3648">
        <v>67758232</v>
      </c>
      <c r="C3648">
        <v>225650112</v>
      </c>
      <c r="D3648" t="s">
        <v>5409</v>
      </c>
      <c r="E3648" t="s">
        <v>8388</v>
      </c>
      <c r="G3648" t="s">
        <v>8384</v>
      </c>
      <c r="H3648" t="s">
        <v>9892</v>
      </c>
      <c r="I3648" t="s">
        <v>26</v>
      </c>
      <c r="J3648" t="s">
        <v>11735</v>
      </c>
    </row>
    <row r="3649" spans="1:10" x14ac:dyDescent="0.25">
      <c r="A3649" t="s">
        <v>5408</v>
      </c>
      <c r="B3649">
        <v>67758232</v>
      </c>
      <c r="C3649">
        <v>225650112</v>
      </c>
      <c r="D3649" t="s">
        <v>5409</v>
      </c>
      <c r="E3649" t="s">
        <v>8383</v>
      </c>
      <c r="G3649" t="s">
        <v>8384</v>
      </c>
      <c r="H3649" t="s">
        <v>9899</v>
      </c>
      <c r="I3649" t="s">
        <v>8512</v>
      </c>
      <c r="J3649" t="s">
        <v>10644</v>
      </c>
    </row>
    <row r="3650" spans="1:10" x14ac:dyDescent="0.25">
      <c r="A3650" t="s">
        <v>5408</v>
      </c>
      <c r="B3650">
        <v>67758232</v>
      </c>
      <c r="C3650">
        <v>225650112</v>
      </c>
      <c r="D3650" t="s">
        <v>5409</v>
      </c>
      <c r="E3650" t="s">
        <v>8388</v>
      </c>
      <c r="G3650" t="s">
        <v>8384</v>
      </c>
      <c r="H3650" t="s">
        <v>5052</v>
      </c>
      <c r="I3650" t="s">
        <v>8408</v>
      </c>
      <c r="J3650" t="s">
        <v>8498</v>
      </c>
    </row>
    <row r="3651" spans="1:10" x14ac:dyDescent="0.25">
      <c r="A3651" t="s">
        <v>5408</v>
      </c>
      <c r="B3651">
        <v>67758232</v>
      </c>
      <c r="C3651">
        <v>225650112</v>
      </c>
      <c r="D3651" t="s">
        <v>5409</v>
      </c>
      <c r="E3651" t="s">
        <v>8388</v>
      </c>
      <c r="G3651" t="s">
        <v>8384</v>
      </c>
      <c r="H3651" t="s">
        <v>8476</v>
      </c>
      <c r="I3651" t="s">
        <v>8393</v>
      </c>
      <c r="J3651" t="s">
        <v>3688</v>
      </c>
    </row>
    <row r="3652" spans="1:10" x14ac:dyDescent="0.25">
      <c r="A3652" t="s">
        <v>5408</v>
      </c>
      <c r="B3652">
        <v>67758232</v>
      </c>
      <c r="C3652">
        <v>225650112</v>
      </c>
      <c r="D3652" t="s">
        <v>5409</v>
      </c>
      <c r="E3652" t="s">
        <v>8388</v>
      </c>
      <c r="G3652" t="s">
        <v>8384</v>
      </c>
      <c r="H3652" t="s">
        <v>8390</v>
      </c>
      <c r="I3652" t="s">
        <v>8393</v>
      </c>
      <c r="J3652" t="s">
        <v>9556</v>
      </c>
    </row>
    <row r="3653" spans="1:10" x14ac:dyDescent="0.25">
      <c r="A3653" t="s">
        <v>5408</v>
      </c>
      <c r="B3653">
        <v>67758232</v>
      </c>
      <c r="C3653">
        <v>225650112</v>
      </c>
      <c r="D3653" t="s">
        <v>5409</v>
      </c>
      <c r="E3653" t="s">
        <v>8410</v>
      </c>
      <c r="G3653" t="s">
        <v>8384</v>
      </c>
      <c r="H3653" t="s">
        <v>9899</v>
      </c>
      <c r="I3653" t="s">
        <v>8512</v>
      </c>
      <c r="J3653" t="s">
        <v>10644</v>
      </c>
    </row>
    <row r="3654" spans="1:10" x14ac:dyDescent="0.25">
      <c r="A3654" t="s">
        <v>5414</v>
      </c>
      <c r="B3654">
        <v>78248321</v>
      </c>
      <c r="C3654">
        <v>147818482</v>
      </c>
      <c r="D3654" t="s">
        <v>5415</v>
      </c>
      <c r="E3654" t="s">
        <v>8398</v>
      </c>
      <c r="F3654" t="s">
        <v>11736</v>
      </c>
    </row>
    <row r="3655" spans="1:10" x14ac:dyDescent="0.25">
      <c r="A3655" t="s">
        <v>5414</v>
      </c>
      <c r="B3655">
        <v>78248321</v>
      </c>
      <c r="C3655">
        <v>147818482</v>
      </c>
      <c r="D3655" t="s">
        <v>5415</v>
      </c>
      <c r="E3655" t="s">
        <v>8388</v>
      </c>
      <c r="G3655" t="s">
        <v>8384</v>
      </c>
      <c r="H3655" t="s">
        <v>9760</v>
      </c>
      <c r="I3655" t="s">
        <v>11737</v>
      </c>
      <c r="J3655" t="s">
        <v>11738</v>
      </c>
    </row>
    <row r="3656" spans="1:10" x14ac:dyDescent="0.25">
      <c r="A3656" t="s">
        <v>5414</v>
      </c>
      <c r="B3656">
        <v>78248321</v>
      </c>
      <c r="C3656">
        <v>147818482</v>
      </c>
      <c r="D3656" t="s">
        <v>5415</v>
      </c>
      <c r="E3656" t="s">
        <v>8410</v>
      </c>
      <c r="G3656" t="s">
        <v>8384</v>
      </c>
      <c r="H3656" t="s">
        <v>11737</v>
      </c>
      <c r="I3656" t="s">
        <v>8858</v>
      </c>
      <c r="J3656" t="s">
        <v>11738</v>
      </c>
    </row>
    <row r="3657" spans="1:10" x14ac:dyDescent="0.25">
      <c r="A3657" t="s">
        <v>5414</v>
      </c>
      <c r="B3657">
        <v>78248321</v>
      </c>
      <c r="C3657">
        <v>147818482</v>
      </c>
      <c r="D3657" t="s">
        <v>5415</v>
      </c>
      <c r="E3657" t="s">
        <v>8398</v>
      </c>
      <c r="F3657" t="s">
        <v>11739</v>
      </c>
    </row>
    <row r="3658" spans="1:10" x14ac:dyDescent="0.25">
      <c r="A3658" t="s">
        <v>5414</v>
      </c>
      <c r="B3658">
        <v>78248321</v>
      </c>
      <c r="C3658">
        <v>147818482</v>
      </c>
      <c r="D3658" t="s">
        <v>5415</v>
      </c>
      <c r="E3658" t="s">
        <v>8388</v>
      </c>
      <c r="G3658" t="s">
        <v>8384</v>
      </c>
      <c r="H3658" t="s">
        <v>11737</v>
      </c>
      <c r="I3658" t="s">
        <v>8858</v>
      </c>
      <c r="J3658" t="s">
        <v>11738</v>
      </c>
    </row>
    <row r="3659" spans="1:10" x14ac:dyDescent="0.25">
      <c r="A3659" t="s">
        <v>5414</v>
      </c>
      <c r="B3659">
        <v>78248321</v>
      </c>
      <c r="C3659">
        <v>147818482</v>
      </c>
      <c r="D3659" t="s">
        <v>5415</v>
      </c>
      <c r="E3659" t="s">
        <v>8398</v>
      </c>
      <c r="F3659" t="s">
        <v>11740</v>
      </c>
    </row>
    <row r="3660" spans="1:10" x14ac:dyDescent="0.25">
      <c r="A3660" t="s">
        <v>5414</v>
      </c>
      <c r="B3660">
        <v>78248321</v>
      </c>
      <c r="C3660">
        <v>147818482</v>
      </c>
      <c r="D3660" t="s">
        <v>5415</v>
      </c>
      <c r="E3660" t="s">
        <v>8388</v>
      </c>
      <c r="G3660" t="s">
        <v>8384</v>
      </c>
      <c r="H3660" t="s">
        <v>11741</v>
      </c>
      <c r="J3660" t="s">
        <v>11742</v>
      </c>
    </row>
    <row r="3661" spans="1:10" x14ac:dyDescent="0.25">
      <c r="A3661" t="s">
        <v>5414</v>
      </c>
      <c r="B3661">
        <v>78248321</v>
      </c>
      <c r="C3661">
        <v>147818482</v>
      </c>
      <c r="D3661" t="s">
        <v>5415</v>
      </c>
      <c r="E3661" t="s">
        <v>8383</v>
      </c>
      <c r="G3661" t="s">
        <v>8384</v>
      </c>
      <c r="H3661" t="s">
        <v>11737</v>
      </c>
      <c r="I3661" t="s">
        <v>8858</v>
      </c>
      <c r="J3661" t="s">
        <v>11738</v>
      </c>
    </row>
    <row r="3662" spans="1:10" x14ac:dyDescent="0.25">
      <c r="A3662" t="s">
        <v>5419</v>
      </c>
      <c r="B3662">
        <v>2410384</v>
      </c>
      <c r="C3662">
        <v>840020331</v>
      </c>
      <c r="D3662" t="s">
        <v>5420</v>
      </c>
      <c r="E3662" t="s">
        <v>8383</v>
      </c>
      <c r="G3662" t="s">
        <v>8384</v>
      </c>
      <c r="H3662" t="s">
        <v>11743</v>
      </c>
      <c r="J3662" t="s">
        <v>11744</v>
      </c>
    </row>
    <row r="3663" spans="1:10" x14ac:dyDescent="0.25">
      <c r="A3663" t="s">
        <v>5419</v>
      </c>
      <c r="B3663">
        <v>2410384</v>
      </c>
      <c r="C3663">
        <v>840020331</v>
      </c>
      <c r="D3663" t="s">
        <v>5420</v>
      </c>
      <c r="E3663" t="s">
        <v>8388</v>
      </c>
      <c r="G3663" t="s">
        <v>8399</v>
      </c>
      <c r="H3663" t="s">
        <v>9585</v>
      </c>
      <c r="I3663" t="s">
        <v>8775</v>
      </c>
      <c r="J3663" t="s">
        <v>9548</v>
      </c>
    </row>
    <row r="3664" spans="1:10" x14ac:dyDescent="0.25">
      <c r="A3664" t="s">
        <v>5419</v>
      </c>
      <c r="B3664">
        <v>2410384</v>
      </c>
      <c r="C3664">
        <v>840020331</v>
      </c>
      <c r="D3664" t="s">
        <v>5420</v>
      </c>
      <c r="E3664" t="s">
        <v>8388</v>
      </c>
      <c r="G3664" t="s">
        <v>8384</v>
      </c>
      <c r="H3664" t="s">
        <v>8393</v>
      </c>
      <c r="I3664" t="s">
        <v>8744</v>
      </c>
      <c r="J3664" t="s">
        <v>10121</v>
      </c>
    </row>
    <row r="3665" spans="1:10" x14ac:dyDescent="0.25">
      <c r="A3665" t="s">
        <v>5424</v>
      </c>
      <c r="B3665">
        <v>707946</v>
      </c>
      <c r="C3665">
        <v>110317966</v>
      </c>
      <c r="D3665" t="s">
        <v>5425</v>
      </c>
      <c r="E3665" t="s">
        <v>8383</v>
      </c>
      <c r="G3665" t="s">
        <v>8384</v>
      </c>
      <c r="H3665" t="s">
        <v>8421</v>
      </c>
      <c r="I3665" t="s">
        <v>8389</v>
      </c>
      <c r="J3665" t="s">
        <v>11745</v>
      </c>
    </row>
    <row r="3666" spans="1:10" x14ac:dyDescent="0.25">
      <c r="A3666" t="s">
        <v>5424</v>
      </c>
      <c r="B3666">
        <v>707946</v>
      </c>
      <c r="C3666">
        <v>110317966</v>
      </c>
      <c r="D3666" t="s">
        <v>5425</v>
      </c>
      <c r="E3666" t="s">
        <v>8388</v>
      </c>
      <c r="G3666" t="s">
        <v>8384</v>
      </c>
      <c r="H3666" t="s">
        <v>8669</v>
      </c>
      <c r="I3666" t="s">
        <v>8390</v>
      </c>
      <c r="J3666" t="s">
        <v>11746</v>
      </c>
    </row>
    <row r="3667" spans="1:10" x14ac:dyDescent="0.25">
      <c r="A3667" t="s">
        <v>5432</v>
      </c>
      <c r="B3667">
        <v>2447000</v>
      </c>
      <c r="C3667">
        <v>219057723</v>
      </c>
      <c r="D3667" t="s">
        <v>5433</v>
      </c>
      <c r="E3667" t="s">
        <v>8388</v>
      </c>
      <c r="G3667" t="s">
        <v>8384</v>
      </c>
      <c r="H3667" t="s">
        <v>8393</v>
      </c>
      <c r="I3667" t="s">
        <v>8390</v>
      </c>
      <c r="J3667" t="s">
        <v>11747</v>
      </c>
    </row>
    <row r="3668" spans="1:10" x14ac:dyDescent="0.25">
      <c r="A3668" t="s">
        <v>5432</v>
      </c>
      <c r="B3668">
        <v>2447000</v>
      </c>
      <c r="C3668">
        <v>219057723</v>
      </c>
      <c r="D3668" t="s">
        <v>5433</v>
      </c>
      <c r="E3668" t="s">
        <v>8388</v>
      </c>
      <c r="G3668" t="s">
        <v>8384</v>
      </c>
      <c r="H3668" t="s">
        <v>8982</v>
      </c>
      <c r="J3668" t="s">
        <v>11748</v>
      </c>
    </row>
    <row r="3669" spans="1:10" x14ac:dyDescent="0.25">
      <c r="A3669" t="s">
        <v>5432</v>
      </c>
      <c r="B3669">
        <v>2447000</v>
      </c>
      <c r="C3669">
        <v>219057723</v>
      </c>
      <c r="D3669" t="s">
        <v>5433</v>
      </c>
      <c r="E3669" t="s">
        <v>8388</v>
      </c>
      <c r="G3669" t="s">
        <v>8399</v>
      </c>
      <c r="H3669" t="s">
        <v>11749</v>
      </c>
      <c r="I3669" t="s">
        <v>11750</v>
      </c>
      <c r="J3669" t="s">
        <v>11751</v>
      </c>
    </row>
    <row r="3670" spans="1:10" x14ac:dyDescent="0.25">
      <c r="A3670" t="s">
        <v>5432</v>
      </c>
      <c r="B3670">
        <v>2447000</v>
      </c>
      <c r="C3670">
        <v>219057723</v>
      </c>
      <c r="D3670" t="s">
        <v>5433</v>
      </c>
      <c r="E3670" t="s">
        <v>8383</v>
      </c>
      <c r="G3670" t="s">
        <v>8399</v>
      </c>
      <c r="H3670" t="s">
        <v>11749</v>
      </c>
      <c r="I3670" t="s">
        <v>11750</v>
      </c>
      <c r="J3670" t="s">
        <v>11751</v>
      </c>
    </row>
    <row r="3671" spans="1:10" x14ac:dyDescent="0.25">
      <c r="A3671" t="s">
        <v>5437</v>
      </c>
      <c r="B3671">
        <v>122292</v>
      </c>
      <c r="C3671">
        <v>103027297</v>
      </c>
      <c r="D3671" t="s">
        <v>5438</v>
      </c>
      <c r="E3671" t="s">
        <v>8410</v>
      </c>
      <c r="G3671" t="s">
        <v>8384</v>
      </c>
      <c r="H3671" t="s">
        <v>9297</v>
      </c>
      <c r="I3671" t="s">
        <v>8393</v>
      </c>
      <c r="J3671" t="s">
        <v>11752</v>
      </c>
    </row>
    <row r="3672" spans="1:10" x14ac:dyDescent="0.25">
      <c r="A3672" t="s">
        <v>5437</v>
      </c>
      <c r="B3672">
        <v>122292</v>
      </c>
      <c r="C3672">
        <v>103027297</v>
      </c>
      <c r="D3672" t="s">
        <v>5438</v>
      </c>
      <c r="E3672" t="s">
        <v>8383</v>
      </c>
      <c r="G3672" t="s">
        <v>8384</v>
      </c>
      <c r="H3672" t="s">
        <v>9297</v>
      </c>
      <c r="I3672" t="s">
        <v>8393</v>
      </c>
      <c r="J3672" t="s">
        <v>11752</v>
      </c>
    </row>
    <row r="3673" spans="1:10" x14ac:dyDescent="0.25">
      <c r="A3673" t="s">
        <v>5437</v>
      </c>
      <c r="B3673">
        <v>122292</v>
      </c>
      <c r="C3673">
        <v>103027297</v>
      </c>
      <c r="D3673" t="s">
        <v>5438</v>
      </c>
      <c r="E3673" t="s">
        <v>8388</v>
      </c>
      <c r="G3673" t="s">
        <v>8384</v>
      </c>
      <c r="H3673" t="s">
        <v>9297</v>
      </c>
      <c r="I3673" t="s">
        <v>8393</v>
      </c>
      <c r="J3673" t="s">
        <v>11752</v>
      </c>
    </row>
    <row r="3674" spans="1:10" x14ac:dyDescent="0.25">
      <c r="A3674" t="s">
        <v>5443</v>
      </c>
      <c r="B3674">
        <v>1139826</v>
      </c>
      <c r="C3674">
        <v>196912333</v>
      </c>
      <c r="D3674" t="s">
        <v>5444</v>
      </c>
      <c r="E3674" t="s">
        <v>8383</v>
      </c>
      <c r="G3674" t="s">
        <v>9284</v>
      </c>
      <c r="H3674" t="s">
        <v>9765</v>
      </c>
      <c r="I3674" t="s">
        <v>8898</v>
      </c>
      <c r="J3674" t="s">
        <v>9766</v>
      </c>
    </row>
    <row r="3675" spans="1:10" x14ac:dyDescent="0.25">
      <c r="A3675" t="s">
        <v>5443</v>
      </c>
      <c r="B3675">
        <v>1139826</v>
      </c>
      <c r="C3675">
        <v>196912333</v>
      </c>
      <c r="D3675" t="s">
        <v>5444</v>
      </c>
      <c r="E3675" t="s">
        <v>8388</v>
      </c>
      <c r="G3675" t="s">
        <v>8384</v>
      </c>
      <c r="H3675" t="s">
        <v>9767</v>
      </c>
      <c r="I3675" t="s">
        <v>8898</v>
      </c>
      <c r="J3675" t="s">
        <v>9766</v>
      </c>
    </row>
    <row r="3676" spans="1:10" x14ac:dyDescent="0.25">
      <c r="A3676" t="s">
        <v>5443</v>
      </c>
      <c r="B3676">
        <v>1139826</v>
      </c>
      <c r="C3676">
        <v>196912333</v>
      </c>
      <c r="D3676" t="s">
        <v>5444</v>
      </c>
      <c r="E3676" t="s">
        <v>8388</v>
      </c>
      <c r="G3676" t="s">
        <v>9284</v>
      </c>
      <c r="H3676" t="s">
        <v>9765</v>
      </c>
      <c r="I3676" t="s">
        <v>8898</v>
      </c>
      <c r="J3676" t="s">
        <v>9766</v>
      </c>
    </row>
    <row r="3677" spans="1:10" x14ac:dyDescent="0.25">
      <c r="A3677" t="s">
        <v>5448</v>
      </c>
      <c r="B3677">
        <v>646763</v>
      </c>
      <c r="C3677">
        <v>130005649</v>
      </c>
      <c r="D3677" t="s">
        <v>5449</v>
      </c>
      <c r="E3677" t="s">
        <v>8388</v>
      </c>
      <c r="G3677" t="s">
        <v>8384</v>
      </c>
      <c r="H3677" t="s">
        <v>8480</v>
      </c>
      <c r="I3677" t="s">
        <v>11753</v>
      </c>
      <c r="J3677" t="s">
        <v>8886</v>
      </c>
    </row>
    <row r="3678" spans="1:10" x14ac:dyDescent="0.25">
      <c r="A3678" t="s">
        <v>5448</v>
      </c>
      <c r="B3678">
        <v>646763</v>
      </c>
      <c r="C3678">
        <v>130005649</v>
      </c>
      <c r="D3678" t="s">
        <v>5449</v>
      </c>
      <c r="E3678" t="s">
        <v>8383</v>
      </c>
      <c r="G3678" t="s">
        <v>8384</v>
      </c>
      <c r="H3678" t="s">
        <v>8480</v>
      </c>
      <c r="I3678" t="s">
        <v>11753</v>
      </c>
      <c r="J3678" t="s">
        <v>8886</v>
      </c>
    </row>
    <row r="3679" spans="1:10" x14ac:dyDescent="0.25">
      <c r="A3679" t="s">
        <v>5452</v>
      </c>
      <c r="B3679">
        <v>512222</v>
      </c>
      <c r="C3679">
        <v>101515654</v>
      </c>
      <c r="D3679" t="s">
        <v>5453</v>
      </c>
      <c r="E3679" t="s">
        <v>8388</v>
      </c>
      <c r="G3679" t="s">
        <v>8384</v>
      </c>
      <c r="H3679" t="s">
        <v>8468</v>
      </c>
      <c r="J3679" t="s">
        <v>11754</v>
      </c>
    </row>
    <row r="3680" spans="1:10" x14ac:dyDescent="0.25">
      <c r="A3680" t="s">
        <v>5452</v>
      </c>
      <c r="B3680">
        <v>512222</v>
      </c>
      <c r="C3680">
        <v>101515654</v>
      </c>
      <c r="D3680" t="s">
        <v>5453</v>
      </c>
      <c r="E3680" t="s">
        <v>8383</v>
      </c>
      <c r="G3680" t="s">
        <v>8384</v>
      </c>
      <c r="H3680" t="s">
        <v>8468</v>
      </c>
      <c r="J3680" t="s">
        <v>11754</v>
      </c>
    </row>
    <row r="3681" spans="1:10" x14ac:dyDescent="0.25">
      <c r="A3681" t="s">
        <v>5457</v>
      </c>
      <c r="B3681">
        <v>4823706</v>
      </c>
      <c r="C3681">
        <v>114390019</v>
      </c>
      <c r="D3681" t="s">
        <v>5458</v>
      </c>
      <c r="E3681" t="s">
        <v>8388</v>
      </c>
      <c r="G3681" t="s">
        <v>8460</v>
      </c>
      <c r="H3681" t="s">
        <v>9027</v>
      </c>
      <c r="I3681" t="s">
        <v>9156</v>
      </c>
      <c r="J3681" t="s">
        <v>11755</v>
      </c>
    </row>
    <row r="3682" spans="1:10" x14ac:dyDescent="0.25">
      <c r="A3682" t="s">
        <v>5457</v>
      </c>
      <c r="B3682">
        <v>4823706</v>
      </c>
      <c r="C3682">
        <v>114390019</v>
      </c>
      <c r="D3682" t="s">
        <v>5458</v>
      </c>
      <c r="E3682" t="s">
        <v>8383</v>
      </c>
      <c r="G3682" t="s">
        <v>8384</v>
      </c>
      <c r="H3682" t="s">
        <v>8501</v>
      </c>
      <c r="I3682" t="s">
        <v>11756</v>
      </c>
      <c r="J3682" t="s">
        <v>11755</v>
      </c>
    </row>
    <row r="3683" spans="1:10" x14ac:dyDescent="0.25">
      <c r="A3683" t="s">
        <v>5467</v>
      </c>
      <c r="B3683">
        <v>65319852</v>
      </c>
      <c r="C3683">
        <v>102065132</v>
      </c>
      <c r="D3683" t="s">
        <v>5468</v>
      </c>
      <c r="E3683" t="s">
        <v>8388</v>
      </c>
      <c r="G3683" t="s">
        <v>8384</v>
      </c>
      <c r="H3683" t="s">
        <v>8744</v>
      </c>
      <c r="J3683" t="s">
        <v>11374</v>
      </c>
    </row>
    <row r="3684" spans="1:10" x14ac:dyDescent="0.25">
      <c r="A3684" t="s">
        <v>5467</v>
      </c>
      <c r="B3684">
        <v>65319852</v>
      </c>
      <c r="C3684">
        <v>102065132</v>
      </c>
      <c r="D3684" t="s">
        <v>5468</v>
      </c>
      <c r="E3684" t="s">
        <v>8388</v>
      </c>
      <c r="G3684" t="s">
        <v>8460</v>
      </c>
      <c r="H3684" t="s">
        <v>11176</v>
      </c>
      <c r="I3684" t="s">
        <v>9662</v>
      </c>
      <c r="J3684" t="s">
        <v>11757</v>
      </c>
    </row>
    <row r="3685" spans="1:10" x14ac:dyDescent="0.25">
      <c r="A3685" t="s">
        <v>5467</v>
      </c>
      <c r="B3685">
        <v>65319852</v>
      </c>
      <c r="C3685">
        <v>102065132</v>
      </c>
      <c r="D3685" t="s">
        <v>5468</v>
      </c>
      <c r="E3685" t="s">
        <v>8388</v>
      </c>
      <c r="G3685" t="s">
        <v>8399</v>
      </c>
      <c r="H3685" t="s">
        <v>11758</v>
      </c>
      <c r="J3685" t="s">
        <v>11017</v>
      </c>
    </row>
    <row r="3686" spans="1:10" x14ac:dyDescent="0.25">
      <c r="A3686" t="s">
        <v>5467</v>
      </c>
      <c r="B3686">
        <v>65319852</v>
      </c>
      <c r="C3686">
        <v>102065132</v>
      </c>
      <c r="D3686" t="s">
        <v>5468</v>
      </c>
      <c r="E3686" t="s">
        <v>8398</v>
      </c>
      <c r="F3686" t="s">
        <v>11759</v>
      </c>
    </row>
    <row r="3687" spans="1:10" x14ac:dyDescent="0.25">
      <c r="A3687" t="s">
        <v>5467</v>
      </c>
      <c r="B3687">
        <v>65319852</v>
      </c>
      <c r="C3687">
        <v>102065132</v>
      </c>
      <c r="D3687" t="s">
        <v>5468</v>
      </c>
      <c r="E3687" t="s">
        <v>8383</v>
      </c>
      <c r="G3687" t="s">
        <v>8384</v>
      </c>
      <c r="H3687" t="s">
        <v>8744</v>
      </c>
      <c r="J3687" t="s">
        <v>11374</v>
      </c>
    </row>
    <row r="3688" spans="1:10" x14ac:dyDescent="0.25">
      <c r="A3688" t="s">
        <v>5467</v>
      </c>
      <c r="B3688">
        <v>65319852</v>
      </c>
      <c r="C3688">
        <v>102065132</v>
      </c>
      <c r="D3688" t="s">
        <v>5468</v>
      </c>
      <c r="E3688" t="s">
        <v>8410</v>
      </c>
      <c r="G3688" t="s">
        <v>8384</v>
      </c>
      <c r="H3688" t="s">
        <v>8744</v>
      </c>
      <c r="J3688" t="s">
        <v>11374</v>
      </c>
    </row>
    <row r="3689" spans="1:10" x14ac:dyDescent="0.25">
      <c r="A3689" t="s">
        <v>5474</v>
      </c>
      <c r="B3689">
        <v>32584484</v>
      </c>
      <c r="C3689">
        <v>139670831</v>
      </c>
      <c r="D3689" t="s">
        <v>5475</v>
      </c>
      <c r="E3689" t="s">
        <v>8388</v>
      </c>
      <c r="G3689" t="s">
        <v>8384</v>
      </c>
      <c r="H3689" t="s">
        <v>9471</v>
      </c>
      <c r="I3689" t="s">
        <v>8422</v>
      </c>
      <c r="J3689" t="s">
        <v>10899</v>
      </c>
    </row>
    <row r="3690" spans="1:10" x14ac:dyDescent="0.25">
      <c r="A3690" t="s">
        <v>5474</v>
      </c>
      <c r="B3690">
        <v>32584484</v>
      </c>
      <c r="C3690">
        <v>139670831</v>
      </c>
      <c r="D3690" t="s">
        <v>5475</v>
      </c>
      <c r="E3690" t="s">
        <v>8388</v>
      </c>
      <c r="G3690" t="s">
        <v>8399</v>
      </c>
      <c r="H3690" t="s">
        <v>11618</v>
      </c>
      <c r="I3690" t="s">
        <v>8700</v>
      </c>
      <c r="J3690" t="s">
        <v>11619</v>
      </c>
    </row>
    <row r="3691" spans="1:10" x14ac:dyDescent="0.25">
      <c r="A3691" t="s">
        <v>5474</v>
      </c>
      <c r="B3691">
        <v>32584484</v>
      </c>
      <c r="C3691">
        <v>139670831</v>
      </c>
      <c r="D3691" t="s">
        <v>5475</v>
      </c>
      <c r="E3691" t="s">
        <v>8383</v>
      </c>
      <c r="G3691" t="s">
        <v>8399</v>
      </c>
      <c r="H3691" t="s">
        <v>10896</v>
      </c>
      <c r="I3691" t="s">
        <v>8664</v>
      </c>
      <c r="J3691" t="s">
        <v>10897</v>
      </c>
    </row>
    <row r="3692" spans="1:10" x14ac:dyDescent="0.25">
      <c r="A3692" t="s">
        <v>5476</v>
      </c>
      <c r="B3692">
        <v>25280059</v>
      </c>
      <c r="C3692">
        <v>2021638791</v>
      </c>
      <c r="D3692" t="s">
        <v>5477</v>
      </c>
      <c r="E3692" t="s">
        <v>8383</v>
      </c>
      <c r="G3692" t="s">
        <v>8384</v>
      </c>
      <c r="H3692" t="s">
        <v>8431</v>
      </c>
      <c r="I3692" t="s">
        <v>8625</v>
      </c>
      <c r="J3692" t="s">
        <v>11760</v>
      </c>
    </row>
    <row r="3693" spans="1:10" x14ac:dyDescent="0.25">
      <c r="A3693" t="s">
        <v>5476</v>
      </c>
      <c r="B3693">
        <v>25280059</v>
      </c>
      <c r="C3693">
        <v>2021638791</v>
      </c>
      <c r="D3693" t="s">
        <v>5477</v>
      </c>
      <c r="E3693" t="s">
        <v>8388</v>
      </c>
      <c r="G3693" t="s">
        <v>8384</v>
      </c>
      <c r="H3693" t="s">
        <v>8539</v>
      </c>
      <c r="I3693" t="s">
        <v>9237</v>
      </c>
      <c r="J3693" t="s">
        <v>10976</v>
      </c>
    </row>
    <row r="3694" spans="1:10" x14ac:dyDescent="0.25">
      <c r="A3694" t="s">
        <v>5476</v>
      </c>
      <c r="B3694">
        <v>25280059</v>
      </c>
      <c r="C3694">
        <v>2021638791</v>
      </c>
      <c r="D3694" t="s">
        <v>5477</v>
      </c>
      <c r="E3694" t="s">
        <v>8388</v>
      </c>
      <c r="G3694" t="s">
        <v>8384</v>
      </c>
      <c r="H3694" t="s">
        <v>8402</v>
      </c>
      <c r="J3694" t="s">
        <v>10467</v>
      </c>
    </row>
    <row r="3695" spans="1:10" x14ac:dyDescent="0.25">
      <c r="A3695" t="s">
        <v>5476</v>
      </c>
      <c r="B3695">
        <v>25280059</v>
      </c>
      <c r="C3695">
        <v>2021638791</v>
      </c>
      <c r="D3695" t="s">
        <v>5477</v>
      </c>
      <c r="E3695" t="s">
        <v>8388</v>
      </c>
      <c r="G3695" t="s">
        <v>8384</v>
      </c>
      <c r="H3695" t="s">
        <v>8393</v>
      </c>
      <c r="I3695" t="s">
        <v>8530</v>
      </c>
      <c r="J3695" t="s">
        <v>11761</v>
      </c>
    </row>
    <row r="3696" spans="1:10" x14ac:dyDescent="0.25">
      <c r="A3696" t="s">
        <v>5476</v>
      </c>
      <c r="B3696">
        <v>25280059</v>
      </c>
      <c r="C3696">
        <v>2021638791</v>
      </c>
      <c r="D3696" t="s">
        <v>5477</v>
      </c>
      <c r="E3696" t="s">
        <v>8388</v>
      </c>
      <c r="G3696" t="s">
        <v>8384</v>
      </c>
      <c r="H3696" t="s">
        <v>9634</v>
      </c>
      <c r="I3696" t="s">
        <v>8401</v>
      </c>
      <c r="J3696" t="s">
        <v>9985</v>
      </c>
    </row>
    <row r="3697" spans="1:10" x14ac:dyDescent="0.25">
      <c r="A3697" t="s">
        <v>5476</v>
      </c>
      <c r="B3697">
        <v>25280059</v>
      </c>
      <c r="C3697">
        <v>2021638791</v>
      </c>
      <c r="D3697" t="s">
        <v>5477</v>
      </c>
      <c r="E3697" t="s">
        <v>8388</v>
      </c>
      <c r="G3697" t="s">
        <v>8384</v>
      </c>
      <c r="H3697" t="s">
        <v>8425</v>
      </c>
      <c r="I3697" t="s">
        <v>11762</v>
      </c>
      <c r="J3697" t="s">
        <v>8660</v>
      </c>
    </row>
    <row r="3698" spans="1:10" x14ac:dyDescent="0.25">
      <c r="A3698" t="s">
        <v>5480</v>
      </c>
      <c r="B3698">
        <v>58556922</v>
      </c>
      <c r="C3698">
        <v>233489111</v>
      </c>
      <c r="D3698" t="s">
        <v>5481</v>
      </c>
      <c r="E3698" t="s">
        <v>8398</v>
      </c>
      <c r="F3698" t="s">
        <v>11763</v>
      </c>
    </row>
    <row r="3699" spans="1:10" x14ac:dyDescent="0.25">
      <c r="A3699" t="s">
        <v>5480</v>
      </c>
      <c r="B3699">
        <v>58556922</v>
      </c>
      <c r="C3699">
        <v>233489111</v>
      </c>
      <c r="D3699" t="s">
        <v>5481</v>
      </c>
      <c r="E3699" t="s">
        <v>8398</v>
      </c>
      <c r="G3699" t="s">
        <v>8384</v>
      </c>
      <c r="H3699" t="s">
        <v>9348</v>
      </c>
      <c r="I3699" t="s">
        <v>11764</v>
      </c>
      <c r="J3699" t="s">
        <v>11765</v>
      </c>
    </row>
    <row r="3700" spans="1:10" x14ac:dyDescent="0.25">
      <c r="A3700" t="s">
        <v>5480</v>
      </c>
      <c r="B3700">
        <v>58556922</v>
      </c>
      <c r="C3700">
        <v>233489111</v>
      </c>
      <c r="D3700" t="s">
        <v>5481</v>
      </c>
      <c r="E3700" t="s">
        <v>8398</v>
      </c>
      <c r="F3700" t="s">
        <v>11766</v>
      </c>
    </row>
    <row r="3701" spans="1:10" x14ac:dyDescent="0.25">
      <c r="A3701" t="s">
        <v>5480</v>
      </c>
      <c r="B3701">
        <v>58556922</v>
      </c>
      <c r="C3701">
        <v>233489111</v>
      </c>
      <c r="D3701" t="s">
        <v>5481</v>
      </c>
      <c r="E3701" t="s">
        <v>8388</v>
      </c>
      <c r="G3701" t="s">
        <v>8384</v>
      </c>
      <c r="H3701" t="s">
        <v>8566</v>
      </c>
      <c r="I3701" t="s">
        <v>9556</v>
      </c>
      <c r="J3701" t="s">
        <v>11737</v>
      </c>
    </row>
    <row r="3702" spans="1:10" x14ac:dyDescent="0.25">
      <c r="A3702" t="s">
        <v>5480</v>
      </c>
      <c r="B3702">
        <v>58556922</v>
      </c>
      <c r="C3702">
        <v>233489111</v>
      </c>
      <c r="D3702" t="s">
        <v>5481</v>
      </c>
      <c r="E3702" t="s">
        <v>8398</v>
      </c>
      <c r="F3702" t="s">
        <v>11767</v>
      </c>
    </row>
    <row r="3703" spans="1:10" x14ac:dyDescent="0.25">
      <c r="A3703" t="s">
        <v>5480</v>
      </c>
      <c r="B3703">
        <v>58556922</v>
      </c>
      <c r="C3703">
        <v>233489111</v>
      </c>
      <c r="D3703" t="s">
        <v>5481</v>
      </c>
      <c r="E3703" t="s">
        <v>8410</v>
      </c>
      <c r="G3703" t="s">
        <v>8384</v>
      </c>
      <c r="H3703" t="s">
        <v>8425</v>
      </c>
      <c r="J3703" t="s">
        <v>11768</v>
      </c>
    </row>
    <row r="3704" spans="1:10" x14ac:dyDescent="0.25">
      <c r="A3704" t="s">
        <v>5480</v>
      </c>
      <c r="B3704">
        <v>58556922</v>
      </c>
      <c r="C3704">
        <v>233489111</v>
      </c>
      <c r="D3704" t="s">
        <v>5481</v>
      </c>
      <c r="E3704" t="s">
        <v>8398</v>
      </c>
      <c r="F3704" t="s">
        <v>11769</v>
      </c>
    </row>
    <row r="3705" spans="1:10" x14ac:dyDescent="0.25">
      <c r="A3705" t="s">
        <v>5480</v>
      </c>
      <c r="B3705">
        <v>58556922</v>
      </c>
      <c r="C3705">
        <v>233489111</v>
      </c>
      <c r="D3705" t="s">
        <v>5481</v>
      </c>
      <c r="E3705" t="s">
        <v>8398</v>
      </c>
      <c r="F3705" t="s">
        <v>11770</v>
      </c>
    </row>
    <row r="3706" spans="1:10" x14ac:dyDescent="0.25">
      <c r="A3706" t="s">
        <v>5480</v>
      </c>
      <c r="B3706">
        <v>58556922</v>
      </c>
      <c r="C3706">
        <v>233489111</v>
      </c>
      <c r="D3706" t="s">
        <v>5481</v>
      </c>
      <c r="E3706" t="s">
        <v>8398</v>
      </c>
      <c r="G3706" t="s">
        <v>8517</v>
      </c>
      <c r="H3706" t="s">
        <v>11771</v>
      </c>
      <c r="J3706" t="s">
        <v>11772</v>
      </c>
    </row>
    <row r="3707" spans="1:10" x14ac:dyDescent="0.25">
      <c r="A3707" t="s">
        <v>5480</v>
      </c>
      <c r="B3707">
        <v>58556922</v>
      </c>
      <c r="C3707">
        <v>233489111</v>
      </c>
      <c r="D3707" t="s">
        <v>5481</v>
      </c>
      <c r="E3707" t="s">
        <v>8388</v>
      </c>
      <c r="G3707" t="s">
        <v>8399</v>
      </c>
      <c r="H3707" t="s">
        <v>11773</v>
      </c>
      <c r="I3707" t="s">
        <v>11774</v>
      </c>
      <c r="J3707" t="s">
        <v>11775</v>
      </c>
    </row>
    <row r="3708" spans="1:10" x14ac:dyDescent="0.25">
      <c r="A3708" t="s">
        <v>5480</v>
      </c>
      <c r="B3708">
        <v>58556922</v>
      </c>
      <c r="C3708">
        <v>233489111</v>
      </c>
      <c r="D3708" t="s">
        <v>5481</v>
      </c>
      <c r="E3708" t="s">
        <v>8398</v>
      </c>
      <c r="G3708" t="s">
        <v>8384</v>
      </c>
      <c r="H3708" t="s">
        <v>11776</v>
      </c>
      <c r="J3708" t="s">
        <v>11777</v>
      </c>
    </row>
    <row r="3709" spans="1:10" x14ac:dyDescent="0.25">
      <c r="A3709" t="s">
        <v>5480</v>
      </c>
      <c r="B3709">
        <v>58556922</v>
      </c>
      <c r="C3709">
        <v>233489111</v>
      </c>
      <c r="D3709" t="s">
        <v>5481</v>
      </c>
      <c r="E3709" t="s">
        <v>8398</v>
      </c>
      <c r="F3709" t="s">
        <v>11778</v>
      </c>
    </row>
    <row r="3710" spans="1:10" x14ac:dyDescent="0.25">
      <c r="A3710" t="s">
        <v>5480</v>
      </c>
      <c r="B3710">
        <v>58556922</v>
      </c>
      <c r="C3710">
        <v>233489111</v>
      </c>
      <c r="D3710" t="s">
        <v>5481</v>
      </c>
      <c r="E3710" t="s">
        <v>8398</v>
      </c>
      <c r="F3710" t="s">
        <v>11779</v>
      </c>
    </row>
    <row r="3711" spans="1:10" x14ac:dyDescent="0.25">
      <c r="A3711" t="s">
        <v>5480</v>
      </c>
      <c r="B3711">
        <v>58556922</v>
      </c>
      <c r="C3711">
        <v>233489111</v>
      </c>
      <c r="D3711" t="s">
        <v>5481</v>
      </c>
      <c r="E3711" t="s">
        <v>8388</v>
      </c>
      <c r="G3711" t="s">
        <v>8384</v>
      </c>
      <c r="H3711" t="s">
        <v>8405</v>
      </c>
      <c r="I3711" t="s">
        <v>8430</v>
      </c>
      <c r="J3711" t="s">
        <v>11780</v>
      </c>
    </row>
    <row r="3712" spans="1:10" x14ac:dyDescent="0.25">
      <c r="A3712" t="s">
        <v>5480</v>
      </c>
      <c r="B3712">
        <v>58556922</v>
      </c>
      <c r="C3712">
        <v>233489111</v>
      </c>
      <c r="D3712" t="s">
        <v>5481</v>
      </c>
      <c r="E3712" t="s">
        <v>8398</v>
      </c>
      <c r="F3712" t="s">
        <v>11781</v>
      </c>
    </row>
    <row r="3713" spans="1:10" x14ac:dyDescent="0.25">
      <c r="A3713" t="s">
        <v>5480</v>
      </c>
      <c r="B3713">
        <v>58556922</v>
      </c>
      <c r="C3713">
        <v>233489111</v>
      </c>
      <c r="D3713" t="s">
        <v>5481</v>
      </c>
      <c r="E3713" t="s">
        <v>8383</v>
      </c>
      <c r="G3713" t="s">
        <v>8384</v>
      </c>
      <c r="H3713" t="s">
        <v>8425</v>
      </c>
      <c r="J3713" t="s">
        <v>11768</v>
      </c>
    </row>
    <row r="3714" spans="1:10" x14ac:dyDescent="0.25">
      <c r="A3714" t="s">
        <v>5480</v>
      </c>
      <c r="B3714">
        <v>58556922</v>
      </c>
      <c r="C3714">
        <v>233489111</v>
      </c>
      <c r="D3714" t="s">
        <v>5481</v>
      </c>
      <c r="E3714" t="s">
        <v>8398</v>
      </c>
      <c r="F3714" t="s">
        <v>11782</v>
      </c>
    </row>
    <row r="3715" spans="1:10" x14ac:dyDescent="0.25">
      <c r="A3715" t="s">
        <v>5480</v>
      </c>
      <c r="B3715">
        <v>58556922</v>
      </c>
      <c r="C3715">
        <v>233489111</v>
      </c>
      <c r="D3715" t="s">
        <v>5481</v>
      </c>
      <c r="E3715" t="s">
        <v>8398</v>
      </c>
      <c r="F3715" t="s">
        <v>11783</v>
      </c>
    </row>
    <row r="3716" spans="1:10" x14ac:dyDescent="0.25">
      <c r="A3716" t="s">
        <v>5480</v>
      </c>
      <c r="B3716">
        <v>58556922</v>
      </c>
      <c r="C3716">
        <v>233489111</v>
      </c>
      <c r="D3716" t="s">
        <v>5481</v>
      </c>
      <c r="E3716" t="s">
        <v>8398</v>
      </c>
      <c r="F3716" t="s">
        <v>11784</v>
      </c>
    </row>
    <row r="3717" spans="1:10" x14ac:dyDescent="0.25">
      <c r="A3717" t="s">
        <v>5480</v>
      </c>
      <c r="B3717">
        <v>58556922</v>
      </c>
      <c r="C3717">
        <v>233489111</v>
      </c>
      <c r="D3717" t="s">
        <v>5481</v>
      </c>
      <c r="E3717" t="s">
        <v>8398</v>
      </c>
      <c r="F3717" t="s">
        <v>11785</v>
      </c>
    </row>
    <row r="3718" spans="1:10" x14ac:dyDescent="0.25">
      <c r="A3718" t="s">
        <v>5480</v>
      </c>
      <c r="B3718">
        <v>58556922</v>
      </c>
      <c r="C3718">
        <v>233489111</v>
      </c>
      <c r="D3718" t="s">
        <v>5481</v>
      </c>
      <c r="E3718" t="s">
        <v>8398</v>
      </c>
      <c r="F3718" t="s">
        <v>11786</v>
      </c>
    </row>
    <row r="3719" spans="1:10" x14ac:dyDescent="0.25">
      <c r="A3719" t="s">
        <v>5480</v>
      </c>
      <c r="B3719">
        <v>58556922</v>
      </c>
      <c r="C3719">
        <v>233489111</v>
      </c>
      <c r="D3719" t="s">
        <v>5481</v>
      </c>
      <c r="E3719" t="s">
        <v>8398</v>
      </c>
      <c r="F3719" t="s">
        <v>11787</v>
      </c>
    </row>
    <row r="3720" spans="1:10" x14ac:dyDescent="0.25">
      <c r="A3720" t="s">
        <v>5480</v>
      </c>
      <c r="B3720">
        <v>58556922</v>
      </c>
      <c r="C3720">
        <v>233489111</v>
      </c>
      <c r="D3720" t="s">
        <v>5481</v>
      </c>
      <c r="E3720" t="s">
        <v>8398</v>
      </c>
      <c r="G3720" t="s">
        <v>8384</v>
      </c>
      <c r="H3720" t="s">
        <v>8566</v>
      </c>
      <c r="I3720" t="s">
        <v>9556</v>
      </c>
      <c r="J3720" t="s">
        <v>11737</v>
      </c>
    </row>
    <row r="3721" spans="1:10" x14ac:dyDescent="0.25">
      <c r="A3721" t="s">
        <v>5480</v>
      </c>
      <c r="B3721">
        <v>58556922</v>
      </c>
      <c r="C3721">
        <v>233489111</v>
      </c>
      <c r="D3721" t="s">
        <v>5481</v>
      </c>
      <c r="E3721" t="s">
        <v>8398</v>
      </c>
      <c r="F3721" t="s">
        <v>11788</v>
      </c>
    </row>
    <row r="3722" spans="1:10" x14ac:dyDescent="0.25">
      <c r="A3722" t="s">
        <v>5480</v>
      </c>
      <c r="B3722">
        <v>58556922</v>
      </c>
      <c r="C3722">
        <v>233489111</v>
      </c>
      <c r="D3722" t="s">
        <v>5481</v>
      </c>
      <c r="E3722" t="s">
        <v>8398</v>
      </c>
      <c r="F3722" t="s">
        <v>11789</v>
      </c>
    </row>
    <row r="3723" spans="1:10" x14ac:dyDescent="0.25">
      <c r="A3723" t="s">
        <v>5480</v>
      </c>
      <c r="B3723">
        <v>58556922</v>
      </c>
      <c r="C3723">
        <v>233489111</v>
      </c>
      <c r="D3723" t="s">
        <v>5481</v>
      </c>
      <c r="E3723" t="s">
        <v>8398</v>
      </c>
      <c r="G3723" t="s">
        <v>8384</v>
      </c>
      <c r="H3723" t="s">
        <v>8503</v>
      </c>
      <c r="I3723" t="s">
        <v>8393</v>
      </c>
      <c r="J3723" t="s">
        <v>9037</v>
      </c>
    </row>
    <row r="3724" spans="1:10" x14ac:dyDescent="0.25">
      <c r="A3724" t="s">
        <v>5487</v>
      </c>
      <c r="B3724">
        <v>32029128</v>
      </c>
      <c r="C3724">
        <v>510430040</v>
      </c>
      <c r="D3724" t="s">
        <v>5488</v>
      </c>
      <c r="E3724" t="s">
        <v>8388</v>
      </c>
      <c r="G3724" t="s">
        <v>8384</v>
      </c>
      <c r="H3724" t="s">
        <v>8490</v>
      </c>
      <c r="I3724" t="s">
        <v>5052</v>
      </c>
      <c r="J3724" t="s">
        <v>8788</v>
      </c>
    </row>
    <row r="3725" spans="1:10" x14ac:dyDescent="0.25">
      <c r="A3725" t="s">
        <v>5487</v>
      </c>
      <c r="B3725">
        <v>32029128</v>
      </c>
      <c r="C3725">
        <v>510430040</v>
      </c>
      <c r="D3725" t="s">
        <v>5488</v>
      </c>
      <c r="E3725" t="s">
        <v>8388</v>
      </c>
      <c r="G3725" t="s">
        <v>8399</v>
      </c>
      <c r="H3725" t="s">
        <v>11790</v>
      </c>
      <c r="J3725" t="s">
        <v>11791</v>
      </c>
    </row>
    <row r="3726" spans="1:10" x14ac:dyDescent="0.25">
      <c r="A3726" t="s">
        <v>5487</v>
      </c>
      <c r="B3726">
        <v>32029128</v>
      </c>
      <c r="C3726">
        <v>510430040</v>
      </c>
      <c r="D3726" t="s">
        <v>5488</v>
      </c>
      <c r="E3726" t="s">
        <v>8388</v>
      </c>
      <c r="G3726" t="s">
        <v>8384</v>
      </c>
      <c r="H3726" t="s">
        <v>8455</v>
      </c>
      <c r="I3726" t="s">
        <v>8539</v>
      </c>
      <c r="J3726" t="s">
        <v>8788</v>
      </c>
    </row>
    <row r="3727" spans="1:10" x14ac:dyDescent="0.25">
      <c r="A3727" t="s">
        <v>5487</v>
      </c>
      <c r="B3727">
        <v>32029128</v>
      </c>
      <c r="C3727">
        <v>510430040</v>
      </c>
      <c r="D3727" t="s">
        <v>5488</v>
      </c>
      <c r="E3727" t="s">
        <v>8388</v>
      </c>
      <c r="G3727" t="s">
        <v>9284</v>
      </c>
      <c r="H3727" t="s">
        <v>11792</v>
      </c>
      <c r="I3727" t="s">
        <v>8428</v>
      </c>
      <c r="J3727" t="s">
        <v>11793</v>
      </c>
    </row>
    <row r="3728" spans="1:10" x14ac:dyDescent="0.25">
      <c r="A3728" t="s">
        <v>5487</v>
      </c>
      <c r="B3728">
        <v>32029128</v>
      </c>
      <c r="C3728">
        <v>510430040</v>
      </c>
      <c r="D3728" t="s">
        <v>5488</v>
      </c>
      <c r="E3728" t="s">
        <v>8383</v>
      </c>
      <c r="G3728" t="s">
        <v>8384</v>
      </c>
      <c r="H3728" t="s">
        <v>11794</v>
      </c>
      <c r="J3728" t="s">
        <v>11795</v>
      </c>
    </row>
    <row r="3729" spans="1:10" x14ac:dyDescent="0.25">
      <c r="A3729" t="s">
        <v>5492</v>
      </c>
      <c r="B3729">
        <v>62254225</v>
      </c>
      <c r="C3729">
        <v>114250653</v>
      </c>
      <c r="D3729" t="s">
        <v>5493</v>
      </c>
      <c r="E3729" t="s">
        <v>8398</v>
      </c>
      <c r="F3729" t="s">
        <v>11796</v>
      </c>
    </row>
    <row r="3730" spans="1:10" x14ac:dyDescent="0.25">
      <c r="A3730" t="s">
        <v>5492</v>
      </c>
      <c r="B3730">
        <v>62254225</v>
      </c>
      <c r="C3730">
        <v>114250653</v>
      </c>
      <c r="D3730" t="s">
        <v>5493</v>
      </c>
      <c r="E3730" t="s">
        <v>8388</v>
      </c>
      <c r="G3730" t="s">
        <v>8384</v>
      </c>
      <c r="H3730" t="s">
        <v>8428</v>
      </c>
      <c r="J3730" t="s">
        <v>11797</v>
      </c>
    </row>
    <row r="3731" spans="1:10" x14ac:dyDescent="0.25">
      <c r="A3731" t="s">
        <v>5492</v>
      </c>
      <c r="B3731">
        <v>62254225</v>
      </c>
      <c r="C3731">
        <v>114250653</v>
      </c>
      <c r="D3731" t="s">
        <v>5493</v>
      </c>
      <c r="E3731" t="s">
        <v>8410</v>
      </c>
      <c r="G3731" t="s">
        <v>8384</v>
      </c>
      <c r="H3731" t="s">
        <v>8428</v>
      </c>
      <c r="J3731" t="s">
        <v>11797</v>
      </c>
    </row>
    <row r="3732" spans="1:10" x14ac:dyDescent="0.25">
      <c r="A3732" t="s">
        <v>5492</v>
      </c>
      <c r="B3732">
        <v>62254225</v>
      </c>
      <c r="C3732">
        <v>114250653</v>
      </c>
      <c r="D3732" t="s">
        <v>5493</v>
      </c>
      <c r="E3732" t="s">
        <v>8383</v>
      </c>
      <c r="G3732" t="s">
        <v>8384</v>
      </c>
      <c r="H3732" t="s">
        <v>8428</v>
      </c>
      <c r="J3732" t="s">
        <v>11797</v>
      </c>
    </row>
    <row r="3733" spans="1:10" x14ac:dyDescent="0.25">
      <c r="A3733" t="s">
        <v>5497</v>
      </c>
      <c r="B3733">
        <v>56936181</v>
      </c>
      <c r="C3733">
        <v>199810541</v>
      </c>
      <c r="D3733" t="s">
        <v>5498</v>
      </c>
      <c r="E3733" t="s">
        <v>8398</v>
      </c>
      <c r="F3733" t="s">
        <v>11798</v>
      </c>
    </row>
    <row r="3734" spans="1:10" x14ac:dyDescent="0.25">
      <c r="A3734" t="s">
        <v>5497</v>
      </c>
      <c r="B3734">
        <v>56936181</v>
      </c>
      <c r="C3734">
        <v>199810541</v>
      </c>
      <c r="D3734" t="s">
        <v>5498</v>
      </c>
      <c r="E3734" t="s">
        <v>8410</v>
      </c>
      <c r="G3734" t="s">
        <v>8399</v>
      </c>
      <c r="H3734" t="s">
        <v>8870</v>
      </c>
      <c r="J3734" t="s">
        <v>11799</v>
      </c>
    </row>
    <row r="3735" spans="1:10" x14ac:dyDescent="0.25">
      <c r="A3735" t="s">
        <v>5497</v>
      </c>
      <c r="B3735">
        <v>56936181</v>
      </c>
      <c r="C3735">
        <v>199810541</v>
      </c>
      <c r="D3735" t="s">
        <v>5498</v>
      </c>
      <c r="E3735" t="s">
        <v>8383</v>
      </c>
      <c r="G3735" t="s">
        <v>8384</v>
      </c>
      <c r="H3735" t="s">
        <v>11051</v>
      </c>
      <c r="J3735" t="s">
        <v>11800</v>
      </c>
    </row>
    <row r="3736" spans="1:10" x14ac:dyDescent="0.25">
      <c r="A3736" t="s">
        <v>5497</v>
      </c>
      <c r="B3736">
        <v>56936181</v>
      </c>
      <c r="C3736">
        <v>199810541</v>
      </c>
      <c r="D3736" t="s">
        <v>5498</v>
      </c>
      <c r="E3736" t="s">
        <v>8398</v>
      </c>
      <c r="F3736" t="s">
        <v>11801</v>
      </c>
    </row>
    <row r="3737" spans="1:10" x14ac:dyDescent="0.25">
      <c r="A3737" t="s">
        <v>5497</v>
      </c>
      <c r="B3737">
        <v>56936181</v>
      </c>
      <c r="C3737">
        <v>199810541</v>
      </c>
      <c r="D3737" t="s">
        <v>5498</v>
      </c>
      <c r="E3737" t="s">
        <v>8388</v>
      </c>
      <c r="G3737" t="s">
        <v>8384</v>
      </c>
      <c r="H3737" t="s">
        <v>11051</v>
      </c>
      <c r="J3737" t="s">
        <v>11800</v>
      </c>
    </row>
    <row r="3738" spans="1:10" x14ac:dyDescent="0.25">
      <c r="A3738" t="s">
        <v>5502</v>
      </c>
      <c r="B3738">
        <v>65625620</v>
      </c>
      <c r="C3738">
        <v>146131021</v>
      </c>
      <c r="D3738" t="s">
        <v>5503</v>
      </c>
      <c r="E3738" t="s">
        <v>8388</v>
      </c>
      <c r="G3738" t="s">
        <v>8384</v>
      </c>
      <c r="H3738" t="s">
        <v>11802</v>
      </c>
      <c r="J3738" t="s">
        <v>11803</v>
      </c>
    </row>
    <row r="3739" spans="1:10" x14ac:dyDescent="0.25">
      <c r="A3739" t="s">
        <v>5502</v>
      </c>
      <c r="B3739">
        <v>65625620</v>
      </c>
      <c r="C3739">
        <v>146131021</v>
      </c>
      <c r="D3739" t="s">
        <v>5503</v>
      </c>
      <c r="E3739" t="s">
        <v>8410</v>
      </c>
      <c r="G3739" t="s">
        <v>8384</v>
      </c>
      <c r="H3739" t="s">
        <v>11802</v>
      </c>
      <c r="J3739" t="s">
        <v>11803</v>
      </c>
    </row>
    <row r="3740" spans="1:10" x14ac:dyDescent="0.25">
      <c r="A3740" t="s">
        <v>5502</v>
      </c>
      <c r="B3740">
        <v>65625620</v>
      </c>
      <c r="C3740">
        <v>146131021</v>
      </c>
      <c r="D3740" t="s">
        <v>5503</v>
      </c>
      <c r="E3740" t="s">
        <v>8398</v>
      </c>
      <c r="G3740" t="s">
        <v>8384</v>
      </c>
      <c r="H3740" t="s">
        <v>11802</v>
      </c>
      <c r="J3740" t="s">
        <v>11803</v>
      </c>
    </row>
    <row r="3741" spans="1:10" x14ac:dyDescent="0.25">
      <c r="A3741" t="s">
        <v>5502</v>
      </c>
      <c r="B3741">
        <v>65625620</v>
      </c>
      <c r="C3741">
        <v>146131021</v>
      </c>
      <c r="D3741" t="s">
        <v>5503</v>
      </c>
      <c r="E3741" t="s">
        <v>8388</v>
      </c>
      <c r="G3741" t="s">
        <v>8460</v>
      </c>
      <c r="H3741" t="s">
        <v>11804</v>
      </c>
      <c r="I3741" t="s">
        <v>11805</v>
      </c>
      <c r="J3741" t="s">
        <v>11806</v>
      </c>
    </row>
    <row r="3742" spans="1:10" x14ac:dyDescent="0.25">
      <c r="A3742" t="s">
        <v>5502</v>
      </c>
      <c r="B3742">
        <v>65625620</v>
      </c>
      <c r="C3742">
        <v>146131021</v>
      </c>
      <c r="D3742" t="s">
        <v>5503</v>
      </c>
      <c r="E3742" t="s">
        <v>8383</v>
      </c>
      <c r="G3742" t="s">
        <v>8384</v>
      </c>
      <c r="H3742" t="s">
        <v>11802</v>
      </c>
      <c r="J3742" t="s">
        <v>11803</v>
      </c>
    </row>
    <row r="3743" spans="1:10" x14ac:dyDescent="0.25">
      <c r="A3743" t="s">
        <v>5507</v>
      </c>
      <c r="B3743">
        <v>64867304</v>
      </c>
      <c r="C3743">
        <v>122098149</v>
      </c>
      <c r="D3743" t="s">
        <v>5508</v>
      </c>
      <c r="E3743" t="s">
        <v>8388</v>
      </c>
      <c r="G3743" t="s">
        <v>8384</v>
      </c>
      <c r="H3743" t="s">
        <v>8396</v>
      </c>
      <c r="J3743" t="s">
        <v>11807</v>
      </c>
    </row>
    <row r="3744" spans="1:10" x14ac:dyDescent="0.25">
      <c r="A3744" t="s">
        <v>5507</v>
      </c>
      <c r="B3744">
        <v>64867304</v>
      </c>
      <c r="C3744">
        <v>122098149</v>
      </c>
      <c r="D3744" t="s">
        <v>5508</v>
      </c>
      <c r="E3744" t="s">
        <v>8388</v>
      </c>
      <c r="G3744" t="s">
        <v>8384</v>
      </c>
      <c r="H3744" t="s">
        <v>8389</v>
      </c>
      <c r="I3744" t="s">
        <v>8393</v>
      </c>
      <c r="J3744" t="s">
        <v>11808</v>
      </c>
    </row>
    <row r="3745" spans="1:10" x14ac:dyDescent="0.25">
      <c r="A3745" t="s">
        <v>5507</v>
      </c>
      <c r="B3745">
        <v>64867304</v>
      </c>
      <c r="C3745">
        <v>122098149</v>
      </c>
      <c r="D3745" t="s">
        <v>5508</v>
      </c>
      <c r="E3745" t="s">
        <v>8388</v>
      </c>
      <c r="G3745" t="s">
        <v>8460</v>
      </c>
      <c r="H3745" t="s">
        <v>11774</v>
      </c>
      <c r="J3745" t="s">
        <v>11809</v>
      </c>
    </row>
    <row r="3746" spans="1:10" x14ac:dyDescent="0.25">
      <c r="A3746" t="s">
        <v>5507</v>
      </c>
      <c r="B3746">
        <v>64867304</v>
      </c>
      <c r="C3746">
        <v>122098149</v>
      </c>
      <c r="D3746" t="s">
        <v>5508</v>
      </c>
      <c r="E3746" t="s">
        <v>8398</v>
      </c>
      <c r="F3746" t="s">
        <v>11810</v>
      </c>
    </row>
    <row r="3747" spans="1:10" x14ac:dyDescent="0.25">
      <c r="A3747" t="s">
        <v>5507</v>
      </c>
      <c r="B3747">
        <v>64867304</v>
      </c>
      <c r="C3747">
        <v>122098149</v>
      </c>
      <c r="D3747" t="s">
        <v>5508</v>
      </c>
      <c r="E3747" t="s">
        <v>8398</v>
      </c>
      <c r="F3747" t="s">
        <v>11811</v>
      </c>
    </row>
    <row r="3748" spans="1:10" x14ac:dyDescent="0.25">
      <c r="A3748" t="s">
        <v>5507</v>
      </c>
      <c r="B3748">
        <v>64867304</v>
      </c>
      <c r="C3748">
        <v>122098149</v>
      </c>
      <c r="D3748" t="s">
        <v>5508</v>
      </c>
      <c r="E3748" t="s">
        <v>8388</v>
      </c>
      <c r="G3748" t="s">
        <v>8384</v>
      </c>
      <c r="H3748" t="s">
        <v>8405</v>
      </c>
      <c r="I3748" t="s">
        <v>8428</v>
      </c>
      <c r="J3748" t="s">
        <v>11812</v>
      </c>
    </row>
    <row r="3749" spans="1:10" x14ac:dyDescent="0.25">
      <c r="A3749" t="s">
        <v>5507</v>
      </c>
      <c r="B3749">
        <v>64867304</v>
      </c>
      <c r="C3749">
        <v>122098149</v>
      </c>
      <c r="D3749" t="s">
        <v>5508</v>
      </c>
      <c r="E3749" t="s">
        <v>8383</v>
      </c>
      <c r="G3749" t="s">
        <v>8384</v>
      </c>
      <c r="H3749" t="s">
        <v>8405</v>
      </c>
      <c r="I3749" t="s">
        <v>8428</v>
      </c>
      <c r="J3749" t="s">
        <v>11812</v>
      </c>
    </row>
    <row r="3750" spans="1:10" x14ac:dyDescent="0.25">
      <c r="A3750" t="s">
        <v>5511</v>
      </c>
      <c r="B3750">
        <v>66618333</v>
      </c>
      <c r="C3750">
        <v>174492181</v>
      </c>
      <c r="D3750" t="s">
        <v>5512</v>
      </c>
      <c r="E3750" t="s">
        <v>8383</v>
      </c>
      <c r="G3750" t="s">
        <v>8384</v>
      </c>
      <c r="H3750" t="s">
        <v>9693</v>
      </c>
      <c r="J3750" t="s">
        <v>10933</v>
      </c>
    </row>
    <row r="3751" spans="1:10" x14ac:dyDescent="0.25">
      <c r="A3751" t="s">
        <v>5511</v>
      </c>
      <c r="B3751">
        <v>66618333</v>
      </c>
      <c r="C3751">
        <v>174492181</v>
      </c>
      <c r="D3751" t="s">
        <v>5512</v>
      </c>
      <c r="E3751" t="s">
        <v>8388</v>
      </c>
      <c r="G3751" t="s">
        <v>8384</v>
      </c>
      <c r="H3751" t="s">
        <v>9804</v>
      </c>
      <c r="I3751" t="s">
        <v>11813</v>
      </c>
      <c r="J3751" t="s">
        <v>11814</v>
      </c>
    </row>
    <row r="3752" spans="1:10" x14ac:dyDescent="0.25">
      <c r="A3752" t="s">
        <v>5511</v>
      </c>
      <c r="B3752">
        <v>66618333</v>
      </c>
      <c r="C3752">
        <v>174492181</v>
      </c>
      <c r="D3752" t="s">
        <v>5512</v>
      </c>
      <c r="E3752" t="s">
        <v>8410</v>
      </c>
      <c r="G3752" t="s">
        <v>8384</v>
      </c>
      <c r="H3752" t="s">
        <v>9693</v>
      </c>
      <c r="J3752" t="s">
        <v>10933</v>
      </c>
    </row>
    <row r="3753" spans="1:10" x14ac:dyDescent="0.25">
      <c r="A3753" t="s">
        <v>5511</v>
      </c>
      <c r="B3753">
        <v>66618333</v>
      </c>
      <c r="C3753">
        <v>174492181</v>
      </c>
      <c r="D3753" t="s">
        <v>5512</v>
      </c>
      <c r="E3753" t="s">
        <v>8398</v>
      </c>
      <c r="F3753" t="s">
        <v>11815</v>
      </c>
    </row>
    <row r="3754" spans="1:10" x14ac:dyDescent="0.25">
      <c r="A3754" t="s">
        <v>5511</v>
      </c>
      <c r="B3754">
        <v>66618333</v>
      </c>
      <c r="C3754">
        <v>174492181</v>
      </c>
      <c r="D3754" t="s">
        <v>5512</v>
      </c>
      <c r="E3754" t="s">
        <v>8398</v>
      </c>
      <c r="F3754" t="s">
        <v>11816</v>
      </c>
    </row>
    <row r="3755" spans="1:10" x14ac:dyDescent="0.25">
      <c r="A3755" t="s">
        <v>5511</v>
      </c>
      <c r="B3755">
        <v>66618333</v>
      </c>
      <c r="C3755">
        <v>174492181</v>
      </c>
      <c r="D3755" t="s">
        <v>5512</v>
      </c>
      <c r="E3755" t="s">
        <v>8388</v>
      </c>
      <c r="G3755" t="s">
        <v>8384</v>
      </c>
      <c r="H3755" t="s">
        <v>8623</v>
      </c>
      <c r="I3755" t="s">
        <v>618</v>
      </c>
      <c r="J3755" t="s">
        <v>10958</v>
      </c>
    </row>
    <row r="3756" spans="1:10" x14ac:dyDescent="0.25">
      <c r="A3756" t="s">
        <v>5511</v>
      </c>
      <c r="B3756">
        <v>66618333</v>
      </c>
      <c r="C3756">
        <v>174492181</v>
      </c>
      <c r="D3756" t="s">
        <v>5512</v>
      </c>
      <c r="E3756" t="s">
        <v>8398</v>
      </c>
      <c r="F3756" t="s">
        <v>11817</v>
      </c>
    </row>
    <row r="3757" spans="1:10" x14ac:dyDescent="0.25">
      <c r="A3757" t="s">
        <v>5511</v>
      </c>
      <c r="B3757">
        <v>66618333</v>
      </c>
      <c r="C3757">
        <v>174492181</v>
      </c>
      <c r="D3757" t="s">
        <v>5512</v>
      </c>
      <c r="E3757" t="s">
        <v>8388</v>
      </c>
      <c r="G3757" t="s">
        <v>8384</v>
      </c>
      <c r="H3757" t="s">
        <v>9693</v>
      </c>
      <c r="J3757" t="s">
        <v>10933</v>
      </c>
    </row>
    <row r="3758" spans="1:10" x14ac:dyDescent="0.25">
      <c r="A3758" t="s">
        <v>5511</v>
      </c>
      <c r="B3758">
        <v>66618333</v>
      </c>
      <c r="C3758">
        <v>174492181</v>
      </c>
      <c r="D3758" t="s">
        <v>5512</v>
      </c>
      <c r="E3758" t="s">
        <v>8388</v>
      </c>
      <c r="G3758" t="s">
        <v>8384</v>
      </c>
      <c r="H3758" t="s">
        <v>8393</v>
      </c>
      <c r="J3758" t="s">
        <v>11818</v>
      </c>
    </row>
    <row r="3759" spans="1:10" x14ac:dyDescent="0.25">
      <c r="A3759" t="s">
        <v>5511</v>
      </c>
      <c r="B3759">
        <v>66618333</v>
      </c>
      <c r="C3759">
        <v>174492181</v>
      </c>
      <c r="D3759" t="s">
        <v>5512</v>
      </c>
      <c r="E3759" t="s">
        <v>8398</v>
      </c>
      <c r="F3759" t="s">
        <v>11819</v>
      </c>
    </row>
    <row r="3760" spans="1:10" x14ac:dyDescent="0.25">
      <c r="A3760" t="s">
        <v>5516</v>
      </c>
      <c r="B3760">
        <v>689972</v>
      </c>
      <c r="C3760">
        <v>135201153</v>
      </c>
      <c r="D3760" t="s">
        <v>5517</v>
      </c>
      <c r="E3760" t="s">
        <v>8388</v>
      </c>
      <c r="G3760" t="s">
        <v>8384</v>
      </c>
      <c r="H3760" t="s">
        <v>8402</v>
      </c>
      <c r="I3760" t="s">
        <v>8570</v>
      </c>
      <c r="J3760" t="s">
        <v>11820</v>
      </c>
    </row>
    <row r="3761" spans="1:10" x14ac:dyDescent="0.25">
      <c r="A3761" t="s">
        <v>5516</v>
      </c>
      <c r="B3761">
        <v>689972</v>
      </c>
      <c r="C3761">
        <v>135201153</v>
      </c>
      <c r="D3761" t="s">
        <v>5517</v>
      </c>
      <c r="E3761" t="s">
        <v>8383</v>
      </c>
      <c r="G3761" t="s">
        <v>8460</v>
      </c>
      <c r="H3761" t="s">
        <v>9645</v>
      </c>
      <c r="I3761" t="s">
        <v>11821</v>
      </c>
      <c r="J3761" t="s">
        <v>11822</v>
      </c>
    </row>
    <row r="3762" spans="1:10" x14ac:dyDescent="0.25">
      <c r="A3762" t="s">
        <v>5516</v>
      </c>
      <c r="B3762">
        <v>689972</v>
      </c>
      <c r="C3762">
        <v>135201153</v>
      </c>
      <c r="D3762" t="s">
        <v>5517</v>
      </c>
      <c r="E3762" t="s">
        <v>8388</v>
      </c>
      <c r="G3762" t="s">
        <v>8460</v>
      </c>
      <c r="H3762" t="s">
        <v>9645</v>
      </c>
      <c r="I3762" t="s">
        <v>11821</v>
      </c>
      <c r="J3762" t="s">
        <v>11822</v>
      </c>
    </row>
    <row r="3763" spans="1:10" x14ac:dyDescent="0.25">
      <c r="A3763" t="s">
        <v>5516</v>
      </c>
      <c r="B3763">
        <v>689972</v>
      </c>
      <c r="C3763">
        <v>135201153</v>
      </c>
      <c r="D3763" t="s">
        <v>5517</v>
      </c>
      <c r="E3763" t="s">
        <v>8388</v>
      </c>
      <c r="G3763" t="s">
        <v>8384</v>
      </c>
      <c r="H3763" t="s">
        <v>9938</v>
      </c>
      <c r="I3763" t="s">
        <v>11327</v>
      </c>
      <c r="J3763" t="s">
        <v>11823</v>
      </c>
    </row>
    <row r="3764" spans="1:10" x14ac:dyDescent="0.25">
      <c r="A3764" t="s">
        <v>5523</v>
      </c>
      <c r="B3764">
        <v>688457</v>
      </c>
      <c r="C3764">
        <v>219817394</v>
      </c>
      <c r="D3764" t="s">
        <v>5524</v>
      </c>
      <c r="E3764" t="s">
        <v>8388</v>
      </c>
      <c r="G3764" t="s">
        <v>8384</v>
      </c>
      <c r="H3764" t="s">
        <v>8393</v>
      </c>
      <c r="I3764" t="s">
        <v>8545</v>
      </c>
      <c r="J3764" t="s">
        <v>9863</v>
      </c>
    </row>
    <row r="3765" spans="1:10" x14ac:dyDescent="0.25">
      <c r="A3765" t="s">
        <v>5523</v>
      </c>
      <c r="B3765">
        <v>688457</v>
      </c>
      <c r="C3765">
        <v>219817394</v>
      </c>
      <c r="D3765" t="s">
        <v>5524</v>
      </c>
      <c r="E3765" t="s">
        <v>8388</v>
      </c>
      <c r="G3765" t="s">
        <v>8399</v>
      </c>
      <c r="H3765" t="s">
        <v>9864</v>
      </c>
      <c r="I3765" t="s">
        <v>9047</v>
      </c>
      <c r="J3765" t="s">
        <v>9865</v>
      </c>
    </row>
    <row r="3766" spans="1:10" x14ac:dyDescent="0.25">
      <c r="A3766" t="s">
        <v>5523</v>
      </c>
      <c r="B3766">
        <v>688457</v>
      </c>
      <c r="C3766">
        <v>219817394</v>
      </c>
      <c r="D3766" t="s">
        <v>5524</v>
      </c>
      <c r="E3766" t="s">
        <v>8410</v>
      </c>
      <c r="G3766" t="s">
        <v>8399</v>
      </c>
      <c r="H3766" t="s">
        <v>9856</v>
      </c>
      <c r="I3766" t="s">
        <v>9857</v>
      </c>
      <c r="J3766" t="s">
        <v>9858</v>
      </c>
    </row>
    <row r="3767" spans="1:10" x14ac:dyDescent="0.25">
      <c r="A3767" t="s">
        <v>5523</v>
      </c>
      <c r="B3767">
        <v>688457</v>
      </c>
      <c r="C3767">
        <v>219817394</v>
      </c>
      <c r="D3767" t="s">
        <v>5524</v>
      </c>
      <c r="E3767" t="s">
        <v>8388</v>
      </c>
      <c r="G3767" t="s">
        <v>8384</v>
      </c>
      <c r="H3767" t="s">
        <v>8389</v>
      </c>
      <c r="I3767" t="s">
        <v>9861</v>
      </c>
      <c r="J3767" t="s">
        <v>9862</v>
      </c>
    </row>
    <row r="3768" spans="1:10" x14ac:dyDescent="0.25">
      <c r="A3768" t="s">
        <v>5523</v>
      </c>
      <c r="B3768">
        <v>688457</v>
      </c>
      <c r="C3768">
        <v>219817394</v>
      </c>
      <c r="D3768" t="s">
        <v>5524</v>
      </c>
      <c r="E3768" t="s">
        <v>8383</v>
      </c>
      <c r="G3768" t="s">
        <v>8399</v>
      </c>
      <c r="H3768" t="s">
        <v>9856</v>
      </c>
      <c r="I3768" t="s">
        <v>9857</v>
      </c>
      <c r="J3768" t="s">
        <v>9858</v>
      </c>
    </row>
    <row r="3769" spans="1:10" x14ac:dyDescent="0.25">
      <c r="A3769" t="s">
        <v>5523</v>
      </c>
      <c r="B3769">
        <v>688457</v>
      </c>
      <c r="C3769">
        <v>219817394</v>
      </c>
      <c r="D3769" t="s">
        <v>5524</v>
      </c>
      <c r="E3769" t="s">
        <v>8388</v>
      </c>
      <c r="G3769" t="s">
        <v>8384</v>
      </c>
      <c r="H3769" t="s">
        <v>8390</v>
      </c>
      <c r="I3769" t="s">
        <v>9859</v>
      </c>
      <c r="J3769" t="s">
        <v>9860</v>
      </c>
    </row>
    <row r="3770" spans="1:10" x14ac:dyDescent="0.25">
      <c r="A3770" t="s">
        <v>5523</v>
      </c>
      <c r="B3770">
        <v>688457</v>
      </c>
      <c r="C3770">
        <v>219817394</v>
      </c>
      <c r="D3770" t="s">
        <v>5524</v>
      </c>
      <c r="E3770" t="s">
        <v>8398</v>
      </c>
      <c r="F3770" t="s">
        <v>11824</v>
      </c>
    </row>
    <row r="3771" spans="1:10" x14ac:dyDescent="0.25">
      <c r="A3771" t="s">
        <v>5526</v>
      </c>
      <c r="B3771">
        <v>1662008</v>
      </c>
      <c r="C3771">
        <v>101110083</v>
      </c>
      <c r="D3771" t="s">
        <v>5527</v>
      </c>
      <c r="E3771" t="s">
        <v>8398</v>
      </c>
      <c r="G3771" t="s">
        <v>8399</v>
      </c>
      <c r="H3771" t="s">
        <v>11825</v>
      </c>
      <c r="I3771" t="s">
        <v>8754</v>
      </c>
      <c r="J3771" t="s">
        <v>9459</v>
      </c>
    </row>
    <row r="3772" spans="1:10" x14ac:dyDescent="0.25">
      <c r="A3772" t="s">
        <v>5526</v>
      </c>
      <c r="B3772">
        <v>1662008</v>
      </c>
      <c r="C3772">
        <v>101110083</v>
      </c>
      <c r="D3772" t="s">
        <v>5527</v>
      </c>
      <c r="E3772" t="s">
        <v>8383</v>
      </c>
      <c r="G3772" t="s">
        <v>8399</v>
      </c>
      <c r="H3772" t="s">
        <v>11825</v>
      </c>
      <c r="I3772" t="s">
        <v>8754</v>
      </c>
      <c r="J3772" t="s">
        <v>9459</v>
      </c>
    </row>
    <row r="3773" spans="1:10" x14ac:dyDescent="0.25">
      <c r="A3773" t="s">
        <v>5526</v>
      </c>
      <c r="B3773">
        <v>1662008</v>
      </c>
      <c r="C3773">
        <v>101110083</v>
      </c>
      <c r="D3773" t="s">
        <v>5527</v>
      </c>
      <c r="E3773" t="s">
        <v>8388</v>
      </c>
      <c r="G3773" t="s">
        <v>8399</v>
      </c>
      <c r="H3773" t="s">
        <v>11825</v>
      </c>
      <c r="I3773" t="s">
        <v>8754</v>
      </c>
      <c r="J3773" t="s">
        <v>9459</v>
      </c>
    </row>
    <row r="3774" spans="1:10" x14ac:dyDescent="0.25">
      <c r="A3774" t="s">
        <v>5526</v>
      </c>
      <c r="B3774">
        <v>1662008</v>
      </c>
      <c r="C3774">
        <v>101110083</v>
      </c>
      <c r="D3774" t="s">
        <v>5527</v>
      </c>
      <c r="E3774" t="s">
        <v>8410</v>
      </c>
      <c r="G3774" t="s">
        <v>8399</v>
      </c>
      <c r="H3774" t="s">
        <v>11825</v>
      </c>
      <c r="I3774" t="s">
        <v>8754</v>
      </c>
      <c r="J3774" t="s">
        <v>9459</v>
      </c>
    </row>
    <row r="3775" spans="1:10" x14ac:dyDescent="0.25">
      <c r="A3775" t="s">
        <v>5532</v>
      </c>
      <c r="B3775">
        <v>392822</v>
      </c>
      <c r="C3775">
        <v>136529855</v>
      </c>
      <c r="D3775" t="s">
        <v>5533</v>
      </c>
      <c r="E3775" t="s">
        <v>8410</v>
      </c>
      <c r="G3775" t="s">
        <v>8384</v>
      </c>
      <c r="H3775" t="s">
        <v>11826</v>
      </c>
      <c r="I3775" t="s">
        <v>11827</v>
      </c>
      <c r="J3775" t="s">
        <v>11828</v>
      </c>
    </row>
    <row r="3776" spans="1:10" x14ac:dyDescent="0.25">
      <c r="A3776" t="s">
        <v>5532</v>
      </c>
      <c r="B3776">
        <v>392822</v>
      </c>
      <c r="C3776">
        <v>136529855</v>
      </c>
      <c r="D3776" t="s">
        <v>5533</v>
      </c>
      <c r="E3776" t="s">
        <v>8398</v>
      </c>
      <c r="G3776" t="s">
        <v>8399</v>
      </c>
      <c r="H3776" t="s">
        <v>9881</v>
      </c>
      <c r="I3776" t="s">
        <v>8400</v>
      </c>
      <c r="J3776" t="s">
        <v>8898</v>
      </c>
    </row>
    <row r="3777" spans="1:10" x14ac:dyDescent="0.25">
      <c r="A3777" t="s">
        <v>5532</v>
      </c>
      <c r="B3777">
        <v>392822</v>
      </c>
      <c r="C3777">
        <v>136529855</v>
      </c>
      <c r="D3777" t="s">
        <v>5533</v>
      </c>
      <c r="E3777" t="s">
        <v>8388</v>
      </c>
      <c r="G3777" t="s">
        <v>8384</v>
      </c>
      <c r="H3777" t="s">
        <v>11829</v>
      </c>
      <c r="J3777" t="s">
        <v>8898</v>
      </c>
    </row>
    <row r="3778" spans="1:10" x14ac:dyDescent="0.25">
      <c r="A3778" t="s">
        <v>5532</v>
      </c>
      <c r="B3778">
        <v>392822</v>
      </c>
      <c r="C3778">
        <v>136529855</v>
      </c>
      <c r="D3778" t="s">
        <v>5533</v>
      </c>
      <c r="E3778" t="s">
        <v>8388</v>
      </c>
      <c r="G3778" t="s">
        <v>8399</v>
      </c>
      <c r="H3778" t="s">
        <v>9881</v>
      </c>
      <c r="I3778" t="s">
        <v>8400</v>
      </c>
      <c r="J3778" t="s">
        <v>8898</v>
      </c>
    </row>
    <row r="3779" spans="1:10" x14ac:dyDescent="0.25">
      <c r="A3779" t="s">
        <v>5532</v>
      </c>
      <c r="B3779">
        <v>392822</v>
      </c>
      <c r="C3779">
        <v>136529855</v>
      </c>
      <c r="D3779" t="s">
        <v>5533</v>
      </c>
      <c r="E3779" t="s">
        <v>8383</v>
      </c>
      <c r="G3779" t="s">
        <v>8384</v>
      </c>
      <c r="H3779" t="s">
        <v>11829</v>
      </c>
      <c r="J3779" t="s">
        <v>8898</v>
      </c>
    </row>
    <row r="3780" spans="1:10" x14ac:dyDescent="0.25">
      <c r="A3780" t="s">
        <v>5532</v>
      </c>
      <c r="B3780">
        <v>392822</v>
      </c>
      <c r="C3780">
        <v>136529855</v>
      </c>
      <c r="D3780" t="s">
        <v>5533</v>
      </c>
      <c r="E3780" t="s">
        <v>8398</v>
      </c>
      <c r="G3780" t="s">
        <v>8384</v>
      </c>
      <c r="H3780" t="s">
        <v>11829</v>
      </c>
      <c r="J3780" t="s">
        <v>8898</v>
      </c>
    </row>
    <row r="3781" spans="1:10" x14ac:dyDescent="0.25">
      <c r="A3781" t="s">
        <v>5541</v>
      </c>
      <c r="B3781">
        <v>6858166</v>
      </c>
      <c r="C3781">
        <v>114103422</v>
      </c>
      <c r="D3781" t="s">
        <v>5542</v>
      </c>
      <c r="E3781" t="s">
        <v>8388</v>
      </c>
      <c r="G3781" t="s">
        <v>8384</v>
      </c>
      <c r="H3781" t="s">
        <v>8526</v>
      </c>
      <c r="J3781" t="s">
        <v>11830</v>
      </c>
    </row>
    <row r="3782" spans="1:10" x14ac:dyDescent="0.25">
      <c r="A3782" t="s">
        <v>5541</v>
      </c>
      <c r="B3782">
        <v>6858166</v>
      </c>
      <c r="C3782">
        <v>114103422</v>
      </c>
      <c r="D3782" t="s">
        <v>5542</v>
      </c>
      <c r="E3782" t="s">
        <v>8383</v>
      </c>
      <c r="G3782" t="s">
        <v>8384</v>
      </c>
      <c r="H3782" t="s">
        <v>8526</v>
      </c>
      <c r="J3782" t="s">
        <v>11830</v>
      </c>
    </row>
    <row r="3783" spans="1:10" x14ac:dyDescent="0.25">
      <c r="A3783" t="s">
        <v>5541</v>
      </c>
      <c r="B3783">
        <v>6858166</v>
      </c>
      <c r="C3783">
        <v>114103422</v>
      </c>
      <c r="D3783" t="s">
        <v>5542</v>
      </c>
      <c r="E3783" t="s">
        <v>8388</v>
      </c>
      <c r="G3783" t="s">
        <v>8384</v>
      </c>
      <c r="H3783" t="s">
        <v>11831</v>
      </c>
      <c r="J3783" t="s">
        <v>11830</v>
      </c>
    </row>
    <row r="3784" spans="1:10" x14ac:dyDescent="0.25">
      <c r="A3784" t="s">
        <v>5541</v>
      </c>
      <c r="B3784">
        <v>6858166</v>
      </c>
      <c r="C3784">
        <v>114103422</v>
      </c>
      <c r="D3784" t="s">
        <v>5542</v>
      </c>
      <c r="E3784" t="s">
        <v>8398</v>
      </c>
      <c r="G3784" t="s">
        <v>8384</v>
      </c>
      <c r="H3784" t="s">
        <v>8526</v>
      </c>
      <c r="J3784" t="s">
        <v>11830</v>
      </c>
    </row>
    <row r="3785" spans="1:10" x14ac:dyDescent="0.25">
      <c r="A3785" t="s">
        <v>5541</v>
      </c>
      <c r="B3785">
        <v>6858166</v>
      </c>
      <c r="C3785">
        <v>114103422</v>
      </c>
      <c r="D3785" t="s">
        <v>5542</v>
      </c>
      <c r="E3785" t="s">
        <v>8410</v>
      </c>
      <c r="G3785" t="s">
        <v>8384</v>
      </c>
      <c r="H3785" t="s">
        <v>8526</v>
      </c>
      <c r="J3785" t="s">
        <v>11830</v>
      </c>
    </row>
    <row r="3786" spans="1:10" x14ac:dyDescent="0.25">
      <c r="A3786" t="s">
        <v>5548</v>
      </c>
      <c r="B3786">
        <v>1234321</v>
      </c>
      <c r="C3786">
        <v>335875286</v>
      </c>
      <c r="D3786" t="s">
        <v>5549</v>
      </c>
      <c r="E3786" t="s">
        <v>8388</v>
      </c>
      <c r="G3786" t="s">
        <v>8384</v>
      </c>
      <c r="H3786" t="s">
        <v>8490</v>
      </c>
      <c r="I3786" t="s">
        <v>11832</v>
      </c>
      <c r="J3786" t="s">
        <v>8802</v>
      </c>
    </row>
    <row r="3787" spans="1:10" x14ac:dyDescent="0.25">
      <c r="A3787" t="s">
        <v>5548</v>
      </c>
      <c r="B3787">
        <v>1234321</v>
      </c>
      <c r="C3787">
        <v>335875286</v>
      </c>
      <c r="D3787" t="s">
        <v>5549</v>
      </c>
      <c r="E3787" t="s">
        <v>8410</v>
      </c>
      <c r="G3787" t="s">
        <v>8517</v>
      </c>
      <c r="H3787" t="s">
        <v>11833</v>
      </c>
      <c r="J3787" t="s">
        <v>11834</v>
      </c>
    </row>
    <row r="3788" spans="1:10" x14ac:dyDescent="0.25">
      <c r="A3788" t="s">
        <v>5548</v>
      </c>
      <c r="B3788">
        <v>1234321</v>
      </c>
      <c r="C3788">
        <v>335875286</v>
      </c>
      <c r="D3788" t="s">
        <v>5549</v>
      </c>
      <c r="E3788" t="s">
        <v>8383</v>
      </c>
      <c r="G3788" t="s">
        <v>8384</v>
      </c>
      <c r="H3788" t="s">
        <v>8490</v>
      </c>
      <c r="I3788" t="s">
        <v>11832</v>
      </c>
      <c r="J3788" t="s">
        <v>8802</v>
      </c>
    </row>
    <row r="3789" spans="1:10" x14ac:dyDescent="0.25">
      <c r="A3789" t="s">
        <v>5548</v>
      </c>
      <c r="B3789">
        <v>1234321</v>
      </c>
      <c r="C3789">
        <v>335875286</v>
      </c>
      <c r="D3789" t="s">
        <v>5549</v>
      </c>
      <c r="E3789" t="s">
        <v>8398</v>
      </c>
      <c r="F3789" t="s">
        <v>11835</v>
      </c>
    </row>
    <row r="3790" spans="1:10" x14ac:dyDescent="0.25">
      <c r="A3790" t="s">
        <v>5558</v>
      </c>
      <c r="B3790">
        <v>25099129</v>
      </c>
      <c r="C3790">
        <v>128543020</v>
      </c>
      <c r="D3790" t="s">
        <v>5559</v>
      </c>
      <c r="E3790" t="s">
        <v>8388</v>
      </c>
      <c r="G3790" t="s">
        <v>8384</v>
      </c>
      <c r="H3790" t="s">
        <v>8402</v>
      </c>
      <c r="I3790" t="s">
        <v>8570</v>
      </c>
      <c r="J3790" t="s">
        <v>11542</v>
      </c>
    </row>
    <row r="3791" spans="1:10" x14ac:dyDescent="0.25">
      <c r="A3791" t="s">
        <v>5558</v>
      </c>
      <c r="B3791">
        <v>25099129</v>
      </c>
      <c r="C3791">
        <v>128543020</v>
      </c>
      <c r="D3791" t="s">
        <v>5559</v>
      </c>
      <c r="E3791" t="s">
        <v>8383</v>
      </c>
      <c r="G3791" t="s">
        <v>8384</v>
      </c>
      <c r="H3791" t="s">
        <v>8402</v>
      </c>
      <c r="I3791" t="s">
        <v>8570</v>
      </c>
      <c r="J3791" t="s">
        <v>11542</v>
      </c>
    </row>
    <row r="3792" spans="1:10" x14ac:dyDescent="0.25">
      <c r="A3792" t="s">
        <v>5562</v>
      </c>
      <c r="B3792">
        <v>34839717</v>
      </c>
      <c r="C3792">
        <v>207613169</v>
      </c>
      <c r="D3792" t="s">
        <v>5563</v>
      </c>
      <c r="E3792" t="s">
        <v>8383</v>
      </c>
      <c r="G3792" t="s">
        <v>8384</v>
      </c>
      <c r="H3792" t="s">
        <v>8691</v>
      </c>
      <c r="J3792" t="s">
        <v>11836</v>
      </c>
    </row>
    <row r="3793" spans="1:10" x14ac:dyDescent="0.25">
      <c r="A3793" t="s">
        <v>5562</v>
      </c>
      <c r="B3793">
        <v>34839717</v>
      </c>
      <c r="C3793">
        <v>207613169</v>
      </c>
      <c r="D3793" t="s">
        <v>5563</v>
      </c>
      <c r="E3793" t="s">
        <v>8388</v>
      </c>
      <c r="G3793" t="s">
        <v>8384</v>
      </c>
      <c r="H3793" t="s">
        <v>8691</v>
      </c>
      <c r="J3793" t="s">
        <v>11836</v>
      </c>
    </row>
    <row r="3794" spans="1:10" x14ac:dyDescent="0.25">
      <c r="A3794" t="s">
        <v>5567</v>
      </c>
      <c r="B3794">
        <v>37226021</v>
      </c>
      <c r="C3794">
        <v>129999027</v>
      </c>
      <c r="D3794" t="s">
        <v>5568</v>
      </c>
      <c r="E3794" t="s">
        <v>8388</v>
      </c>
      <c r="G3794" t="s">
        <v>8384</v>
      </c>
      <c r="H3794" t="s">
        <v>8421</v>
      </c>
      <c r="I3794" t="s">
        <v>8545</v>
      </c>
      <c r="J3794" t="s">
        <v>9246</v>
      </c>
    </row>
    <row r="3795" spans="1:10" x14ac:dyDescent="0.25">
      <c r="A3795" t="s">
        <v>5567</v>
      </c>
      <c r="B3795">
        <v>37226021</v>
      </c>
      <c r="C3795">
        <v>129999027</v>
      </c>
      <c r="D3795" t="s">
        <v>5568</v>
      </c>
      <c r="E3795" t="s">
        <v>8388</v>
      </c>
      <c r="G3795" t="s">
        <v>8384</v>
      </c>
      <c r="H3795" t="s">
        <v>8533</v>
      </c>
      <c r="I3795" t="s">
        <v>8755</v>
      </c>
      <c r="J3795" t="s">
        <v>11837</v>
      </c>
    </row>
    <row r="3796" spans="1:10" x14ac:dyDescent="0.25">
      <c r="A3796" t="s">
        <v>5567</v>
      </c>
      <c r="B3796">
        <v>37226021</v>
      </c>
      <c r="C3796">
        <v>129999027</v>
      </c>
      <c r="D3796" t="s">
        <v>5568</v>
      </c>
      <c r="E3796" t="s">
        <v>8383</v>
      </c>
      <c r="G3796" t="s">
        <v>8384</v>
      </c>
      <c r="H3796" t="s">
        <v>8533</v>
      </c>
      <c r="I3796" t="s">
        <v>8539</v>
      </c>
      <c r="J3796" t="s">
        <v>9245</v>
      </c>
    </row>
    <row r="3797" spans="1:10" x14ac:dyDescent="0.25">
      <c r="A3797" t="s">
        <v>5567</v>
      </c>
      <c r="B3797">
        <v>37226021</v>
      </c>
      <c r="C3797">
        <v>129999027</v>
      </c>
      <c r="D3797" t="s">
        <v>5568</v>
      </c>
      <c r="E3797" t="s">
        <v>8388</v>
      </c>
      <c r="G3797" t="s">
        <v>8384</v>
      </c>
      <c r="H3797" t="s">
        <v>8530</v>
      </c>
      <c r="I3797" t="s">
        <v>8422</v>
      </c>
      <c r="J3797" t="s">
        <v>9244</v>
      </c>
    </row>
    <row r="3798" spans="1:10" x14ac:dyDescent="0.25">
      <c r="A3798" t="s">
        <v>5570</v>
      </c>
      <c r="B3798">
        <v>39797383</v>
      </c>
      <c r="C3798">
        <v>108447663</v>
      </c>
      <c r="D3798" t="s">
        <v>5571</v>
      </c>
      <c r="E3798" t="s">
        <v>8388</v>
      </c>
      <c r="G3798" t="s">
        <v>8384</v>
      </c>
      <c r="H3798" t="s">
        <v>8393</v>
      </c>
      <c r="I3798" t="s">
        <v>8566</v>
      </c>
      <c r="J3798" t="s">
        <v>11838</v>
      </c>
    </row>
    <row r="3799" spans="1:10" x14ac:dyDescent="0.25">
      <c r="A3799" t="s">
        <v>5570</v>
      </c>
      <c r="B3799">
        <v>39797383</v>
      </c>
      <c r="C3799">
        <v>108447663</v>
      </c>
      <c r="D3799" t="s">
        <v>5571</v>
      </c>
      <c r="E3799" t="s">
        <v>8383</v>
      </c>
      <c r="G3799" t="s">
        <v>8384</v>
      </c>
      <c r="H3799" t="s">
        <v>8393</v>
      </c>
      <c r="I3799" t="s">
        <v>8566</v>
      </c>
      <c r="J3799" t="s">
        <v>11838</v>
      </c>
    </row>
    <row r="3800" spans="1:10" x14ac:dyDescent="0.25">
      <c r="A3800" t="s">
        <v>5576</v>
      </c>
      <c r="B3800">
        <v>53441094</v>
      </c>
      <c r="C3800">
        <v>127102162</v>
      </c>
      <c r="D3800" t="s">
        <v>5577</v>
      </c>
      <c r="E3800" t="s">
        <v>8388</v>
      </c>
      <c r="G3800" t="s">
        <v>8384</v>
      </c>
      <c r="H3800" t="s">
        <v>11839</v>
      </c>
      <c r="J3800" t="s">
        <v>8629</v>
      </c>
    </row>
    <row r="3801" spans="1:10" x14ac:dyDescent="0.25">
      <c r="A3801" t="s">
        <v>5576</v>
      </c>
      <c r="B3801">
        <v>53441094</v>
      </c>
      <c r="C3801">
        <v>127102162</v>
      </c>
      <c r="D3801" t="s">
        <v>5577</v>
      </c>
      <c r="E3801" t="s">
        <v>8388</v>
      </c>
      <c r="G3801" t="s">
        <v>8384</v>
      </c>
      <c r="H3801" t="s">
        <v>8887</v>
      </c>
      <c r="J3801" t="s">
        <v>11015</v>
      </c>
    </row>
    <row r="3802" spans="1:10" x14ac:dyDescent="0.25">
      <c r="A3802" t="s">
        <v>5576</v>
      </c>
      <c r="B3802">
        <v>53441094</v>
      </c>
      <c r="C3802">
        <v>127102162</v>
      </c>
      <c r="D3802" t="s">
        <v>5577</v>
      </c>
      <c r="E3802" t="s">
        <v>8398</v>
      </c>
      <c r="G3802" t="s">
        <v>8384</v>
      </c>
      <c r="H3802" t="s">
        <v>8887</v>
      </c>
      <c r="J3802" t="s">
        <v>11015</v>
      </c>
    </row>
    <row r="3803" spans="1:10" x14ac:dyDescent="0.25">
      <c r="A3803" t="s">
        <v>5576</v>
      </c>
      <c r="B3803">
        <v>53441094</v>
      </c>
      <c r="C3803">
        <v>127102162</v>
      </c>
      <c r="D3803" t="s">
        <v>5577</v>
      </c>
      <c r="E3803" t="s">
        <v>8383</v>
      </c>
      <c r="G3803" t="s">
        <v>8384</v>
      </c>
      <c r="H3803" t="s">
        <v>11840</v>
      </c>
      <c r="J3803" t="s">
        <v>9623</v>
      </c>
    </row>
    <row r="3804" spans="1:10" x14ac:dyDescent="0.25">
      <c r="A3804" t="s">
        <v>5576</v>
      </c>
      <c r="B3804">
        <v>53441094</v>
      </c>
      <c r="C3804">
        <v>127102162</v>
      </c>
      <c r="D3804" t="s">
        <v>5577</v>
      </c>
      <c r="E3804" t="s">
        <v>8388</v>
      </c>
      <c r="G3804" t="s">
        <v>8399</v>
      </c>
      <c r="H3804" t="s">
        <v>11841</v>
      </c>
      <c r="J3804" t="s">
        <v>9602</v>
      </c>
    </row>
    <row r="3805" spans="1:10" x14ac:dyDescent="0.25">
      <c r="A3805" t="s">
        <v>5576</v>
      </c>
      <c r="B3805">
        <v>53441094</v>
      </c>
      <c r="C3805">
        <v>127102162</v>
      </c>
      <c r="D3805" t="s">
        <v>5577</v>
      </c>
      <c r="E3805" t="s">
        <v>8388</v>
      </c>
      <c r="G3805" t="s">
        <v>8384</v>
      </c>
      <c r="H3805" t="s">
        <v>11840</v>
      </c>
      <c r="J3805" t="s">
        <v>9623</v>
      </c>
    </row>
    <row r="3806" spans="1:10" x14ac:dyDescent="0.25">
      <c r="A3806" t="s">
        <v>5576</v>
      </c>
      <c r="B3806">
        <v>53441094</v>
      </c>
      <c r="C3806">
        <v>127102162</v>
      </c>
      <c r="D3806" t="s">
        <v>5577</v>
      </c>
      <c r="E3806" t="s">
        <v>8410</v>
      </c>
      <c r="G3806" t="s">
        <v>8384</v>
      </c>
      <c r="H3806" t="s">
        <v>8887</v>
      </c>
      <c r="J3806" t="s">
        <v>11015</v>
      </c>
    </row>
    <row r="3807" spans="1:10" x14ac:dyDescent="0.25">
      <c r="A3807" t="s">
        <v>5581</v>
      </c>
      <c r="B3807">
        <v>61303354</v>
      </c>
      <c r="C3807">
        <v>100915459</v>
      </c>
      <c r="D3807" t="s">
        <v>5582</v>
      </c>
      <c r="E3807" t="s">
        <v>8388</v>
      </c>
      <c r="G3807" t="s">
        <v>8384</v>
      </c>
      <c r="H3807" t="s">
        <v>11842</v>
      </c>
      <c r="I3807" t="s">
        <v>8390</v>
      </c>
      <c r="J3807" t="s">
        <v>11843</v>
      </c>
    </row>
    <row r="3808" spans="1:10" x14ac:dyDescent="0.25">
      <c r="A3808" t="s">
        <v>5581</v>
      </c>
      <c r="B3808">
        <v>61303354</v>
      </c>
      <c r="C3808">
        <v>100915459</v>
      </c>
      <c r="D3808" t="s">
        <v>5582</v>
      </c>
      <c r="E3808" t="s">
        <v>8388</v>
      </c>
      <c r="G3808" t="s">
        <v>8384</v>
      </c>
      <c r="H3808" t="s">
        <v>11844</v>
      </c>
      <c r="I3808" t="s">
        <v>11845</v>
      </c>
      <c r="J3808" t="s">
        <v>11846</v>
      </c>
    </row>
    <row r="3809" spans="1:10" x14ac:dyDescent="0.25">
      <c r="A3809" t="s">
        <v>5581</v>
      </c>
      <c r="B3809">
        <v>61303354</v>
      </c>
      <c r="C3809">
        <v>100915459</v>
      </c>
      <c r="D3809" t="s">
        <v>5582</v>
      </c>
      <c r="E3809" t="s">
        <v>8410</v>
      </c>
      <c r="G3809" t="s">
        <v>8384</v>
      </c>
      <c r="H3809" t="s">
        <v>11844</v>
      </c>
      <c r="I3809" t="s">
        <v>11845</v>
      </c>
      <c r="J3809" t="s">
        <v>11846</v>
      </c>
    </row>
    <row r="3810" spans="1:10" x14ac:dyDescent="0.25">
      <c r="A3810" t="s">
        <v>5581</v>
      </c>
      <c r="B3810">
        <v>61303354</v>
      </c>
      <c r="C3810">
        <v>100915459</v>
      </c>
      <c r="D3810" t="s">
        <v>5582</v>
      </c>
      <c r="E3810" t="s">
        <v>8398</v>
      </c>
      <c r="F3810" t="s">
        <v>11847</v>
      </c>
    </row>
    <row r="3811" spans="1:10" x14ac:dyDescent="0.25">
      <c r="A3811" t="s">
        <v>5581</v>
      </c>
      <c r="B3811">
        <v>61303354</v>
      </c>
      <c r="C3811">
        <v>100915459</v>
      </c>
      <c r="D3811" t="s">
        <v>5582</v>
      </c>
      <c r="E3811" t="s">
        <v>8383</v>
      </c>
      <c r="G3811" t="s">
        <v>8384</v>
      </c>
      <c r="H3811" t="s">
        <v>11842</v>
      </c>
      <c r="I3811" t="s">
        <v>8390</v>
      </c>
      <c r="J3811" t="s">
        <v>11843</v>
      </c>
    </row>
    <row r="3812" spans="1:10" x14ac:dyDescent="0.25">
      <c r="A3812" t="s">
        <v>5585</v>
      </c>
      <c r="B3812">
        <v>56258185</v>
      </c>
      <c r="C3812">
        <v>422845407</v>
      </c>
      <c r="D3812" t="s">
        <v>5586</v>
      </c>
      <c r="E3812" t="s">
        <v>8398</v>
      </c>
      <c r="F3812" t="s">
        <v>11848</v>
      </c>
    </row>
    <row r="3813" spans="1:10" x14ac:dyDescent="0.25">
      <c r="A3813" t="s">
        <v>5585</v>
      </c>
      <c r="B3813">
        <v>56258185</v>
      </c>
      <c r="C3813">
        <v>422845407</v>
      </c>
      <c r="D3813" t="s">
        <v>5586</v>
      </c>
      <c r="E3813" t="s">
        <v>8388</v>
      </c>
      <c r="G3813" t="s">
        <v>8384</v>
      </c>
      <c r="H3813" t="s">
        <v>8402</v>
      </c>
      <c r="J3813" t="s">
        <v>11849</v>
      </c>
    </row>
    <row r="3814" spans="1:10" x14ac:dyDescent="0.25">
      <c r="A3814" t="s">
        <v>5585</v>
      </c>
      <c r="B3814">
        <v>56258185</v>
      </c>
      <c r="C3814">
        <v>422845407</v>
      </c>
      <c r="D3814" t="s">
        <v>5586</v>
      </c>
      <c r="E3814" t="s">
        <v>8383</v>
      </c>
      <c r="G3814" t="s">
        <v>8384</v>
      </c>
      <c r="H3814" t="s">
        <v>8406</v>
      </c>
      <c r="I3814" t="s">
        <v>9297</v>
      </c>
      <c r="J3814" t="s">
        <v>11850</v>
      </c>
    </row>
    <row r="3815" spans="1:10" x14ac:dyDescent="0.25">
      <c r="A3815" t="s">
        <v>5589</v>
      </c>
      <c r="B3815">
        <v>75938773</v>
      </c>
      <c r="C3815">
        <v>217105708</v>
      </c>
      <c r="D3815" t="s">
        <v>5590</v>
      </c>
      <c r="E3815" t="s">
        <v>8388</v>
      </c>
      <c r="G3815" t="s">
        <v>8384</v>
      </c>
      <c r="H3815" t="s">
        <v>8539</v>
      </c>
      <c r="I3815" t="s">
        <v>8858</v>
      </c>
      <c r="J3815" t="s">
        <v>10014</v>
      </c>
    </row>
    <row r="3816" spans="1:10" x14ac:dyDescent="0.25">
      <c r="A3816" t="s">
        <v>5589</v>
      </c>
      <c r="B3816">
        <v>75938773</v>
      </c>
      <c r="C3816">
        <v>217105708</v>
      </c>
      <c r="D3816" t="s">
        <v>5590</v>
      </c>
      <c r="E3816" t="s">
        <v>8410</v>
      </c>
      <c r="G3816" t="s">
        <v>8384</v>
      </c>
      <c r="H3816" t="s">
        <v>8723</v>
      </c>
      <c r="J3816" t="s">
        <v>11851</v>
      </c>
    </row>
    <row r="3817" spans="1:10" x14ac:dyDescent="0.25">
      <c r="A3817" t="s">
        <v>5589</v>
      </c>
      <c r="B3817">
        <v>75938773</v>
      </c>
      <c r="C3817">
        <v>217105708</v>
      </c>
      <c r="D3817" t="s">
        <v>5590</v>
      </c>
      <c r="E3817" t="s">
        <v>8388</v>
      </c>
      <c r="G3817" t="s">
        <v>8384</v>
      </c>
      <c r="H3817" t="s">
        <v>8539</v>
      </c>
      <c r="I3817" t="s">
        <v>8421</v>
      </c>
      <c r="J3817" t="s">
        <v>11852</v>
      </c>
    </row>
    <row r="3818" spans="1:10" x14ac:dyDescent="0.25">
      <c r="A3818" t="s">
        <v>5589</v>
      </c>
      <c r="B3818">
        <v>75938773</v>
      </c>
      <c r="C3818">
        <v>217105708</v>
      </c>
      <c r="D3818" t="s">
        <v>5590</v>
      </c>
      <c r="E3818" t="s">
        <v>8388</v>
      </c>
      <c r="G3818" t="s">
        <v>8384</v>
      </c>
      <c r="H3818" t="s">
        <v>9131</v>
      </c>
      <c r="I3818" t="s">
        <v>8427</v>
      </c>
      <c r="J3818" t="s">
        <v>11853</v>
      </c>
    </row>
    <row r="3819" spans="1:10" x14ac:dyDescent="0.25">
      <c r="A3819" t="s">
        <v>5589</v>
      </c>
      <c r="B3819">
        <v>75938773</v>
      </c>
      <c r="C3819">
        <v>217105708</v>
      </c>
      <c r="D3819" t="s">
        <v>5590</v>
      </c>
      <c r="E3819" t="s">
        <v>8388</v>
      </c>
      <c r="G3819" t="s">
        <v>8384</v>
      </c>
      <c r="H3819" t="s">
        <v>9391</v>
      </c>
      <c r="I3819" t="s">
        <v>9389</v>
      </c>
      <c r="J3819" t="s">
        <v>9827</v>
      </c>
    </row>
    <row r="3820" spans="1:10" x14ac:dyDescent="0.25">
      <c r="A3820" t="s">
        <v>5589</v>
      </c>
      <c r="B3820">
        <v>75938773</v>
      </c>
      <c r="C3820">
        <v>217105708</v>
      </c>
      <c r="D3820" t="s">
        <v>5590</v>
      </c>
      <c r="E3820" t="s">
        <v>8398</v>
      </c>
      <c r="F3820" t="s">
        <v>11854</v>
      </c>
    </row>
    <row r="3821" spans="1:10" x14ac:dyDescent="0.25">
      <c r="A3821" t="s">
        <v>5589</v>
      </c>
      <c r="B3821">
        <v>75938773</v>
      </c>
      <c r="C3821">
        <v>217105708</v>
      </c>
      <c r="D3821" t="s">
        <v>5590</v>
      </c>
      <c r="E3821" t="s">
        <v>8388</v>
      </c>
      <c r="G3821" t="s">
        <v>8384</v>
      </c>
      <c r="H3821" t="s">
        <v>8490</v>
      </c>
      <c r="I3821" t="s">
        <v>11855</v>
      </c>
      <c r="J3821" t="s">
        <v>9549</v>
      </c>
    </row>
    <row r="3822" spans="1:10" x14ac:dyDescent="0.25">
      <c r="A3822" t="s">
        <v>5589</v>
      </c>
      <c r="B3822">
        <v>75938773</v>
      </c>
      <c r="C3822">
        <v>217105708</v>
      </c>
      <c r="D3822" t="s">
        <v>5590</v>
      </c>
      <c r="E3822" t="s">
        <v>8383</v>
      </c>
      <c r="G3822" t="s">
        <v>8384</v>
      </c>
      <c r="H3822" t="s">
        <v>8723</v>
      </c>
      <c r="J3822" t="s">
        <v>11851</v>
      </c>
    </row>
    <row r="3823" spans="1:10" x14ac:dyDescent="0.25">
      <c r="A3823" t="s">
        <v>5592</v>
      </c>
      <c r="B3823">
        <v>1846956</v>
      </c>
      <c r="C3823">
        <v>224650964</v>
      </c>
      <c r="D3823" t="s">
        <v>5593</v>
      </c>
      <c r="E3823" t="s">
        <v>8388</v>
      </c>
      <c r="G3823" t="s">
        <v>8384</v>
      </c>
      <c r="H3823" t="s">
        <v>11856</v>
      </c>
      <c r="J3823" t="s">
        <v>10131</v>
      </c>
    </row>
    <row r="3824" spans="1:10" x14ac:dyDescent="0.25">
      <c r="A3824" t="s">
        <v>5592</v>
      </c>
      <c r="B3824">
        <v>1846956</v>
      </c>
      <c r="C3824">
        <v>224650964</v>
      </c>
      <c r="D3824" t="s">
        <v>5593</v>
      </c>
      <c r="E3824" t="s">
        <v>8388</v>
      </c>
      <c r="G3824" t="s">
        <v>8384</v>
      </c>
      <c r="H3824" t="s">
        <v>11857</v>
      </c>
      <c r="J3824" t="s">
        <v>11858</v>
      </c>
    </row>
    <row r="3825" spans="1:10" x14ac:dyDescent="0.25">
      <c r="A3825" t="s">
        <v>5592</v>
      </c>
      <c r="B3825">
        <v>1846956</v>
      </c>
      <c r="C3825">
        <v>224650964</v>
      </c>
      <c r="D3825" t="s">
        <v>5593</v>
      </c>
      <c r="E3825" t="s">
        <v>8383</v>
      </c>
      <c r="G3825" t="s">
        <v>8384</v>
      </c>
      <c r="H3825" t="s">
        <v>11857</v>
      </c>
      <c r="J3825" t="s">
        <v>11858</v>
      </c>
    </row>
    <row r="3826" spans="1:10" x14ac:dyDescent="0.25">
      <c r="A3826" t="s">
        <v>5598</v>
      </c>
      <c r="B3826">
        <v>6959165</v>
      </c>
      <c r="C3826">
        <v>125735129</v>
      </c>
      <c r="D3826" t="s">
        <v>5599</v>
      </c>
      <c r="E3826" t="s">
        <v>8383</v>
      </c>
      <c r="G3826" t="s">
        <v>8384</v>
      </c>
      <c r="H3826" t="s">
        <v>8428</v>
      </c>
      <c r="J3826" t="s">
        <v>11859</v>
      </c>
    </row>
    <row r="3827" spans="1:10" x14ac:dyDescent="0.25">
      <c r="A3827" t="s">
        <v>5598</v>
      </c>
      <c r="B3827">
        <v>6959165</v>
      </c>
      <c r="C3827">
        <v>125735129</v>
      </c>
      <c r="D3827" t="s">
        <v>5599</v>
      </c>
      <c r="E3827" t="s">
        <v>8388</v>
      </c>
      <c r="G3827" t="s">
        <v>8384</v>
      </c>
      <c r="H3827" t="s">
        <v>8428</v>
      </c>
      <c r="J3827" t="s">
        <v>11859</v>
      </c>
    </row>
    <row r="3828" spans="1:10" x14ac:dyDescent="0.25">
      <c r="A3828" t="s">
        <v>5598</v>
      </c>
      <c r="B3828">
        <v>6959165</v>
      </c>
      <c r="C3828">
        <v>125735129</v>
      </c>
      <c r="D3828" t="s">
        <v>5599</v>
      </c>
      <c r="E3828" t="s">
        <v>8388</v>
      </c>
      <c r="G3828" t="s">
        <v>8399</v>
      </c>
      <c r="H3828" t="s">
        <v>11860</v>
      </c>
      <c r="J3828" t="s">
        <v>11859</v>
      </c>
    </row>
    <row r="3829" spans="1:10" x14ac:dyDescent="0.25">
      <c r="A3829" t="s">
        <v>5603</v>
      </c>
      <c r="B3829">
        <v>16422779</v>
      </c>
      <c r="C3829">
        <v>236543118</v>
      </c>
      <c r="D3829" t="s">
        <v>5604</v>
      </c>
      <c r="E3829" t="s">
        <v>8388</v>
      </c>
      <c r="G3829" t="s">
        <v>8384</v>
      </c>
      <c r="H3829" t="s">
        <v>11861</v>
      </c>
      <c r="J3829" t="s">
        <v>11862</v>
      </c>
    </row>
    <row r="3830" spans="1:10" x14ac:dyDescent="0.25">
      <c r="A3830" t="s">
        <v>5603</v>
      </c>
      <c r="B3830">
        <v>16422779</v>
      </c>
      <c r="C3830">
        <v>236543118</v>
      </c>
      <c r="D3830" t="s">
        <v>5604</v>
      </c>
      <c r="E3830" t="s">
        <v>8388</v>
      </c>
      <c r="G3830" t="s">
        <v>8384</v>
      </c>
      <c r="H3830" t="s">
        <v>8393</v>
      </c>
      <c r="I3830" t="s">
        <v>8653</v>
      </c>
      <c r="J3830" t="s">
        <v>9677</v>
      </c>
    </row>
    <row r="3831" spans="1:10" x14ac:dyDescent="0.25">
      <c r="A3831" t="s">
        <v>5603</v>
      </c>
      <c r="B3831">
        <v>16422779</v>
      </c>
      <c r="C3831">
        <v>236543118</v>
      </c>
      <c r="D3831" t="s">
        <v>5604</v>
      </c>
      <c r="E3831" t="s">
        <v>8383</v>
      </c>
      <c r="G3831" t="s">
        <v>8384</v>
      </c>
      <c r="H3831" t="s">
        <v>8393</v>
      </c>
      <c r="I3831" t="s">
        <v>8653</v>
      </c>
      <c r="J3831" t="s">
        <v>9677</v>
      </c>
    </row>
    <row r="3832" spans="1:10" x14ac:dyDescent="0.25">
      <c r="A3832" t="s">
        <v>5603</v>
      </c>
      <c r="B3832">
        <v>16422779</v>
      </c>
      <c r="C3832">
        <v>236543118</v>
      </c>
      <c r="D3832" t="s">
        <v>5604</v>
      </c>
      <c r="E3832" t="s">
        <v>8388</v>
      </c>
      <c r="G3832" t="s">
        <v>8384</v>
      </c>
      <c r="H3832" t="s">
        <v>11863</v>
      </c>
      <c r="J3832" t="s">
        <v>8912</v>
      </c>
    </row>
    <row r="3833" spans="1:10" x14ac:dyDescent="0.25">
      <c r="A3833" t="s">
        <v>5611</v>
      </c>
      <c r="B3833">
        <v>2468852</v>
      </c>
      <c r="C3833">
        <v>104154669</v>
      </c>
      <c r="D3833" t="s">
        <v>5612</v>
      </c>
      <c r="E3833" t="s">
        <v>8388</v>
      </c>
      <c r="G3833" t="s">
        <v>8399</v>
      </c>
      <c r="H3833" t="s">
        <v>11864</v>
      </c>
      <c r="J3833" t="s">
        <v>9353</v>
      </c>
    </row>
    <row r="3834" spans="1:10" x14ac:dyDescent="0.25">
      <c r="A3834" t="s">
        <v>5611</v>
      </c>
      <c r="B3834">
        <v>2468852</v>
      </c>
      <c r="C3834">
        <v>104154669</v>
      </c>
      <c r="D3834" t="s">
        <v>5612</v>
      </c>
      <c r="E3834" t="s">
        <v>8388</v>
      </c>
      <c r="G3834" t="s">
        <v>8384</v>
      </c>
      <c r="H3834" t="s">
        <v>8421</v>
      </c>
      <c r="I3834" t="s">
        <v>8390</v>
      </c>
      <c r="J3834" t="s">
        <v>11818</v>
      </c>
    </row>
    <row r="3835" spans="1:10" x14ac:dyDescent="0.25">
      <c r="A3835" t="s">
        <v>5611</v>
      </c>
      <c r="B3835">
        <v>2468852</v>
      </c>
      <c r="C3835">
        <v>104154669</v>
      </c>
      <c r="D3835" t="s">
        <v>5612</v>
      </c>
      <c r="E3835" t="s">
        <v>8383</v>
      </c>
      <c r="G3835" t="s">
        <v>8384</v>
      </c>
      <c r="H3835" t="s">
        <v>8669</v>
      </c>
      <c r="J3835" t="s">
        <v>11865</v>
      </c>
    </row>
    <row r="3836" spans="1:10" x14ac:dyDescent="0.25">
      <c r="A3836" t="s">
        <v>5611</v>
      </c>
      <c r="B3836">
        <v>2468852</v>
      </c>
      <c r="C3836">
        <v>104154669</v>
      </c>
      <c r="D3836" t="s">
        <v>5612</v>
      </c>
      <c r="E3836" t="s">
        <v>8410</v>
      </c>
      <c r="G3836" t="s">
        <v>8384</v>
      </c>
      <c r="H3836" t="s">
        <v>8669</v>
      </c>
      <c r="J3836" t="s">
        <v>11865</v>
      </c>
    </row>
    <row r="3837" spans="1:10" x14ac:dyDescent="0.25">
      <c r="A3837" t="s">
        <v>5611</v>
      </c>
      <c r="B3837">
        <v>2468852</v>
      </c>
      <c r="C3837">
        <v>104154669</v>
      </c>
      <c r="D3837" t="s">
        <v>5612</v>
      </c>
      <c r="E3837" t="s">
        <v>8388</v>
      </c>
      <c r="G3837" t="s">
        <v>8384</v>
      </c>
      <c r="H3837" t="s">
        <v>11866</v>
      </c>
      <c r="J3837" t="s">
        <v>11867</v>
      </c>
    </row>
    <row r="3838" spans="1:10" x14ac:dyDescent="0.25">
      <c r="A3838" t="s">
        <v>5611</v>
      </c>
      <c r="B3838">
        <v>2468852</v>
      </c>
      <c r="C3838">
        <v>104154669</v>
      </c>
      <c r="D3838" t="s">
        <v>5612</v>
      </c>
      <c r="E3838" t="s">
        <v>8410</v>
      </c>
      <c r="G3838" t="s">
        <v>8399</v>
      </c>
      <c r="H3838" t="s">
        <v>11868</v>
      </c>
      <c r="I3838" t="s">
        <v>11869</v>
      </c>
      <c r="J3838" t="s">
        <v>8886</v>
      </c>
    </row>
    <row r="3839" spans="1:10" x14ac:dyDescent="0.25">
      <c r="A3839" t="s">
        <v>5611</v>
      </c>
      <c r="B3839">
        <v>2468852</v>
      </c>
      <c r="C3839">
        <v>104154669</v>
      </c>
      <c r="D3839" t="s">
        <v>5612</v>
      </c>
      <c r="E3839" t="s">
        <v>8398</v>
      </c>
      <c r="F3839" t="s">
        <v>11870</v>
      </c>
    </row>
    <row r="3840" spans="1:10" x14ac:dyDescent="0.25">
      <c r="A3840" t="s">
        <v>5611</v>
      </c>
      <c r="B3840">
        <v>2468852</v>
      </c>
      <c r="C3840">
        <v>104154669</v>
      </c>
      <c r="D3840" t="s">
        <v>5612</v>
      </c>
      <c r="E3840" t="s">
        <v>8398</v>
      </c>
      <c r="G3840" t="s">
        <v>8384</v>
      </c>
      <c r="H3840" t="s">
        <v>8669</v>
      </c>
      <c r="J3840" t="s">
        <v>11865</v>
      </c>
    </row>
    <row r="3841" spans="1:10" x14ac:dyDescent="0.25">
      <c r="A3841" t="s">
        <v>5611</v>
      </c>
      <c r="B3841">
        <v>2468852</v>
      </c>
      <c r="C3841">
        <v>104154669</v>
      </c>
      <c r="D3841" t="s">
        <v>5612</v>
      </c>
      <c r="E3841" t="s">
        <v>8388</v>
      </c>
      <c r="G3841" t="s">
        <v>8399</v>
      </c>
      <c r="H3841" t="s">
        <v>9645</v>
      </c>
      <c r="I3841" t="s">
        <v>8754</v>
      </c>
      <c r="J3841" t="s">
        <v>8634</v>
      </c>
    </row>
    <row r="3842" spans="1:10" x14ac:dyDescent="0.25">
      <c r="A3842" t="s">
        <v>5611</v>
      </c>
      <c r="B3842">
        <v>2468852</v>
      </c>
      <c r="C3842">
        <v>104154669</v>
      </c>
      <c r="D3842" t="s">
        <v>5612</v>
      </c>
      <c r="E3842" t="s">
        <v>8388</v>
      </c>
      <c r="G3842" t="s">
        <v>8384</v>
      </c>
      <c r="H3842" t="s">
        <v>8669</v>
      </c>
      <c r="J3842" t="s">
        <v>11865</v>
      </c>
    </row>
    <row r="3843" spans="1:10" x14ac:dyDescent="0.25">
      <c r="A3843" t="s">
        <v>5622</v>
      </c>
      <c r="B3843">
        <v>6787109</v>
      </c>
      <c r="C3843">
        <v>250949803</v>
      </c>
      <c r="D3843" t="s">
        <v>5623</v>
      </c>
      <c r="E3843" t="s">
        <v>8410</v>
      </c>
      <c r="G3843" t="s">
        <v>8384</v>
      </c>
      <c r="H3843" t="s">
        <v>8490</v>
      </c>
      <c r="I3843" t="s">
        <v>8425</v>
      </c>
      <c r="J3843" t="s">
        <v>8491</v>
      </c>
    </row>
    <row r="3844" spans="1:10" x14ac:dyDescent="0.25">
      <c r="A3844" t="s">
        <v>5622</v>
      </c>
      <c r="B3844">
        <v>6787109</v>
      </c>
      <c r="C3844">
        <v>250949803</v>
      </c>
      <c r="D3844" t="s">
        <v>5623</v>
      </c>
      <c r="E3844" t="s">
        <v>8388</v>
      </c>
      <c r="G3844" t="s">
        <v>8384</v>
      </c>
      <c r="H3844" t="s">
        <v>8483</v>
      </c>
      <c r="J3844" t="s">
        <v>8484</v>
      </c>
    </row>
    <row r="3845" spans="1:10" x14ac:dyDescent="0.25">
      <c r="A3845" t="s">
        <v>5622</v>
      </c>
      <c r="B3845">
        <v>6787109</v>
      </c>
      <c r="C3845">
        <v>250949803</v>
      </c>
      <c r="D3845" t="s">
        <v>5623</v>
      </c>
      <c r="E3845" t="s">
        <v>8383</v>
      </c>
      <c r="G3845" t="s">
        <v>8384</v>
      </c>
      <c r="H3845" t="s">
        <v>8490</v>
      </c>
      <c r="I3845" t="s">
        <v>8425</v>
      </c>
      <c r="J3845" t="s">
        <v>8491</v>
      </c>
    </row>
    <row r="3846" spans="1:10" x14ac:dyDescent="0.25">
      <c r="A3846" t="s">
        <v>5625</v>
      </c>
      <c r="B3846">
        <v>372622</v>
      </c>
      <c r="C3846">
        <v>748872032</v>
      </c>
      <c r="D3846" t="s">
        <v>5626</v>
      </c>
      <c r="E3846" t="s">
        <v>8398</v>
      </c>
      <c r="F3846" t="s">
        <v>11871</v>
      </c>
    </row>
    <row r="3847" spans="1:10" x14ac:dyDescent="0.25">
      <c r="A3847" t="s">
        <v>5625</v>
      </c>
      <c r="B3847">
        <v>372622</v>
      </c>
      <c r="C3847">
        <v>748872032</v>
      </c>
      <c r="D3847" t="s">
        <v>5626</v>
      </c>
      <c r="E3847" t="s">
        <v>8383</v>
      </c>
      <c r="G3847" t="s">
        <v>8384</v>
      </c>
      <c r="H3847" t="s">
        <v>8402</v>
      </c>
      <c r="I3847" t="s">
        <v>8425</v>
      </c>
      <c r="J3847" t="s">
        <v>11872</v>
      </c>
    </row>
    <row r="3848" spans="1:10" x14ac:dyDescent="0.25">
      <c r="A3848" t="s">
        <v>5625</v>
      </c>
      <c r="B3848">
        <v>372622</v>
      </c>
      <c r="C3848">
        <v>748872032</v>
      </c>
      <c r="D3848" t="s">
        <v>5626</v>
      </c>
      <c r="E3848" t="s">
        <v>8410</v>
      </c>
      <c r="G3848" t="s">
        <v>8384</v>
      </c>
      <c r="H3848" t="s">
        <v>11873</v>
      </c>
      <c r="I3848" t="s">
        <v>8428</v>
      </c>
      <c r="J3848" t="s">
        <v>11874</v>
      </c>
    </row>
    <row r="3849" spans="1:10" x14ac:dyDescent="0.25">
      <c r="A3849" t="s">
        <v>5625</v>
      </c>
      <c r="B3849">
        <v>372622</v>
      </c>
      <c r="C3849">
        <v>748872032</v>
      </c>
      <c r="D3849" t="s">
        <v>5626</v>
      </c>
      <c r="E3849" t="s">
        <v>8388</v>
      </c>
      <c r="G3849" t="s">
        <v>8384</v>
      </c>
      <c r="H3849" t="s">
        <v>8425</v>
      </c>
      <c r="I3849" t="s">
        <v>8393</v>
      </c>
      <c r="J3849" t="s">
        <v>11872</v>
      </c>
    </row>
    <row r="3850" spans="1:10" x14ac:dyDescent="0.25">
      <c r="A3850" t="s">
        <v>5633</v>
      </c>
      <c r="B3850">
        <v>528929</v>
      </c>
      <c r="C3850">
        <v>114290165</v>
      </c>
      <c r="D3850" t="s">
        <v>5634</v>
      </c>
      <c r="E3850" t="s">
        <v>8388</v>
      </c>
      <c r="G3850" t="s">
        <v>8384</v>
      </c>
      <c r="H3850" t="s">
        <v>11875</v>
      </c>
      <c r="J3850" t="s">
        <v>10309</v>
      </c>
    </row>
    <row r="3851" spans="1:10" x14ac:dyDescent="0.25">
      <c r="A3851" t="s">
        <v>5633</v>
      </c>
      <c r="B3851">
        <v>528929</v>
      </c>
      <c r="C3851">
        <v>114290165</v>
      </c>
      <c r="D3851" t="s">
        <v>5634</v>
      </c>
      <c r="E3851" t="s">
        <v>8388</v>
      </c>
      <c r="G3851" t="s">
        <v>8384</v>
      </c>
      <c r="H3851" t="s">
        <v>10334</v>
      </c>
      <c r="I3851" t="s">
        <v>11876</v>
      </c>
      <c r="J3851" t="s">
        <v>11877</v>
      </c>
    </row>
    <row r="3852" spans="1:10" x14ac:dyDescent="0.25">
      <c r="A3852" t="s">
        <v>5633</v>
      </c>
      <c r="B3852">
        <v>528929</v>
      </c>
      <c r="C3852">
        <v>114290165</v>
      </c>
      <c r="D3852" t="s">
        <v>5634</v>
      </c>
      <c r="E3852" t="s">
        <v>8388</v>
      </c>
      <c r="G3852" t="s">
        <v>8384</v>
      </c>
      <c r="H3852" t="s">
        <v>11878</v>
      </c>
      <c r="J3852" t="s">
        <v>11879</v>
      </c>
    </row>
    <row r="3853" spans="1:10" x14ac:dyDescent="0.25">
      <c r="A3853" t="s">
        <v>5633</v>
      </c>
      <c r="B3853">
        <v>528929</v>
      </c>
      <c r="C3853">
        <v>114290165</v>
      </c>
      <c r="D3853" t="s">
        <v>5634</v>
      </c>
      <c r="E3853" t="s">
        <v>8388</v>
      </c>
      <c r="G3853" t="s">
        <v>8384</v>
      </c>
      <c r="H3853" t="s">
        <v>11880</v>
      </c>
      <c r="J3853" t="s">
        <v>11042</v>
      </c>
    </row>
    <row r="3854" spans="1:10" x14ac:dyDescent="0.25">
      <c r="A3854" t="s">
        <v>5633</v>
      </c>
      <c r="B3854">
        <v>528929</v>
      </c>
      <c r="C3854">
        <v>114290165</v>
      </c>
      <c r="D3854" t="s">
        <v>5634</v>
      </c>
      <c r="E3854" t="s">
        <v>8383</v>
      </c>
      <c r="G3854" t="s">
        <v>8384</v>
      </c>
      <c r="H3854" t="s">
        <v>11881</v>
      </c>
      <c r="I3854" t="s">
        <v>11882</v>
      </c>
      <c r="J3854" t="s">
        <v>11879</v>
      </c>
    </row>
    <row r="3855" spans="1:10" x14ac:dyDescent="0.25">
      <c r="A3855" t="s">
        <v>5640</v>
      </c>
      <c r="B3855">
        <v>46669525</v>
      </c>
      <c r="C3855">
        <v>100646103</v>
      </c>
      <c r="D3855" t="s">
        <v>5641</v>
      </c>
      <c r="E3855" t="s">
        <v>8383</v>
      </c>
      <c r="G3855" t="s">
        <v>8384</v>
      </c>
      <c r="H3855" t="s">
        <v>10086</v>
      </c>
      <c r="J3855" t="s">
        <v>9622</v>
      </c>
    </row>
    <row r="3856" spans="1:10" x14ac:dyDescent="0.25">
      <c r="A3856" t="s">
        <v>5640</v>
      </c>
      <c r="B3856">
        <v>46669525</v>
      </c>
      <c r="C3856">
        <v>100646103</v>
      </c>
      <c r="D3856" t="s">
        <v>5641</v>
      </c>
      <c r="E3856" t="s">
        <v>8388</v>
      </c>
      <c r="G3856" t="s">
        <v>8384</v>
      </c>
      <c r="H3856" t="s">
        <v>8592</v>
      </c>
      <c r="I3856" t="s">
        <v>8393</v>
      </c>
      <c r="J3856" t="s">
        <v>11883</v>
      </c>
    </row>
    <row r="3857" spans="1:10" x14ac:dyDescent="0.25">
      <c r="A3857" t="s">
        <v>5640</v>
      </c>
      <c r="B3857">
        <v>46669525</v>
      </c>
      <c r="C3857">
        <v>100646103</v>
      </c>
      <c r="D3857" t="s">
        <v>5641</v>
      </c>
      <c r="E3857" t="s">
        <v>8410</v>
      </c>
      <c r="G3857" t="s">
        <v>8384</v>
      </c>
      <c r="H3857" t="s">
        <v>8592</v>
      </c>
      <c r="I3857" t="s">
        <v>8393</v>
      </c>
      <c r="J3857" t="s">
        <v>11883</v>
      </c>
    </row>
    <row r="3858" spans="1:10" x14ac:dyDescent="0.25">
      <c r="A3858" t="s">
        <v>5640</v>
      </c>
      <c r="B3858">
        <v>46669525</v>
      </c>
      <c r="C3858">
        <v>100646103</v>
      </c>
      <c r="D3858" t="s">
        <v>5641</v>
      </c>
      <c r="E3858" t="s">
        <v>8388</v>
      </c>
      <c r="G3858" t="s">
        <v>8384</v>
      </c>
      <c r="H3858" t="s">
        <v>8406</v>
      </c>
      <c r="J3858" t="s">
        <v>11884</v>
      </c>
    </row>
    <row r="3859" spans="1:10" x14ac:dyDescent="0.25">
      <c r="A3859" t="s">
        <v>5644</v>
      </c>
      <c r="B3859">
        <v>51779675</v>
      </c>
      <c r="C3859">
        <v>141741267</v>
      </c>
      <c r="D3859" t="s">
        <v>5645</v>
      </c>
      <c r="E3859" t="s">
        <v>8383</v>
      </c>
      <c r="G3859" t="s">
        <v>8399</v>
      </c>
      <c r="H3859" t="s">
        <v>9273</v>
      </c>
      <c r="I3859" t="s">
        <v>11885</v>
      </c>
      <c r="J3859" t="s">
        <v>8650</v>
      </c>
    </row>
    <row r="3860" spans="1:10" x14ac:dyDescent="0.25">
      <c r="A3860" t="s">
        <v>5644</v>
      </c>
      <c r="B3860">
        <v>51779675</v>
      </c>
      <c r="C3860">
        <v>141741267</v>
      </c>
      <c r="D3860" t="s">
        <v>5645</v>
      </c>
      <c r="E3860" t="s">
        <v>8398</v>
      </c>
      <c r="G3860" t="s">
        <v>8384</v>
      </c>
      <c r="H3860" t="s">
        <v>8468</v>
      </c>
      <c r="J3860" t="s">
        <v>11886</v>
      </c>
    </row>
    <row r="3861" spans="1:10" x14ac:dyDescent="0.25">
      <c r="A3861" t="s">
        <v>5644</v>
      </c>
      <c r="B3861">
        <v>51779675</v>
      </c>
      <c r="C3861">
        <v>141741267</v>
      </c>
      <c r="D3861" t="s">
        <v>5645</v>
      </c>
      <c r="E3861" t="s">
        <v>8388</v>
      </c>
      <c r="G3861" t="s">
        <v>8384</v>
      </c>
      <c r="H3861" t="s">
        <v>8468</v>
      </c>
      <c r="J3861" t="s">
        <v>11886</v>
      </c>
    </row>
    <row r="3862" spans="1:10" x14ac:dyDescent="0.25">
      <c r="A3862" t="s">
        <v>5644</v>
      </c>
      <c r="B3862">
        <v>51779675</v>
      </c>
      <c r="C3862">
        <v>141741267</v>
      </c>
      <c r="D3862" t="s">
        <v>5645</v>
      </c>
      <c r="E3862" t="s">
        <v>8410</v>
      </c>
      <c r="G3862" t="s">
        <v>8384</v>
      </c>
      <c r="H3862" t="s">
        <v>8684</v>
      </c>
      <c r="I3862" t="s">
        <v>8393</v>
      </c>
      <c r="J3862" t="s">
        <v>11887</v>
      </c>
    </row>
    <row r="3863" spans="1:10" x14ac:dyDescent="0.25">
      <c r="A3863" t="s">
        <v>5644</v>
      </c>
      <c r="B3863">
        <v>51779675</v>
      </c>
      <c r="C3863">
        <v>141741267</v>
      </c>
      <c r="D3863" t="s">
        <v>5645</v>
      </c>
      <c r="E3863" t="s">
        <v>8388</v>
      </c>
      <c r="G3863" t="s">
        <v>8399</v>
      </c>
      <c r="H3863" t="s">
        <v>9273</v>
      </c>
      <c r="I3863" t="s">
        <v>11885</v>
      </c>
      <c r="J3863" t="s">
        <v>8650</v>
      </c>
    </row>
    <row r="3864" spans="1:10" x14ac:dyDescent="0.25">
      <c r="A3864" t="s">
        <v>5644</v>
      </c>
      <c r="B3864">
        <v>51779675</v>
      </c>
      <c r="C3864">
        <v>141741267</v>
      </c>
      <c r="D3864" t="s">
        <v>5645</v>
      </c>
      <c r="E3864" t="s">
        <v>8410</v>
      </c>
      <c r="G3864" t="s">
        <v>8384</v>
      </c>
      <c r="H3864" t="s">
        <v>8468</v>
      </c>
      <c r="J3864" t="s">
        <v>11886</v>
      </c>
    </row>
    <row r="3865" spans="1:10" x14ac:dyDescent="0.25">
      <c r="A3865" t="s">
        <v>5649</v>
      </c>
      <c r="B3865">
        <v>53920068</v>
      </c>
      <c r="C3865">
        <v>247096715</v>
      </c>
      <c r="D3865" t="s">
        <v>5650</v>
      </c>
      <c r="E3865" t="s">
        <v>8383</v>
      </c>
      <c r="G3865" t="s">
        <v>8384</v>
      </c>
      <c r="H3865" t="s">
        <v>10022</v>
      </c>
      <c r="I3865" t="s">
        <v>11888</v>
      </c>
      <c r="J3865" t="s">
        <v>11889</v>
      </c>
    </row>
    <row r="3866" spans="1:10" x14ac:dyDescent="0.25">
      <c r="A3866" t="s">
        <v>5649</v>
      </c>
      <c r="B3866">
        <v>53920068</v>
      </c>
      <c r="C3866">
        <v>247096715</v>
      </c>
      <c r="D3866" t="s">
        <v>5650</v>
      </c>
      <c r="E3866" t="s">
        <v>8388</v>
      </c>
      <c r="G3866" t="s">
        <v>8384</v>
      </c>
      <c r="H3866" t="s">
        <v>10022</v>
      </c>
      <c r="I3866" t="s">
        <v>11888</v>
      </c>
      <c r="J3866" t="s">
        <v>11889</v>
      </c>
    </row>
    <row r="3867" spans="1:10" x14ac:dyDescent="0.25">
      <c r="A3867" t="s">
        <v>5657</v>
      </c>
      <c r="B3867">
        <v>56031959</v>
      </c>
      <c r="C3867">
        <v>1088444124</v>
      </c>
      <c r="D3867" t="s">
        <v>5658</v>
      </c>
      <c r="E3867" t="s">
        <v>8388</v>
      </c>
      <c r="G3867" t="s">
        <v>8384</v>
      </c>
      <c r="H3867" t="s">
        <v>11890</v>
      </c>
      <c r="J3867" t="s">
        <v>11891</v>
      </c>
    </row>
    <row r="3868" spans="1:10" x14ac:dyDescent="0.25">
      <c r="A3868" t="s">
        <v>5657</v>
      </c>
      <c r="B3868">
        <v>56031959</v>
      </c>
      <c r="C3868">
        <v>1088444124</v>
      </c>
      <c r="D3868" t="s">
        <v>5658</v>
      </c>
      <c r="E3868" t="s">
        <v>8410</v>
      </c>
      <c r="G3868" t="s">
        <v>8384</v>
      </c>
      <c r="H3868" t="s">
        <v>8407</v>
      </c>
      <c r="I3868" t="s">
        <v>8393</v>
      </c>
      <c r="J3868" t="s">
        <v>11892</v>
      </c>
    </row>
    <row r="3869" spans="1:10" x14ac:dyDescent="0.25">
      <c r="A3869" t="s">
        <v>5657</v>
      </c>
      <c r="B3869">
        <v>56031959</v>
      </c>
      <c r="C3869">
        <v>1088444124</v>
      </c>
      <c r="D3869" t="s">
        <v>5658</v>
      </c>
      <c r="E3869" t="s">
        <v>8398</v>
      </c>
      <c r="G3869" t="s">
        <v>8384</v>
      </c>
      <c r="H3869" t="s">
        <v>8407</v>
      </c>
      <c r="I3869" t="s">
        <v>8393</v>
      </c>
      <c r="J3869" t="s">
        <v>11892</v>
      </c>
    </row>
    <row r="3870" spans="1:10" x14ac:dyDescent="0.25">
      <c r="A3870" t="s">
        <v>5657</v>
      </c>
      <c r="B3870">
        <v>56031959</v>
      </c>
      <c r="C3870">
        <v>1088444124</v>
      </c>
      <c r="D3870" t="s">
        <v>5658</v>
      </c>
      <c r="E3870" t="s">
        <v>8383</v>
      </c>
      <c r="G3870" t="s">
        <v>8384</v>
      </c>
      <c r="H3870" t="s">
        <v>8407</v>
      </c>
      <c r="I3870" t="s">
        <v>8393</v>
      </c>
      <c r="J3870" t="s">
        <v>11892</v>
      </c>
    </row>
    <row r="3871" spans="1:10" x14ac:dyDescent="0.25">
      <c r="A3871" t="s">
        <v>5657</v>
      </c>
      <c r="B3871">
        <v>56031959</v>
      </c>
      <c r="C3871">
        <v>1088444124</v>
      </c>
      <c r="D3871" t="s">
        <v>5658</v>
      </c>
      <c r="E3871" t="s">
        <v>8398</v>
      </c>
      <c r="G3871" t="s">
        <v>8384</v>
      </c>
      <c r="H3871" t="s">
        <v>11890</v>
      </c>
      <c r="J3871" t="s">
        <v>11891</v>
      </c>
    </row>
    <row r="3872" spans="1:10" x14ac:dyDescent="0.25">
      <c r="A3872" t="s">
        <v>5657</v>
      </c>
      <c r="B3872">
        <v>56031959</v>
      </c>
      <c r="C3872">
        <v>1088444124</v>
      </c>
      <c r="D3872" t="s">
        <v>5658</v>
      </c>
      <c r="E3872" t="s">
        <v>8388</v>
      </c>
      <c r="G3872" t="s">
        <v>8384</v>
      </c>
      <c r="H3872" t="s">
        <v>8407</v>
      </c>
      <c r="I3872" t="s">
        <v>8393</v>
      </c>
      <c r="J3872" t="s">
        <v>11892</v>
      </c>
    </row>
    <row r="3873" spans="1:10" x14ac:dyDescent="0.25">
      <c r="A3873" t="s">
        <v>5660</v>
      </c>
      <c r="B3873">
        <v>61408305</v>
      </c>
      <c r="C3873">
        <v>1028206442</v>
      </c>
      <c r="D3873" t="s">
        <v>5661</v>
      </c>
      <c r="E3873" t="s">
        <v>8388</v>
      </c>
      <c r="G3873" t="s">
        <v>8384</v>
      </c>
      <c r="H3873" t="s">
        <v>8669</v>
      </c>
      <c r="I3873" t="s">
        <v>8428</v>
      </c>
      <c r="J3873" t="s">
        <v>11893</v>
      </c>
    </row>
    <row r="3874" spans="1:10" x14ac:dyDescent="0.25">
      <c r="A3874" t="s">
        <v>5660</v>
      </c>
      <c r="B3874">
        <v>61408305</v>
      </c>
      <c r="C3874">
        <v>1028206442</v>
      </c>
      <c r="D3874" t="s">
        <v>5661</v>
      </c>
      <c r="E3874" t="s">
        <v>8410</v>
      </c>
      <c r="G3874" t="s">
        <v>8384</v>
      </c>
      <c r="H3874" t="s">
        <v>8669</v>
      </c>
      <c r="I3874" t="s">
        <v>8428</v>
      </c>
      <c r="J3874" t="s">
        <v>11893</v>
      </c>
    </row>
    <row r="3875" spans="1:10" x14ac:dyDescent="0.25">
      <c r="A3875" t="s">
        <v>5660</v>
      </c>
      <c r="B3875">
        <v>61408305</v>
      </c>
      <c r="C3875">
        <v>1028206442</v>
      </c>
      <c r="D3875" t="s">
        <v>5661</v>
      </c>
      <c r="E3875" t="s">
        <v>8398</v>
      </c>
      <c r="G3875" t="s">
        <v>8384</v>
      </c>
      <c r="H3875" t="s">
        <v>8669</v>
      </c>
      <c r="I3875" t="s">
        <v>8428</v>
      </c>
      <c r="J3875" t="s">
        <v>11893</v>
      </c>
    </row>
    <row r="3876" spans="1:10" x14ac:dyDescent="0.25">
      <c r="A3876" t="s">
        <v>5660</v>
      </c>
      <c r="B3876">
        <v>61408305</v>
      </c>
      <c r="C3876">
        <v>1028206442</v>
      </c>
      <c r="D3876" t="s">
        <v>5661</v>
      </c>
      <c r="E3876" t="s">
        <v>8383</v>
      </c>
      <c r="G3876" t="s">
        <v>8384</v>
      </c>
      <c r="H3876" t="s">
        <v>8669</v>
      </c>
      <c r="I3876" t="s">
        <v>8428</v>
      </c>
      <c r="J3876" t="s">
        <v>11893</v>
      </c>
    </row>
    <row r="3877" spans="1:10" x14ac:dyDescent="0.25">
      <c r="A3877" t="s">
        <v>5668</v>
      </c>
      <c r="B3877">
        <v>64033139</v>
      </c>
      <c r="C3877">
        <v>108860142</v>
      </c>
      <c r="D3877" t="s">
        <v>5669</v>
      </c>
      <c r="E3877" t="s">
        <v>8388</v>
      </c>
      <c r="G3877" t="s">
        <v>8384</v>
      </c>
      <c r="H3877" t="s">
        <v>8603</v>
      </c>
      <c r="J3877" t="s">
        <v>11894</v>
      </c>
    </row>
    <row r="3878" spans="1:10" x14ac:dyDescent="0.25">
      <c r="A3878" t="s">
        <v>5668</v>
      </c>
      <c r="B3878">
        <v>64033139</v>
      </c>
      <c r="C3878">
        <v>108860142</v>
      </c>
      <c r="D3878" t="s">
        <v>5669</v>
      </c>
      <c r="E3878" t="s">
        <v>8410</v>
      </c>
      <c r="G3878" t="s">
        <v>8384</v>
      </c>
      <c r="H3878" t="s">
        <v>8603</v>
      </c>
      <c r="J3878" t="s">
        <v>11894</v>
      </c>
    </row>
    <row r="3879" spans="1:10" x14ac:dyDescent="0.25">
      <c r="A3879" t="s">
        <v>5668</v>
      </c>
      <c r="B3879">
        <v>64033139</v>
      </c>
      <c r="C3879">
        <v>108860142</v>
      </c>
      <c r="D3879" t="s">
        <v>5669</v>
      </c>
      <c r="E3879" t="s">
        <v>8383</v>
      </c>
      <c r="G3879" t="s">
        <v>8384</v>
      </c>
      <c r="H3879" t="s">
        <v>8603</v>
      </c>
      <c r="J3879" t="s">
        <v>11894</v>
      </c>
    </row>
    <row r="3880" spans="1:10" x14ac:dyDescent="0.25">
      <c r="A3880" t="s">
        <v>5668</v>
      </c>
      <c r="B3880">
        <v>64033139</v>
      </c>
      <c r="C3880">
        <v>108860142</v>
      </c>
      <c r="D3880" t="s">
        <v>5669</v>
      </c>
      <c r="E3880" t="s">
        <v>8398</v>
      </c>
      <c r="G3880" t="s">
        <v>8384</v>
      </c>
      <c r="H3880" t="s">
        <v>8603</v>
      </c>
      <c r="J3880" t="s">
        <v>11894</v>
      </c>
    </row>
    <row r="3881" spans="1:10" x14ac:dyDescent="0.25">
      <c r="A3881" t="s">
        <v>5673</v>
      </c>
      <c r="B3881">
        <v>65987789</v>
      </c>
      <c r="C3881">
        <v>115503515</v>
      </c>
      <c r="D3881" t="s">
        <v>5674</v>
      </c>
      <c r="E3881" t="s">
        <v>8398</v>
      </c>
      <c r="F3881" t="s">
        <v>11895</v>
      </c>
    </row>
    <row r="3882" spans="1:10" x14ac:dyDescent="0.25">
      <c r="A3882" t="s">
        <v>5673</v>
      </c>
      <c r="B3882">
        <v>65987789</v>
      </c>
      <c r="C3882">
        <v>115503515</v>
      </c>
      <c r="D3882" t="s">
        <v>5674</v>
      </c>
      <c r="E3882" t="s">
        <v>8398</v>
      </c>
      <c r="F3882" t="s">
        <v>11896</v>
      </c>
    </row>
    <row r="3883" spans="1:10" x14ac:dyDescent="0.25">
      <c r="A3883" t="s">
        <v>5673</v>
      </c>
      <c r="B3883">
        <v>65987789</v>
      </c>
      <c r="C3883">
        <v>115503515</v>
      </c>
      <c r="D3883" t="s">
        <v>5674</v>
      </c>
      <c r="E3883" t="s">
        <v>8398</v>
      </c>
      <c r="F3883" t="s">
        <v>11897</v>
      </c>
    </row>
    <row r="3884" spans="1:10" x14ac:dyDescent="0.25">
      <c r="A3884" t="s">
        <v>5673</v>
      </c>
      <c r="B3884">
        <v>65987789</v>
      </c>
      <c r="C3884">
        <v>115503515</v>
      </c>
      <c r="D3884" t="s">
        <v>5674</v>
      </c>
      <c r="E3884" t="s">
        <v>8388</v>
      </c>
      <c r="G3884" t="s">
        <v>8384</v>
      </c>
      <c r="H3884" t="s">
        <v>11898</v>
      </c>
      <c r="J3884" t="s">
        <v>11899</v>
      </c>
    </row>
    <row r="3885" spans="1:10" x14ac:dyDescent="0.25">
      <c r="A3885" t="s">
        <v>5673</v>
      </c>
      <c r="B3885">
        <v>65987789</v>
      </c>
      <c r="C3885">
        <v>115503515</v>
      </c>
      <c r="D3885" t="s">
        <v>5674</v>
      </c>
      <c r="E3885" t="s">
        <v>8383</v>
      </c>
      <c r="G3885" t="s">
        <v>8384</v>
      </c>
      <c r="H3885" t="s">
        <v>998</v>
      </c>
      <c r="I3885" t="s">
        <v>5052</v>
      </c>
      <c r="J3885" t="s">
        <v>11900</v>
      </c>
    </row>
    <row r="3886" spans="1:10" x14ac:dyDescent="0.25">
      <c r="A3886" t="s">
        <v>5673</v>
      </c>
      <c r="B3886">
        <v>65987789</v>
      </c>
      <c r="C3886">
        <v>115503515</v>
      </c>
      <c r="D3886" t="s">
        <v>5674</v>
      </c>
      <c r="E3886" t="s">
        <v>8398</v>
      </c>
      <c r="G3886" t="s">
        <v>8460</v>
      </c>
      <c r="H3886" t="s">
        <v>9274</v>
      </c>
      <c r="I3886" t="s">
        <v>8754</v>
      </c>
      <c r="J3886" t="s">
        <v>8750</v>
      </c>
    </row>
    <row r="3887" spans="1:10" x14ac:dyDescent="0.25">
      <c r="A3887" t="s">
        <v>5673</v>
      </c>
      <c r="B3887">
        <v>65987789</v>
      </c>
      <c r="C3887">
        <v>115503515</v>
      </c>
      <c r="D3887" t="s">
        <v>5674</v>
      </c>
      <c r="E3887" t="s">
        <v>8398</v>
      </c>
      <c r="F3887" t="s">
        <v>11901</v>
      </c>
    </row>
    <row r="3888" spans="1:10" x14ac:dyDescent="0.25">
      <c r="A3888" t="s">
        <v>5673</v>
      </c>
      <c r="B3888">
        <v>65987789</v>
      </c>
      <c r="C3888">
        <v>115503515</v>
      </c>
      <c r="D3888" t="s">
        <v>5674</v>
      </c>
      <c r="E3888" t="s">
        <v>8410</v>
      </c>
      <c r="G3888" t="s">
        <v>8384</v>
      </c>
      <c r="H3888" t="s">
        <v>998</v>
      </c>
      <c r="I3888" t="s">
        <v>5052</v>
      </c>
      <c r="J3888" t="s">
        <v>11900</v>
      </c>
    </row>
    <row r="3889" spans="1:10" x14ac:dyDescent="0.25">
      <c r="A3889" t="s">
        <v>5673</v>
      </c>
      <c r="B3889">
        <v>65987789</v>
      </c>
      <c r="C3889">
        <v>115503515</v>
      </c>
      <c r="D3889" t="s">
        <v>5674</v>
      </c>
      <c r="E3889" t="s">
        <v>8398</v>
      </c>
      <c r="G3889" t="s">
        <v>8399</v>
      </c>
      <c r="H3889" t="s">
        <v>8400</v>
      </c>
      <c r="I3889" t="s">
        <v>9585</v>
      </c>
      <c r="J3889" t="s">
        <v>11902</v>
      </c>
    </row>
    <row r="3890" spans="1:10" x14ac:dyDescent="0.25">
      <c r="A3890" t="s">
        <v>5673</v>
      </c>
      <c r="B3890">
        <v>65987789</v>
      </c>
      <c r="C3890">
        <v>115503515</v>
      </c>
      <c r="D3890" t="s">
        <v>5674</v>
      </c>
      <c r="E3890" t="s">
        <v>8398</v>
      </c>
      <c r="F3890" t="s">
        <v>11903</v>
      </c>
    </row>
    <row r="3891" spans="1:10" x14ac:dyDescent="0.25">
      <c r="A3891" t="s">
        <v>5673</v>
      </c>
      <c r="B3891">
        <v>65987789</v>
      </c>
      <c r="C3891">
        <v>115503515</v>
      </c>
      <c r="D3891" t="s">
        <v>5674</v>
      </c>
      <c r="E3891" t="s">
        <v>8388</v>
      </c>
      <c r="G3891" t="s">
        <v>8384</v>
      </c>
      <c r="H3891" t="s">
        <v>998</v>
      </c>
      <c r="I3891" t="s">
        <v>5052</v>
      </c>
      <c r="J3891" t="s">
        <v>11900</v>
      </c>
    </row>
    <row r="3892" spans="1:10" x14ac:dyDescent="0.25">
      <c r="A3892" t="s">
        <v>5677</v>
      </c>
      <c r="B3892">
        <v>6652587</v>
      </c>
      <c r="C3892">
        <v>223102354</v>
      </c>
      <c r="D3892" t="s">
        <v>5678</v>
      </c>
      <c r="E3892" t="s">
        <v>8398</v>
      </c>
      <c r="G3892" t="s">
        <v>8384</v>
      </c>
      <c r="H3892" t="s">
        <v>8468</v>
      </c>
      <c r="I3892" t="s">
        <v>8393</v>
      </c>
      <c r="J3892" t="s">
        <v>2304</v>
      </c>
    </row>
    <row r="3893" spans="1:10" x14ac:dyDescent="0.25">
      <c r="A3893" t="s">
        <v>5677</v>
      </c>
      <c r="B3893">
        <v>6652587</v>
      </c>
      <c r="C3893">
        <v>223102354</v>
      </c>
      <c r="D3893" t="s">
        <v>5678</v>
      </c>
      <c r="E3893" t="s">
        <v>8398</v>
      </c>
      <c r="G3893" t="s">
        <v>8384</v>
      </c>
      <c r="H3893" t="s">
        <v>8490</v>
      </c>
      <c r="I3893" t="s">
        <v>8393</v>
      </c>
      <c r="J3893" t="s">
        <v>11904</v>
      </c>
    </row>
    <row r="3894" spans="1:10" x14ac:dyDescent="0.25">
      <c r="A3894" t="s">
        <v>5677</v>
      </c>
      <c r="B3894">
        <v>6652587</v>
      </c>
      <c r="C3894">
        <v>223102354</v>
      </c>
      <c r="D3894" t="s">
        <v>5678</v>
      </c>
      <c r="E3894" t="s">
        <v>8388</v>
      </c>
      <c r="G3894" t="s">
        <v>8399</v>
      </c>
      <c r="H3894" t="s">
        <v>11905</v>
      </c>
      <c r="I3894" t="s">
        <v>9662</v>
      </c>
      <c r="J3894" t="s">
        <v>10100</v>
      </c>
    </row>
    <row r="3895" spans="1:10" x14ac:dyDescent="0.25">
      <c r="A3895" t="s">
        <v>5677</v>
      </c>
      <c r="B3895">
        <v>6652587</v>
      </c>
      <c r="C3895">
        <v>223102354</v>
      </c>
      <c r="D3895" t="s">
        <v>5678</v>
      </c>
      <c r="E3895" t="s">
        <v>8398</v>
      </c>
      <c r="G3895" t="s">
        <v>8399</v>
      </c>
      <c r="H3895" t="s">
        <v>11905</v>
      </c>
      <c r="I3895" t="s">
        <v>9662</v>
      </c>
      <c r="J3895" t="s">
        <v>10100</v>
      </c>
    </row>
    <row r="3896" spans="1:10" x14ac:dyDescent="0.25">
      <c r="A3896" t="s">
        <v>5677</v>
      </c>
      <c r="B3896">
        <v>6652587</v>
      </c>
      <c r="C3896">
        <v>223102354</v>
      </c>
      <c r="D3896" t="s">
        <v>5678</v>
      </c>
      <c r="E3896" t="s">
        <v>8383</v>
      </c>
      <c r="G3896" t="s">
        <v>8384</v>
      </c>
      <c r="H3896" t="s">
        <v>8490</v>
      </c>
      <c r="I3896" t="s">
        <v>8393</v>
      </c>
      <c r="J3896" t="s">
        <v>11904</v>
      </c>
    </row>
    <row r="3897" spans="1:10" x14ac:dyDescent="0.25">
      <c r="A3897" t="s">
        <v>5677</v>
      </c>
      <c r="B3897">
        <v>6652587</v>
      </c>
      <c r="C3897">
        <v>223102354</v>
      </c>
      <c r="D3897" t="s">
        <v>5678</v>
      </c>
      <c r="E3897" t="s">
        <v>8388</v>
      </c>
      <c r="G3897" t="s">
        <v>8384</v>
      </c>
      <c r="H3897" t="s">
        <v>8468</v>
      </c>
      <c r="I3897" t="s">
        <v>8393</v>
      </c>
      <c r="J3897" t="s">
        <v>2304</v>
      </c>
    </row>
    <row r="3898" spans="1:10" x14ac:dyDescent="0.25">
      <c r="A3898" t="s">
        <v>5677</v>
      </c>
      <c r="B3898">
        <v>6652587</v>
      </c>
      <c r="C3898">
        <v>223102354</v>
      </c>
      <c r="D3898" t="s">
        <v>5678</v>
      </c>
      <c r="E3898" t="s">
        <v>8410</v>
      </c>
      <c r="G3898" t="s">
        <v>8384</v>
      </c>
      <c r="H3898" t="s">
        <v>8490</v>
      </c>
      <c r="I3898" t="s">
        <v>8393</v>
      </c>
      <c r="J3898" t="s">
        <v>11904</v>
      </c>
    </row>
    <row r="3899" spans="1:10" x14ac:dyDescent="0.25">
      <c r="A3899" t="s">
        <v>5682</v>
      </c>
      <c r="B3899">
        <v>2061552</v>
      </c>
      <c r="C3899">
        <v>227163712</v>
      </c>
      <c r="D3899" t="s">
        <v>5683</v>
      </c>
      <c r="E3899" t="s">
        <v>8388</v>
      </c>
      <c r="G3899" t="s">
        <v>8384</v>
      </c>
      <c r="H3899" t="s">
        <v>8958</v>
      </c>
      <c r="I3899" t="s">
        <v>8425</v>
      </c>
      <c r="J3899" t="s">
        <v>11906</v>
      </c>
    </row>
    <row r="3900" spans="1:10" x14ac:dyDescent="0.25">
      <c r="A3900" t="s">
        <v>5682</v>
      </c>
      <c r="B3900">
        <v>2061552</v>
      </c>
      <c r="C3900">
        <v>227163712</v>
      </c>
      <c r="D3900" t="s">
        <v>5683</v>
      </c>
      <c r="E3900" t="s">
        <v>8388</v>
      </c>
      <c r="G3900" t="s">
        <v>8384</v>
      </c>
      <c r="H3900" t="s">
        <v>8389</v>
      </c>
      <c r="I3900" t="s">
        <v>11907</v>
      </c>
      <c r="J3900" t="s">
        <v>8788</v>
      </c>
    </row>
    <row r="3901" spans="1:10" x14ac:dyDescent="0.25">
      <c r="A3901" t="s">
        <v>5682</v>
      </c>
      <c r="B3901">
        <v>2061552</v>
      </c>
      <c r="C3901">
        <v>227163712</v>
      </c>
      <c r="D3901" t="s">
        <v>5683</v>
      </c>
      <c r="E3901" t="s">
        <v>8383</v>
      </c>
      <c r="G3901" t="s">
        <v>8384</v>
      </c>
      <c r="H3901" t="s">
        <v>11908</v>
      </c>
      <c r="J3901" t="s">
        <v>11909</v>
      </c>
    </row>
    <row r="3902" spans="1:10" x14ac:dyDescent="0.25">
      <c r="A3902" t="s">
        <v>5687</v>
      </c>
      <c r="B3902">
        <v>5827191</v>
      </c>
      <c r="C3902">
        <v>105633966</v>
      </c>
      <c r="D3902" t="s">
        <v>5688</v>
      </c>
      <c r="E3902" t="s">
        <v>8388</v>
      </c>
      <c r="G3902" t="s">
        <v>8384</v>
      </c>
      <c r="H3902" t="s">
        <v>8468</v>
      </c>
      <c r="J3902" t="s">
        <v>9037</v>
      </c>
    </row>
    <row r="3903" spans="1:10" x14ac:dyDescent="0.25">
      <c r="A3903" t="s">
        <v>5687</v>
      </c>
      <c r="B3903">
        <v>5827191</v>
      </c>
      <c r="C3903">
        <v>105633966</v>
      </c>
      <c r="D3903" t="s">
        <v>5688</v>
      </c>
      <c r="E3903" t="s">
        <v>8410</v>
      </c>
      <c r="G3903" t="s">
        <v>8384</v>
      </c>
      <c r="H3903" t="s">
        <v>8468</v>
      </c>
      <c r="J3903" t="s">
        <v>9037</v>
      </c>
    </row>
    <row r="3904" spans="1:10" x14ac:dyDescent="0.25">
      <c r="A3904" t="s">
        <v>5687</v>
      </c>
      <c r="B3904">
        <v>5827191</v>
      </c>
      <c r="C3904">
        <v>105633966</v>
      </c>
      <c r="D3904" t="s">
        <v>5688</v>
      </c>
      <c r="E3904" t="s">
        <v>8383</v>
      </c>
      <c r="G3904" t="s">
        <v>8384</v>
      </c>
      <c r="H3904" t="s">
        <v>8428</v>
      </c>
      <c r="I3904" t="s">
        <v>8512</v>
      </c>
      <c r="J3904" t="s">
        <v>9038</v>
      </c>
    </row>
    <row r="3905" spans="1:10" x14ac:dyDescent="0.25">
      <c r="A3905" t="s">
        <v>5687</v>
      </c>
      <c r="B3905">
        <v>5827191</v>
      </c>
      <c r="C3905">
        <v>105633966</v>
      </c>
      <c r="D3905" t="s">
        <v>5688</v>
      </c>
      <c r="E3905" t="s">
        <v>8398</v>
      </c>
      <c r="F3905" t="s">
        <v>11910</v>
      </c>
    </row>
    <row r="3906" spans="1:10" x14ac:dyDescent="0.25">
      <c r="A3906" t="s">
        <v>5694</v>
      </c>
      <c r="B3906">
        <v>3361768</v>
      </c>
      <c r="C3906">
        <v>322925290</v>
      </c>
      <c r="D3906" t="s">
        <v>5695</v>
      </c>
      <c r="E3906" t="s">
        <v>8383</v>
      </c>
      <c r="G3906" t="s">
        <v>8384</v>
      </c>
      <c r="H3906" t="s">
        <v>8428</v>
      </c>
      <c r="I3906" t="s">
        <v>8512</v>
      </c>
      <c r="J3906" t="s">
        <v>9038</v>
      </c>
    </row>
    <row r="3907" spans="1:10" x14ac:dyDescent="0.25">
      <c r="A3907" t="s">
        <v>5694</v>
      </c>
      <c r="B3907">
        <v>3361768</v>
      </c>
      <c r="C3907">
        <v>322925290</v>
      </c>
      <c r="D3907" t="s">
        <v>5695</v>
      </c>
      <c r="E3907" t="s">
        <v>8388</v>
      </c>
      <c r="G3907" t="s">
        <v>8384</v>
      </c>
      <c r="H3907" t="s">
        <v>8468</v>
      </c>
      <c r="J3907" t="s">
        <v>9037</v>
      </c>
    </row>
    <row r="3908" spans="1:10" x14ac:dyDescent="0.25">
      <c r="A3908" t="s">
        <v>5698</v>
      </c>
      <c r="B3908">
        <v>19530883</v>
      </c>
      <c r="C3908">
        <v>897233101</v>
      </c>
      <c r="D3908" t="s">
        <v>5699</v>
      </c>
      <c r="E3908" t="s">
        <v>8388</v>
      </c>
      <c r="G3908" t="s">
        <v>8384</v>
      </c>
      <c r="H3908" t="s">
        <v>8389</v>
      </c>
      <c r="J3908" t="s">
        <v>11911</v>
      </c>
    </row>
    <row r="3909" spans="1:10" x14ac:dyDescent="0.25">
      <c r="A3909" t="s">
        <v>5698</v>
      </c>
      <c r="B3909">
        <v>19530883</v>
      </c>
      <c r="C3909">
        <v>897233101</v>
      </c>
      <c r="D3909" t="s">
        <v>5699</v>
      </c>
      <c r="E3909" t="s">
        <v>8388</v>
      </c>
      <c r="G3909" t="s">
        <v>8384</v>
      </c>
      <c r="H3909" t="s">
        <v>8570</v>
      </c>
      <c r="I3909" t="s">
        <v>672</v>
      </c>
      <c r="J3909" t="s">
        <v>9625</v>
      </c>
    </row>
    <row r="3910" spans="1:10" x14ac:dyDescent="0.25">
      <c r="A3910" t="s">
        <v>5698</v>
      </c>
      <c r="B3910">
        <v>19530883</v>
      </c>
      <c r="C3910">
        <v>897233101</v>
      </c>
      <c r="D3910" t="s">
        <v>5699</v>
      </c>
      <c r="E3910" t="s">
        <v>8388</v>
      </c>
      <c r="G3910" t="s">
        <v>8384</v>
      </c>
      <c r="H3910" t="s">
        <v>8470</v>
      </c>
      <c r="J3910" t="s">
        <v>11912</v>
      </c>
    </row>
    <row r="3911" spans="1:10" x14ac:dyDescent="0.25">
      <c r="A3911" t="s">
        <v>5698</v>
      </c>
      <c r="B3911">
        <v>19530883</v>
      </c>
      <c r="C3911">
        <v>897233101</v>
      </c>
      <c r="D3911" t="s">
        <v>5699</v>
      </c>
      <c r="E3911" t="s">
        <v>8388</v>
      </c>
      <c r="G3911" t="s">
        <v>8460</v>
      </c>
      <c r="H3911" t="s">
        <v>9661</v>
      </c>
      <c r="I3911" t="s">
        <v>9067</v>
      </c>
      <c r="J3911" t="s">
        <v>11913</v>
      </c>
    </row>
    <row r="3912" spans="1:10" x14ac:dyDescent="0.25">
      <c r="A3912" t="s">
        <v>5698</v>
      </c>
      <c r="B3912">
        <v>19530883</v>
      </c>
      <c r="C3912">
        <v>897233101</v>
      </c>
      <c r="D3912" t="s">
        <v>5699</v>
      </c>
      <c r="E3912" t="s">
        <v>8388</v>
      </c>
      <c r="G3912" t="s">
        <v>8384</v>
      </c>
      <c r="H3912" t="s">
        <v>8539</v>
      </c>
      <c r="I3912" t="s">
        <v>8421</v>
      </c>
      <c r="J3912" t="s">
        <v>11914</v>
      </c>
    </row>
    <row r="3913" spans="1:10" x14ac:dyDescent="0.25">
      <c r="A3913" t="s">
        <v>5698</v>
      </c>
      <c r="B3913">
        <v>19530883</v>
      </c>
      <c r="C3913">
        <v>897233101</v>
      </c>
      <c r="D3913" t="s">
        <v>5699</v>
      </c>
      <c r="E3913" t="s">
        <v>8388</v>
      </c>
      <c r="G3913" t="s">
        <v>8399</v>
      </c>
      <c r="H3913" t="s">
        <v>11356</v>
      </c>
      <c r="I3913" t="s">
        <v>9274</v>
      </c>
      <c r="J3913" t="s">
        <v>8749</v>
      </c>
    </row>
    <row r="3914" spans="1:10" x14ac:dyDescent="0.25">
      <c r="A3914" t="s">
        <v>5698</v>
      </c>
      <c r="B3914">
        <v>19530883</v>
      </c>
      <c r="C3914">
        <v>897233101</v>
      </c>
      <c r="D3914" t="s">
        <v>5699</v>
      </c>
      <c r="E3914" t="s">
        <v>8388</v>
      </c>
      <c r="G3914" t="s">
        <v>8384</v>
      </c>
      <c r="H3914" t="s">
        <v>11483</v>
      </c>
      <c r="J3914" t="s">
        <v>11915</v>
      </c>
    </row>
    <row r="3915" spans="1:10" x14ac:dyDescent="0.25">
      <c r="A3915" t="s">
        <v>5698</v>
      </c>
      <c r="B3915">
        <v>19530883</v>
      </c>
      <c r="C3915">
        <v>897233101</v>
      </c>
      <c r="D3915" t="s">
        <v>5699</v>
      </c>
      <c r="E3915" t="s">
        <v>8388</v>
      </c>
      <c r="G3915" t="s">
        <v>8384</v>
      </c>
      <c r="H3915" t="s">
        <v>8428</v>
      </c>
      <c r="I3915" t="s">
        <v>8540</v>
      </c>
      <c r="J3915" t="s">
        <v>11916</v>
      </c>
    </row>
    <row r="3916" spans="1:10" x14ac:dyDescent="0.25">
      <c r="A3916" t="s">
        <v>5698</v>
      </c>
      <c r="B3916">
        <v>19530883</v>
      </c>
      <c r="C3916">
        <v>897233101</v>
      </c>
      <c r="D3916" t="s">
        <v>5699</v>
      </c>
      <c r="E3916" t="s">
        <v>8388</v>
      </c>
      <c r="G3916" t="s">
        <v>8460</v>
      </c>
      <c r="H3916" t="s">
        <v>11917</v>
      </c>
      <c r="J3916" t="s">
        <v>11918</v>
      </c>
    </row>
    <row r="3917" spans="1:10" x14ac:dyDescent="0.25">
      <c r="A3917" t="s">
        <v>5698</v>
      </c>
      <c r="B3917">
        <v>19530883</v>
      </c>
      <c r="C3917">
        <v>897233101</v>
      </c>
      <c r="D3917" t="s">
        <v>5699</v>
      </c>
      <c r="E3917" t="s">
        <v>8388</v>
      </c>
      <c r="G3917" t="s">
        <v>8384</v>
      </c>
      <c r="H3917" t="s">
        <v>11919</v>
      </c>
      <c r="J3917" t="s">
        <v>11920</v>
      </c>
    </row>
    <row r="3918" spans="1:10" x14ac:dyDescent="0.25">
      <c r="A3918" t="s">
        <v>5698</v>
      </c>
      <c r="B3918">
        <v>19530883</v>
      </c>
      <c r="C3918">
        <v>897233101</v>
      </c>
      <c r="D3918" t="s">
        <v>5699</v>
      </c>
      <c r="E3918" t="s">
        <v>8410</v>
      </c>
      <c r="G3918" t="s">
        <v>8399</v>
      </c>
      <c r="H3918" t="s">
        <v>10945</v>
      </c>
      <c r="I3918" t="s">
        <v>9274</v>
      </c>
      <c r="J3918" t="s">
        <v>8877</v>
      </c>
    </row>
    <row r="3919" spans="1:10" x14ac:dyDescent="0.25">
      <c r="A3919" t="s">
        <v>5698</v>
      </c>
      <c r="B3919">
        <v>19530883</v>
      </c>
      <c r="C3919">
        <v>897233101</v>
      </c>
      <c r="D3919" t="s">
        <v>5699</v>
      </c>
      <c r="E3919" t="s">
        <v>8410</v>
      </c>
      <c r="G3919" t="s">
        <v>8384</v>
      </c>
      <c r="H3919" t="s">
        <v>11921</v>
      </c>
      <c r="I3919" t="s">
        <v>8490</v>
      </c>
      <c r="J3919" t="s">
        <v>9354</v>
      </c>
    </row>
    <row r="3920" spans="1:10" x14ac:dyDescent="0.25">
      <c r="A3920" t="s">
        <v>5698</v>
      </c>
      <c r="B3920">
        <v>19530883</v>
      </c>
      <c r="C3920">
        <v>897233101</v>
      </c>
      <c r="D3920" t="s">
        <v>5699</v>
      </c>
      <c r="E3920" t="s">
        <v>8388</v>
      </c>
      <c r="G3920" t="s">
        <v>8384</v>
      </c>
      <c r="H3920" t="s">
        <v>8539</v>
      </c>
      <c r="I3920" t="s">
        <v>8393</v>
      </c>
      <c r="J3920" t="s">
        <v>11922</v>
      </c>
    </row>
    <row r="3921" spans="1:10" x14ac:dyDescent="0.25">
      <c r="A3921" t="s">
        <v>5698</v>
      </c>
      <c r="B3921">
        <v>19530883</v>
      </c>
      <c r="C3921">
        <v>897233101</v>
      </c>
      <c r="D3921" t="s">
        <v>5699</v>
      </c>
      <c r="E3921" t="s">
        <v>8388</v>
      </c>
      <c r="G3921" t="s">
        <v>8384</v>
      </c>
      <c r="H3921" t="s">
        <v>11923</v>
      </c>
      <c r="I3921" t="s">
        <v>8401</v>
      </c>
      <c r="J3921" t="s">
        <v>11924</v>
      </c>
    </row>
    <row r="3922" spans="1:10" x14ac:dyDescent="0.25">
      <c r="A3922" t="s">
        <v>5698</v>
      </c>
      <c r="B3922">
        <v>19530883</v>
      </c>
      <c r="C3922">
        <v>897233101</v>
      </c>
      <c r="D3922" t="s">
        <v>5699</v>
      </c>
      <c r="E3922" t="s">
        <v>8383</v>
      </c>
      <c r="G3922" t="s">
        <v>8384</v>
      </c>
      <c r="H3922" t="s">
        <v>8488</v>
      </c>
      <c r="J3922" t="s">
        <v>10470</v>
      </c>
    </row>
    <row r="3923" spans="1:10" x14ac:dyDescent="0.25">
      <c r="A3923" t="s">
        <v>5698</v>
      </c>
      <c r="B3923">
        <v>19530883</v>
      </c>
      <c r="C3923">
        <v>897233101</v>
      </c>
      <c r="D3923" t="s">
        <v>5699</v>
      </c>
      <c r="E3923" t="s">
        <v>8388</v>
      </c>
      <c r="G3923" t="s">
        <v>8384</v>
      </c>
      <c r="H3923" t="s">
        <v>9435</v>
      </c>
      <c r="J3923" t="s">
        <v>11925</v>
      </c>
    </row>
    <row r="3924" spans="1:10" x14ac:dyDescent="0.25">
      <c r="A3924" t="s">
        <v>5705</v>
      </c>
      <c r="B3924">
        <v>45829227</v>
      </c>
      <c r="C3924">
        <v>565930879</v>
      </c>
      <c r="D3924" t="s">
        <v>5706</v>
      </c>
      <c r="E3924" t="s">
        <v>8388</v>
      </c>
      <c r="G3924" t="s">
        <v>8384</v>
      </c>
      <c r="H3924" t="s">
        <v>8422</v>
      </c>
      <c r="I3924" t="s">
        <v>11926</v>
      </c>
      <c r="J3924" t="s">
        <v>11927</v>
      </c>
    </row>
    <row r="3925" spans="1:10" x14ac:dyDescent="0.25">
      <c r="A3925" t="s">
        <v>5705</v>
      </c>
      <c r="B3925">
        <v>45829227</v>
      </c>
      <c r="C3925">
        <v>565930879</v>
      </c>
      <c r="D3925" t="s">
        <v>5706</v>
      </c>
      <c r="E3925" t="s">
        <v>8388</v>
      </c>
      <c r="G3925" t="s">
        <v>8384</v>
      </c>
      <c r="H3925" t="s">
        <v>8390</v>
      </c>
      <c r="I3925" t="s">
        <v>8422</v>
      </c>
      <c r="J3925" t="s">
        <v>11927</v>
      </c>
    </row>
    <row r="3926" spans="1:10" x14ac:dyDescent="0.25">
      <c r="A3926" t="s">
        <v>5705</v>
      </c>
      <c r="B3926">
        <v>45829227</v>
      </c>
      <c r="C3926">
        <v>565930879</v>
      </c>
      <c r="D3926" t="s">
        <v>5706</v>
      </c>
      <c r="E3926" t="s">
        <v>8383</v>
      </c>
      <c r="G3926" t="s">
        <v>8384</v>
      </c>
      <c r="H3926" t="s">
        <v>8390</v>
      </c>
      <c r="I3926" t="s">
        <v>8422</v>
      </c>
      <c r="J3926" t="s">
        <v>11927</v>
      </c>
    </row>
    <row r="3927" spans="1:10" x14ac:dyDescent="0.25">
      <c r="A3927" t="s">
        <v>5705</v>
      </c>
      <c r="B3927">
        <v>45829227</v>
      </c>
      <c r="C3927">
        <v>565930879</v>
      </c>
      <c r="D3927" t="s">
        <v>5706</v>
      </c>
      <c r="E3927" t="s">
        <v>8388</v>
      </c>
      <c r="G3927" t="s">
        <v>8384</v>
      </c>
      <c r="H3927" t="s">
        <v>8566</v>
      </c>
      <c r="I3927" t="s">
        <v>8697</v>
      </c>
      <c r="J3927" t="s">
        <v>11928</v>
      </c>
    </row>
    <row r="3928" spans="1:10" x14ac:dyDescent="0.25">
      <c r="A3928" t="s">
        <v>5711</v>
      </c>
      <c r="B3928">
        <v>48721346</v>
      </c>
      <c r="C3928">
        <v>1781245887</v>
      </c>
      <c r="D3928" t="s">
        <v>5712</v>
      </c>
      <c r="E3928" t="s">
        <v>8383</v>
      </c>
      <c r="G3928" t="s">
        <v>8384</v>
      </c>
      <c r="H3928" t="s">
        <v>8455</v>
      </c>
      <c r="J3928" t="s">
        <v>11929</v>
      </c>
    </row>
    <row r="3929" spans="1:10" x14ac:dyDescent="0.25">
      <c r="A3929" t="s">
        <v>5711</v>
      </c>
      <c r="B3929">
        <v>48721346</v>
      </c>
      <c r="C3929">
        <v>1781245887</v>
      </c>
      <c r="D3929" t="s">
        <v>5712</v>
      </c>
      <c r="E3929" t="s">
        <v>8388</v>
      </c>
      <c r="G3929" t="s">
        <v>8384</v>
      </c>
      <c r="H3929" t="s">
        <v>11930</v>
      </c>
      <c r="J3929" t="s">
        <v>11931</v>
      </c>
    </row>
    <row r="3930" spans="1:10" x14ac:dyDescent="0.25">
      <c r="A3930" t="s">
        <v>5711</v>
      </c>
      <c r="B3930">
        <v>48721346</v>
      </c>
      <c r="C3930">
        <v>1781245887</v>
      </c>
      <c r="D3930" t="s">
        <v>5712</v>
      </c>
      <c r="E3930" t="s">
        <v>8388</v>
      </c>
      <c r="G3930" t="s">
        <v>8384</v>
      </c>
      <c r="H3930" t="s">
        <v>11932</v>
      </c>
      <c r="I3930" t="s">
        <v>8924</v>
      </c>
      <c r="J3930" t="s">
        <v>11933</v>
      </c>
    </row>
    <row r="3931" spans="1:10" x14ac:dyDescent="0.25">
      <c r="A3931" t="s">
        <v>5711</v>
      </c>
      <c r="B3931">
        <v>48721346</v>
      </c>
      <c r="C3931">
        <v>1781245887</v>
      </c>
      <c r="D3931" t="s">
        <v>5712</v>
      </c>
      <c r="E3931" t="s">
        <v>8388</v>
      </c>
      <c r="G3931" t="s">
        <v>8384</v>
      </c>
      <c r="H3931" t="s">
        <v>8389</v>
      </c>
      <c r="I3931" t="s">
        <v>8623</v>
      </c>
      <c r="J3931" t="s">
        <v>10096</v>
      </c>
    </row>
    <row r="3932" spans="1:10" x14ac:dyDescent="0.25">
      <c r="A3932" t="s">
        <v>5718</v>
      </c>
      <c r="B3932">
        <v>57648853</v>
      </c>
      <c r="C3932">
        <v>327678884</v>
      </c>
      <c r="D3932" t="s">
        <v>5719</v>
      </c>
      <c r="E3932" t="s">
        <v>8398</v>
      </c>
      <c r="F3932" t="s">
        <v>11934</v>
      </c>
    </row>
    <row r="3933" spans="1:10" x14ac:dyDescent="0.25">
      <c r="A3933" t="s">
        <v>5718</v>
      </c>
      <c r="B3933">
        <v>57648853</v>
      </c>
      <c r="C3933">
        <v>327678884</v>
      </c>
      <c r="D3933" t="s">
        <v>5719</v>
      </c>
      <c r="E3933" t="s">
        <v>8388</v>
      </c>
      <c r="G3933" t="s">
        <v>8384</v>
      </c>
      <c r="H3933" t="s">
        <v>8396</v>
      </c>
      <c r="I3933" t="s">
        <v>9565</v>
      </c>
      <c r="J3933" t="s">
        <v>9354</v>
      </c>
    </row>
    <row r="3934" spans="1:10" x14ac:dyDescent="0.25">
      <c r="A3934" t="s">
        <v>5718</v>
      </c>
      <c r="B3934">
        <v>57648853</v>
      </c>
      <c r="C3934">
        <v>327678884</v>
      </c>
      <c r="D3934" t="s">
        <v>5719</v>
      </c>
      <c r="E3934" t="s">
        <v>8383</v>
      </c>
      <c r="G3934" t="s">
        <v>8384</v>
      </c>
      <c r="H3934" t="s">
        <v>8455</v>
      </c>
      <c r="I3934" t="s">
        <v>8959</v>
      </c>
      <c r="J3934" t="s">
        <v>4435</v>
      </c>
    </row>
    <row r="3935" spans="1:10" x14ac:dyDescent="0.25">
      <c r="A3935" t="s">
        <v>5718</v>
      </c>
      <c r="B3935">
        <v>57648853</v>
      </c>
      <c r="C3935">
        <v>327678884</v>
      </c>
      <c r="D3935" t="s">
        <v>5719</v>
      </c>
      <c r="E3935" t="s">
        <v>8410</v>
      </c>
      <c r="G3935" t="s">
        <v>8384</v>
      </c>
      <c r="H3935" t="s">
        <v>8607</v>
      </c>
      <c r="J3935" t="s">
        <v>11935</v>
      </c>
    </row>
    <row r="3936" spans="1:10" x14ac:dyDescent="0.25">
      <c r="A3936" t="s">
        <v>5718</v>
      </c>
      <c r="B3936">
        <v>57648853</v>
      </c>
      <c r="C3936">
        <v>327678884</v>
      </c>
      <c r="D3936" t="s">
        <v>5719</v>
      </c>
      <c r="E3936" t="s">
        <v>8388</v>
      </c>
      <c r="G3936" t="s">
        <v>8384</v>
      </c>
      <c r="H3936" t="s">
        <v>9545</v>
      </c>
      <c r="J3936" t="s">
        <v>11936</v>
      </c>
    </row>
    <row r="3937" spans="1:10" x14ac:dyDescent="0.25">
      <c r="A3937" t="s">
        <v>5718</v>
      </c>
      <c r="B3937">
        <v>57648853</v>
      </c>
      <c r="C3937">
        <v>327678884</v>
      </c>
      <c r="D3937" t="s">
        <v>5719</v>
      </c>
      <c r="E3937" t="s">
        <v>8388</v>
      </c>
      <c r="G3937" t="s">
        <v>8384</v>
      </c>
      <c r="H3937" t="s">
        <v>8566</v>
      </c>
      <c r="I3937" t="s">
        <v>8393</v>
      </c>
      <c r="J3937" t="s">
        <v>11052</v>
      </c>
    </row>
    <row r="3938" spans="1:10" x14ac:dyDescent="0.25">
      <c r="A3938" t="s">
        <v>5718</v>
      </c>
      <c r="B3938">
        <v>57648853</v>
      </c>
      <c r="C3938">
        <v>327678884</v>
      </c>
      <c r="D3938" t="s">
        <v>5719</v>
      </c>
      <c r="E3938" t="s">
        <v>8388</v>
      </c>
      <c r="G3938" t="s">
        <v>8384</v>
      </c>
      <c r="H3938" t="s">
        <v>8390</v>
      </c>
      <c r="I3938" t="s">
        <v>8401</v>
      </c>
      <c r="J3938" t="s">
        <v>9250</v>
      </c>
    </row>
    <row r="3939" spans="1:10" x14ac:dyDescent="0.25">
      <c r="A3939" t="s">
        <v>5718</v>
      </c>
      <c r="B3939">
        <v>57648853</v>
      </c>
      <c r="C3939">
        <v>327678884</v>
      </c>
      <c r="D3939" t="s">
        <v>5719</v>
      </c>
      <c r="E3939" t="s">
        <v>8388</v>
      </c>
      <c r="G3939" t="s">
        <v>8384</v>
      </c>
      <c r="H3939" t="s">
        <v>9705</v>
      </c>
      <c r="I3939" t="s">
        <v>8540</v>
      </c>
      <c r="J3939" t="s">
        <v>11937</v>
      </c>
    </row>
    <row r="3940" spans="1:10" x14ac:dyDescent="0.25">
      <c r="A3940" t="s">
        <v>5718</v>
      </c>
      <c r="B3940">
        <v>57648853</v>
      </c>
      <c r="C3940">
        <v>327678884</v>
      </c>
      <c r="D3940" t="s">
        <v>5719</v>
      </c>
      <c r="E3940" t="s">
        <v>8388</v>
      </c>
      <c r="G3940" t="s">
        <v>8384</v>
      </c>
      <c r="H3940" t="s">
        <v>8455</v>
      </c>
      <c r="I3940" t="s">
        <v>8837</v>
      </c>
      <c r="J3940" t="s">
        <v>11938</v>
      </c>
    </row>
    <row r="3941" spans="1:10" x14ac:dyDescent="0.25">
      <c r="A3941" t="s">
        <v>5724</v>
      </c>
      <c r="B3941">
        <v>57583687</v>
      </c>
      <c r="C3941">
        <v>161079832</v>
      </c>
      <c r="D3941" t="s">
        <v>5725</v>
      </c>
      <c r="E3941" t="s">
        <v>8388</v>
      </c>
      <c r="G3941" t="s">
        <v>8384</v>
      </c>
      <c r="H3941" t="s">
        <v>9131</v>
      </c>
      <c r="I3941" t="s">
        <v>9474</v>
      </c>
      <c r="J3941" t="s">
        <v>10116</v>
      </c>
    </row>
    <row r="3942" spans="1:10" x14ac:dyDescent="0.25">
      <c r="A3942" t="s">
        <v>5724</v>
      </c>
      <c r="B3942">
        <v>57583687</v>
      </c>
      <c r="C3942">
        <v>161079832</v>
      </c>
      <c r="D3942" t="s">
        <v>5725</v>
      </c>
      <c r="E3942" t="s">
        <v>8388</v>
      </c>
      <c r="G3942" t="s">
        <v>8384</v>
      </c>
      <c r="H3942" t="s">
        <v>8389</v>
      </c>
      <c r="I3942" t="s">
        <v>8530</v>
      </c>
      <c r="J3942" t="s">
        <v>11527</v>
      </c>
    </row>
    <row r="3943" spans="1:10" x14ac:dyDescent="0.25">
      <c r="A3943" t="s">
        <v>5724</v>
      </c>
      <c r="B3943">
        <v>57583687</v>
      </c>
      <c r="C3943">
        <v>161079832</v>
      </c>
      <c r="D3943" t="s">
        <v>5725</v>
      </c>
      <c r="E3943" t="s">
        <v>8398</v>
      </c>
      <c r="G3943" t="s">
        <v>8384</v>
      </c>
      <c r="H3943" t="s">
        <v>8389</v>
      </c>
      <c r="I3943" t="s">
        <v>8530</v>
      </c>
      <c r="J3943" t="s">
        <v>11527</v>
      </c>
    </row>
    <row r="3944" spans="1:10" x14ac:dyDescent="0.25">
      <c r="A3944" t="s">
        <v>5724</v>
      </c>
      <c r="B3944">
        <v>57583687</v>
      </c>
      <c r="C3944">
        <v>161079832</v>
      </c>
      <c r="D3944" t="s">
        <v>5725</v>
      </c>
      <c r="E3944" t="s">
        <v>8410</v>
      </c>
      <c r="G3944" t="s">
        <v>8384</v>
      </c>
      <c r="H3944" t="s">
        <v>8389</v>
      </c>
      <c r="I3944" t="s">
        <v>8530</v>
      </c>
      <c r="J3944" t="s">
        <v>11527</v>
      </c>
    </row>
    <row r="3945" spans="1:10" x14ac:dyDescent="0.25">
      <c r="A3945" t="s">
        <v>5724</v>
      </c>
      <c r="B3945">
        <v>57583687</v>
      </c>
      <c r="C3945">
        <v>161079832</v>
      </c>
      <c r="D3945" t="s">
        <v>5725</v>
      </c>
      <c r="E3945" t="s">
        <v>8410</v>
      </c>
      <c r="G3945" t="s">
        <v>8384</v>
      </c>
      <c r="H3945" t="s">
        <v>10191</v>
      </c>
      <c r="J3945" t="s">
        <v>11939</v>
      </c>
    </row>
    <row r="3946" spans="1:10" x14ac:dyDescent="0.25">
      <c r="A3946" t="s">
        <v>5724</v>
      </c>
      <c r="B3946">
        <v>57583687</v>
      </c>
      <c r="C3946">
        <v>161079832</v>
      </c>
      <c r="D3946" t="s">
        <v>5725</v>
      </c>
      <c r="E3946" t="s">
        <v>8388</v>
      </c>
      <c r="G3946" t="s">
        <v>8384</v>
      </c>
      <c r="H3946" t="s">
        <v>10191</v>
      </c>
      <c r="J3946" t="s">
        <v>11939</v>
      </c>
    </row>
    <row r="3947" spans="1:10" x14ac:dyDescent="0.25">
      <c r="A3947" t="s">
        <v>5724</v>
      </c>
      <c r="B3947">
        <v>57583687</v>
      </c>
      <c r="C3947">
        <v>161079832</v>
      </c>
      <c r="D3947" t="s">
        <v>5725</v>
      </c>
      <c r="E3947" t="s">
        <v>8388</v>
      </c>
      <c r="G3947" t="s">
        <v>8384</v>
      </c>
      <c r="H3947" t="s">
        <v>8402</v>
      </c>
      <c r="I3947" t="s">
        <v>9336</v>
      </c>
      <c r="J3947" t="s">
        <v>8590</v>
      </c>
    </row>
    <row r="3948" spans="1:10" x14ac:dyDescent="0.25">
      <c r="A3948" t="s">
        <v>5724</v>
      </c>
      <c r="B3948">
        <v>57583687</v>
      </c>
      <c r="C3948">
        <v>161079832</v>
      </c>
      <c r="D3948" t="s">
        <v>5725</v>
      </c>
      <c r="E3948" t="s">
        <v>8383</v>
      </c>
      <c r="G3948" t="s">
        <v>8384</v>
      </c>
      <c r="H3948" t="s">
        <v>8389</v>
      </c>
      <c r="I3948" t="s">
        <v>8530</v>
      </c>
      <c r="J3948" t="s">
        <v>11527</v>
      </c>
    </row>
    <row r="3949" spans="1:10" x14ac:dyDescent="0.25">
      <c r="A3949" t="s">
        <v>5731</v>
      </c>
      <c r="B3949">
        <v>2448606</v>
      </c>
      <c r="C3949">
        <v>124271981</v>
      </c>
      <c r="D3949" t="s">
        <v>5732</v>
      </c>
      <c r="E3949" t="s">
        <v>8388</v>
      </c>
      <c r="G3949" t="s">
        <v>8384</v>
      </c>
      <c r="H3949" t="s">
        <v>8390</v>
      </c>
      <c r="J3949" t="s">
        <v>11940</v>
      </c>
    </row>
    <row r="3950" spans="1:10" x14ac:dyDescent="0.25">
      <c r="A3950" t="s">
        <v>5731</v>
      </c>
      <c r="B3950">
        <v>2448606</v>
      </c>
      <c r="C3950">
        <v>124271981</v>
      </c>
      <c r="D3950" t="s">
        <v>5732</v>
      </c>
      <c r="E3950" t="s">
        <v>8388</v>
      </c>
      <c r="G3950" t="s">
        <v>8384</v>
      </c>
      <c r="H3950" t="s">
        <v>9164</v>
      </c>
      <c r="J3950" t="s">
        <v>11038</v>
      </c>
    </row>
    <row r="3951" spans="1:10" x14ac:dyDescent="0.25">
      <c r="A3951" t="s">
        <v>5731</v>
      </c>
      <c r="B3951">
        <v>2448606</v>
      </c>
      <c r="C3951">
        <v>124271981</v>
      </c>
      <c r="D3951" t="s">
        <v>5732</v>
      </c>
      <c r="E3951" t="s">
        <v>8383</v>
      </c>
      <c r="G3951" t="s">
        <v>8384</v>
      </c>
      <c r="H3951" t="s">
        <v>8390</v>
      </c>
      <c r="J3951" t="s">
        <v>11940</v>
      </c>
    </row>
    <row r="3952" spans="1:10" x14ac:dyDescent="0.25">
      <c r="A3952" t="s">
        <v>5739</v>
      </c>
      <c r="B3952">
        <v>2055207</v>
      </c>
      <c r="C3952">
        <v>161526143</v>
      </c>
      <c r="D3952" t="s">
        <v>5740</v>
      </c>
      <c r="E3952" t="s">
        <v>8383</v>
      </c>
      <c r="G3952" t="s">
        <v>8384</v>
      </c>
      <c r="H3952" t="s">
        <v>8407</v>
      </c>
      <c r="I3952" t="s">
        <v>8389</v>
      </c>
      <c r="J3952" t="s">
        <v>8607</v>
      </c>
    </row>
    <row r="3953" spans="1:10" x14ac:dyDescent="0.25">
      <c r="A3953" t="s">
        <v>5739</v>
      </c>
      <c r="B3953">
        <v>2055207</v>
      </c>
      <c r="C3953">
        <v>161526143</v>
      </c>
      <c r="D3953" t="s">
        <v>5740</v>
      </c>
      <c r="E3953" t="s">
        <v>8388</v>
      </c>
      <c r="G3953" t="s">
        <v>8384</v>
      </c>
      <c r="H3953" t="s">
        <v>8539</v>
      </c>
      <c r="I3953" t="s">
        <v>9109</v>
      </c>
      <c r="J3953" t="s">
        <v>11941</v>
      </c>
    </row>
    <row r="3954" spans="1:10" x14ac:dyDescent="0.25">
      <c r="A3954" t="s">
        <v>5749</v>
      </c>
      <c r="B3954">
        <v>1211145</v>
      </c>
      <c r="C3954">
        <v>155491420</v>
      </c>
      <c r="D3954" t="s">
        <v>5750</v>
      </c>
      <c r="E3954" t="s">
        <v>8388</v>
      </c>
      <c r="G3954" t="s">
        <v>8384</v>
      </c>
      <c r="H3954" t="s">
        <v>8406</v>
      </c>
      <c r="I3954" t="s">
        <v>8425</v>
      </c>
      <c r="J3954" t="s">
        <v>8939</v>
      </c>
    </row>
    <row r="3955" spans="1:10" x14ac:dyDescent="0.25">
      <c r="A3955" t="s">
        <v>5749</v>
      </c>
      <c r="B3955">
        <v>1211145</v>
      </c>
      <c r="C3955">
        <v>155491420</v>
      </c>
      <c r="D3955" t="s">
        <v>5750</v>
      </c>
      <c r="E3955" t="s">
        <v>8383</v>
      </c>
      <c r="G3955" t="s">
        <v>8384</v>
      </c>
      <c r="H3955" t="s">
        <v>11942</v>
      </c>
      <c r="I3955" t="s">
        <v>11943</v>
      </c>
      <c r="J3955" t="s">
        <v>8939</v>
      </c>
    </row>
    <row r="3956" spans="1:10" x14ac:dyDescent="0.25">
      <c r="A3956" t="s">
        <v>5749</v>
      </c>
      <c r="B3956">
        <v>1211145</v>
      </c>
      <c r="C3956">
        <v>155491420</v>
      </c>
      <c r="D3956" t="s">
        <v>5750</v>
      </c>
      <c r="E3956" t="s">
        <v>8388</v>
      </c>
      <c r="G3956" t="s">
        <v>8384</v>
      </c>
      <c r="H3956" t="s">
        <v>11942</v>
      </c>
      <c r="I3956" t="s">
        <v>11943</v>
      </c>
      <c r="J3956" t="s">
        <v>8939</v>
      </c>
    </row>
    <row r="3957" spans="1:10" x14ac:dyDescent="0.25">
      <c r="A3957" t="s">
        <v>5749</v>
      </c>
      <c r="B3957">
        <v>1211145</v>
      </c>
      <c r="C3957">
        <v>155491420</v>
      </c>
      <c r="D3957" t="s">
        <v>5750</v>
      </c>
      <c r="E3957" t="s">
        <v>8388</v>
      </c>
      <c r="G3957" t="s">
        <v>8384</v>
      </c>
      <c r="H3957" t="s">
        <v>11944</v>
      </c>
      <c r="I3957" t="s">
        <v>8539</v>
      </c>
      <c r="J3957" t="s">
        <v>8939</v>
      </c>
    </row>
    <row r="3958" spans="1:10" x14ac:dyDescent="0.25">
      <c r="A3958" t="s">
        <v>5757</v>
      </c>
      <c r="B3958">
        <v>1639563</v>
      </c>
      <c r="C3958">
        <v>103250662</v>
      </c>
      <c r="D3958" t="s">
        <v>5758</v>
      </c>
      <c r="E3958" t="s">
        <v>8398</v>
      </c>
      <c r="F3958" t="s">
        <v>11945</v>
      </c>
    </row>
    <row r="3959" spans="1:10" x14ac:dyDescent="0.25">
      <c r="A3959" t="s">
        <v>5757</v>
      </c>
      <c r="B3959">
        <v>1639563</v>
      </c>
      <c r="C3959">
        <v>103250662</v>
      </c>
      <c r="D3959" t="s">
        <v>5758</v>
      </c>
      <c r="E3959" t="s">
        <v>8410</v>
      </c>
      <c r="G3959" t="s">
        <v>8384</v>
      </c>
      <c r="H3959" t="s">
        <v>8991</v>
      </c>
      <c r="J3959" t="s">
        <v>11946</v>
      </c>
    </row>
    <row r="3960" spans="1:10" x14ac:dyDescent="0.25">
      <c r="A3960" t="s">
        <v>5757</v>
      </c>
      <c r="B3960">
        <v>1639563</v>
      </c>
      <c r="C3960">
        <v>103250662</v>
      </c>
      <c r="D3960" t="s">
        <v>5758</v>
      </c>
      <c r="E3960" t="s">
        <v>8388</v>
      </c>
      <c r="G3960" t="s">
        <v>8384</v>
      </c>
      <c r="H3960" t="s">
        <v>8991</v>
      </c>
      <c r="J3960" t="s">
        <v>11946</v>
      </c>
    </row>
    <row r="3961" spans="1:10" x14ac:dyDescent="0.25">
      <c r="A3961" t="s">
        <v>5757</v>
      </c>
      <c r="B3961">
        <v>1639563</v>
      </c>
      <c r="C3961">
        <v>103250662</v>
      </c>
      <c r="D3961" t="s">
        <v>5758</v>
      </c>
      <c r="E3961" t="s">
        <v>8383</v>
      </c>
      <c r="G3961" t="s">
        <v>8384</v>
      </c>
      <c r="H3961" t="s">
        <v>8991</v>
      </c>
      <c r="J3961" t="s">
        <v>11946</v>
      </c>
    </row>
    <row r="3962" spans="1:10" x14ac:dyDescent="0.25">
      <c r="A3962" t="s">
        <v>5766</v>
      </c>
      <c r="B3962">
        <v>14026699</v>
      </c>
      <c r="C3962">
        <v>117468596</v>
      </c>
      <c r="D3962" t="s">
        <v>5767</v>
      </c>
      <c r="E3962" t="s">
        <v>8410</v>
      </c>
      <c r="G3962" t="s">
        <v>8384</v>
      </c>
      <c r="H3962" t="s">
        <v>8468</v>
      </c>
      <c r="I3962" t="s">
        <v>8480</v>
      </c>
      <c r="J3962" t="s">
        <v>11947</v>
      </c>
    </row>
    <row r="3963" spans="1:10" x14ac:dyDescent="0.25">
      <c r="A3963" t="s">
        <v>5766</v>
      </c>
      <c r="B3963">
        <v>14026699</v>
      </c>
      <c r="C3963">
        <v>117468596</v>
      </c>
      <c r="D3963" t="s">
        <v>5767</v>
      </c>
      <c r="E3963" t="s">
        <v>8383</v>
      </c>
      <c r="G3963" t="s">
        <v>8384</v>
      </c>
      <c r="H3963" t="s">
        <v>8468</v>
      </c>
      <c r="I3963" t="s">
        <v>8480</v>
      </c>
      <c r="J3963" t="s">
        <v>11947</v>
      </c>
    </row>
    <row r="3964" spans="1:10" x14ac:dyDescent="0.25">
      <c r="A3964" t="s">
        <v>5766</v>
      </c>
      <c r="B3964">
        <v>14026699</v>
      </c>
      <c r="C3964">
        <v>117468596</v>
      </c>
      <c r="D3964" t="s">
        <v>5767</v>
      </c>
      <c r="E3964" t="s">
        <v>8388</v>
      </c>
      <c r="G3964" t="s">
        <v>8384</v>
      </c>
      <c r="H3964" t="s">
        <v>11948</v>
      </c>
      <c r="J3964" t="s">
        <v>11949</v>
      </c>
    </row>
    <row r="3965" spans="1:10" x14ac:dyDescent="0.25">
      <c r="A3965" t="s">
        <v>5766</v>
      </c>
      <c r="B3965">
        <v>14026699</v>
      </c>
      <c r="C3965">
        <v>117468596</v>
      </c>
      <c r="D3965" t="s">
        <v>5767</v>
      </c>
      <c r="E3965" t="s">
        <v>8388</v>
      </c>
      <c r="G3965" t="s">
        <v>8384</v>
      </c>
      <c r="H3965" t="s">
        <v>9330</v>
      </c>
      <c r="J3965" t="s">
        <v>11950</v>
      </c>
    </row>
    <row r="3966" spans="1:10" x14ac:dyDescent="0.25">
      <c r="A3966" t="s">
        <v>5766</v>
      </c>
      <c r="B3966">
        <v>14026699</v>
      </c>
      <c r="C3966">
        <v>117468596</v>
      </c>
      <c r="D3966" t="s">
        <v>5767</v>
      </c>
      <c r="E3966" t="s">
        <v>8388</v>
      </c>
      <c r="G3966" t="s">
        <v>8460</v>
      </c>
      <c r="H3966" t="s">
        <v>11951</v>
      </c>
      <c r="J3966" t="s">
        <v>11952</v>
      </c>
    </row>
    <row r="3967" spans="1:10" x14ac:dyDescent="0.25">
      <c r="A3967" t="s">
        <v>5766</v>
      </c>
      <c r="B3967">
        <v>14026699</v>
      </c>
      <c r="C3967">
        <v>117468596</v>
      </c>
      <c r="D3967" t="s">
        <v>5767</v>
      </c>
      <c r="E3967" t="s">
        <v>8398</v>
      </c>
      <c r="F3967" t="s">
        <v>11953</v>
      </c>
    </row>
    <row r="3968" spans="1:10" x14ac:dyDescent="0.25">
      <c r="A3968" t="s">
        <v>5766</v>
      </c>
      <c r="B3968">
        <v>14026699</v>
      </c>
      <c r="C3968">
        <v>117468596</v>
      </c>
      <c r="D3968" t="s">
        <v>5767</v>
      </c>
      <c r="E3968" t="s">
        <v>8388</v>
      </c>
      <c r="G3968" t="s">
        <v>8384</v>
      </c>
      <c r="H3968" t="s">
        <v>8490</v>
      </c>
      <c r="J3968" t="s">
        <v>10619</v>
      </c>
    </row>
    <row r="3969" spans="1:10" x14ac:dyDescent="0.25">
      <c r="A3969" t="s">
        <v>5772</v>
      </c>
      <c r="B3969">
        <v>6759078</v>
      </c>
      <c r="C3969">
        <v>124656946</v>
      </c>
      <c r="D3969" t="s">
        <v>5773</v>
      </c>
      <c r="E3969" t="s">
        <v>8388</v>
      </c>
      <c r="G3969" t="s">
        <v>8384</v>
      </c>
      <c r="H3969" t="s">
        <v>8743</v>
      </c>
      <c r="I3969" t="s">
        <v>8530</v>
      </c>
      <c r="J3969" t="s">
        <v>10795</v>
      </c>
    </row>
    <row r="3970" spans="1:10" x14ac:dyDescent="0.25">
      <c r="A3970" t="s">
        <v>5772</v>
      </c>
      <c r="B3970">
        <v>6759078</v>
      </c>
      <c r="C3970">
        <v>124656946</v>
      </c>
      <c r="D3970" t="s">
        <v>5773</v>
      </c>
      <c r="E3970" t="s">
        <v>8398</v>
      </c>
      <c r="F3970" t="s">
        <v>3817</v>
      </c>
    </row>
    <row r="3971" spans="1:10" x14ac:dyDescent="0.25">
      <c r="A3971" t="s">
        <v>5772</v>
      </c>
      <c r="B3971">
        <v>6759078</v>
      </c>
      <c r="C3971">
        <v>124656946</v>
      </c>
      <c r="D3971" t="s">
        <v>5773</v>
      </c>
      <c r="E3971" t="s">
        <v>8383</v>
      </c>
      <c r="G3971" t="s">
        <v>8384</v>
      </c>
      <c r="H3971" t="s">
        <v>8743</v>
      </c>
      <c r="I3971" t="s">
        <v>8530</v>
      </c>
      <c r="J3971" t="s">
        <v>10795</v>
      </c>
    </row>
    <row r="3972" spans="1:10" x14ac:dyDescent="0.25">
      <c r="A3972" t="s">
        <v>5772</v>
      </c>
      <c r="B3972">
        <v>6759078</v>
      </c>
      <c r="C3972">
        <v>124656946</v>
      </c>
      <c r="D3972" t="s">
        <v>5773</v>
      </c>
      <c r="E3972" t="s">
        <v>8388</v>
      </c>
      <c r="G3972" t="s">
        <v>8384</v>
      </c>
      <c r="H3972" t="s">
        <v>8455</v>
      </c>
      <c r="I3972" t="s">
        <v>8393</v>
      </c>
      <c r="J3972" t="s">
        <v>10795</v>
      </c>
    </row>
    <row r="3973" spans="1:10" x14ac:dyDescent="0.25">
      <c r="A3973" t="s">
        <v>5778</v>
      </c>
      <c r="B3973">
        <v>3217209</v>
      </c>
      <c r="C3973">
        <v>619462058</v>
      </c>
      <c r="D3973" t="s">
        <v>5779</v>
      </c>
      <c r="E3973" t="s">
        <v>8383</v>
      </c>
      <c r="G3973" t="s">
        <v>8384</v>
      </c>
      <c r="H3973" t="s">
        <v>11954</v>
      </c>
      <c r="I3973" t="s">
        <v>11955</v>
      </c>
      <c r="J3973" t="s">
        <v>11956</v>
      </c>
    </row>
    <row r="3974" spans="1:10" x14ac:dyDescent="0.25">
      <c r="A3974" t="s">
        <v>5778</v>
      </c>
      <c r="B3974">
        <v>3217209</v>
      </c>
      <c r="C3974">
        <v>619462058</v>
      </c>
      <c r="D3974" t="s">
        <v>5779</v>
      </c>
      <c r="E3974" t="s">
        <v>8388</v>
      </c>
      <c r="G3974" t="s">
        <v>8384</v>
      </c>
      <c r="H3974" t="s">
        <v>11957</v>
      </c>
      <c r="I3974" t="s">
        <v>8924</v>
      </c>
      <c r="J3974" t="s">
        <v>11958</v>
      </c>
    </row>
    <row r="3975" spans="1:10" x14ac:dyDescent="0.25">
      <c r="A3975" t="s">
        <v>5778</v>
      </c>
      <c r="B3975">
        <v>3217209</v>
      </c>
      <c r="C3975">
        <v>619462058</v>
      </c>
      <c r="D3975" t="s">
        <v>5779</v>
      </c>
      <c r="E3975" t="s">
        <v>8388</v>
      </c>
      <c r="G3975" t="s">
        <v>8384</v>
      </c>
      <c r="H3975" t="s">
        <v>11954</v>
      </c>
      <c r="I3975" t="s">
        <v>11955</v>
      </c>
      <c r="J3975" t="s">
        <v>11956</v>
      </c>
    </row>
    <row r="3976" spans="1:10" x14ac:dyDescent="0.25">
      <c r="A3976" t="s">
        <v>5783</v>
      </c>
      <c r="B3976">
        <v>37427744</v>
      </c>
      <c r="C3976">
        <v>102715065</v>
      </c>
      <c r="D3976" t="s">
        <v>5784</v>
      </c>
      <c r="E3976" t="s">
        <v>8388</v>
      </c>
      <c r="G3976" t="s">
        <v>8460</v>
      </c>
      <c r="H3976" t="s">
        <v>11959</v>
      </c>
      <c r="J3976" t="s">
        <v>11960</v>
      </c>
    </row>
    <row r="3977" spans="1:10" x14ac:dyDescent="0.25">
      <c r="A3977" t="s">
        <v>5783</v>
      </c>
      <c r="B3977">
        <v>37427744</v>
      </c>
      <c r="C3977">
        <v>102715065</v>
      </c>
      <c r="D3977" t="s">
        <v>5784</v>
      </c>
      <c r="E3977" t="s">
        <v>8388</v>
      </c>
      <c r="G3977" t="s">
        <v>8384</v>
      </c>
      <c r="H3977" t="s">
        <v>11961</v>
      </c>
      <c r="J3977" t="s">
        <v>3258</v>
      </c>
    </row>
    <row r="3978" spans="1:10" x14ac:dyDescent="0.25">
      <c r="A3978" t="s">
        <v>5783</v>
      </c>
      <c r="B3978">
        <v>37427744</v>
      </c>
      <c r="C3978">
        <v>102715065</v>
      </c>
      <c r="D3978" t="s">
        <v>5784</v>
      </c>
      <c r="E3978" t="s">
        <v>8383</v>
      </c>
      <c r="G3978" t="s">
        <v>8384</v>
      </c>
      <c r="H3978" t="s">
        <v>8390</v>
      </c>
      <c r="I3978" t="s">
        <v>9117</v>
      </c>
      <c r="J3978" t="s">
        <v>11962</v>
      </c>
    </row>
    <row r="3979" spans="1:10" x14ac:dyDescent="0.25">
      <c r="A3979" t="s">
        <v>5783</v>
      </c>
      <c r="B3979">
        <v>37427744</v>
      </c>
      <c r="C3979">
        <v>102715065</v>
      </c>
      <c r="D3979" t="s">
        <v>5784</v>
      </c>
      <c r="E3979" t="s">
        <v>8388</v>
      </c>
      <c r="G3979" t="s">
        <v>8384</v>
      </c>
      <c r="H3979" t="s">
        <v>8406</v>
      </c>
      <c r="I3979" t="s">
        <v>8425</v>
      </c>
      <c r="J3979" t="s">
        <v>11963</v>
      </c>
    </row>
    <row r="3980" spans="1:10" x14ac:dyDescent="0.25">
      <c r="A3980" t="s">
        <v>5789</v>
      </c>
      <c r="B3980">
        <v>47202626</v>
      </c>
      <c r="C3980">
        <v>114036875</v>
      </c>
      <c r="D3980" t="s">
        <v>5790</v>
      </c>
      <c r="E3980" t="s">
        <v>8410</v>
      </c>
      <c r="G3980" t="s">
        <v>8384</v>
      </c>
      <c r="H3980" t="s">
        <v>9770</v>
      </c>
      <c r="J3980" t="s">
        <v>11964</v>
      </c>
    </row>
    <row r="3981" spans="1:10" x14ac:dyDescent="0.25">
      <c r="A3981" t="s">
        <v>5789</v>
      </c>
      <c r="B3981">
        <v>47202626</v>
      </c>
      <c r="C3981">
        <v>114036875</v>
      </c>
      <c r="D3981" t="s">
        <v>5790</v>
      </c>
      <c r="E3981" t="s">
        <v>8410</v>
      </c>
      <c r="G3981" t="s">
        <v>8384</v>
      </c>
      <c r="H3981" t="s">
        <v>8669</v>
      </c>
      <c r="I3981" t="s">
        <v>8393</v>
      </c>
      <c r="J3981" t="s">
        <v>11965</v>
      </c>
    </row>
    <row r="3982" spans="1:10" x14ac:dyDescent="0.25">
      <c r="A3982" t="s">
        <v>5789</v>
      </c>
      <c r="B3982">
        <v>47202626</v>
      </c>
      <c r="C3982">
        <v>114036875</v>
      </c>
      <c r="D3982" t="s">
        <v>5790</v>
      </c>
      <c r="E3982" t="s">
        <v>8383</v>
      </c>
      <c r="G3982" t="s">
        <v>8384</v>
      </c>
      <c r="H3982" t="s">
        <v>9770</v>
      </c>
      <c r="J3982" t="s">
        <v>11964</v>
      </c>
    </row>
    <row r="3983" spans="1:10" x14ac:dyDescent="0.25">
      <c r="A3983" t="s">
        <v>5789</v>
      </c>
      <c r="B3983">
        <v>47202626</v>
      </c>
      <c r="C3983">
        <v>114036875</v>
      </c>
      <c r="D3983" t="s">
        <v>5790</v>
      </c>
      <c r="E3983" t="s">
        <v>8388</v>
      </c>
      <c r="G3983" t="s">
        <v>8384</v>
      </c>
      <c r="H3983" t="s">
        <v>9770</v>
      </c>
      <c r="J3983" t="s">
        <v>11964</v>
      </c>
    </row>
    <row r="3984" spans="1:10" x14ac:dyDescent="0.25">
      <c r="A3984" t="s">
        <v>5799</v>
      </c>
      <c r="B3984">
        <v>55103678</v>
      </c>
      <c r="C3984">
        <v>105069305</v>
      </c>
      <c r="D3984" t="s">
        <v>5800</v>
      </c>
      <c r="E3984" t="s">
        <v>8388</v>
      </c>
      <c r="G3984" t="s">
        <v>8384</v>
      </c>
      <c r="H3984" t="s">
        <v>8837</v>
      </c>
      <c r="I3984" t="s">
        <v>8689</v>
      </c>
      <c r="J3984" t="s">
        <v>11966</v>
      </c>
    </row>
    <row r="3985" spans="1:10" x14ac:dyDescent="0.25">
      <c r="A3985" t="s">
        <v>5799</v>
      </c>
      <c r="B3985">
        <v>55103678</v>
      </c>
      <c r="C3985">
        <v>105069305</v>
      </c>
      <c r="D3985" t="s">
        <v>5800</v>
      </c>
      <c r="E3985" t="s">
        <v>8388</v>
      </c>
      <c r="G3985" t="s">
        <v>8384</v>
      </c>
      <c r="H3985" t="s">
        <v>8550</v>
      </c>
      <c r="I3985" t="s">
        <v>8393</v>
      </c>
      <c r="J3985" t="s">
        <v>11967</v>
      </c>
    </row>
    <row r="3986" spans="1:10" x14ac:dyDescent="0.25">
      <c r="A3986" t="s">
        <v>5799</v>
      </c>
      <c r="B3986">
        <v>55103678</v>
      </c>
      <c r="C3986">
        <v>105069305</v>
      </c>
      <c r="D3986" t="s">
        <v>5800</v>
      </c>
      <c r="E3986" t="s">
        <v>8383</v>
      </c>
      <c r="G3986" t="s">
        <v>8384</v>
      </c>
      <c r="H3986" t="s">
        <v>8837</v>
      </c>
      <c r="I3986" t="s">
        <v>8689</v>
      </c>
      <c r="J3986" t="s">
        <v>11966</v>
      </c>
    </row>
    <row r="3987" spans="1:10" x14ac:dyDescent="0.25">
      <c r="A3987" t="s">
        <v>5799</v>
      </c>
      <c r="B3987">
        <v>55103678</v>
      </c>
      <c r="C3987">
        <v>105069305</v>
      </c>
      <c r="D3987" t="s">
        <v>5800</v>
      </c>
      <c r="E3987" t="s">
        <v>8388</v>
      </c>
      <c r="G3987" t="s">
        <v>8384</v>
      </c>
      <c r="H3987" t="s">
        <v>8402</v>
      </c>
      <c r="J3987" t="s">
        <v>8886</v>
      </c>
    </row>
    <row r="3988" spans="1:10" x14ac:dyDescent="0.25">
      <c r="A3988" t="s">
        <v>5799</v>
      </c>
      <c r="B3988">
        <v>55103678</v>
      </c>
      <c r="C3988">
        <v>105069305</v>
      </c>
      <c r="D3988" t="s">
        <v>5800</v>
      </c>
      <c r="E3988" t="s">
        <v>8388</v>
      </c>
      <c r="G3988" t="s">
        <v>8384</v>
      </c>
      <c r="H3988" t="s">
        <v>8390</v>
      </c>
      <c r="I3988" t="s">
        <v>8393</v>
      </c>
      <c r="J3988" t="s">
        <v>11968</v>
      </c>
    </row>
    <row r="3989" spans="1:10" x14ac:dyDescent="0.25">
      <c r="A3989" t="s">
        <v>5799</v>
      </c>
      <c r="B3989">
        <v>55103678</v>
      </c>
      <c r="C3989">
        <v>105069305</v>
      </c>
      <c r="D3989" t="s">
        <v>5800</v>
      </c>
      <c r="E3989" t="s">
        <v>8410</v>
      </c>
      <c r="G3989" t="s">
        <v>8384</v>
      </c>
      <c r="H3989" t="s">
        <v>8837</v>
      </c>
      <c r="I3989" t="s">
        <v>8689</v>
      </c>
      <c r="J3989" t="s">
        <v>11966</v>
      </c>
    </row>
    <row r="3990" spans="1:10" x14ac:dyDescent="0.25">
      <c r="A3990" t="s">
        <v>5799</v>
      </c>
      <c r="B3990">
        <v>55103678</v>
      </c>
      <c r="C3990">
        <v>105069305</v>
      </c>
      <c r="D3990" t="s">
        <v>5800</v>
      </c>
      <c r="E3990" t="s">
        <v>8398</v>
      </c>
      <c r="F3990" t="s">
        <v>11969</v>
      </c>
    </row>
    <row r="3991" spans="1:10" x14ac:dyDescent="0.25">
      <c r="A3991" t="s">
        <v>5807</v>
      </c>
      <c r="B3991">
        <v>54914492</v>
      </c>
      <c r="C3991">
        <v>1031582299</v>
      </c>
      <c r="D3991" t="s">
        <v>5808</v>
      </c>
      <c r="E3991" t="s">
        <v>8398</v>
      </c>
      <c r="F3991" t="s">
        <v>11970</v>
      </c>
    </row>
    <row r="3992" spans="1:10" x14ac:dyDescent="0.25">
      <c r="A3992" t="s">
        <v>5807</v>
      </c>
      <c r="B3992">
        <v>54914492</v>
      </c>
      <c r="C3992">
        <v>1031582299</v>
      </c>
      <c r="D3992" t="s">
        <v>5808</v>
      </c>
      <c r="E3992" t="s">
        <v>8388</v>
      </c>
      <c r="G3992" t="s">
        <v>8460</v>
      </c>
      <c r="H3992" t="s">
        <v>11971</v>
      </c>
      <c r="I3992" t="s">
        <v>11674</v>
      </c>
      <c r="J3992" t="s">
        <v>9332</v>
      </c>
    </row>
    <row r="3993" spans="1:10" x14ac:dyDescent="0.25">
      <c r="A3993" t="s">
        <v>5807</v>
      </c>
      <c r="B3993">
        <v>54914492</v>
      </c>
      <c r="C3993">
        <v>1031582299</v>
      </c>
      <c r="D3993" t="s">
        <v>5808</v>
      </c>
      <c r="E3993" t="s">
        <v>8388</v>
      </c>
      <c r="G3993" t="s">
        <v>8384</v>
      </c>
      <c r="H3993" t="s">
        <v>11972</v>
      </c>
      <c r="J3993" t="s">
        <v>10793</v>
      </c>
    </row>
    <row r="3994" spans="1:10" x14ac:dyDescent="0.25">
      <c r="A3994" t="s">
        <v>5807</v>
      </c>
      <c r="B3994">
        <v>54914492</v>
      </c>
      <c r="C3994">
        <v>1031582299</v>
      </c>
      <c r="D3994" t="s">
        <v>5808</v>
      </c>
      <c r="E3994" t="s">
        <v>8388</v>
      </c>
      <c r="G3994" t="s">
        <v>8384</v>
      </c>
      <c r="H3994" t="s">
        <v>11973</v>
      </c>
      <c r="J3994" t="s">
        <v>11664</v>
      </c>
    </row>
    <row r="3995" spans="1:10" x14ac:dyDescent="0.25">
      <c r="A3995" t="s">
        <v>5807</v>
      </c>
      <c r="B3995">
        <v>54914492</v>
      </c>
      <c r="C3995">
        <v>1031582299</v>
      </c>
      <c r="D3995" t="s">
        <v>5808</v>
      </c>
      <c r="E3995" t="s">
        <v>8383</v>
      </c>
      <c r="G3995" t="s">
        <v>8399</v>
      </c>
      <c r="H3995" t="s">
        <v>11974</v>
      </c>
      <c r="J3995" t="s">
        <v>8721</v>
      </c>
    </row>
    <row r="3996" spans="1:10" x14ac:dyDescent="0.25">
      <c r="A3996" t="s">
        <v>5811</v>
      </c>
      <c r="B3996">
        <v>61310892</v>
      </c>
      <c r="C3996">
        <v>179755776</v>
      </c>
      <c r="D3996" t="s">
        <v>5812</v>
      </c>
      <c r="E3996" t="s">
        <v>8410</v>
      </c>
      <c r="G3996" t="s">
        <v>8384</v>
      </c>
      <c r="H3996" t="s">
        <v>8858</v>
      </c>
      <c r="I3996" t="s">
        <v>8881</v>
      </c>
      <c r="J3996" t="s">
        <v>11975</v>
      </c>
    </row>
    <row r="3997" spans="1:10" x14ac:dyDescent="0.25">
      <c r="A3997" t="s">
        <v>5811</v>
      </c>
      <c r="B3997">
        <v>61310892</v>
      </c>
      <c r="C3997">
        <v>179755776</v>
      </c>
      <c r="D3997" t="s">
        <v>5812</v>
      </c>
      <c r="E3997" t="s">
        <v>8398</v>
      </c>
      <c r="G3997" t="s">
        <v>8384</v>
      </c>
      <c r="H3997" t="s">
        <v>8539</v>
      </c>
      <c r="I3997" t="s">
        <v>9109</v>
      </c>
      <c r="J3997" t="s">
        <v>11976</v>
      </c>
    </row>
    <row r="3998" spans="1:10" x14ac:dyDescent="0.25">
      <c r="A3998" t="s">
        <v>5811</v>
      </c>
      <c r="B3998">
        <v>61310892</v>
      </c>
      <c r="C3998">
        <v>179755776</v>
      </c>
      <c r="D3998" t="s">
        <v>5812</v>
      </c>
      <c r="E3998" t="s">
        <v>8383</v>
      </c>
      <c r="G3998" t="s">
        <v>8384</v>
      </c>
      <c r="H3998" t="s">
        <v>8837</v>
      </c>
      <c r="I3998" t="s">
        <v>11527</v>
      </c>
      <c r="J3998" t="s">
        <v>9412</v>
      </c>
    </row>
    <row r="3999" spans="1:10" x14ac:dyDescent="0.25">
      <c r="A3999" t="s">
        <v>5811</v>
      </c>
      <c r="B3999">
        <v>61310892</v>
      </c>
      <c r="C3999">
        <v>179755776</v>
      </c>
      <c r="D3999" t="s">
        <v>5812</v>
      </c>
      <c r="E3999" t="s">
        <v>8388</v>
      </c>
      <c r="G3999" t="s">
        <v>8384</v>
      </c>
      <c r="H3999" t="s">
        <v>8416</v>
      </c>
      <c r="J3999" t="s">
        <v>11976</v>
      </c>
    </row>
    <row r="4000" spans="1:10" x14ac:dyDescent="0.25">
      <c r="A4000" t="s">
        <v>5811</v>
      </c>
      <c r="B4000">
        <v>61310892</v>
      </c>
      <c r="C4000">
        <v>179755776</v>
      </c>
      <c r="D4000" t="s">
        <v>5812</v>
      </c>
      <c r="E4000" t="s">
        <v>8388</v>
      </c>
      <c r="G4000" t="s">
        <v>8384</v>
      </c>
      <c r="H4000" t="s">
        <v>8858</v>
      </c>
      <c r="I4000" t="s">
        <v>8881</v>
      </c>
      <c r="J4000" t="s">
        <v>11975</v>
      </c>
    </row>
    <row r="4001" spans="1:10" x14ac:dyDescent="0.25">
      <c r="A4001" t="s">
        <v>5811</v>
      </c>
      <c r="B4001">
        <v>61310892</v>
      </c>
      <c r="C4001">
        <v>179755776</v>
      </c>
      <c r="D4001" t="s">
        <v>5812</v>
      </c>
      <c r="E4001" t="s">
        <v>8388</v>
      </c>
      <c r="G4001" t="s">
        <v>8384</v>
      </c>
      <c r="H4001" t="s">
        <v>9347</v>
      </c>
      <c r="J4001" t="s">
        <v>8847</v>
      </c>
    </row>
    <row r="4002" spans="1:10" x14ac:dyDescent="0.25">
      <c r="A4002" t="s">
        <v>5811</v>
      </c>
      <c r="B4002">
        <v>61310892</v>
      </c>
      <c r="C4002">
        <v>179755776</v>
      </c>
      <c r="D4002" t="s">
        <v>5812</v>
      </c>
      <c r="E4002" t="s">
        <v>8398</v>
      </c>
      <c r="G4002" t="s">
        <v>8384</v>
      </c>
      <c r="H4002" t="s">
        <v>8455</v>
      </c>
      <c r="I4002" t="s">
        <v>8393</v>
      </c>
      <c r="J4002" t="s">
        <v>11976</v>
      </c>
    </row>
    <row r="4003" spans="1:10" x14ac:dyDescent="0.25">
      <c r="A4003" t="s">
        <v>5811</v>
      </c>
      <c r="B4003">
        <v>61310892</v>
      </c>
      <c r="C4003">
        <v>179755776</v>
      </c>
      <c r="D4003" t="s">
        <v>5812</v>
      </c>
      <c r="E4003" t="s">
        <v>8398</v>
      </c>
      <c r="G4003" t="s">
        <v>8384</v>
      </c>
      <c r="H4003" t="s">
        <v>8416</v>
      </c>
      <c r="J4003" t="s">
        <v>11976</v>
      </c>
    </row>
    <row r="4004" spans="1:10" x14ac:dyDescent="0.25">
      <c r="A4004" t="s">
        <v>5811</v>
      </c>
      <c r="B4004">
        <v>61310892</v>
      </c>
      <c r="C4004">
        <v>179755776</v>
      </c>
      <c r="D4004" t="s">
        <v>5812</v>
      </c>
      <c r="E4004" t="s">
        <v>8388</v>
      </c>
      <c r="G4004" t="s">
        <v>8384</v>
      </c>
      <c r="H4004" t="s">
        <v>8837</v>
      </c>
      <c r="I4004" t="s">
        <v>11527</v>
      </c>
      <c r="J4004" t="s">
        <v>9412</v>
      </c>
    </row>
    <row r="4005" spans="1:10" x14ac:dyDescent="0.25">
      <c r="A4005" t="s">
        <v>5811</v>
      </c>
      <c r="B4005">
        <v>61310892</v>
      </c>
      <c r="C4005">
        <v>179755776</v>
      </c>
      <c r="D4005" t="s">
        <v>5812</v>
      </c>
      <c r="E4005" t="s">
        <v>8388</v>
      </c>
      <c r="G4005" t="s">
        <v>8384</v>
      </c>
      <c r="H4005" t="s">
        <v>8539</v>
      </c>
      <c r="I4005" t="s">
        <v>9109</v>
      </c>
      <c r="J4005" t="s">
        <v>11976</v>
      </c>
    </row>
    <row r="4006" spans="1:10" x14ac:dyDescent="0.25">
      <c r="A4006" t="s">
        <v>5811</v>
      </c>
      <c r="B4006">
        <v>61310892</v>
      </c>
      <c r="C4006">
        <v>179755776</v>
      </c>
      <c r="D4006" t="s">
        <v>5812</v>
      </c>
      <c r="E4006" t="s">
        <v>8388</v>
      </c>
      <c r="G4006" t="s">
        <v>8384</v>
      </c>
      <c r="H4006" t="s">
        <v>8455</v>
      </c>
      <c r="I4006" t="s">
        <v>8393</v>
      </c>
      <c r="J4006" t="s">
        <v>11976</v>
      </c>
    </row>
    <row r="4007" spans="1:10" x14ac:dyDescent="0.25">
      <c r="A4007" t="s">
        <v>5816</v>
      </c>
      <c r="B4007">
        <v>63299846</v>
      </c>
      <c r="C4007">
        <v>157399871</v>
      </c>
      <c r="D4007" t="s">
        <v>5817</v>
      </c>
      <c r="E4007" t="s">
        <v>8410</v>
      </c>
      <c r="G4007" t="s">
        <v>8384</v>
      </c>
      <c r="H4007" t="s">
        <v>9867</v>
      </c>
      <c r="J4007" t="s">
        <v>11977</v>
      </c>
    </row>
    <row r="4008" spans="1:10" x14ac:dyDescent="0.25">
      <c r="A4008" t="s">
        <v>5816</v>
      </c>
      <c r="B4008">
        <v>63299846</v>
      </c>
      <c r="C4008">
        <v>157399871</v>
      </c>
      <c r="D4008" t="s">
        <v>5817</v>
      </c>
      <c r="E4008" t="s">
        <v>8388</v>
      </c>
      <c r="G4008" t="s">
        <v>8384</v>
      </c>
      <c r="H4008" t="s">
        <v>8837</v>
      </c>
      <c r="I4008" t="s">
        <v>8540</v>
      </c>
      <c r="J4008" t="s">
        <v>11978</v>
      </c>
    </row>
    <row r="4009" spans="1:10" x14ac:dyDescent="0.25">
      <c r="A4009" t="s">
        <v>5816</v>
      </c>
      <c r="B4009">
        <v>63299846</v>
      </c>
      <c r="C4009">
        <v>157399871</v>
      </c>
      <c r="D4009" t="s">
        <v>5817</v>
      </c>
      <c r="E4009" t="s">
        <v>8383</v>
      </c>
      <c r="G4009" t="s">
        <v>8384</v>
      </c>
      <c r="H4009" t="s">
        <v>9867</v>
      </c>
      <c r="J4009" t="s">
        <v>11977</v>
      </c>
    </row>
    <row r="4010" spans="1:10" x14ac:dyDescent="0.25">
      <c r="A4010" t="s">
        <v>5816</v>
      </c>
      <c r="B4010">
        <v>63299846</v>
      </c>
      <c r="C4010">
        <v>157399871</v>
      </c>
      <c r="D4010" t="s">
        <v>5817</v>
      </c>
      <c r="E4010" t="s">
        <v>8398</v>
      </c>
      <c r="G4010" t="s">
        <v>8384</v>
      </c>
      <c r="H4010" t="s">
        <v>8837</v>
      </c>
      <c r="I4010" t="s">
        <v>8540</v>
      </c>
      <c r="J4010" t="s">
        <v>11978</v>
      </c>
    </row>
    <row r="4011" spans="1:10" x14ac:dyDescent="0.25">
      <c r="A4011" t="s">
        <v>5816</v>
      </c>
      <c r="B4011">
        <v>63299846</v>
      </c>
      <c r="C4011">
        <v>157399871</v>
      </c>
      <c r="D4011" t="s">
        <v>5817</v>
      </c>
      <c r="E4011" t="s">
        <v>8398</v>
      </c>
      <c r="G4011" t="s">
        <v>8384</v>
      </c>
      <c r="H4011" t="s">
        <v>8501</v>
      </c>
      <c r="I4011" t="s">
        <v>8408</v>
      </c>
      <c r="J4011" t="s">
        <v>11979</v>
      </c>
    </row>
    <row r="4012" spans="1:10" x14ac:dyDescent="0.25">
      <c r="A4012" t="s">
        <v>5816</v>
      </c>
      <c r="B4012">
        <v>63299846</v>
      </c>
      <c r="C4012">
        <v>157399871</v>
      </c>
      <c r="D4012" t="s">
        <v>5817</v>
      </c>
      <c r="E4012" t="s">
        <v>8398</v>
      </c>
      <c r="G4012" t="s">
        <v>8460</v>
      </c>
      <c r="H4012" t="s">
        <v>9050</v>
      </c>
      <c r="I4012" t="s">
        <v>8775</v>
      </c>
      <c r="J4012" t="s">
        <v>11980</v>
      </c>
    </row>
    <row r="4013" spans="1:10" x14ac:dyDescent="0.25">
      <c r="A4013" t="s">
        <v>5816</v>
      </c>
      <c r="B4013">
        <v>63299846</v>
      </c>
      <c r="C4013">
        <v>157399871</v>
      </c>
      <c r="D4013" t="s">
        <v>5817</v>
      </c>
      <c r="E4013" t="s">
        <v>8398</v>
      </c>
      <c r="F4013" t="s">
        <v>11981</v>
      </c>
    </row>
    <row r="4014" spans="1:10" x14ac:dyDescent="0.25">
      <c r="A4014" t="s">
        <v>5816</v>
      </c>
      <c r="B4014">
        <v>63299846</v>
      </c>
      <c r="C4014">
        <v>157399871</v>
      </c>
      <c r="D4014" t="s">
        <v>5817</v>
      </c>
      <c r="E4014" t="s">
        <v>8398</v>
      </c>
      <c r="G4014" t="s">
        <v>8399</v>
      </c>
      <c r="H4014" t="s">
        <v>11982</v>
      </c>
      <c r="I4014" t="s">
        <v>8569</v>
      </c>
      <c r="J4014" t="s">
        <v>11979</v>
      </c>
    </row>
    <row r="4015" spans="1:10" x14ac:dyDescent="0.25">
      <c r="A4015" t="s">
        <v>5821</v>
      </c>
      <c r="B4015">
        <v>64824908</v>
      </c>
      <c r="C4015">
        <v>561454178</v>
      </c>
      <c r="D4015" t="s">
        <v>5822</v>
      </c>
      <c r="E4015" t="s">
        <v>8398</v>
      </c>
      <c r="F4015" t="s">
        <v>11983</v>
      </c>
    </row>
    <row r="4016" spans="1:10" x14ac:dyDescent="0.25">
      <c r="A4016" t="s">
        <v>5821</v>
      </c>
      <c r="B4016">
        <v>64824908</v>
      </c>
      <c r="C4016">
        <v>561454178</v>
      </c>
      <c r="D4016" t="s">
        <v>5822</v>
      </c>
      <c r="E4016" t="s">
        <v>8388</v>
      </c>
      <c r="G4016" t="s">
        <v>8384</v>
      </c>
      <c r="H4016" t="s">
        <v>8455</v>
      </c>
      <c r="I4016" t="s">
        <v>11607</v>
      </c>
      <c r="J4016" t="s">
        <v>11608</v>
      </c>
    </row>
    <row r="4017" spans="1:10" x14ac:dyDescent="0.25">
      <c r="A4017" t="s">
        <v>5821</v>
      </c>
      <c r="B4017">
        <v>64824908</v>
      </c>
      <c r="C4017">
        <v>561454178</v>
      </c>
      <c r="D4017" t="s">
        <v>5822</v>
      </c>
      <c r="E4017" t="s">
        <v>8388</v>
      </c>
      <c r="G4017" t="s">
        <v>8460</v>
      </c>
      <c r="H4017" t="s">
        <v>11984</v>
      </c>
      <c r="J4017" t="s">
        <v>9459</v>
      </c>
    </row>
    <row r="4018" spans="1:10" x14ac:dyDescent="0.25">
      <c r="A4018" t="s">
        <v>5821</v>
      </c>
      <c r="B4018">
        <v>64824908</v>
      </c>
      <c r="C4018">
        <v>561454178</v>
      </c>
      <c r="D4018" t="s">
        <v>5822</v>
      </c>
      <c r="E4018" t="s">
        <v>8388</v>
      </c>
      <c r="G4018" t="s">
        <v>8384</v>
      </c>
      <c r="H4018" t="s">
        <v>11985</v>
      </c>
      <c r="I4018" t="s">
        <v>8425</v>
      </c>
      <c r="J4018" t="s">
        <v>11986</v>
      </c>
    </row>
    <row r="4019" spans="1:10" x14ac:dyDescent="0.25">
      <c r="A4019" t="s">
        <v>5821</v>
      </c>
      <c r="B4019">
        <v>64824908</v>
      </c>
      <c r="C4019">
        <v>561454178</v>
      </c>
      <c r="D4019" t="s">
        <v>5822</v>
      </c>
      <c r="E4019" t="s">
        <v>8383</v>
      </c>
      <c r="G4019" t="s">
        <v>8384</v>
      </c>
      <c r="H4019" t="s">
        <v>11987</v>
      </c>
      <c r="J4019" t="s">
        <v>11988</v>
      </c>
    </row>
    <row r="4020" spans="1:10" x14ac:dyDescent="0.25">
      <c r="A4020" t="s">
        <v>5821</v>
      </c>
      <c r="B4020">
        <v>64824908</v>
      </c>
      <c r="C4020">
        <v>561454178</v>
      </c>
      <c r="D4020" t="s">
        <v>5822</v>
      </c>
      <c r="E4020" t="s">
        <v>8410</v>
      </c>
      <c r="G4020" t="s">
        <v>8384</v>
      </c>
      <c r="H4020" t="s">
        <v>8455</v>
      </c>
      <c r="J4020" t="s">
        <v>8652</v>
      </c>
    </row>
    <row r="4021" spans="1:10" x14ac:dyDescent="0.25">
      <c r="A4021" t="s">
        <v>5825</v>
      </c>
      <c r="B4021">
        <v>71917467</v>
      </c>
      <c r="C4021">
        <v>136096503</v>
      </c>
      <c r="D4021" t="s">
        <v>5826</v>
      </c>
      <c r="E4021" t="s">
        <v>8388</v>
      </c>
      <c r="G4021" t="s">
        <v>8384</v>
      </c>
      <c r="H4021" t="s">
        <v>11989</v>
      </c>
      <c r="I4021" t="s">
        <v>11990</v>
      </c>
      <c r="J4021" t="s">
        <v>11991</v>
      </c>
    </row>
    <row r="4022" spans="1:10" x14ac:dyDescent="0.25">
      <c r="A4022" t="s">
        <v>5825</v>
      </c>
      <c r="B4022">
        <v>71917467</v>
      </c>
      <c r="C4022">
        <v>136096503</v>
      </c>
      <c r="D4022" t="s">
        <v>5826</v>
      </c>
      <c r="E4022" t="s">
        <v>8398</v>
      </c>
      <c r="F4022" t="s">
        <v>11992</v>
      </c>
    </row>
    <row r="4023" spans="1:10" x14ac:dyDescent="0.25">
      <c r="A4023" t="s">
        <v>5825</v>
      </c>
      <c r="B4023">
        <v>71917467</v>
      </c>
      <c r="C4023">
        <v>136096503</v>
      </c>
      <c r="D4023" t="s">
        <v>5826</v>
      </c>
      <c r="E4023" t="s">
        <v>8383</v>
      </c>
      <c r="G4023" t="s">
        <v>8384</v>
      </c>
      <c r="H4023" t="s">
        <v>8550</v>
      </c>
      <c r="J4023" t="s">
        <v>11993</v>
      </c>
    </row>
    <row r="4024" spans="1:10" x14ac:dyDescent="0.25">
      <c r="A4024" t="s">
        <v>5825</v>
      </c>
      <c r="B4024">
        <v>71917467</v>
      </c>
      <c r="C4024">
        <v>136096503</v>
      </c>
      <c r="D4024" t="s">
        <v>5826</v>
      </c>
      <c r="E4024" t="s">
        <v>8388</v>
      </c>
      <c r="G4024" t="s">
        <v>8384</v>
      </c>
      <c r="H4024" t="s">
        <v>8577</v>
      </c>
      <c r="J4024" t="s">
        <v>11994</v>
      </c>
    </row>
    <row r="4025" spans="1:10" x14ac:dyDescent="0.25">
      <c r="A4025" t="s">
        <v>5825</v>
      </c>
      <c r="B4025">
        <v>71917467</v>
      </c>
      <c r="C4025">
        <v>136096503</v>
      </c>
      <c r="D4025" t="s">
        <v>5826</v>
      </c>
      <c r="E4025" t="s">
        <v>8388</v>
      </c>
      <c r="G4025" t="s">
        <v>8384</v>
      </c>
      <c r="H4025" t="s">
        <v>8550</v>
      </c>
      <c r="J4025" t="s">
        <v>11993</v>
      </c>
    </row>
    <row r="4026" spans="1:10" x14ac:dyDescent="0.25">
      <c r="A4026" t="s">
        <v>5831</v>
      </c>
      <c r="B4026">
        <v>60820219</v>
      </c>
      <c r="C4026">
        <v>756564036</v>
      </c>
      <c r="D4026" t="s">
        <v>5832</v>
      </c>
      <c r="E4026" t="s">
        <v>8388</v>
      </c>
      <c r="G4026" t="s">
        <v>8384</v>
      </c>
      <c r="H4026" t="s">
        <v>8837</v>
      </c>
      <c r="J4026" t="s">
        <v>11995</v>
      </c>
    </row>
    <row r="4027" spans="1:10" x14ac:dyDescent="0.25">
      <c r="A4027" t="s">
        <v>5831</v>
      </c>
      <c r="B4027">
        <v>60820219</v>
      </c>
      <c r="C4027">
        <v>756564036</v>
      </c>
      <c r="D4027" t="s">
        <v>5832</v>
      </c>
      <c r="E4027" t="s">
        <v>8388</v>
      </c>
      <c r="G4027" t="s">
        <v>8384</v>
      </c>
      <c r="H4027" t="s">
        <v>8601</v>
      </c>
      <c r="J4027" t="s">
        <v>8974</v>
      </c>
    </row>
    <row r="4028" spans="1:10" x14ac:dyDescent="0.25">
      <c r="A4028" t="s">
        <v>5831</v>
      </c>
      <c r="B4028">
        <v>60820219</v>
      </c>
      <c r="C4028">
        <v>756564036</v>
      </c>
      <c r="D4028" t="s">
        <v>5832</v>
      </c>
      <c r="E4028" t="s">
        <v>8383</v>
      </c>
      <c r="G4028" t="s">
        <v>8460</v>
      </c>
      <c r="H4028" t="s">
        <v>11996</v>
      </c>
      <c r="I4028" t="s">
        <v>11997</v>
      </c>
      <c r="J4028" t="s">
        <v>8562</v>
      </c>
    </row>
    <row r="4029" spans="1:10" x14ac:dyDescent="0.25">
      <c r="A4029" t="s">
        <v>5836</v>
      </c>
      <c r="B4029">
        <v>1015420</v>
      </c>
      <c r="C4029">
        <v>147864610</v>
      </c>
      <c r="D4029" t="s">
        <v>5837</v>
      </c>
      <c r="E4029" t="s">
        <v>8410</v>
      </c>
      <c r="G4029" t="s">
        <v>8384</v>
      </c>
      <c r="H4029" t="s">
        <v>8512</v>
      </c>
      <c r="I4029" t="s">
        <v>8468</v>
      </c>
      <c r="J4029" t="s">
        <v>11998</v>
      </c>
    </row>
    <row r="4030" spans="1:10" x14ac:dyDescent="0.25">
      <c r="A4030" t="s">
        <v>5836</v>
      </c>
      <c r="B4030">
        <v>1015420</v>
      </c>
      <c r="C4030">
        <v>147864610</v>
      </c>
      <c r="D4030" t="s">
        <v>5837</v>
      </c>
      <c r="E4030" t="s">
        <v>8398</v>
      </c>
      <c r="G4030" t="s">
        <v>8399</v>
      </c>
      <c r="H4030" t="s">
        <v>11999</v>
      </c>
      <c r="J4030" t="s">
        <v>11998</v>
      </c>
    </row>
    <row r="4031" spans="1:10" x14ac:dyDescent="0.25">
      <c r="A4031" t="s">
        <v>5836</v>
      </c>
      <c r="B4031">
        <v>1015420</v>
      </c>
      <c r="C4031">
        <v>147864610</v>
      </c>
      <c r="D4031" t="s">
        <v>5837</v>
      </c>
      <c r="E4031" t="s">
        <v>8383</v>
      </c>
      <c r="G4031" t="s">
        <v>8384</v>
      </c>
      <c r="H4031" t="s">
        <v>8455</v>
      </c>
      <c r="I4031" t="s">
        <v>8428</v>
      </c>
      <c r="J4031" t="s">
        <v>11998</v>
      </c>
    </row>
    <row r="4032" spans="1:10" x14ac:dyDescent="0.25">
      <c r="A4032" t="s">
        <v>5836</v>
      </c>
      <c r="B4032">
        <v>1015420</v>
      </c>
      <c r="C4032">
        <v>147864610</v>
      </c>
      <c r="D4032" t="s">
        <v>5837</v>
      </c>
      <c r="E4032" t="s">
        <v>8388</v>
      </c>
      <c r="G4032" t="s">
        <v>8384</v>
      </c>
      <c r="H4032" t="s">
        <v>8512</v>
      </c>
      <c r="I4032" t="s">
        <v>8468</v>
      </c>
      <c r="J4032" t="s">
        <v>11998</v>
      </c>
    </row>
    <row r="4033" spans="1:10" x14ac:dyDescent="0.25">
      <c r="A4033" t="s">
        <v>5836</v>
      </c>
      <c r="B4033">
        <v>1015420</v>
      </c>
      <c r="C4033">
        <v>147864610</v>
      </c>
      <c r="D4033" t="s">
        <v>5837</v>
      </c>
      <c r="E4033" t="s">
        <v>8388</v>
      </c>
      <c r="G4033" t="s">
        <v>8384</v>
      </c>
      <c r="H4033" t="s">
        <v>8455</v>
      </c>
      <c r="I4033" t="s">
        <v>8428</v>
      </c>
      <c r="J4033" t="s">
        <v>11998</v>
      </c>
    </row>
    <row r="4034" spans="1:10" x14ac:dyDescent="0.25">
      <c r="A4034" t="s">
        <v>5836</v>
      </c>
      <c r="B4034">
        <v>1015420</v>
      </c>
      <c r="C4034">
        <v>147864610</v>
      </c>
      <c r="D4034" t="s">
        <v>5837</v>
      </c>
      <c r="E4034" t="s">
        <v>8388</v>
      </c>
      <c r="G4034" t="s">
        <v>8384</v>
      </c>
      <c r="H4034" t="s">
        <v>8390</v>
      </c>
      <c r="I4034" t="s">
        <v>8428</v>
      </c>
      <c r="J4034" t="s">
        <v>11998</v>
      </c>
    </row>
    <row r="4035" spans="1:10" x14ac:dyDescent="0.25">
      <c r="A4035" t="s">
        <v>5836</v>
      </c>
      <c r="B4035">
        <v>1015420</v>
      </c>
      <c r="C4035">
        <v>147864610</v>
      </c>
      <c r="D4035" t="s">
        <v>5837</v>
      </c>
      <c r="E4035" t="s">
        <v>8410</v>
      </c>
      <c r="G4035" t="s">
        <v>8384</v>
      </c>
      <c r="H4035" t="s">
        <v>8455</v>
      </c>
      <c r="I4035" t="s">
        <v>8428</v>
      </c>
      <c r="J4035" t="s">
        <v>11998</v>
      </c>
    </row>
    <row r="4036" spans="1:10" x14ac:dyDescent="0.25">
      <c r="A4036" t="s">
        <v>5842</v>
      </c>
      <c r="B4036">
        <v>1644887</v>
      </c>
      <c r="C4036">
        <v>153145281</v>
      </c>
      <c r="D4036" t="s">
        <v>5843</v>
      </c>
      <c r="E4036" t="s">
        <v>8388</v>
      </c>
      <c r="G4036" t="s">
        <v>8384</v>
      </c>
      <c r="H4036" t="s">
        <v>8570</v>
      </c>
      <c r="J4036" t="s">
        <v>12000</v>
      </c>
    </row>
    <row r="4037" spans="1:10" x14ac:dyDescent="0.25">
      <c r="A4037" t="s">
        <v>5842</v>
      </c>
      <c r="B4037">
        <v>1644887</v>
      </c>
      <c r="C4037">
        <v>153145281</v>
      </c>
      <c r="D4037" t="s">
        <v>5843</v>
      </c>
      <c r="E4037" t="s">
        <v>8383</v>
      </c>
      <c r="G4037" t="s">
        <v>8384</v>
      </c>
      <c r="H4037" t="s">
        <v>8570</v>
      </c>
      <c r="J4037" t="s">
        <v>12000</v>
      </c>
    </row>
    <row r="4038" spans="1:10" x14ac:dyDescent="0.25">
      <c r="A4038" t="s">
        <v>5842</v>
      </c>
      <c r="B4038">
        <v>1644887</v>
      </c>
      <c r="C4038">
        <v>153145281</v>
      </c>
      <c r="D4038" t="s">
        <v>5843</v>
      </c>
      <c r="E4038" t="s">
        <v>8388</v>
      </c>
      <c r="G4038" t="s">
        <v>8399</v>
      </c>
      <c r="H4038" t="s">
        <v>8967</v>
      </c>
      <c r="J4038" t="s">
        <v>12000</v>
      </c>
    </row>
    <row r="4039" spans="1:10" x14ac:dyDescent="0.25">
      <c r="A4039" t="s">
        <v>5849</v>
      </c>
      <c r="B4039">
        <v>2800468</v>
      </c>
      <c r="C4039">
        <v>544892599</v>
      </c>
      <c r="D4039" t="s">
        <v>5850</v>
      </c>
      <c r="E4039" t="s">
        <v>8388</v>
      </c>
      <c r="G4039" t="s">
        <v>8384</v>
      </c>
      <c r="H4039" t="s">
        <v>10674</v>
      </c>
      <c r="I4039" t="s">
        <v>9161</v>
      </c>
      <c r="J4039" t="s">
        <v>12001</v>
      </c>
    </row>
    <row r="4040" spans="1:10" x14ac:dyDescent="0.25">
      <c r="A4040" t="s">
        <v>5849</v>
      </c>
      <c r="B4040">
        <v>2800468</v>
      </c>
      <c r="C4040">
        <v>544892599</v>
      </c>
      <c r="D4040" t="s">
        <v>5850</v>
      </c>
      <c r="E4040" t="s">
        <v>8383</v>
      </c>
      <c r="G4040" t="s">
        <v>8384</v>
      </c>
      <c r="H4040" t="s">
        <v>10674</v>
      </c>
      <c r="I4040" t="s">
        <v>9161</v>
      </c>
      <c r="J4040" t="s">
        <v>12001</v>
      </c>
    </row>
    <row r="4041" spans="1:10" x14ac:dyDescent="0.25">
      <c r="A4041" t="s">
        <v>5849</v>
      </c>
      <c r="B4041">
        <v>2800468</v>
      </c>
      <c r="C4041">
        <v>544892599</v>
      </c>
      <c r="D4041" t="s">
        <v>5850</v>
      </c>
      <c r="E4041" t="s">
        <v>8388</v>
      </c>
      <c r="G4041" t="s">
        <v>8460</v>
      </c>
      <c r="H4041" t="s">
        <v>12002</v>
      </c>
      <c r="J4041" t="s">
        <v>12001</v>
      </c>
    </row>
    <row r="4042" spans="1:10" x14ac:dyDescent="0.25">
      <c r="A4042" t="s">
        <v>5856</v>
      </c>
      <c r="B4042">
        <v>2136649</v>
      </c>
      <c r="C4042">
        <v>102252500</v>
      </c>
      <c r="D4042" t="s">
        <v>5857</v>
      </c>
      <c r="E4042" t="s">
        <v>8388</v>
      </c>
      <c r="G4042" t="s">
        <v>8384</v>
      </c>
      <c r="H4042" t="s">
        <v>8539</v>
      </c>
      <c r="J4042" t="s">
        <v>12003</v>
      </c>
    </row>
    <row r="4043" spans="1:10" x14ac:dyDescent="0.25">
      <c r="A4043" t="s">
        <v>5856</v>
      </c>
      <c r="B4043">
        <v>2136649</v>
      </c>
      <c r="C4043">
        <v>102252500</v>
      </c>
      <c r="D4043" t="s">
        <v>5857</v>
      </c>
      <c r="E4043" t="s">
        <v>8383</v>
      </c>
      <c r="G4043" t="s">
        <v>8460</v>
      </c>
      <c r="H4043" t="s">
        <v>8809</v>
      </c>
      <c r="I4043" t="s">
        <v>9007</v>
      </c>
      <c r="J4043" t="s">
        <v>12004</v>
      </c>
    </row>
    <row r="4044" spans="1:10" x14ac:dyDescent="0.25">
      <c r="A4044" t="s">
        <v>5863</v>
      </c>
      <c r="B4044">
        <v>66701898</v>
      </c>
      <c r="C4044">
        <v>1615200614</v>
      </c>
      <c r="D4044" t="s">
        <v>5864</v>
      </c>
      <c r="E4044" t="s">
        <v>8410</v>
      </c>
      <c r="G4044" t="s">
        <v>8384</v>
      </c>
      <c r="H4044" t="s">
        <v>12005</v>
      </c>
      <c r="I4044" t="s">
        <v>12006</v>
      </c>
      <c r="J4044" t="s">
        <v>12007</v>
      </c>
    </row>
    <row r="4045" spans="1:10" x14ac:dyDescent="0.25">
      <c r="A4045" t="s">
        <v>5863</v>
      </c>
      <c r="B4045">
        <v>66701898</v>
      </c>
      <c r="C4045">
        <v>1615200614</v>
      </c>
      <c r="D4045" t="s">
        <v>5864</v>
      </c>
      <c r="E4045" t="s">
        <v>8388</v>
      </c>
      <c r="G4045" t="s">
        <v>8384</v>
      </c>
      <c r="H4045" t="s">
        <v>12005</v>
      </c>
      <c r="I4045" t="s">
        <v>12006</v>
      </c>
      <c r="J4045" t="s">
        <v>12007</v>
      </c>
    </row>
    <row r="4046" spans="1:10" x14ac:dyDescent="0.25">
      <c r="A4046" t="s">
        <v>5863</v>
      </c>
      <c r="B4046">
        <v>66701898</v>
      </c>
      <c r="C4046">
        <v>1615200614</v>
      </c>
      <c r="D4046" t="s">
        <v>5864</v>
      </c>
      <c r="E4046" t="s">
        <v>8398</v>
      </c>
      <c r="F4046" t="s">
        <v>12008</v>
      </c>
    </row>
    <row r="4047" spans="1:10" x14ac:dyDescent="0.25">
      <c r="A4047" t="s">
        <v>5863</v>
      </c>
      <c r="B4047">
        <v>66701898</v>
      </c>
      <c r="C4047">
        <v>1615200614</v>
      </c>
      <c r="D4047" t="s">
        <v>5864</v>
      </c>
      <c r="E4047" t="s">
        <v>8383</v>
      </c>
      <c r="G4047" t="s">
        <v>8384</v>
      </c>
      <c r="H4047" t="s">
        <v>8960</v>
      </c>
      <c r="I4047" t="s">
        <v>12009</v>
      </c>
      <c r="J4047" t="s">
        <v>12010</v>
      </c>
    </row>
    <row r="4048" spans="1:10" x14ac:dyDescent="0.25">
      <c r="A4048" t="s">
        <v>5867</v>
      </c>
      <c r="B4048">
        <v>3910473</v>
      </c>
      <c r="C4048">
        <v>8177368341</v>
      </c>
      <c r="D4048" t="s">
        <v>5868</v>
      </c>
      <c r="E4048" t="s">
        <v>8388</v>
      </c>
      <c r="G4048" t="s">
        <v>8384</v>
      </c>
      <c r="H4048" t="s">
        <v>9471</v>
      </c>
      <c r="I4048" t="s">
        <v>8540</v>
      </c>
      <c r="J4048" t="s">
        <v>12011</v>
      </c>
    </row>
    <row r="4049" spans="1:10" x14ac:dyDescent="0.25">
      <c r="A4049" t="s">
        <v>5867</v>
      </c>
      <c r="B4049">
        <v>3910473</v>
      </c>
      <c r="C4049">
        <v>8177368341</v>
      </c>
      <c r="D4049" t="s">
        <v>5868</v>
      </c>
      <c r="E4049" t="s">
        <v>8398</v>
      </c>
      <c r="F4049" t="s">
        <v>12012</v>
      </c>
    </row>
    <row r="4050" spans="1:10" x14ac:dyDescent="0.25">
      <c r="A4050" t="s">
        <v>5867</v>
      </c>
      <c r="B4050">
        <v>3910473</v>
      </c>
      <c r="C4050">
        <v>8177368341</v>
      </c>
      <c r="D4050" t="s">
        <v>5868</v>
      </c>
      <c r="E4050" t="s">
        <v>8383</v>
      </c>
      <c r="G4050" t="s">
        <v>8384</v>
      </c>
      <c r="H4050" t="s">
        <v>8390</v>
      </c>
      <c r="J4050" t="s">
        <v>12013</v>
      </c>
    </row>
    <row r="4051" spans="1:10" x14ac:dyDescent="0.25">
      <c r="A4051" t="s">
        <v>5867</v>
      </c>
      <c r="B4051">
        <v>3910473</v>
      </c>
      <c r="C4051">
        <v>8177368341</v>
      </c>
      <c r="D4051" t="s">
        <v>5868</v>
      </c>
      <c r="E4051" t="s">
        <v>8410</v>
      </c>
      <c r="G4051" t="s">
        <v>8384</v>
      </c>
      <c r="H4051" t="s">
        <v>8402</v>
      </c>
      <c r="I4051" t="s">
        <v>8431</v>
      </c>
      <c r="J4051" t="s">
        <v>9136</v>
      </c>
    </row>
    <row r="4052" spans="1:10" x14ac:dyDescent="0.25">
      <c r="A4052" t="s">
        <v>5875</v>
      </c>
      <c r="B4052">
        <v>3629515</v>
      </c>
      <c r="C4052">
        <v>117343818</v>
      </c>
      <c r="D4052" t="s">
        <v>5876</v>
      </c>
      <c r="E4052" t="s">
        <v>8383</v>
      </c>
      <c r="G4052" t="s">
        <v>8384</v>
      </c>
      <c r="H4052" t="s">
        <v>12014</v>
      </c>
      <c r="J4052" t="s">
        <v>12015</v>
      </c>
    </row>
    <row r="4053" spans="1:10" x14ac:dyDescent="0.25">
      <c r="A4053" t="s">
        <v>5875</v>
      </c>
      <c r="B4053">
        <v>3629515</v>
      </c>
      <c r="C4053">
        <v>117343818</v>
      </c>
      <c r="D4053" t="s">
        <v>5876</v>
      </c>
      <c r="E4053" t="s">
        <v>8388</v>
      </c>
      <c r="G4053" t="s">
        <v>8399</v>
      </c>
      <c r="H4053" t="s">
        <v>12016</v>
      </c>
      <c r="J4053" t="s">
        <v>12017</v>
      </c>
    </row>
    <row r="4054" spans="1:10" x14ac:dyDescent="0.25">
      <c r="A4054" t="s">
        <v>5875</v>
      </c>
      <c r="B4054">
        <v>3629515</v>
      </c>
      <c r="C4054">
        <v>117343818</v>
      </c>
      <c r="D4054" t="s">
        <v>5876</v>
      </c>
      <c r="E4054" t="s">
        <v>8398</v>
      </c>
      <c r="F4054" t="s">
        <v>5876</v>
      </c>
    </row>
    <row r="4055" spans="1:10" x14ac:dyDescent="0.25">
      <c r="A4055" t="s">
        <v>5875</v>
      </c>
      <c r="B4055">
        <v>3629515</v>
      </c>
      <c r="C4055">
        <v>117343818</v>
      </c>
      <c r="D4055" t="s">
        <v>5876</v>
      </c>
      <c r="E4055" t="s">
        <v>8388</v>
      </c>
      <c r="G4055" t="s">
        <v>8384</v>
      </c>
      <c r="H4055" t="s">
        <v>12018</v>
      </c>
      <c r="J4055" t="s">
        <v>12019</v>
      </c>
    </row>
    <row r="4056" spans="1:10" x14ac:dyDescent="0.25">
      <c r="A4056" t="s">
        <v>5875</v>
      </c>
      <c r="B4056">
        <v>3629515</v>
      </c>
      <c r="C4056">
        <v>117343818</v>
      </c>
      <c r="D4056" t="s">
        <v>5876</v>
      </c>
      <c r="E4056" t="s">
        <v>8388</v>
      </c>
      <c r="G4056" t="s">
        <v>8384</v>
      </c>
      <c r="H4056" t="s">
        <v>12014</v>
      </c>
      <c r="J4056" t="s">
        <v>12015</v>
      </c>
    </row>
    <row r="4057" spans="1:10" x14ac:dyDescent="0.25">
      <c r="A4057" t="s">
        <v>5875</v>
      </c>
      <c r="B4057">
        <v>3629515</v>
      </c>
      <c r="C4057">
        <v>117343818</v>
      </c>
      <c r="D4057" t="s">
        <v>5876</v>
      </c>
      <c r="E4057" t="s">
        <v>8388</v>
      </c>
      <c r="G4057" t="s">
        <v>8384</v>
      </c>
      <c r="H4057" t="s">
        <v>12020</v>
      </c>
      <c r="J4057" t="s">
        <v>12021</v>
      </c>
    </row>
    <row r="4058" spans="1:10" x14ac:dyDescent="0.25">
      <c r="A4058" t="s">
        <v>5880</v>
      </c>
      <c r="B4058">
        <v>4041937</v>
      </c>
      <c r="C4058">
        <v>140778946</v>
      </c>
      <c r="D4058" t="s">
        <v>5881</v>
      </c>
      <c r="E4058" t="s">
        <v>8388</v>
      </c>
      <c r="G4058" t="s">
        <v>8384</v>
      </c>
      <c r="H4058" t="s">
        <v>8570</v>
      </c>
      <c r="J4058" t="s">
        <v>12022</v>
      </c>
    </row>
    <row r="4059" spans="1:10" x14ac:dyDescent="0.25">
      <c r="A4059" t="s">
        <v>5880</v>
      </c>
      <c r="B4059">
        <v>4041937</v>
      </c>
      <c r="C4059">
        <v>140778946</v>
      </c>
      <c r="D4059" t="s">
        <v>5881</v>
      </c>
      <c r="E4059" t="s">
        <v>8388</v>
      </c>
      <c r="G4059" t="s">
        <v>8384</v>
      </c>
      <c r="H4059" t="s">
        <v>8455</v>
      </c>
      <c r="I4059" t="s">
        <v>8393</v>
      </c>
      <c r="J4059" t="s">
        <v>9210</v>
      </c>
    </row>
    <row r="4060" spans="1:10" x14ac:dyDescent="0.25">
      <c r="A4060" t="s">
        <v>5880</v>
      </c>
      <c r="B4060">
        <v>4041937</v>
      </c>
      <c r="C4060">
        <v>140778946</v>
      </c>
      <c r="D4060" t="s">
        <v>5881</v>
      </c>
      <c r="E4060" t="s">
        <v>8383</v>
      </c>
      <c r="G4060" t="s">
        <v>8384</v>
      </c>
      <c r="H4060" t="s">
        <v>12023</v>
      </c>
      <c r="J4060" t="s">
        <v>12024</v>
      </c>
    </row>
    <row r="4061" spans="1:10" x14ac:dyDescent="0.25">
      <c r="A4061" t="s">
        <v>5880</v>
      </c>
      <c r="B4061">
        <v>4041937</v>
      </c>
      <c r="C4061">
        <v>140778946</v>
      </c>
      <c r="D4061" t="s">
        <v>5881</v>
      </c>
      <c r="E4061" t="s">
        <v>8410</v>
      </c>
      <c r="G4061" t="s">
        <v>8399</v>
      </c>
      <c r="H4061" t="s">
        <v>9585</v>
      </c>
      <c r="I4061" t="s">
        <v>9047</v>
      </c>
      <c r="J4061" t="s">
        <v>10974</v>
      </c>
    </row>
    <row r="4062" spans="1:10" x14ac:dyDescent="0.25">
      <c r="A4062" t="s">
        <v>5880</v>
      </c>
      <c r="B4062">
        <v>4041937</v>
      </c>
      <c r="C4062">
        <v>140778946</v>
      </c>
      <c r="D4062" t="s">
        <v>5881</v>
      </c>
      <c r="E4062" t="s">
        <v>8388</v>
      </c>
      <c r="G4062" t="s">
        <v>8460</v>
      </c>
      <c r="H4062" t="s">
        <v>12025</v>
      </c>
      <c r="J4062" t="s">
        <v>12026</v>
      </c>
    </row>
    <row r="4063" spans="1:10" x14ac:dyDescent="0.25">
      <c r="A4063" t="s">
        <v>5880</v>
      </c>
      <c r="B4063">
        <v>4041937</v>
      </c>
      <c r="C4063">
        <v>140778946</v>
      </c>
      <c r="D4063" t="s">
        <v>5881</v>
      </c>
      <c r="E4063" t="s">
        <v>8388</v>
      </c>
      <c r="G4063" t="s">
        <v>8517</v>
      </c>
      <c r="H4063" t="s">
        <v>8679</v>
      </c>
      <c r="I4063" t="s">
        <v>12027</v>
      </c>
      <c r="J4063" t="s">
        <v>12028</v>
      </c>
    </row>
    <row r="4064" spans="1:10" x14ac:dyDescent="0.25">
      <c r="A4064" t="s">
        <v>5885</v>
      </c>
      <c r="B4064">
        <v>12521858</v>
      </c>
      <c r="C4064">
        <v>192686363</v>
      </c>
      <c r="D4064" t="s">
        <v>5886</v>
      </c>
      <c r="E4064" t="s">
        <v>8383</v>
      </c>
      <c r="G4064" t="s">
        <v>8384</v>
      </c>
      <c r="H4064" t="s">
        <v>12029</v>
      </c>
      <c r="I4064" t="s">
        <v>12030</v>
      </c>
      <c r="J4064" t="s">
        <v>12031</v>
      </c>
    </row>
    <row r="4065" spans="1:10" x14ac:dyDescent="0.25">
      <c r="A4065" t="s">
        <v>5885</v>
      </c>
      <c r="B4065">
        <v>12521858</v>
      </c>
      <c r="C4065">
        <v>192686363</v>
      </c>
      <c r="D4065" t="s">
        <v>5886</v>
      </c>
      <c r="E4065" t="s">
        <v>8388</v>
      </c>
      <c r="G4065" t="s">
        <v>8399</v>
      </c>
      <c r="H4065" t="s">
        <v>12032</v>
      </c>
      <c r="J4065" t="s">
        <v>12033</v>
      </c>
    </row>
    <row r="4066" spans="1:10" x14ac:dyDescent="0.25">
      <c r="A4066" t="s">
        <v>5885</v>
      </c>
      <c r="B4066">
        <v>12521858</v>
      </c>
      <c r="C4066">
        <v>192686363</v>
      </c>
      <c r="D4066" t="s">
        <v>5886</v>
      </c>
      <c r="E4066" t="s">
        <v>8388</v>
      </c>
      <c r="G4066" t="s">
        <v>8384</v>
      </c>
      <c r="H4066" t="s">
        <v>12029</v>
      </c>
      <c r="I4066" t="s">
        <v>12030</v>
      </c>
      <c r="J4066" t="s">
        <v>12031</v>
      </c>
    </row>
    <row r="4067" spans="1:10" x14ac:dyDescent="0.25">
      <c r="A4067" t="s">
        <v>5892</v>
      </c>
      <c r="B4067">
        <v>21283665</v>
      </c>
      <c r="C4067">
        <v>179046237</v>
      </c>
      <c r="D4067" t="s">
        <v>5893</v>
      </c>
      <c r="E4067" t="s">
        <v>8383</v>
      </c>
      <c r="G4067" t="s">
        <v>8384</v>
      </c>
      <c r="H4067" t="s">
        <v>9015</v>
      </c>
      <c r="J4067" t="s">
        <v>10014</v>
      </c>
    </row>
    <row r="4068" spans="1:10" x14ac:dyDescent="0.25">
      <c r="A4068" t="s">
        <v>5892</v>
      </c>
      <c r="B4068">
        <v>21283665</v>
      </c>
      <c r="C4068">
        <v>179046237</v>
      </c>
      <c r="D4068" t="s">
        <v>5893</v>
      </c>
      <c r="E4068" t="s">
        <v>8410</v>
      </c>
      <c r="G4068" t="s">
        <v>8384</v>
      </c>
      <c r="H4068" t="s">
        <v>9015</v>
      </c>
      <c r="J4068" t="s">
        <v>10014</v>
      </c>
    </row>
    <row r="4069" spans="1:10" x14ac:dyDescent="0.25">
      <c r="A4069" t="s">
        <v>5892</v>
      </c>
      <c r="B4069">
        <v>21283665</v>
      </c>
      <c r="C4069">
        <v>179046237</v>
      </c>
      <c r="D4069" t="s">
        <v>5893</v>
      </c>
      <c r="E4069" t="s">
        <v>8388</v>
      </c>
      <c r="G4069" t="s">
        <v>8384</v>
      </c>
      <c r="H4069" t="s">
        <v>9015</v>
      </c>
      <c r="J4069" t="s">
        <v>10014</v>
      </c>
    </row>
    <row r="4070" spans="1:10" x14ac:dyDescent="0.25">
      <c r="A4070" t="s">
        <v>5892</v>
      </c>
      <c r="B4070">
        <v>21283665</v>
      </c>
      <c r="C4070">
        <v>179046237</v>
      </c>
      <c r="D4070" t="s">
        <v>5893</v>
      </c>
      <c r="E4070" t="s">
        <v>8388</v>
      </c>
      <c r="G4070" t="s">
        <v>8384</v>
      </c>
      <c r="H4070" t="s">
        <v>12034</v>
      </c>
      <c r="I4070" t="s">
        <v>9800</v>
      </c>
      <c r="J4070" t="s">
        <v>9204</v>
      </c>
    </row>
    <row r="4071" spans="1:10" x14ac:dyDescent="0.25">
      <c r="A4071" t="s">
        <v>5898</v>
      </c>
      <c r="B4071">
        <v>26539359</v>
      </c>
      <c r="C4071">
        <v>117262430</v>
      </c>
      <c r="D4071" t="s">
        <v>5899</v>
      </c>
      <c r="E4071" t="s">
        <v>8383</v>
      </c>
      <c r="G4071" t="s">
        <v>8384</v>
      </c>
      <c r="H4071" t="s">
        <v>9929</v>
      </c>
      <c r="I4071" t="s">
        <v>9930</v>
      </c>
      <c r="J4071" t="s">
        <v>9931</v>
      </c>
    </row>
    <row r="4072" spans="1:10" x14ac:dyDescent="0.25">
      <c r="A4072" t="s">
        <v>5898</v>
      </c>
      <c r="B4072">
        <v>26539359</v>
      </c>
      <c r="C4072">
        <v>117262430</v>
      </c>
      <c r="D4072" t="s">
        <v>5899</v>
      </c>
      <c r="E4072" t="s">
        <v>8388</v>
      </c>
      <c r="G4072" t="s">
        <v>8384</v>
      </c>
      <c r="H4072" t="s">
        <v>8390</v>
      </c>
      <c r="I4072" t="s">
        <v>8416</v>
      </c>
      <c r="J4072" t="s">
        <v>12035</v>
      </c>
    </row>
    <row r="4073" spans="1:10" x14ac:dyDescent="0.25">
      <c r="A4073" t="s">
        <v>5898</v>
      </c>
      <c r="B4073">
        <v>26539359</v>
      </c>
      <c r="C4073">
        <v>117262430</v>
      </c>
      <c r="D4073" t="s">
        <v>5899</v>
      </c>
      <c r="E4073" t="s">
        <v>8388</v>
      </c>
      <c r="G4073" t="s">
        <v>8384</v>
      </c>
      <c r="H4073" t="s">
        <v>8406</v>
      </c>
      <c r="J4073" t="s">
        <v>9928</v>
      </c>
    </row>
    <row r="4074" spans="1:10" x14ac:dyDescent="0.25">
      <c r="A4074" t="s">
        <v>5898</v>
      </c>
      <c r="B4074">
        <v>26539359</v>
      </c>
      <c r="C4074">
        <v>117262430</v>
      </c>
      <c r="D4074" t="s">
        <v>5899</v>
      </c>
      <c r="E4074" t="s">
        <v>8388</v>
      </c>
      <c r="G4074" t="s">
        <v>8384</v>
      </c>
      <c r="H4074" t="s">
        <v>9929</v>
      </c>
      <c r="I4074" t="s">
        <v>9930</v>
      </c>
      <c r="J4074" t="s">
        <v>9931</v>
      </c>
    </row>
    <row r="4075" spans="1:10" x14ac:dyDescent="0.25">
      <c r="A4075" t="s">
        <v>5903</v>
      </c>
      <c r="B4075">
        <v>32086938</v>
      </c>
      <c r="C4075">
        <v>125199293</v>
      </c>
      <c r="D4075" t="s">
        <v>5904</v>
      </c>
      <c r="E4075" t="s">
        <v>8388</v>
      </c>
      <c r="G4075" t="s">
        <v>8384</v>
      </c>
      <c r="H4075" t="s">
        <v>12036</v>
      </c>
      <c r="J4075" t="s">
        <v>12037</v>
      </c>
    </row>
    <row r="4076" spans="1:10" x14ac:dyDescent="0.25">
      <c r="A4076" t="s">
        <v>5903</v>
      </c>
      <c r="B4076">
        <v>32086938</v>
      </c>
      <c r="C4076">
        <v>125199293</v>
      </c>
      <c r="D4076" t="s">
        <v>5904</v>
      </c>
      <c r="E4076" t="s">
        <v>8388</v>
      </c>
      <c r="G4076" t="s">
        <v>8384</v>
      </c>
      <c r="H4076" t="s">
        <v>8887</v>
      </c>
      <c r="J4076" t="s">
        <v>8629</v>
      </c>
    </row>
    <row r="4077" spans="1:10" x14ac:dyDescent="0.25">
      <c r="A4077" t="s">
        <v>5903</v>
      </c>
      <c r="B4077">
        <v>32086938</v>
      </c>
      <c r="C4077">
        <v>125199293</v>
      </c>
      <c r="D4077" t="s">
        <v>5904</v>
      </c>
      <c r="E4077" t="s">
        <v>8383</v>
      </c>
      <c r="G4077" t="s">
        <v>8384</v>
      </c>
      <c r="H4077" t="s">
        <v>12036</v>
      </c>
      <c r="J4077" t="s">
        <v>12037</v>
      </c>
    </row>
    <row r="4078" spans="1:10" x14ac:dyDescent="0.25">
      <c r="A4078" t="s">
        <v>5908</v>
      </c>
      <c r="B4078">
        <v>48309049</v>
      </c>
      <c r="C4078">
        <v>196462387</v>
      </c>
      <c r="D4078" t="s">
        <v>5909</v>
      </c>
      <c r="E4078" t="s">
        <v>8388</v>
      </c>
      <c r="G4078" t="s">
        <v>8384</v>
      </c>
      <c r="H4078" t="s">
        <v>8428</v>
      </c>
      <c r="J4078" t="s">
        <v>12038</v>
      </c>
    </row>
    <row r="4079" spans="1:10" x14ac:dyDescent="0.25">
      <c r="A4079" t="s">
        <v>5908</v>
      </c>
      <c r="B4079">
        <v>48309049</v>
      </c>
      <c r="C4079">
        <v>196462387</v>
      </c>
      <c r="D4079" t="s">
        <v>5909</v>
      </c>
      <c r="E4079" t="s">
        <v>8383</v>
      </c>
      <c r="G4079" t="s">
        <v>8384</v>
      </c>
      <c r="H4079" t="s">
        <v>8428</v>
      </c>
      <c r="J4079" t="s">
        <v>12038</v>
      </c>
    </row>
    <row r="4080" spans="1:10" x14ac:dyDescent="0.25">
      <c r="A4080" t="s">
        <v>5912</v>
      </c>
      <c r="B4080">
        <v>50138238</v>
      </c>
      <c r="C4080">
        <v>130414424</v>
      </c>
      <c r="D4080" t="s">
        <v>5913</v>
      </c>
      <c r="E4080" t="s">
        <v>8383</v>
      </c>
      <c r="G4080" t="s">
        <v>8384</v>
      </c>
      <c r="H4080" t="s">
        <v>8512</v>
      </c>
      <c r="J4080" t="s">
        <v>12039</v>
      </c>
    </row>
    <row r="4081" spans="1:10" x14ac:dyDescent="0.25">
      <c r="A4081" t="s">
        <v>5912</v>
      </c>
      <c r="B4081">
        <v>50138238</v>
      </c>
      <c r="C4081">
        <v>130414424</v>
      </c>
      <c r="D4081" t="s">
        <v>5913</v>
      </c>
      <c r="E4081" t="s">
        <v>8388</v>
      </c>
      <c r="G4081" t="s">
        <v>9284</v>
      </c>
      <c r="H4081" t="s">
        <v>8630</v>
      </c>
      <c r="I4081" t="s">
        <v>8490</v>
      </c>
      <c r="J4081" t="s">
        <v>12040</v>
      </c>
    </row>
    <row r="4082" spans="1:10" x14ac:dyDescent="0.25">
      <c r="A4082" t="s">
        <v>5918</v>
      </c>
      <c r="B4082">
        <v>59242271</v>
      </c>
      <c r="C4082">
        <v>189467133</v>
      </c>
      <c r="D4082" t="s">
        <v>5919</v>
      </c>
      <c r="E4082" t="s">
        <v>8383</v>
      </c>
      <c r="G4082" t="s">
        <v>8384</v>
      </c>
      <c r="H4082" t="s">
        <v>8393</v>
      </c>
      <c r="I4082" t="s">
        <v>9800</v>
      </c>
      <c r="J4082" t="s">
        <v>12041</v>
      </c>
    </row>
    <row r="4083" spans="1:10" x14ac:dyDescent="0.25">
      <c r="A4083" t="s">
        <v>5918</v>
      </c>
      <c r="B4083">
        <v>59242271</v>
      </c>
      <c r="C4083">
        <v>189467133</v>
      </c>
      <c r="D4083" t="s">
        <v>5919</v>
      </c>
      <c r="E4083" t="s">
        <v>8410</v>
      </c>
      <c r="G4083" t="s">
        <v>8384</v>
      </c>
      <c r="H4083" t="s">
        <v>9336</v>
      </c>
      <c r="I4083" t="s">
        <v>8425</v>
      </c>
      <c r="J4083" t="s">
        <v>10173</v>
      </c>
    </row>
    <row r="4084" spans="1:10" x14ac:dyDescent="0.25">
      <c r="A4084" t="s">
        <v>5918</v>
      </c>
      <c r="B4084">
        <v>59242271</v>
      </c>
      <c r="C4084">
        <v>189467133</v>
      </c>
      <c r="D4084" t="s">
        <v>5919</v>
      </c>
      <c r="E4084" t="s">
        <v>8388</v>
      </c>
      <c r="G4084" t="s">
        <v>8384</v>
      </c>
      <c r="H4084" t="s">
        <v>9336</v>
      </c>
      <c r="I4084" t="s">
        <v>8425</v>
      </c>
      <c r="J4084" t="s">
        <v>10173</v>
      </c>
    </row>
    <row r="4085" spans="1:10" x14ac:dyDescent="0.25">
      <c r="A4085" t="s">
        <v>5918</v>
      </c>
      <c r="B4085">
        <v>59242271</v>
      </c>
      <c r="C4085">
        <v>189467133</v>
      </c>
      <c r="D4085" t="s">
        <v>5919</v>
      </c>
      <c r="E4085" t="s">
        <v>8388</v>
      </c>
      <c r="G4085" t="s">
        <v>8384</v>
      </c>
      <c r="H4085" t="s">
        <v>8455</v>
      </c>
      <c r="I4085" t="s">
        <v>10609</v>
      </c>
      <c r="J4085" t="s">
        <v>12042</v>
      </c>
    </row>
    <row r="4086" spans="1:10" x14ac:dyDescent="0.25">
      <c r="A4086" t="s">
        <v>5918</v>
      </c>
      <c r="B4086">
        <v>59242271</v>
      </c>
      <c r="C4086">
        <v>189467133</v>
      </c>
      <c r="D4086" t="s">
        <v>5919</v>
      </c>
      <c r="E4086" t="s">
        <v>8398</v>
      </c>
      <c r="F4086" t="s">
        <v>12043</v>
      </c>
    </row>
    <row r="4087" spans="1:10" x14ac:dyDescent="0.25">
      <c r="A4087" t="s">
        <v>5923</v>
      </c>
      <c r="B4087">
        <v>66135070</v>
      </c>
      <c r="C4087">
        <v>106526782</v>
      </c>
      <c r="D4087" t="s">
        <v>5924</v>
      </c>
      <c r="E4087" t="s">
        <v>8388</v>
      </c>
      <c r="G4087" t="s">
        <v>8384</v>
      </c>
      <c r="H4087" t="s">
        <v>12044</v>
      </c>
      <c r="J4087" t="s">
        <v>12045</v>
      </c>
    </row>
    <row r="4088" spans="1:10" x14ac:dyDescent="0.25">
      <c r="A4088" t="s">
        <v>5923</v>
      </c>
      <c r="B4088">
        <v>66135070</v>
      </c>
      <c r="C4088">
        <v>106526782</v>
      </c>
      <c r="D4088" t="s">
        <v>5924</v>
      </c>
      <c r="E4088" t="s">
        <v>8410</v>
      </c>
      <c r="G4088" t="s">
        <v>8384</v>
      </c>
      <c r="H4088" t="s">
        <v>8390</v>
      </c>
      <c r="J4088" t="s">
        <v>9246</v>
      </c>
    </row>
    <row r="4089" spans="1:10" x14ac:dyDescent="0.25">
      <c r="A4089" t="s">
        <v>5923</v>
      </c>
      <c r="B4089">
        <v>66135070</v>
      </c>
      <c r="C4089">
        <v>106526782</v>
      </c>
      <c r="D4089" t="s">
        <v>5924</v>
      </c>
      <c r="E4089" t="s">
        <v>8398</v>
      </c>
      <c r="G4089" t="s">
        <v>8384</v>
      </c>
      <c r="H4089" t="s">
        <v>12044</v>
      </c>
      <c r="J4089" t="s">
        <v>12045</v>
      </c>
    </row>
    <row r="4090" spans="1:10" x14ac:dyDescent="0.25">
      <c r="A4090" t="s">
        <v>5923</v>
      </c>
      <c r="B4090">
        <v>66135070</v>
      </c>
      <c r="C4090">
        <v>106526782</v>
      </c>
      <c r="D4090" t="s">
        <v>5924</v>
      </c>
      <c r="E4090" t="s">
        <v>8383</v>
      </c>
      <c r="G4090" t="s">
        <v>8384</v>
      </c>
      <c r="H4090" t="s">
        <v>8406</v>
      </c>
      <c r="I4090" t="s">
        <v>9708</v>
      </c>
      <c r="J4090" t="s">
        <v>12046</v>
      </c>
    </row>
    <row r="4091" spans="1:10" x14ac:dyDescent="0.25">
      <c r="A4091" t="s">
        <v>5931</v>
      </c>
      <c r="B4091">
        <v>68620501</v>
      </c>
      <c r="C4091">
        <v>107390855</v>
      </c>
      <c r="D4091" t="s">
        <v>5932</v>
      </c>
      <c r="E4091" t="s">
        <v>8388</v>
      </c>
      <c r="G4091" t="s">
        <v>8384</v>
      </c>
      <c r="H4091" t="s">
        <v>8799</v>
      </c>
      <c r="J4091" t="s">
        <v>8798</v>
      </c>
    </row>
    <row r="4092" spans="1:10" x14ac:dyDescent="0.25">
      <c r="A4092" t="s">
        <v>5931</v>
      </c>
      <c r="B4092">
        <v>68620501</v>
      </c>
      <c r="C4092">
        <v>107390855</v>
      </c>
      <c r="D4092" t="s">
        <v>5932</v>
      </c>
      <c r="E4092" t="s">
        <v>8410</v>
      </c>
      <c r="G4092" t="s">
        <v>8384</v>
      </c>
      <c r="H4092" t="s">
        <v>8629</v>
      </c>
      <c r="J4092" t="s">
        <v>9602</v>
      </c>
    </row>
    <row r="4093" spans="1:10" x14ac:dyDescent="0.25">
      <c r="A4093" t="s">
        <v>5931</v>
      </c>
      <c r="B4093">
        <v>68620501</v>
      </c>
      <c r="C4093">
        <v>107390855</v>
      </c>
      <c r="D4093" t="s">
        <v>5932</v>
      </c>
      <c r="E4093" t="s">
        <v>8388</v>
      </c>
      <c r="G4093" t="s">
        <v>8384</v>
      </c>
      <c r="H4093" t="s">
        <v>12047</v>
      </c>
      <c r="J4093" t="s">
        <v>12048</v>
      </c>
    </row>
    <row r="4094" spans="1:10" x14ac:dyDescent="0.25">
      <c r="A4094" t="s">
        <v>5931</v>
      </c>
      <c r="B4094">
        <v>68620501</v>
      </c>
      <c r="C4094">
        <v>107390855</v>
      </c>
      <c r="D4094" t="s">
        <v>5932</v>
      </c>
      <c r="E4094" t="s">
        <v>8398</v>
      </c>
      <c r="F4094" t="s">
        <v>12049</v>
      </c>
    </row>
    <row r="4095" spans="1:10" x14ac:dyDescent="0.25">
      <c r="A4095" t="s">
        <v>5931</v>
      </c>
      <c r="B4095">
        <v>68620501</v>
      </c>
      <c r="C4095">
        <v>107390855</v>
      </c>
      <c r="D4095" t="s">
        <v>5932</v>
      </c>
      <c r="E4095" t="s">
        <v>8383</v>
      </c>
      <c r="G4095" t="s">
        <v>8384</v>
      </c>
      <c r="H4095" t="s">
        <v>8629</v>
      </c>
      <c r="J4095" t="s">
        <v>9602</v>
      </c>
    </row>
    <row r="4096" spans="1:10" x14ac:dyDescent="0.25">
      <c r="A4096" t="s">
        <v>5941</v>
      </c>
      <c r="B4096">
        <v>136326</v>
      </c>
      <c r="C4096">
        <v>126203205</v>
      </c>
      <c r="D4096" t="s">
        <v>5942</v>
      </c>
      <c r="E4096" t="s">
        <v>8388</v>
      </c>
      <c r="G4096" t="s">
        <v>8384</v>
      </c>
      <c r="H4096" t="s">
        <v>9752</v>
      </c>
      <c r="I4096" t="s">
        <v>12050</v>
      </c>
      <c r="J4096" t="s">
        <v>12051</v>
      </c>
    </row>
    <row r="4097" spans="1:10" x14ac:dyDescent="0.25">
      <c r="A4097" t="s">
        <v>5941</v>
      </c>
      <c r="B4097">
        <v>136326</v>
      </c>
      <c r="C4097">
        <v>126203205</v>
      </c>
      <c r="D4097" t="s">
        <v>5942</v>
      </c>
      <c r="E4097" t="s">
        <v>8388</v>
      </c>
      <c r="G4097" t="s">
        <v>8399</v>
      </c>
      <c r="H4097" t="s">
        <v>12052</v>
      </c>
      <c r="J4097" t="s">
        <v>12053</v>
      </c>
    </row>
    <row r="4098" spans="1:10" x14ac:dyDescent="0.25">
      <c r="A4098" t="s">
        <v>5941</v>
      </c>
      <c r="B4098">
        <v>136326</v>
      </c>
      <c r="C4098">
        <v>126203205</v>
      </c>
      <c r="D4098" t="s">
        <v>5942</v>
      </c>
      <c r="E4098" t="s">
        <v>8410</v>
      </c>
      <c r="G4098" t="s">
        <v>8399</v>
      </c>
      <c r="H4098" t="s">
        <v>10945</v>
      </c>
      <c r="J4098" t="s">
        <v>12054</v>
      </c>
    </row>
    <row r="4099" spans="1:10" x14ac:dyDescent="0.25">
      <c r="A4099" t="s">
        <v>5941</v>
      </c>
      <c r="B4099">
        <v>136326</v>
      </c>
      <c r="C4099">
        <v>126203205</v>
      </c>
      <c r="D4099" t="s">
        <v>5942</v>
      </c>
      <c r="E4099" t="s">
        <v>8383</v>
      </c>
      <c r="G4099" t="s">
        <v>8399</v>
      </c>
      <c r="H4099" t="s">
        <v>10945</v>
      </c>
      <c r="J4099" t="s">
        <v>12054</v>
      </c>
    </row>
    <row r="4100" spans="1:10" x14ac:dyDescent="0.25">
      <c r="A4100" t="s">
        <v>5941</v>
      </c>
      <c r="B4100">
        <v>136326</v>
      </c>
      <c r="C4100">
        <v>126203205</v>
      </c>
      <c r="D4100" t="s">
        <v>5942</v>
      </c>
      <c r="E4100" t="s">
        <v>8388</v>
      </c>
      <c r="G4100" t="s">
        <v>8399</v>
      </c>
      <c r="H4100" t="s">
        <v>10945</v>
      </c>
      <c r="J4100" t="s">
        <v>12054</v>
      </c>
    </row>
    <row r="4101" spans="1:10" x14ac:dyDescent="0.25">
      <c r="A4101" t="s">
        <v>5941</v>
      </c>
      <c r="B4101">
        <v>136326</v>
      </c>
      <c r="C4101">
        <v>126203205</v>
      </c>
      <c r="D4101" t="s">
        <v>5942</v>
      </c>
      <c r="E4101" t="s">
        <v>8388</v>
      </c>
      <c r="G4101" t="s">
        <v>8384</v>
      </c>
      <c r="H4101" t="s">
        <v>12055</v>
      </c>
      <c r="I4101" t="s">
        <v>12056</v>
      </c>
      <c r="J4101" t="s">
        <v>8860</v>
      </c>
    </row>
    <row r="4102" spans="1:10" x14ac:dyDescent="0.25">
      <c r="A4102" t="s">
        <v>5949</v>
      </c>
      <c r="B4102">
        <v>2794641</v>
      </c>
      <c r="C4102">
        <v>327800534</v>
      </c>
      <c r="D4102" t="s">
        <v>5950</v>
      </c>
      <c r="E4102" t="s">
        <v>8388</v>
      </c>
      <c r="G4102" t="s">
        <v>8384</v>
      </c>
      <c r="H4102" t="s">
        <v>8858</v>
      </c>
      <c r="I4102" t="s">
        <v>12057</v>
      </c>
      <c r="J4102" t="s">
        <v>12058</v>
      </c>
    </row>
    <row r="4103" spans="1:10" x14ac:dyDescent="0.25">
      <c r="A4103" t="s">
        <v>5949</v>
      </c>
      <c r="B4103">
        <v>2794641</v>
      </c>
      <c r="C4103">
        <v>327800534</v>
      </c>
      <c r="D4103" t="s">
        <v>5950</v>
      </c>
      <c r="E4103" t="s">
        <v>8383</v>
      </c>
      <c r="G4103" t="s">
        <v>8384</v>
      </c>
      <c r="H4103" t="s">
        <v>8390</v>
      </c>
      <c r="I4103" t="s">
        <v>8431</v>
      </c>
      <c r="J4103" t="s">
        <v>8764</v>
      </c>
    </row>
    <row r="4104" spans="1:10" x14ac:dyDescent="0.25">
      <c r="A4104" t="s">
        <v>5949</v>
      </c>
      <c r="B4104">
        <v>2794641</v>
      </c>
      <c r="C4104">
        <v>327800534</v>
      </c>
      <c r="D4104" t="s">
        <v>5950</v>
      </c>
      <c r="E4104" t="s">
        <v>8388</v>
      </c>
      <c r="G4104" t="s">
        <v>8384</v>
      </c>
      <c r="H4104" t="s">
        <v>8540</v>
      </c>
      <c r="I4104" t="s">
        <v>8393</v>
      </c>
      <c r="J4104" t="s">
        <v>10278</v>
      </c>
    </row>
    <row r="4105" spans="1:10" x14ac:dyDescent="0.25">
      <c r="A4105" t="s">
        <v>5949</v>
      </c>
      <c r="B4105">
        <v>2794641</v>
      </c>
      <c r="C4105">
        <v>327800534</v>
      </c>
      <c r="D4105" t="s">
        <v>5950</v>
      </c>
      <c r="E4105" t="s">
        <v>8388</v>
      </c>
      <c r="G4105" t="s">
        <v>8384</v>
      </c>
      <c r="H4105" t="s">
        <v>11091</v>
      </c>
      <c r="I4105" t="s">
        <v>12059</v>
      </c>
      <c r="J4105" t="s">
        <v>12060</v>
      </c>
    </row>
    <row r="4106" spans="1:10" x14ac:dyDescent="0.25">
      <c r="A4106" t="s">
        <v>5956</v>
      </c>
      <c r="B4106">
        <v>2879599</v>
      </c>
      <c r="C4106">
        <v>104740559</v>
      </c>
      <c r="D4106" t="s">
        <v>5957</v>
      </c>
      <c r="E4106" t="s">
        <v>8383</v>
      </c>
      <c r="G4106" t="s">
        <v>8384</v>
      </c>
      <c r="H4106" t="s">
        <v>8755</v>
      </c>
      <c r="I4106" t="s">
        <v>8861</v>
      </c>
      <c r="J4106" t="s">
        <v>10259</v>
      </c>
    </row>
    <row r="4107" spans="1:10" x14ac:dyDescent="0.25">
      <c r="A4107" t="s">
        <v>5956</v>
      </c>
      <c r="B4107">
        <v>2879599</v>
      </c>
      <c r="C4107">
        <v>104740559</v>
      </c>
      <c r="D4107" t="s">
        <v>5957</v>
      </c>
      <c r="E4107" t="s">
        <v>8388</v>
      </c>
      <c r="G4107" t="s">
        <v>8384</v>
      </c>
      <c r="H4107" t="s">
        <v>8755</v>
      </c>
      <c r="I4107" t="s">
        <v>8861</v>
      </c>
      <c r="J4107" t="s">
        <v>10259</v>
      </c>
    </row>
    <row r="4108" spans="1:10" x14ac:dyDescent="0.25">
      <c r="A4108" t="s">
        <v>5956</v>
      </c>
      <c r="B4108">
        <v>2879599</v>
      </c>
      <c r="C4108">
        <v>104740559</v>
      </c>
      <c r="D4108" t="s">
        <v>5957</v>
      </c>
      <c r="E4108" t="s">
        <v>8410</v>
      </c>
      <c r="G4108" t="s">
        <v>8384</v>
      </c>
      <c r="H4108" t="s">
        <v>8755</v>
      </c>
      <c r="I4108" t="s">
        <v>8861</v>
      </c>
      <c r="J4108" t="s">
        <v>10259</v>
      </c>
    </row>
    <row r="4109" spans="1:10" x14ac:dyDescent="0.25">
      <c r="A4109" t="s">
        <v>5956</v>
      </c>
      <c r="B4109">
        <v>2879599</v>
      </c>
      <c r="C4109">
        <v>104740559</v>
      </c>
      <c r="D4109" t="s">
        <v>5957</v>
      </c>
      <c r="E4109" t="s">
        <v>8398</v>
      </c>
      <c r="F4109" t="s">
        <v>12061</v>
      </c>
    </row>
    <row r="4110" spans="1:10" x14ac:dyDescent="0.25">
      <c r="A4110" t="s">
        <v>5961</v>
      </c>
      <c r="B4110">
        <v>11991717</v>
      </c>
      <c r="C4110">
        <v>191347751</v>
      </c>
      <c r="D4110" t="s">
        <v>5962</v>
      </c>
      <c r="E4110" t="s">
        <v>8383</v>
      </c>
      <c r="G4110" t="s">
        <v>8384</v>
      </c>
      <c r="H4110" t="s">
        <v>12062</v>
      </c>
      <c r="I4110" t="s">
        <v>11148</v>
      </c>
      <c r="J4110" t="s">
        <v>12063</v>
      </c>
    </row>
    <row r="4111" spans="1:10" x14ac:dyDescent="0.25">
      <c r="A4111" t="s">
        <v>5961</v>
      </c>
      <c r="B4111">
        <v>11991717</v>
      </c>
      <c r="C4111">
        <v>191347751</v>
      </c>
      <c r="D4111" t="s">
        <v>5962</v>
      </c>
      <c r="E4111" t="s">
        <v>8388</v>
      </c>
      <c r="G4111" t="s">
        <v>8384</v>
      </c>
      <c r="H4111" t="s">
        <v>12062</v>
      </c>
      <c r="I4111" t="s">
        <v>11148</v>
      </c>
      <c r="J4111" t="s">
        <v>12063</v>
      </c>
    </row>
    <row r="4112" spans="1:10" x14ac:dyDescent="0.25">
      <c r="A4112" t="s">
        <v>5971</v>
      </c>
      <c r="B4112">
        <v>18679667</v>
      </c>
      <c r="C4112">
        <v>126894851</v>
      </c>
      <c r="D4112" t="s">
        <v>5972</v>
      </c>
      <c r="E4112" t="s">
        <v>8388</v>
      </c>
      <c r="G4112" t="s">
        <v>8384</v>
      </c>
      <c r="H4112" t="s">
        <v>12064</v>
      </c>
      <c r="J4112" t="s">
        <v>12065</v>
      </c>
    </row>
    <row r="4113" spans="1:10" x14ac:dyDescent="0.25">
      <c r="A4113" t="s">
        <v>5971</v>
      </c>
      <c r="B4113">
        <v>18679667</v>
      </c>
      <c r="C4113">
        <v>126894851</v>
      </c>
      <c r="D4113" t="s">
        <v>5972</v>
      </c>
      <c r="E4113" t="s">
        <v>8383</v>
      </c>
      <c r="G4113" t="s">
        <v>8384</v>
      </c>
      <c r="H4113" t="s">
        <v>12064</v>
      </c>
      <c r="J4113" t="s">
        <v>12065</v>
      </c>
    </row>
    <row r="4114" spans="1:10" x14ac:dyDescent="0.25">
      <c r="A4114" t="s">
        <v>5977</v>
      </c>
      <c r="B4114">
        <v>42594125</v>
      </c>
      <c r="C4114">
        <v>121853751</v>
      </c>
      <c r="D4114" t="s">
        <v>5978</v>
      </c>
      <c r="E4114" t="s">
        <v>8388</v>
      </c>
      <c r="G4114" t="s">
        <v>8384</v>
      </c>
      <c r="H4114" t="s">
        <v>8526</v>
      </c>
      <c r="J4114" t="s">
        <v>11820</v>
      </c>
    </row>
    <row r="4115" spans="1:10" x14ac:dyDescent="0.25">
      <c r="A4115" t="s">
        <v>5977</v>
      </c>
      <c r="B4115">
        <v>42594125</v>
      </c>
      <c r="C4115">
        <v>121853751</v>
      </c>
      <c r="D4115" t="s">
        <v>5978</v>
      </c>
      <c r="E4115" t="s">
        <v>8388</v>
      </c>
      <c r="G4115" t="s">
        <v>8384</v>
      </c>
      <c r="H4115" t="s">
        <v>8428</v>
      </c>
      <c r="J4115" t="s">
        <v>11820</v>
      </c>
    </row>
    <row r="4116" spans="1:10" x14ac:dyDescent="0.25">
      <c r="A4116" t="s">
        <v>5977</v>
      </c>
      <c r="B4116">
        <v>42594125</v>
      </c>
      <c r="C4116">
        <v>121853751</v>
      </c>
      <c r="D4116" t="s">
        <v>5978</v>
      </c>
      <c r="E4116" t="s">
        <v>8383</v>
      </c>
      <c r="G4116" t="s">
        <v>8384</v>
      </c>
      <c r="H4116" t="s">
        <v>8526</v>
      </c>
      <c r="J4116" t="s">
        <v>11820</v>
      </c>
    </row>
    <row r="4117" spans="1:10" x14ac:dyDescent="0.25">
      <c r="A4117" t="s">
        <v>5981</v>
      </c>
      <c r="B4117">
        <v>33937981</v>
      </c>
      <c r="C4117">
        <v>143412145</v>
      </c>
      <c r="D4117" t="s">
        <v>5982</v>
      </c>
      <c r="E4117" t="s">
        <v>8388</v>
      </c>
      <c r="G4117" t="s">
        <v>8384</v>
      </c>
      <c r="H4117" t="s">
        <v>8490</v>
      </c>
      <c r="I4117" t="s">
        <v>12066</v>
      </c>
      <c r="J4117" t="s">
        <v>12067</v>
      </c>
    </row>
    <row r="4118" spans="1:10" x14ac:dyDescent="0.25">
      <c r="A4118" t="s">
        <v>5981</v>
      </c>
      <c r="B4118">
        <v>33937981</v>
      </c>
      <c r="C4118">
        <v>143412145</v>
      </c>
      <c r="D4118" t="s">
        <v>5982</v>
      </c>
      <c r="E4118" t="s">
        <v>8383</v>
      </c>
      <c r="G4118" t="s">
        <v>8384</v>
      </c>
      <c r="H4118" t="s">
        <v>8547</v>
      </c>
      <c r="I4118" t="s">
        <v>8548</v>
      </c>
      <c r="J4118" t="s">
        <v>8549</v>
      </c>
    </row>
    <row r="4119" spans="1:10" x14ac:dyDescent="0.25">
      <c r="A4119" t="s">
        <v>5987</v>
      </c>
      <c r="B4119">
        <v>57444817</v>
      </c>
      <c r="C4119">
        <v>100393440</v>
      </c>
      <c r="D4119" t="s">
        <v>5988</v>
      </c>
      <c r="E4119" t="s">
        <v>8388</v>
      </c>
      <c r="G4119" t="s">
        <v>8384</v>
      </c>
      <c r="H4119" t="s">
        <v>9394</v>
      </c>
      <c r="I4119" t="s">
        <v>8849</v>
      </c>
      <c r="J4119" t="s">
        <v>10259</v>
      </c>
    </row>
    <row r="4120" spans="1:10" x14ac:dyDescent="0.25">
      <c r="A4120" t="s">
        <v>5987</v>
      </c>
      <c r="B4120">
        <v>57444817</v>
      </c>
      <c r="C4120">
        <v>100393440</v>
      </c>
      <c r="D4120" t="s">
        <v>5988</v>
      </c>
      <c r="E4120" t="s">
        <v>8398</v>
      </c>
      <c r="G4120" t="s">
        <v>8384</v>
      </c>
      <c r="H4120" t="s">
        <v>9394</v>
      </c>
      <c r="I4120" t="s">
        <v>8849</v>
      </c>
      <c r="J4120" t="s">
        <v>10259</v>
      </c>
    </row>
    <row r="4121" spans="1:10" x14ac:dyDescent="0.25">
      <c r="A4121" t="s">
        <v>5987</v>
      </c>
      <c r="B4121">
        <v>57444817</v>
      </c>
      <c r="C4121">
        <v>100393440</v>
      </c>
      <c r="D4121" t="s">
        <v>5988</v>
      </c>
      <c r="E4121" t="s">
        <v>8383</v>
      </c>
      <c r="G4121" t="s">
        <v>8384</v>
      </c>
      <c r="H4121" t="s">
        <v>9394</v>
      </c>
      <c r="I4121" t="s">
        <v>8849</v>
      </c>
      <c r="J4121" t="s">
        <v>10259</v>
      </c>
    </row>
    <row r="4122" spans="1:10" x14ac:dyDescent="0.25">
      <c r="A4122" t="s">
        <v>5987</v>
      </c>
      <c r="B4122">
        <v>57444817</v>
      </c>
      <c r="C4122">
        <v>100393440</v>
      </c>
      <c r="D4122" t="s">
        <v>5988</v>
      </c>
      <c r="E4122" t="s">
        <v>8410</v>
      </c>
      <c r="G4122" t="s">
        <v>8384</v>
      </c>
      <c r="H4122" t="s">
        <v>9394</v>
      </c>
      <c r="I4122" t="s">
        <v>8849</v>
      </c>
      <c r="J4122" t="s">
        <v>10259</v>
      </c>
    </row>
    <row r="4123" spans="1:10" x14ac:dyDescent="0.25">
      <c r="A4123" t="s">
        <v>5991</v>
      </c>
      <c r="B4123">
        <v>39972314</v>
      </c>
      <c r="C4123">
        <v>268211536</v>
      </c>
      <c r="D4123" t="s">
        <v>5992</v>
      </c>
      <c r="E4123" t="s">
        <v>8388</v>
      </c>
      <c r="G4123" t="s">
        <v>8384</v>
      </c>
      <c r="H4123" t="s">
        <v>9389</v>
      </c>
      <c r="I4123" t="s">
        <v>8539</v>
      </c>
      <c r="J4123" t="s">
        <v>12068</v>
      </c>
    </row>
    <row r="4124" spans="1:10" x14ac:dyDescent="0.25">
      <c r="A4124" t="s">
        <v>5991</v>
      </c>
      <c r="B4124">
        <v>39972314</v>
      </c>
      <c r="C4124">
        <v>268211536</v>
      </c>
      <c r="D4124" t="s">
        <v>5992</v>
      </c>
      <c r="E4124" t="s">
        <v>8388</v>
      </c>
      <c r="G4124" t="s">
        <v>8384</v>
      </c>
      <c r="H4124" t="s">
        <v>9348</v>
      </c>
      <c r="I4124" t="s">
        <v>8425</v>
      </c>
      <c r="J4124" t="s">
        <v>12068</v>
      </c>
    </row>
    <row r="4125" spans="1:10" x14ac:dyDescent="0.25">
      <c r="A4125" t="s">
        <v>5991</v>
      </c>
      <c r="B4125">
        <v>39972314</v>
      </c>
      <c r="C4125">
        <v>268211536</v>
      </c>
      <c r="D4125" t="s">
        <v>5992</v>
      </c>
      <c r="E4125" t="s">
        <v>8383</v>
      </c>
      <c r="G4125" t="s">
        <v>8384</v>
      </c>
      <c r="H4125" t="s">
        <v>12069</v>
      </c>
      <c r="I4125" t="s">
        <v>8512</v>
      </c>
      <c r="J4125" t="s">
        <v>12068</v>
      </c>
    </row>
    <row r="4126" spans="1:10" x14ac:dyDescent="0.25">
      <c r="A4126" t="s">
        <v>5991</v>
      </c>
      <c r="B4126">
        <v>39972314</v>
      </c>
      <c r="C4126">
        <v>268211536</v>
      </c>
      <c r="D4126" t="s">
        <v>5992</v>
      </c>
      <c r="E4126" t="s">
        <v>8388</v>
      </c>
      <c r="G4126" t="s">
        <v>8384</v>
      </c>
      <c r="H4126" t="s">
        <v>12070</v>
      </c>
      <c r="J4126" t="s">
        <v>12068</v>
      </c>
    </row>
    <row r="4127" spans="1:10" x14ac:dyDescent="0.25">
      <c r="A4127" t="s">
        <v>5991</v>
      </c>
      <c r="B4127">
        <v>39972314</v>
      </c>
      <c r="C4127">
        <v>268211536</v>
      </c>
      <c r="D4127" t="s">
        <v>5992</v>
      </c>
      <c r="E4127" t="s">
        <v>8398</v>
      </c>
      <c r="F4127" t="s">
        <v>12071</v>
      </c>
    </row>
    <row r="4128" spans="1:10" x14ac:dyDescent="0.25">
      <c r="A4128" t="s">
        <v>5991</v>
      </c>
      <c r="B4128">
        <v>39972314</v>
      </c>
      <c r="C4128">
        <v>268211536</v>
      </c>
      <c r="D4128" t="s">
        <v>5992</v>
      </c>
      <c r="E4128" t="s">
        <v>8388</v>
      </c>
      <c r="G4128" t="s">
        <v>8384</v>
      </c>
      <c r="H4128" t="s">
        <v>12072</v>
      </c>
      <c r="J4128" t="s">
        <v>12068</v>
      </c>
    </row>
    <row r="4129" spans="1:10" x14ac:dyDescent="0.25">
      <c r="A4129" t="s">
        <v>5991</v>
      </c>
      <c r="B4129">
        <v>39972314</v>
      </c>
      <c r="C4129">
        <v>268211536</v>
      </c>
      <c r="D4129" t="s">
        <v>5992</v>
      </c>
      <c r="E4129" t="s">
        <v>8388</v>
      </c>
      <c r="G4129" t="s">
        <v>8384</v>
      </c>
      <c r="H4129" t="s">
        <v>12069</v>
      </c>
      <c r="I4129" t="s">
        <v>8512</v>
      </c>
      <c r="J4129" t="s">
        <v>12068</v>
      </c>
    </row>
    <row r="4130" spans="1:10" x14ac:dyDescent="0.25">
      <c r="A4130" t="s">
        <v>5996</v>
      </c>
      <c r="B4130">
        <v>47773044</v>
      </c>
      <c r="C4130">
        <v>150549113</v>
      </c>
      <c r="D4130" t="s">
        <v>5997</v>
      </c>
      <c r="E4130" t="s">
        <v>8388</v>
      </c>
      <c r="G4130" t="s">
        <v>8384</v>
      </c>
      <c r="H4130" t="s">
        <v>12073</v>
      </c>
      <c r="J4130" t="s">
        <v>10610</v>
      </c>
    </row>
    <row r="4131" spans="1:10" x14ac:dyDescent="0.25">
      <c r="A4131" t="s">
        <v>5996</v>
      </c>
      <c r="B4131">
        <v>47773044</v>
      </c>
      <c r="C4131">
        <v>150549113</v>
      </c>
      <c r="D4131" t="s">
        <v>5997</v>
      </c>
      <c r="E4131" t="s">
        <v>8388</v>
      </c>
      <c r="G4131" t="s">
        <v>8384</v>
      </c>
      <c r="H4131" t="s">
        <v>9330</v>
      </c>
      <c r="I4131" t="s">
        <v>12074</v>
      </c>
      <c r="J4131" t="s">
        <v>12075</v>
      </c>
    </row>
    <row r="4132" spans="1:10" x14ac:dyDescent="0.25">
      <c r="A4132" t="s">
        <v>5996</v>
      </c>
      <c r="B4132">
        <v>47773044</v>
      </c>
      <c r="C4132">
        <v>150549113</v>
      </c>
      <c r="D4132" t="s">
        <v>5997</v>
      </c>
      <c r="E4132" t="s">
        <v>8410</v>
      </c>
      <c r="G4132" t="s">
        <v>8384</v>
      </c>
      <c r="H4132" t="s">
        <v>8858</v>
      </c>
      <c r="I4132" t="s">
        <v>12076</v>
      </c>
      <c r="J4132" t="s">
        <v>12077</v>
      </c>
    </row>
    <row r="4133" spans="1:10" x14ac:dyDescent="0.25">
      <c r="A4133" t="s">
        <v>5996</v>
      </c>
      <c r="B4133">
        <v>47773044</v>
      </c>
      <c r="C4133">
        <v>150549113</v>
      </c>
      <c r="D4133" t="s">
        <v>5997</v>
      </c>
      <c r="E4133" t="s">
        <v>8383</v>
      </c>
      <c r="G4133" t="s">
        <v>8384</v>
      </c>
      <c r="H4133" t="s">
        <v>8858</v>
      </c>
      <c r="I4133" t="s">
        <v>12076</v>
      </c>
      <c r="J4133" t="s">
        <v>12077</v>
      </c>
    </row>
    <row r="4134" spans="1:10" x14ac:dyDescent="0.25">
      <c r="A4134" t="s">
        <v>5999</v>
      </c>
      <c r="B4134">
        <v>58290373</v>
      </c>
      <c r="C4134">
        <v>517104909</v>
      </c>
      <c r="D4134" t="s">
        <v>6000</v>
      </c>
      <c r="E4134" t="s">
        <v>8388</v>
      </c>
      <c r="G4134" t="s">
        <v>8384</v>
      </c>
      <c r="H4134" t="s">
        <v>12078</v>
      </c>
      <c r="I4134" t="s">
        <v>12079</v>
      </c>
      <c r="J4134" t="s">
        <v>12080</v>
      </c>
    </row>
    <row r="4135" spans="1:10" x14ac:dyDescent="0.25">
      <c r="A4135" t="s">
        <v>5999</v>
      </c>
      <c r="B4135">
        <v>58290373</v>
      </c>
      <c r="C4135">
        <v>517104909</v>
      </c>
      <c r="D4135" t="s">
        <v>6000</v>
      </c>
      <c r="E4135" t="s">
        <v>8388</v>
      </c>
      <c r="G4135" t="s">
        <v>8384</v>
      </c>
      <c r="H4135" t="s">
        <v>12055</v>
      </c>
      <c r="J4135" t="s">
        <v>12081</v>
      </c>
    </row>
    <row r="4136" spans="1:10" x14ac:dyDescent="0.25">
      <c r="A4136" t="s">
        <v>5999</v>
      </c>
      <c r="B4136">
        <v>58290373</v>
      </c>
      <c r="C4136">
        <v>517104909</v>
      </c>
      <c r="D4136" t="s">
        <v>6000</v>
      </c>
      <c r="E4136" t="s">
        <v>8388</v>
      </c>
      <c r="G4136" t="s">
        <v>8384</v>
      </c>
      <c r="H4136" t="s">
        <v>12082</v>
      </c>
      <c r="I4136" t="s">
        <v>12083</v>
      </c>
      <c r="J4136" t="s">
        <v>10559</v>
      </c>
    </row>
    <row r="4137" spans="1:10" x14ac:dyDescent="0.25">
      <c r="A4137" t="s">
        <v>5999</v>
      </c>
      <c r="B4137">
        <v>58290373</v>
      </c>
      <c r="C4137">
        <v>517104909</v>
      </c>
      <c r="D4137" t="s">
        <v>6000</v>
      </c>
      <c r="E4137" t="s">
        <v>8398</v>
      </c>
      <c r="F4137" t="s">
        <v>12084</v>
      </c>
    </row>
    <row r="4138" spans="1:10" x14ac:dyDescent="0.25">
      <c r="A4138" t="s">
        <v>5999</v>
      </c>
      <c r="B4138">
        <v>58290373</v>
      </c>
      <c r="C4138">
        <v>517104909</v>
      </c>
      <c r="D4138" t="s">
        <v>6000</v>
      </c>
      <c r="E4138" t="s">
        <v>8383</v>
      </c>
      <c r="G4138" t="s">
        <v>8384</v>
      </c>
      <c r="H4138" t="s">
        <v>8468</v>
      </c>
      <c r="I4138" t="s">
        <v>618</v>
      </c>
      <c r="J4138" t="s">
        <v>10646</v>
      </c>
    </row>
    <row r="4139" spans="1:10" x14ac:dyDescent="0.25">
      <c r="A4139" t="s">
        <v>5999</v>
      </c>
      <c r="B4139">
        <v>58290373</v>
      </c>
      <c r="C4139">
        <v>517104909</v>
      </c>
      <c r="D4139" t="s">
        <v>6000</v>
      </c>
      <c r="E4139" t="s">
        <v>8388</v>
      </c>
      <c r="G4139" t="s">
        <v>8384</v>
      </c>
      <c r="H4139" t="s">
        <v>12085</v>
      </c>
      <c r="I4139" t="s">
        <v>12086</v>
      </c>
      <c r="J4139" t="s">
        <v>9625</v>
      </c>
    </row>
    <row r="4140" spans="1:10" x14ac:dyDescent="0.25">
      <c r="A4140" t="s">
        <v>5999</v>
      </c>
      <c r="B4140">
        <v>58290373</v>
      </c>
      <c r="C4140">
        <v>517104909</v>
      </c>
      <c r="D4140" t="s">
        <v>6000</v>
      </c>
      <c r="E4140" t="s">
        <v>8388</v>
      </c>
      <c r="G4140" t="s">
        <v>8384</v>
      </c>
      <c r="H4140" t="s">
        <v>12087</v>
      </c>
      <c r="J4140" t="s">
        <v>9177</v>
      </c>
    </row>
    <row r="4141" spans="1:10" x14ac:dyDescent="0.25">
      <c r="A4141" t="s">
        <v>5999</v>
      </c>
      <c r="B4141">
        <v>58290373</v>
      </c>
      <c r="C4141">
        <v>517104909</v>
      </c>
      <c r="D4141" t="s">
        <v>6000</v>
      </c>
      <c r="E4141" t="s">
        <v>8388</v>
      </c>
      <c r="G4141" t="s">
        <v>8384</v>
      </c>
      <c r="H4141" t="s">
        <v>8468</v>
      </c>
      <c r="I4141" t="s">
        <v>618</v>
      </c>
      <c r="J4141" t="s">
        <v>10646</v>
      </c>
    </row>
    <row r="4142" spans="1:10" x14ac:dyDescent="0.25">
      <c r="A4142" t="s">
        <v>5999</v>
      </c>
      <c r="B4142">
        <v>58290373</v>
      </c>
      <c r="C4142">
        <v>517104909</v>
      </c>
      <c r="D4142" t="s">
        <v>6000</v>
      </c>
      <c r="E4142" t="s">
        <v>8410</v>
      </c>
      <c r="G4142" t="s">
        <v>8384</v>
      </c>
      <c r="H4142" t="s">
        <v>8533</v>
      </c>
      <c r="I4142" t="s">
        <v>8565</v>
      </c>
      <c r="J4142" t="s">
        <v>8592</v>
      </c>
    </row>
    <row r="4143" spans="1:10" x14ac:dyDescent="0.25">
      <c r="A4143" t="s">
        <v>6004</v>
      </c>
      <c r="B4143">
        <v>62568972</v>
      </c>
      <c r="C4143">
        <v>236691692</v>
      </c>
      <c r="D4143" t="s">
        <v>6005</v>
      </c>
      <c r="E4143" t="s">
        <v>8388</v>
      </c>
      <c r="G4143" t="s">
        <v>8384</v>
      </c>
      <c r="H4143" t="s">
        <v>8539</v>
      </c>
      <c r="I4143" t="s">
        <v>8393</v>
      </c>
      <c r="J4143" t="s">
        <v>12088</v>
      </c>
    </row>
    <row r="4144" spans="1:10" x14ac:dyDescent="0.25">
      <c r="A4144" t="s">
        <v>6004</v>
      </c>
      <c r="B4144">
        <v>62568972</v>
      </c>
      <c r="C4144">
        <v>236691692</v>
      </c>
      <c r="D4144" t="s">
        <v>6005</v>
      </c>
      <c r="E4144" t="s">
        <v>8398</v>
      </c>
      <c r="F4144" t="s">
        <v>12089</v>
      </c>
    </row>
    <row r="4145" spans="1:10" x14ac:dyDescent="0.25">
      <c r="A4145" t="s">
        <v>6004</v>
      </c>
      <c r="B4145">
        <v>62568972</v>
      </c>
      <c r="C4145">
        <v>236691692</v>
      </c>
      <c r="D4145" t="s">
        <v>6005</v>
      </c>
      <c r="E4145" t="s">
        <v>8410</v>
      </c>
      <c r="G4145" t="s">
        <v>8384</v>
      </c>
      <c r="H4145" t="s">
        <v>8539</v>
      </c>
      <c r="I4145" t="s">
        <v>8393</v>
      </c>
      <c r="J4145" t="s">
        <v>12088</v>
      </c>
    </row>
    <row r="4146" spans="1:10" x14ac:dyDescent="0.25">
      <c r="A4146" t="s">
        <v>6004</v>
      </c>
      <c r="B4146">
        <v>62568972</v>
      </c>
      <c r="C4146">
        <v>236691692</v>
      </c>
      <c r="D4146" t="s">
        <v>6005</v>
      </c>
      <c r="E4146" t="s">
        <v>8383</v>
      </c>
      <c r="G4146" t="s">
        <v>8384</v>
      </c>
      <c r="H4146" t="s">
        <v>8539</v>
      </c>
      <c r="I4146" t="s">
        <v>8393</v>
      </c>
      <c r="J4146" t="s">
        <v>12088</v>
      </c>
    </row>
    <row r="4147" spans="1:10" x14ac:dyDescent="0.25">
      <c r="A4147" t="s">
        <v>6009</v>
      </c>
      <c r="B4147">
        <v>62758009</v>
      </c>
      <c r="C4147">
        <v>442277463</v>
      </c>
      <c r="D4147" t="s">
        <v>6010</v>
      </c>
      <c r="E4147" t="s">
        <v>8388</v>
      </c>
      <c r="G4147" t="s">
        <v>8384</v>
      </c>
      <c r="H4147" t="s">
        <v>12090</v>
      </c>
      <c r="I4147" t="s">
        <v>12091</v>
      </c>
      <c r="J4147" t="s">
        <v>12092</v>
      </c>
    </row>
    <row r="4148" spans="1:10" x14ac:dyDescent="0.25">
      <c r="A4148" t="s">
        <v>6009</v>
      </c>
      <c r="B4148">
        <v>62758009</v>
      </c>
      <c r="C4148">
        <v>442277463</v>
      </c>
      <c r="D4148" t="s">
        <v>6010</v>
      </c>
      <c r="E4148" t="s">
        <v>8383</v>
      </c>
      <c r="G4148" t="s">
        <v>8384</v>
      </c>
      <c r="H4148" t="s">
        <v>8837</v>
      </c>
      <c r="I4148" t="s">
        <v>8428</v>
      </c>
      <c r="J4148" t="s">
        <v>12093</v>
      </c>
    </row>
    <row r="4149" spans="1:10" x14ac:dyDescent="0.25">
      <c r="A4149" t="s">
        <v>6009</v>
      </c>
      <c r="B4149">
        <v>62758009</v>
      </c>
      <c r="C4149">
        <v>442277463</v>
      </c>
      <c r="D4149" t="s">
        <v>6010</v>
      </c>
      <c r="E4149" t="s">
        <v>8398</v>
      </c>
      <c r="F4149" t="s">
        <v>12094</v>
      </c>
    </row>
    <row r="4150" spans="1:10" x14ac:dyDescent="0.25">
      <c r="A4150" t="s">
        <v>6009</v>
      </c>
      <c r="B4150">
        <v>62758009</v>
      </c>
      <c r="C4150">
        <v>442277463</v>
      </c>
      <c r="D4150" t="s">
        <v>6010</v>
      </c>
      <c r="E4150" t="s">
        <v>8388</v>
      </c>
      <c r="G4150" t="s">
        <v>8460</v>
      </c>
      <c r="H4150" t="s">
        <v>12095</v>
      </c>
      <c r="I4150" t="s">
        <v>12096</v>
      </c>
      <c r="J4150" t="s">
        <v>12097</v>
      </c>
    </row>
    <row r="4151" spans="1:10" x14ac:dyDescent="0.25">
      <c r="A4151" t="s">
        <v>6009</v>
      </c>
      <c r="B4151">
        <v>62758009</v>
      </c>
      <c r="C4151">
        <v>442277463</v>
      </c>
      <c r="D4151" t="s">
        <v>6010</v>
      </c>
      <c r="E4151" t="s">
        <v>8398</v>
      </c>
      <c r="F4151" t="s">
        <v>12098</v>
      </c>
    </row>
    <row r="4152" spans="1:10" x14ac:dyDescent="0.25">
      <c r="A4152" t="s">
        <v>6009</v>
      </c>
      <c r="B4152">
        <v>62758009</v>
      </c>
      <c r="C4152">
        <v>442277463</v>
      </c>
      <c r="D4152" t="s">
        <v>6010</v>
      </c>
      <c r="E4152" t="s">
        <v>8388</v>
      </c>
      <c r="G4152" t="s">
        <v>8384</v>
      </c>
      <c r="H4152" t="s">
        <v>8837</v>
      </c>
      <c r="I4152" t="s">
        <v>8428</v>
      </c>
      <c r="J4152" t="s">
        <v>12093</v>
      </c>
    </row>
    <row r="4153" spans="1:10" x14ac:dyDescent="0.25">
      <c r="A4153" t="s">
        <v>6009</v>
      </c>
      <c r="B4153">
        <v>62758009</v>
      </c>
      <c r="C4153">
        <v>442277463</v>
      </c>
      <c r="D4153" t="s">
        <v>6010</v>
      </c>
      <c r="E4153" t="s">
        <v>8398</v>
      </c>
      <c r="F4153" t="s">
        <v>12099</v>
      </c>
    </row>
    <row r="4154" spans="1:10" x14ac:dyDescent="0.25">
      <c r="A4154" t="s">
        <v>6009</v>
      </c>
      <c r="B4154">
        <v>62758009</v>
      </c>
      <c r="C4154">
        <v>442277463</v>
      </c>
      <c r="D4154" t="s">
        <v>6010</v>
      </c>
      <c r="E4154" t="s">
        <v>8388</v>
      </c>
      <c r="G4154" t="s">
        <v>8384</v>
      </c>
      <c r="H4154" t="s">
        <v>12100</v>
      </c>
      <c r="I4154" t="s">
        <v>12101</v>
      </c>
      <c r="J4154" t="s">
        <v>12102</v>
      </c>
    </row>
    <row r="4155" spans="1:10" x14ac:dyDescent="0.25">
      <c r="A4155" t="s">
        <v>6015</v>
      </c>
      <c r="B4155">
        <v>67276069</v>
      </c>
      <c r="C4155">
        <v>834173982</v>
      </c>
      <c r="D4155" t="s">
        <v>6016</v>
      </c>
      <c r="E4155" t="s">
        <v>8388</v>
      </c>
      <c r="G4155" t="s">
        <v>8384</v>
      </c>
      <c r="H4155" t="s">
        <v>12103</v>
      </c>
      <c r="I4155" t="s">
        <v>12104</v>
      </c>
      <c r="J4155" t="s">
        <v>12105</v>
      </c>
    </row>
    <row r="4156" spans="1:10" x14ac:dyDescent="0.25">
      <c r="A4156" t="s">
        <v>6015</v>
      </c>
      <c r="B4156">
        <v>67276069</v>
      </c>
      <c r="C4156">
        <v>834173982</v>
      </c>
      <c r="D4156" t="s">
        <v>6016</v>
      </c>
      <c r="E4156" t="s">
        <v>8383</v>
      </c>
      <c r="G4156" t="s">
        <v>8384</v>
      </c>
      <c r="H4156" t="s">
        <v>12106</v>
      </c>
      <c r="I4156" t="s">
        <v>12107</v>
      </c>
      <c r="J4156" t="s">
        <v>12108</v>
      </c>
    </row>
    <row r="4157" spans="1:10" x14ac:dyDescent="0.25">
      <c r="A4157" t="s">
        <v>6015</v>
      </c>
      <c r="B4157">
        <v>67276069</v>
      </c>
      <c r="C4157">
        <v>834173982</v>
      </c>
      <c r="D4157" t="s">
        <v>6016</v>
      </c>
      <c r="E4157" t="s">
        <v>8388</v>
      </c>
      <c r="G4157" t="s">
        <v>8384</v>
      </c>
      <c r="H4157" t="s">
        <v>12106</v>
      </c>
      <c r="I4157" t="s">
        <v>12107</v>
      </c>
      <c r="J4157" t="s">
        <v>12108</v>
      </c>
    </row>
    <row r="4158" spans="1:10" x14ac:dyDescent="0.25">
      <c r="A4158" t="s">
        <v>6015</v>
      </c>
      <c r="B4158">
        <v>67276069</v>
      </c>
      <c r="C4158">
        <v>834173982</v>
      </c>
      <c r="D4158" t="s">
        <v>6016</v>
      </c>
      <c r="E4158" t="s">
        <v>8398</v>
      </c>
      <c r="F4158" t="s">
        <v>12109</v>
      </c>
    </row>
    <row r="4159" spans="1:10" x14ac:dyDescent="0.25">
      <c r="A4159" t="s">
        <v>6018</v>
      </c>
      <c r="B4159">
        <v>69315994</v>
      </c>
      <c r="C4159">
        <v>183881494</v>
      </c>
      <c r="D4159" t="s">
        <v>6019</v>
      </c>
      <c r="E4159" t="s">
        <v>8388</v>
      </c>
      <c r="G4159" t="s">
        <v>8384</v>
      </c>
      <c r="H4159" t="s">
        <v>8455</v>
      </c>
      <c r="I4159" t="s">
        <v>12110</v>
      </c>
      <c r="J4159" t="s">
        <v>8811</v>
      </c>
    </row>
    <row r="4160" spans="1:10" x14ac:dyDescent="0.25">
      <c r="A4160" t="s">
        <v>6018</v>
      </c>
      <c r="B4160">
        <v>69315994</v>
      </c>
      <c r="C4160">
        <v>183881494</v>
      </c>
      <c r="D4160" t="s">
        <v>6019</v>
      </c>
      <c r="E4160" t="s">
        <v>8388</v>
      </c>
      <c r="G4160" t="s">
        <v>8384</v>
      </c>
      <c r="H4160" t="s">
        <v>8858</v>
      </c>
      <c r="I4160" t="s">
        <v>8414</v>
      </c>
      <c r="J4160" t="s">
        <v>12111</v>
      </c>
    </row>
    <row r="4161" spans="1:10" x14ac:dyDescent="0.25">
      <c r="A4161" t="s">
        <v>6018</v>
      </c>
      <c r="B4161">
        <v>69315994</v>
      </c>
      <c r="C4161">
        <v>183881494</v>
      </c>
      <c r="D4161" t="s">
        <v>6019</v>
      </c>
      <c r="E4161" t="s">
        <v>8410</v>
      </c>
      <c r="G4161" t="s">
        <v>8384</v>
      </c>
      <c r="H4161" t="s">
        <v>9391</v>
      </c>
      <c r="J4161" t="s">
        <v>12112</v>
      </c>
    </row>
    <row r="4162" spans="1:10" x14ac:dyDescent="0.25">
      <c r="A4162" t="s">
        <v>6018</v>
      </c>
      <c r="B4162">
        <v>69315994</v>
      </c>
      <c r="C4162">
        <v>183881494</v>
      </c>
      <c r="D4162" t="s">
        <v>6019</v>
      </c>
      <c r="E4162" t="s">
        <v>8388</v>
      </c>
      <c r="G4162" t="s">
        <v>8384</v>
      </c>
      <c r="H4162" t="s">
        <v>9348</v>
      </c>
      <c r="J4162" t="s">
        <v>11033</v>
      </c>
    </row>
    <row r="4163" spans="1:10" x14ac:dyDescent="0.25">
      <c r="A4163" t="s">
        <v>6018</v>
      </c>
      <c r="B4163">
        <v>69315994</v>
      </c>
      <c r="C4163">
        <v>183881494</v>
      </c>
      <c r="D4163" t="s">
        <v>6019</v>
      </c>
      <c r="E4163" t="s">
        <v>8398</v>
      </c>
      <c r="F4163" t="s">
        <v>12113</v>
      </c>
    </row>
    <row r="4164" spans="1:10" x14ac:dyDescent="0.25">
      <c r="A4164" t="s">
        <v>6018</v>
      </c>
      <c r="B4164">
        <v>69315994</v>
      </c>
      <c r="C4164">
        <v>183881494</v>
      </c>
      <c r="D4164" t="s">
        <v>6019</v>
      </c>
      <c r="E4164" t="s">
        <v>8398</v>
      </c>
      <c r="F4164" t="s">
        <v>12114</v>
      </c>
    </row>
    <row r="4165" spans="1:10" x14ac:dyDescent="0.25">
      <c r="A4165" t="s">
        <v>6018</v>
      </c>
      <c r="B4165">
        <v>69315994</v>
      </c>
      <c r="C4165">
        <v>183881494</v>
      </c>
      <c r="D4165" t="s">
        <v>6019</v>
      </c>
      <c r="E4165" t="s">
        <v>8388</v>
      </c>
      <c r="G4165" t="s">
        <v>8384</v>
      </c>
      <c r="H4165" t="s">
        <v>8539</v>
      </c>
      <c r="I4165" t="s">
        <v>8566</v>
      </c>
      <c r="J4165" t="s">
        <v>12115</v>
      </c>
    </row>
    <row r="4166" spans="1:10" x14ac:dyDescent="0.25">
      <c r="A4166" t="s">
        <v>6018</v>
      </c>
      <c r="B4166">
        <v>69315994</v>
      </c>
      <c r="C4166">
        <v>183881494</v>
      </c>
      <c r="D4166" t="s">
        <v>6019</v>
      </c>
      <c r="E4166" t="s">
        <v>8383</v>
      </c>
      <c r="G4166" t="s">
        <v>8384</v>
      </c>
      <c r="H4166" t="s">
        <v>8490</v>
      </c>
      <c r="I4166" t="s">
        <v>8544</v>
      </c>
      <c r="J4166" t="s">
        <v>9460</v>
      </c>
    </row>
    <row r="4167" spans="1:10" x14ac:dyDescent="0.25">
      <c r="A4167" t="s">
        <v>6022</v>
      </c>
      <c r="B4167">
        <v>73119618</v>
      </c>
      <c r="C4167">
        <v>468707988</v>
      </c>
      <c r="D4167" t="s">
        <v>6023</v>
      </c>
      <c r="E4167" t="s">
        <v>8388</v>
      </c>
      <c r="G4167" t="s">
        <v>8384</v>
      </c>
      <c r="H4167" t="s">
        <v>8390</v>
      </c>
      <c r="I4167" t="s">
        <v>8414</v>
      </c>
      <c r="J4167" t="s">
        <v>12116</v>
      </c>
    </row>
    <row r="4168" spans="1:10" x14ac:dyDescent="0.25">
      <c r="A4168" t="s">
        <v>6022</v>
      </c>
      <c r="B4168">
        <v>73119618</v>
      </c>
      <c r="C4168">
        <v>468707988</v>
      </c>
      <c r="D4168" t="s">
        <v>6023</v>
      </c>
      <c r="E4168" t="s">
        <v>8410</v>
      </c>
      <c r="G4168" t="s">
        <v>8384</v>
      </c>
      <c r="H4168" t="s">
        <v>8390</v>
      </c>
      <c r="I4168" t="s">
        <v>8414</v>
      </c>
      <c r="J4168" t="s">
        <v>12116</v>
      </c>
    </row>
    <row r="4169" spans="1:10" x14ac:dyDescent="0.25">
      <c r="A4169" t="s">
        <v>6022</v>
      </c>
      <c r="B4169">
        <v>73119618</v>
      </c>
      <c r="C4169">
        <v>468707988</v>
      </c>
      <c r="D4169" t="s">
        <v>6023</v>
      </c>
      <c r="E4169" t="s">
        <v>8383</v>
      </c>
      <c r="G4169" t="s">
        <v>8384</v>
      </c>
      <c r="H4169" t="s">
        <v>8390</v>
      </c>
      <c r="I4169" t="s">
        <v>8414</v>
      </c>
      <c r="J4169" t="s">
        <v>12116</v>
      </c>
    </row>
    <row r="4170" spans="1:10" x14ac:dyDescent="0.25">
      <c r="A4170" t="s">
        <v>6022</v>
      </c>
      <c r="B4170">
        <v>73119618</v>
      </c>
      <c r="C4170">
        <v>468707988</v>
      </c>
      <c r="D4170" t="s">
        <v>6023</v>
      </c>
      <c r="E4170" t="s">
        <v>8398</v>
      </c>
      <c r="G4170" t="s">
        <v>8384</v>
      </c>
      <c r="H4170" t="s">
        <v>9117</v>
      </c>
      <c r="I4170" t="s">
        <v>8416</v>
      </c>
      <c r="J4170" t="s">
        <v>12117</v>
      </c>
    </row>
    <row r="4171" spans="1:10" x14ac:dyDescent="0.25">
      <c r="A4171" t="s">
        <v>6026</v>
      </c>
      <c r="B4171">
        <v>75966488</v>
      </c>
      <c r="C4171">
        <v>120632073</v>
      </c>
      <c r="D4171" t="s">
        <v>6027</v>
      </c>
      <c r="E4171" t="s">
        <v>8398</v>
      </c>
      <c r="G4171" t="s">
        <v>8384</v>
      </c>
      <c r="H4171" t="s">
        <v>9131</v>
      </c>
      <c r="J4171" t="s">
        <v>12118</v>
      </c>
    </row>
    <row r="4172" spans="1:10" x14ac:dyDescent="0.25">
      <c r="A4172" t="s">
        <v>6026</v>
      </c>
      <c r="B4172">
        <v>75966488</v>
      </c>
      <c r="C4172">
        <v>120632073</v>
      </c>
      <c r="D4172" t="s">
        <v>6027</v>
      </c>
      <c r="E4172" t="s">
        <v>8398</v>
      </c>
      <c r="G4172" t="s">
        <v>8384</v>
      </c>
      <c r="H4172" t="s">
        <v>9080</v>
      </c>
      <c r="J4172" t="s">
        <v>10492</v>
      </c>
    </row>
    <row r="4173" spans="1:10" x14ac:dyDescent="0.25">
      <c r="A4173" t="s">
        <v>6026</v>
      </c>
      <c r="B4173">
        <v>75966488</v>
      </c>
      <c r="C4173">
        <v>120632073</v>
      </c>
      <c r="D4173" t="s">
        <v>6027</v>
      </c>
      <c r="E4173" t="s">
        <v>8388</v>
      </c>
      <c r="G4173" t="s">
        <v>8384</v>
      </c>
      <c r="H4173" t="s">
        <v>9080</v>
      </c>
      <c r="J4173" t="s">
        <v>10492</v>
      </c>
    </row>
    <row r="4174" spans="1:10" x14ac:dyDescent="0.25">
      <c r="A4174" t="s">
        <v>6026</v>
      </c>
      <c r="B4174">
        <v>75966488</v>
      </c>
      <c r="C4174">
        <v>120632073</v>
      </c>
      <c r="D4174" t="s">
        <v>6027</v>
      </c>
      <c r="E4174" t="s">
        <v>8388</v>
      </c>
      <c r="G4174" t="s">
        <v>8384</v>
      </c>
      <c r="H4174" t="s">
        <v>9131</v>
      </c>
      <c r="J4174" t="s">
        <v>12118</v>
      </c>
    </row>
    <row r="4175" spans="1:10" x14ac:dyDescent="0.25">
      <c r="A4175" t="s">
        <v>6026</v>
      </c>
      <c r="B4175">
        <v>75966488</v>
      </c>
      <c r="C4175">
        <v>120632073</v>
      </c>
      <c r="D4175" t="s">
        <v>6027</v>
      </c>
      <c r="E4175" t="s">
        <v>8410</v>
      </c>
      <c r="G4175" t="s">
        <v>8384</v>
      </c>
      <c r="H4175" t="s">
        <v>9080</v>
      </c>
      <c r="J4175" t="s">
        <v>10492</v>
      </c>
    </row>
    <row r="4176" spans="1:10" x14ac:dyDescent="0.25">
      <c r="A4176" t="s">
        <v>6026</v>
      </c>
      <c r="B4176">
        <v>75966488</v>
      </c>
      <c r="C4176">
        <v>120632073</v>
      </c>
      <c r="D4176" t="s">
        <v>6027</v>
      </c>
      <c r="E4176" t="s">
        <v>8383</v>
      </c>
      <c r="G4176" t="s">
        <v>8384</v>
      </c>
      <c r="H4176" t="s">
        <v>9131</v>
      </c>
      <c r="J4176" t="s">
        <v>12118</v>
      </c>
    </row>
    <row r="4177" spans="1:10" x14ac:dyDescent="0.25">
      <c r="A4177" t="s">
        <v>6030</v>
      </c>
      <c r="B4177">
        <v>2880886</v>
      </c>
      <c r="C4177">
        <v>115063581</v>
      </c>
      <c r="D4177" t="s">
        <v>6031</v>
      </c>
      <c r="E4177" t="s">
        <v>8388</v>
      </c>
      <c r="G4177" t="s">
        <v>8384</v>
      </c>
      <c r="H4177" t="s">
        <v>8496</v>
      </c>
      <c r="I4177" t="s">
        <v>8401</v>
      </c>
      <c r="J4177" t="s">
        <v>8764</v>
      </c>
    </row>
    <row r="4178" spans="1:10" x14ac:dyDescent="0.25">
      <c r="A4178" t="s">
        <v>6030</v>
      </c>
      <c r="B4178">
        <v>2880886</v>
      </c>
      <c r="C4178">
        <v>115063581</v>
      </c>
      <c r="D4178" t="s">
        <v>6031</v>
      </c>
      <c r="E4178" t="s">
        <v>8388</v>
      </c>
      <c r="G4178" t="s">
        <v>8384</v>
      </c>
      <c r="H4178" t="s">
        <v>8533</v>
      </c>
      <c r="I4178" t="s">
        <v>8393</v>
      </c>
      <c r="J4178" t="s">
        <v>12119</v>
      </c>
    </row>
    <row r="4179" spans="1:10" x14ac:dyDescent="0.25">
      <c r="A4179" t="s">
        <v>6030</v>
      </c>
      <c r="B4179">
        <v>2880886</v>
      </c>
      <c r="C4179">
        <v>115063581</v>
      </c>
      <c r="D4179" t="s">
        <v>6031</v>
      </c>
      <c r="E4179" t="s">
        <v>8388</v>
      </c>
      <c r="G4179" t="s">
        <v>8384</v>
      </c>
      <c r="H4179" t="s">
        <v>9368</v>
      </c>
      <c r="I4179" t="s">
        <v>8530</v>
      </c>
      <c r="J4179" t="s">
        <v>9391</v>
      </c>
    </row>
    <row r="4180" spans="1:10" x14ac:dyDescent="0.25">
      <c r="A4180" t="s">
        <v>6030</v>
      </c>
      <c r="B4180">
        <v>2880886</v>
      </c>
      <c r="C4180">
        <v>115063581</v>
      </c>
      <c r="D4180" t="s">
        <v>6031</v>
      </c>
      <c r="E4180" t="s">
        <v>8398</v>
      </c>
      <c r="G4180" t="s">
        <v>8384</v>
      </c>
      <c r="H4180" t="s">
        <v>8455</v>
      </c>
      <c r="I4180" t="s">
        <v>8960</v>
      </c>
      <c r="J4180" t="s">
        <v>9391</v>
      </c>
    </row>
    <row r="4181" spans="1:10" x14ac:dyDescent="0.25">
      <c r="A4181" t="s">
        <v>6030</v>
      </c>
      <c r="B4181">
        <v>2880886</v>
      </c>
      <c r="C4181">
        <v>115063581</v>
      </c>
      <c r="D4181" t="s">
        <v>6031</v>
      </c>
      <c r="E4181" t="s">
        <v>8388</v>
      </c>
      <c r="G4181" t="s">
        <v>8384</v>
      </c>
      <c r="H4181" t="s">
        <v>9347</v>
      </c>
      <c r="I4181" t="s">
        <v>8963</v>
      </c>
      <c r="J4181" t="s">
        <v>9370</v>
      </c>
    </row>
    <row r="4182" spans="1:10" x14ac:dyDescent="0.25">
      <c r="A4182" t="s">
        <v>6030</v>
      </c>
      <c r="B4182">
        <v>2880886</v>
      </c>
      <c r="C4182">
        <v>115063581</v>
      </c>
      <c r="D4182" t="s">
        <v>6031</v>
      </c>
      <c r="E4182" t="s">
        <v>8388</v>
      </c>
      <c r="G4182" t="s">
        <v>8384</v>
      </c>
      <c r="H4182" t="s">
        <v>8406</v>
      </c>
      <c r="I4182" t="s">
        <v>8665</v>
      </c>
      <c r="J4182" t="s">
        <v>12120</v>
      </c>
    </row>
    <row r="4183" spans="1:10" x14ac:dyDescent="0.25">
      <c r="A4183" t="s">
        <v>6030</v>
      </c>
      <c r="B4183">
        <v>2880886</v>
      </c>
      <c r="C4183">
        <v>115063581</v>
      </c>
      <c r="D4183" t="s">
        <v>6031</v>
      </c>
      <c r="E4183" t="s">
        <v>8383</v>
      </c>
      <c r="G4183" t="s">
        <v>8384</v>
      </c>
      <c r="H4183" t="s">
        <v>8406</v>
      </c>
      <c r="I4183" t="s">
        <v>8665</v>
      </c>
      <c r="J4183" t="s">
        <v>12120</v>
      </c>
    </row>
    <row r="4184" spans="1:10" x14ac:dyDescent="0.25">
      <c r="A4184" t="s">
        <v>6036</v>
      </c>
      <c r="B4184">
        <v>25388480</v>
      </c>
      <c r="C4184">
        <v>151520030</v>
      </c>
      <c r="D4184" t="s">
        <v>6037</v>
      </c>
      <c r="E4184" t="s">
        <v>8388</v>
      </c>
      <c r="G4184" t="s">
        <v>8460</v>
      </c>
      <c r="H4184" t="s">
        <v>8555</v>
      </c>
      <c r="I4184" t="s">
        <v>9007</v>
      </c>
      <c r="J4184" t="s">
        <v>12121</v>
      </c>
    </row>
    <row r="4185" spans="1:10" x14ac:dyDescent="0.25">
      <c r="A4185" t="s">
        <v>6036</v>
      </c>
      <c r="B4185">
        <v>25388480</v>
      </c>
      <c r="C4185">
        <v>151520030</v>
      </c>
      <c r="D4185" t="s">
        <v>6037</v>
      </c>
      <c r="E4185" t="s">
        <v>8410</v>
      </c>
      <c r="G4185" t="s">
        <v>8384</v>
      </c>
      <c r="H4185" t="s">
        <v>8837</v>
      </c>
      <c r="I4185" t="s">
        <v>8408</v>
      </c>
      <c r="J4185" t="s">
        <v>10742</v>
      </c>
    </row>
    <row r="4186" spans="1:10" x14ac:dyDescent="0.25">
      <c r="A4186" t="s">
        <v>6036</v>
      </c>
      <c r="B4186">
        <v>25388480</v>
      </c>
      <c r="C4186">
        <v>151520030</v>
      </c>
      <c r="D4186" t="s">
        <v>6037</v>
      </c>
      <c r="E4186" t="s">
        <v>8388</v>
      </c>
      <c r="G4186" t="s">
        <v>8384</v>
      </c>
      <c r="H4186" t="s">
        <v>10088</v>
      </c>
      <c r="I4186" t="s">
        <v>8684</v>
      </c>
      <c r="J4186" t="s">
        <v>366</v>
      </c>
    </row>
    <row r="4187" spans="1:10" x14ac:dyDescent="0.25">
      <c r="A4187" t="s">
        <v>6036</v>
      </c>
      <c r="B4187">
        <v>25388480</v>
      </c>
      <c r="C4187">
        <v>151520030</v>
      </c>
      <c r="D4187" t="s">
        <v>6037</v>
      </c>
      <c r="E4187" t="s">
        <v>8388</v>
      </c>
      <c r="G4187" t="s">
        <v>8384</v>
      </c>
      <c r="H4187" t="s">
        <v>8501</v>
      </c>
      <c r="I4187" t="s">
        <v>8545</v>
      </c>
      <c r="J4187" t="s">
        <v>12122</v>
      </c>
    </row>
    <row r="4188" spans="1:10" x14ac:dyDescent="0.25">
      <c r="A4188" t="s">
        <v>6036</v>
      </c>
      <c r="B4188">
        <v>25388480</v>
      </c>
      <c r="C4188">
        <v>151520030</v>
      </c>
      <c r="D4188" t="s">
        <v>6037</v>
      </c>
      <c r="E4188" t="s">
        <v>8388</v>
      </c>
      <c r="G4188" t="s">
        <v>8384</v>
      </c>
      <c r="H4188" t="s">
        <v>8501</v>
      </c>
      <c r="I4188" t="s">
        <v>8566</v>
      </c>
      <c r="J4188" t="s">
        <v>9896</v>
      </c>
    </row>
    <row r="4189" spans="1:10" x14ac:dyDescent="0.25">
      <c r="A4189" t="s">
        <v>6036</v>
      </c>
      <c r="B4189">
        <v>25388480</v>
      </c>
      <c r="C4189">
        <v>151520030</v>
      </c>
      <c r="D4189" t="s">
        <v>6037</v>
      </c>
      <c r="E4189" t="s">
        <v>8383</v>
      </c>
      <c r="G4189" t="s">
        <v>8384</v>
      </c>
      <c r="H4189" t="s">
        <v>8837</v>
      </c>
      <c r="I4189" t="s">
        <v>8408</v>
      </c>
      <c r="J4189" t="s">
        <v>10742</v>
      </c>
    </row>
    <row r="4190" spans="1:10" x14ac:dyDescent="0.25">
      <c r="A4190" t="s">
        <v>6036</v>
      </c>
      <c r="B4190">
        <v>25388480</v>
      </c>
      <c r="C4190">
        <v>151520030</v>
      </c>
      <c r="D4190" t="s">
        <v>6037</v>
      </c>
      <c r="E4190" t="s">
        <v>8388</v>
      </c>
      <c r="G4190" t="s">
        <v>8857</v>
      </c>
      <c r="H4190" t="s">
        <v>9285</v>
      </c>
      <c r="I4190" t="s">
        <v>9162</v>
      </c>
      <c r="J4190" t="s">
        <v>12123</v>
      </c>
    </row>
    <row r="4191" spans="1:10" x14ac:dyDescent="0.25">
      <c r="A4191" t="s">
        <v>6036</v>
      </c>
      <c r="B4191">
        <v>25388480</v>
      </c>
      <c r="C4191">
        <v>151520030</v>
      </c>
      <c r="D4191" t="s">
        <v>6037</v>
      </c>
      <c r="E4191" t="s">
        <v>8388</v>
      </c>
      <c r="G4191" t="s">
        <v>8384</v>
      </c>
      <c r="H4191" t="s">
        <v>9382</v>
      </c>
      <c r="I4191" t="s">
        <v>10741</v>
      </c>
      <c r="J4191" t="s">
        <v>12124</v>
      </c>
    </row>
    <row r="4192" spans="1:10" x14ac:dyDescent="0.25">
      <c r="A4192" t="s">
        <v>6036</v>
      </c>
      <c r="B4192">
        <v>25388480</v>
      </c>
      <c r="C4192">
        <v>151520030</v>
      </c>
      <c r="D4192" t="s">
        <v>6037</v>
      </c>
      <c r="E4192" t="s">
        <v>8388</v>
      </c>
      <c r="G4192" t="s">
        <v>8384</v>
      </c>
      <c r="H4192" t="s">
        <v>9237</v>
      </c>
      <c r="I4192" t="s">
        <v>8858</v>
      </c>
      <c r="J4192" t="s">
        <v>8495</v>
      </c>
    </row>
    <row r="4193" spans="1:10" x14ac:dyDescent="0.25">
      <c r="A4193" t="s">
        <v>6041</v>
      </c>
      <c r="B4193">
        <v>31317799</v>
      </c>
      <c r="C4193">
        <v>105828081</v>
      </c>
      <c r="D4193" t="s">
        <v>6042</v>
      </c>
      <c r="E4193" t="s">
        <v>8388</v>
      </c>
      <c r="G4193" t="s">
        <v>8384</v>
      </c>
      <c r="H4193" t="s">
        <v>8533</v>
      </c>
      <c r="I4193" t="s">
        <v>8389</v>
      </c>
      <c r="J4193" t="s">
        <v>12125</v>
      </c>
    </row>
    <row r="4194" spans="1:10" x14ac:dyDescent="0.25">
      <c r="A4194" t="s">
        <v>6041</v>
      </c>
      <c r="B4194">
        <v>31317799</v>
      </c>
      <c r="C4194">
        <v>105828081</v>
      </c>
      <c r="D4194" t="s">
        <v>6042</v>
      </c>
      <c r="E4194" t="s">
        <v>8383</v>
      </c>
      <c r="G4194" t="s">
        <v>8384</v>
      </c>
      <c r="H4194" t="s">
        <v>8390</v>
      </c>
      <c r="I4194" t="s">
        <v>8566</v>
      </c>
      <c r="J4194" t="s">
        <v>12126</v>
      </c>
    </row>
    <row r="4195" spans="1:10" x14ac:dyDescent="0.25">
      <c r="A4195" t="s">
        <v>6041</v>
      </c>
      <c r="B4195">
        <v>31317799</v>
      </c>
      <c r="C4195">
        <v>105828081</v>
      </c>
      <c r="D4195" t="s">
        <v>6042</v>
      </c>
      <c r="E4195" t="s">
        <v>8388</v>
      </c>
      <c r="G4195" t="s">
        <v>8384</v>
      </c>
      <c r="H4195" t="s">
        <v>8390</v>
      </c>
      <c r="I4195" t="s">
        <v>8566</v>
      </c>
      <c r="J4195" t="s">
        <v>12126</v>
      </c>
    </row>
    <row r="4196" spans="1:10" x14ac:dyDescent="0.25">
      <c r="A4196" t="s">
        <v>6047</v>
      </c>
      <c r="B4196">
        <v>52060801</v>
      </c>
      <c r="C4196">
        <v>297592241</v>
      </c>
      <c r="D4196" t="s">
        <v>6048</v>
      </c>
      <c r="E4196" t="s">
        <v>8383</v>
      </c>
      <c r="G4196" t="s">
        <v>8384</v>
      </c>
      <c r="H4196" t="s">
        <v>8465</v>
      </c>
      <c r="I4196" t="s">
        <v>8401</v>
      </c>
      <c r="J4196" t="s">
        <v>10958</v>
      </c>
    </row>
    <row r="4197" spans="1:10" x14ac:dyDescent="0.25">
      <c r="A4197" t="s">
        <v>6047</v>
      </c>
      <c r="B4197">
        <v>52060801</v>
      </c>
      <c r="C4197">
        <v>297592241</v>
      </c>
      <c r="D4197" t="s">
        <v>6048</v>
      </c>
      <c r="E4197" t="s">
        <v>8388</v>
      </c>
      <c r="G4197" t="s">
        <v>8384</v>
      </c>
      <c r="H4197" t="s">
        <v>8465</v>
      </c>
      <c r="I4197" t="s">
        <v>8401</v>
      </c>
      <c r="J4197" t="s">
        <v>10958</v>
      </c>
    </row>
    <row r="4198" spans="1:10" x14ac:dyDescent="0.25">
      <c r="A4198" t="s">
        <v>6051</v>
      </c>
      <c r="B4198">
        <v>51181233</v>
      </c>
      <c r="C4198">
        <v>424753851</v>
      </c>
      <c r="D4198" t="s">
        <v>6052</v>
      </c>
      <c r="E4198" t="s">
        <v>8383</v>
      </c>
      <c r="G4198" t="s">
        <v>8384</v>
      </c>
      <c r="H4198" t="s">
        <v>8603</v>
      </c>
      <c r="J4198" t="s">
        <v>9199</v>
      </c>
    </row>
    <row r="4199" spans="1:10" x14ac:dyDescent="0.25">
      <c r="A4199" t="s">
        <v>6051</v>
      </c>
      <c r="B4199">
        <v>51181233</v>
      </c>
      <c r="C4199">
        <v>424753851</v>
      </c>
      <c r="D4199" t="s">
        <v>6052</v>
      </c>
      <c r="E4199" t="s">
        <v>8388</v>
      </c>
      <c r="G4199" t="s">
        <v>8384</v>
      </c>
      <c r="H4199" t="s">
        <v>8603</v>
      </c>
      <c r="J4199" t="s">
        <v>9199</v>
      </c>
    </row>
    <row r="4200" spans="1:10" x14ac:dyDescent="0.25">
      <c r="A4200" t="s">
        <v>6051</v>
      </c>
      <c r="B4200">
        <v>51181233</v>
      </c>
      <c r="C4200">
        <v>424753851</v>
      </c>
      <c r="D4200" t="s">
        <v>6052</v>
      </c>
      <c r="E4200" t="s">
        <v>8388</v>
      </c>
      <c r="G4200" t="s">
        <v>8384</v>
      </c>
      <c r="H4200" t="s">
        <v>8494</v>
      </c>
      <c r="I4200" t="s">
        <v>8421</v>
      </c>
      <c r="J4200" t="s">
        <v>8756</v>
      </c>
    </row>
    <row r="4201" spans="1:10" x14ac:dyDescent="0.25">
      <c r="A4201" t="s">
        <v>6057</v>
      </c>
      <c r="B4201">
        <v>54738784</v>
      </c>
      <c r="C4201">
        <v>184176563</v>
      </c>
      <c r="D4201" t="s">
        <v>6058</v>
      </c>
      <c r="E4201" t="s">
        <v>8388</v>
      </c>
      <c r="G4201" t="s">
        <v>8384</v>
      </c>
      <c r="H4201" t="s">
        <v>12127</v>
      </c>
      <c r="J4201" t="s">
        <v>12128</v>
      </c>
    </row>
    <row r="4202" spans="1:10" x14ac:dyDescent="0.25">
      <c r="A4202" t="s">
        <v>6057</v>
      </c>
      <c r="B4202">
        <v>54738784</v>
      </c>
      <c r="C4202">
        <v>184176563</v>
      </c>
      <c r="D4202" t="s">
        <v>6058</v>
      </c>
      <c r="E4202" t="s">
        <v>8383</v>
      </c>
      <c r="G4202" t="s">
        <v>8384</v>
      </c>
      <c r="H4202" t="s">
        <v>12127</v>
      </c>
      <c r="J4202" t="s">
        <v>12128</v>
      </c>
    </row>
    <row r="4203" spans="1:10" x14ac:dyDescent="0.25">
      <c r="A4203" t="s">
        <v>6060</v>
      </c>
      <c r="B4203">
        <v>55584433</v>
      </c>
      <c r="C4203">
        <v>163267410</v>
      </c>
      <c r="D4203" t="s">
        <v>6061</v>
      </c>
      <c r="E4203" t="s">
        <v>8398</v>
      </c>
      <c r="F4203" t="s">
        <v>12129</v>
      </c>
    </row>
    <row r="4204" spans="1:10" x14ac:dyDescent="0.25">
      <c r="A4204" t="s">
        <v>6060</v>
      </c>
      <c r="B4204">
        <v>55584433</v>
      </c>
      <c r="C4204">
        <v>163267410</v>
      </c>
      <c r="D4204" t="s">
        <v>6061</v>
      </c>
      <c r="E4204" t="s">
        <v>8383</v>
      </c>
      <c r="G4204" t="s">
        <v>8460</v>
      </c>
      <c r="H4204" t="s">
        <v>12130</v>
      </c>
      <c r="J4204" t="s">
        <v>12131</v>
      </c>
    </row>
    <row r="4205" spans="1:10" x14ac:dyDescent="0.25">
      <c r="A4205" t="s">
        <v>6060</v>
      </c>
      <c r="B4205">
        <v>55584433</v>
      </c>
      <c r="C4205">
        <v>163267410</v>
      </c>
      <c r="D4205" t="s">
        <v>6061</v>
      </c>
      <c r="E4205" t="s">
        <v>8388</v>
      </c>
      <c r="G4205" t="s">
        <v>8384</v>
      </c>
      <c r="H4205" t="s">
        <v>8396</v>
      </c>
      <c r="J4205" t="s">
        <v>9213</v>
      </c>
    </row>
    <row r="4206" spans="1:10" x14ac:dyDescent="0.25">
      <c r="A4206" t="s">
        <v>6063</v>
      </c>
      <c r="B4206">
        <v>57487011</v>
      </c>
      <c r="C4206">
        <v>106269686</v>
      </c>
      <c r="D4206" t="s">
        <v>6064</v>
      </c>
      <c r="E4206" t="s">
        <v>8398</v>
      </c>
      <c r="G4206" t="s">
        <v>8384</v>
      </c>
      <c r="H4206" t="s">
        <v>8607</v>
      </c>
      <c r="J4206" t="s">
        <v>12132</v>
      </c>
    </row>
    <row r="4207" spans="1:10" x14ac:dyDescent="0.25">
      <c r="A4207" t="s">
        <v>6063</v>
      </c>
      <c r="B4207">
        <v>57487011</v>
      </c>
      <c r="C4207">
        <v>106269686</v>
      </c>
      <c r="D4207" t="s">
        <v>6064</v>
      </c>
      <c r="E4207" t="s">
        <v>8388</v>
      </c>
      <c r="G4207" t="s">
        <v>8384</v>
      </c>
      <c r="H4207" t="s">
        <v>10049</v>
      </c>
      <c r="I4207" t="s">
        <v>8407</v>
      </c>
      <c r="J4207" t="s">
        <v>12133</v>
      </c>
    </row>
    <row r="4208" spans="1:10" x14ac:dyDescent="0.25">
      <c r="A4208" t="s">
        <v>6063</v>
      </c>
      <c r="B4208">
        <v>57487011</v>
      </c>
      <c r="C4208">
        <v>106269686</v>
      </c>
      <c r="D4208" t="s">
        <v>6064</v>
      </c>
      <c r="E4208" t="s">
        <v>8383</v>
      </c>
      <c r="G4208" t="s">
        <v>8384</v>
      </c>
      <c r="H4208" t="s">
        <v>10049</v>
      </c>
      <c r="I4208" t="s">
        <v>8407</v>
      </c>
      <c r="J4208" t="s">
        <v>12133</v>
      </c>
    </row>
    <row r="4209" spans="1:10" x14ac:dyDescent="0.25">
      <c r="A4209" t="s">
        <v>6063</v>
      </c>
      <c r="B4209">
        <v>57487011</v>
      </c>
      <c r="C4209">
        <v>106269686</v>
      </c>
      <c r="D4209" t="s">
        <v>6064</v>
      </c>
      <c r="E4209" t="s">
        <v>8410</v>
      </c>
      <c r="G4209" t="s">
        <v>8384</v>
      </c>
      <c r="H4209" t="s">
        <v>8607</v>
      </c>
      <c r="J4209" t="s">
        <v>12132</v>
      </c>
    </row>
    <row r="4210" spans="1:10" x14ac:dyDescent="0.25">
      <c r="A4210" t="s">
        <v>6063</v>
      </c>
      <c r="B4210">
        <v>57487011</v>
      </c>
      <c r="C4210">
        <v>106269686</v>
      </c>
      <c r="D4210" t="s">
        <v>6064</v>
      </c>
      <c r="E4210" t="s">
        <v>8388</v>
      </c>
      <c r="G4210" t="s">
        <v>8384</v>
      </c>
      <c r="H4210" t="s">
        <v>8607</v>
      </c>
      <c r="J4210" t="s">
        <v>12132</v>
      </c>
    </row>
    <row r="4211" spans="1:10" x14ac:dyDescent="0.25">
      <c r="A4211" t="s">
        <v>6070</v>
      </c>
      <c r="B4211">
        <v>70175006</v>
      </c>
      <c r="C4211">
        <v>172255853</v>
      </c>
      <c r="D4211" t="s">
        <v>6071</v>
      </c>
      <c r="E4211" t="s">
        <v>8383</v>
      </c>
      <c r="G4211" t="s">
        <v>8384</v>
      </c>
      <c r="H4211" t="s">
        <v>8766</v>
      </c>
      <c r="I4211" t="s">
        <v>121</v>
      </c>
      <c r="J4211" t="s">
        <v>12134</v>
      </c>
    </row>
    <row r="4212" spans="1:10" x14ac:dyDescent="0.25">
      <c r="A4212" t="s">
        <v>6070</v>
      </c>
      <c r="B4212">
        <v>70175006</v>
      </c>
      <c r="C4212">
        <v>172255853</v>
      </c>
      <c r="D4212" t="s">
        <v>6071</v>
      </c>
      <c r="E4212" t="s">
        <v>8398</v>
      </c>
      <c r="G4212" t="s">
        <v>8384</v>
      </c>
      <c r="H4212" t="s">
        <v>8766</v>
      </c>
      <c r="I4212" t="s">
        <v>121</v>
      </c>
      <c r="J4212" t="s">
        <v>12134</v>
      </c>
    </row>
    <row r="4213" spans="1:10" x14ac:dyDescent="0.25">
      <c r="A4213" t="s">
        <v>6070</v>
      </c>
      <c r="B4213">
        <v>70175006</v>
      </c>
      <c r="C4213">
        <v>172255853</v>
      </c>
      <c r="D4213" t="s">
        <v>6071</v>
      </c>
      <c r="E4213" t="s">
        <v>8388</v>
      </c>
      <c r="G4213" t="s">
        <v>8384</v>
      </c>
      <c r="H4213" t="s">
        <v>8766</v>
      </c>
      <c r="I4213" t="s">
        <v>121</v>
      </c>
      <c r="J4213" t="s">
        <v>12134</v>
      </c>
    </row>
    <row r="4214" spans="1:10" x14ac:dyDescent="0.25">
      <c r="A4214" t="s">
        <v>6070</v>
      </c>
      <c r="B4214">
        <v>70175006</v>
      </c>
      <c r="C4214">
        <v>172255853</v>
      </c>
      <c r="D4214" t="s">
        <v>6071</v>
      </c>
      <c r="E4214" t="s">
        <v>8410</v>
      </c>
      <c r="G4214" t="s">
        <v>8384</v>
      </c>
      <c r="H4214" t="s">
        <v>8766</v>
      </c>
      <c r="I4214" t="s">
        <v>121</v>
      </c>
      <c r="J4214" t="s">
        <v>12134</v>
      </c>
    </row>
    <row r="4215" spans="1:10" x14ac:dyDescent="0.25">
      <c r="A4215" t="s">
        <v>6075</v>
      </c>
      <c r="B4215">
        <v>69580305</v>
      </c>
      <c r="C4215">
        <v>194802248</v>
      </c>
      <c r="D4215" t="s">
        <v>6076</v>
      </c>
      <c r="E4215" t="s">
        <v>8383</v>
      </c>
      <c r="G4215" t="s">
        <v>8384</v>
      </c>
      <c r="H4215" t="s">
        <v>8837</v>
      </c>
      <c r="I4215" t="s">
        <v>8425</v>
      </c>
      <c r="J4215" t="s">
        <v>12135</v>
      </c>
    </row>
    <row r="4216" spans="1:10" x14ac:dyDescent="0.25">
      <c r="A4216" t="s">
        <v>6075</v>
      </c>
      <c r="B4216">
        <v>69580305</v>
      </c>
      <c r="C4216">
        <v>194802248</v>
      </c>
      <c r="D4216" t="s">
        <v>6076</v>
      </c>
      <c r="E4216" t="s">
        <v>8398</v>
      </c>
      <c r="G4216" t="s">
        <v>8384</v>
      </c>
      <c r="H4216" t="s">
        <v>8837</v>
      </c>
      <c r="I4216" t="s">
        <v>8425</v>
      </c>
      <c r="J4216" t="s">
        <v>12135</v>
      </c>
    </row>
    <row r="4217" spans="1:10" x14ac:dyDescent="0.25">
      <c r="A4217" t="s">
        <v>6075</v>
      </c>
      <c r="B4217">
        <v>69580305</v>
      </c>
      <c r="C4217">
        <v>194802248</v>
      </c>
      <c r="D4217" t="s">
        <v>6076</v>
      </c>
      <c r="E4217" t="s">
        <v>8388</v>
      </c>
      <c r="G4217" t="s">
        <v>8384</v>
      </c>
      <c r="H4217" t="s">
        <v>8837</v>
      </c>
      <c r="I4217" t="s">
        <v>8425</v>
      </c>
      <c r="J4217" t="s">
        <v>12135</v>
      </c>
    </row>
    <row r="4218" spans="1:10" x14ac:dyDescent="0.25">
      <c r="A4218" t="s">
        <v>6075</v>
      </c>
      <c r="B4218">
        <v>69580305</v>
      </c>
      <c r="C4218">
        <v>194802248</v>
      </c>
      <c r="D4218" t="s">
        <v>6076</v>
      </c>
      <c r="E4218" t="s">
        <v>8410</v>
      </c>
      <c r="G4218" t="s">
        <v>8384</v>
      </c>
      <c r="H4218" t="s">
        <v>8837</v>
      </c>
      <c r="I4218" t="s">
        <v>8425</v>
      </c>
      <c r="J4218" t="s">
        <v>12135</v>
      </c>
    </row>
    <row r="4219" spans="1:10" x14ac:dyDescent="0.25">
      <c r="A4219" t="s">
        <v>6082</v>
      </c>
      <c r="B4219">
        <v>70328812</v>
      </c>
      <c r="C4219">
        <v>749033833</v>
      </c>
      <c r="D4219" t="s">
        <v>6083</v>
      </c>
      <c r="E4219" t="s">
        <v>8388</v>
      </c>
      <c r="G4219" t="s">
        <v>8384</v>
      </c>
      <c r="H4219" t="s">
        <v>8427</v>
      </c>
      <c r="I4219" t="s">
        <v>8545</v>
      </c>
      <c r="J4219" t="s">
        <v>12136</v>
      </c>
    </row>
    <row r="4220" spans="1:10" x14ac:dyDescent="0.25">
      <c r="A4220" t="s">
        <v>6082</v>
      </c>
      <c r="B4220">
        <v>70328812</v>
      </c>
      <c r="C4220">
        <v>749033833</v>
      </c>
      <c r="D4220" t="s">
        <v>6083</v>
      </c>
      <c r="E4220" t="s">
        <v>8398</v>
      </c>
      <c r="F4220" t="s">
        <v>12137</v>
      </c>
    </row>
    <row r="4221" spans="1:10" x14ac:dyDescent="0.25">
      <c r="A4221" t="s">
        <v>6082</v>
      </c>
      <c r="B4221">
        <v>70328812</v>
      </c>
      <c r="C4221">
        <v>749033833</v>
      </c>
      <c r="D4221" t="s">
        <v>6083</v>
      </c>
      <c r="E4221" t="s">
        <v>8388</v>
      </c>
      <c r="G4221" t="s">
        <v>8384</v>
      </c>
      <c r="H4221" t="s">
        <v>12138</v>
      </c>
      <c r="I4221" t="s">
        <v>12139</v>
      </c>
      <c r="J4221" t="s">
        <v>12140</v>
      </c>
    </row>
    <row r="4222" spans="1:10" x14ac:dyDescent="0.25">
      <c r="A4222" t="s">
        <v>6082</v>
      </c>
      <c r="B4222">
        <v>70328812</v>
      </c>
      <c r="C4222">
        <v>749033833</v>
      </c>
      <c r="D4222" t="s">
        <v>6083</v>
      </c>
      <c r="E4222" t="s">
        <v>8410</v>
      </c>
      <c r="G4222" t="s">
        <v>8384</v>
      </c>
      <c r="H4222" t="s">
        <v>8427</v>
      </c>
      <c r="I4222" t="s">
        <v>8545</v>
      </c>
      <c r="J4222" t="s">
        <v>12136</v>
      </c>
    </row>
    <row r="4223" spans="1:10" x14ac:dyDescent="0.25">
      <c r="A4223" t="s">
        <v>6082</v>
      </c>
      <c r="B4223">
        <v>70328812</v>
      </c>
      <c r="C4223">
        <v>749033833</v>
      </c>
      <c r="D4223" t="s">
        <v>6083</v>
      </c>
      <c r="E4223" t="s">
        <v>8383</v>
      </c>
      <c r="G4223" t="s">
        <v>8384</v>
      </c>
      <c r="H4223" t="s">
        <v>8427</v>
      </c>
      <c r="I4223" t="s">
        <v>8545</v>
      </c>
      <c r="J4223" t="s">
        <v>12136</v>
      </c>
    </row>
    <row r="4224" spans="1:10" x14ac:dyDescent="0.25">
      <c r="A4224" t="s">
        <v>6087</v>
      </c>
      <c r="B4224">
        <v>74923319</v>
      </c>
      <c r="C4224">
        <v>145184117</v>
      </c>
      <c r="D4224" t="s">
        <v>6088</v>
      </c>
      <c r="E4224" t="s">
        <v>8383</v>
      </c>
      <c r="G4224" t="s">
        <v>8384</v>
      </c>
      <c r="H4224" t="s">
        <v>12141</v>
      </c>
      <c r="J4224" t="s">
        <v>9602</v>
      </c>
    </row>
    <row r="4225" spans="1:10" x14ac:dyDescent="0.25">
      <c r="A4225" t="s">
        <v>6087</v>
      </c>
      <c r="B4225">
        <v>74923319</v>
      </c>
      <c r="C4225">
        <v>145184117</v>
      </c>
      <c r="D4225" t="s">
        <v>6088</v>
      </c>
      <c r="E4225" t="s">
        <v>8388</v>
      </c>
      <c r="G4225" t="s">
        <v>8384</v>
      </c>
      <c r="H4225" t="s">
        <v>12141</v>
      </c>
      <c r="J4225" t="s">
        <v>9602</v>
      </c>
    </row>
    <row r="4226" spans="1:10" x14ac:dyDescent="0.25">
      <c r="A4226" t="s">
        <v>6087</v>
      </c>
      <c r="B4226">
        <v>74923319</v>
      </c>
      <c r="C4226">
        <v>145184117</v>
      </c>
      <c r="D4226" t="s">
        <v>6088</v>
      </c>
      <c r="E4226" t="s">
        <v>8410</v>
      </c>
      <c r="G4226" t="s">
        <v>8384</v>
      </c>
      <c r="H4226" t="s">
        <v>12141</v>
      </c>
      <c r="J4226" t="s">
        <v>9602</v>
      </c>
    </row>
    <row r="4227" spans="1:10" x14ac:dyDescent="0.25">
      <c r="A4227" t="s">
        <v>6087</v>
      </c>
      <c r="B4227">
        <v>74923319</v>
      </c>
      <c r="C4227">
        <v>145184117</v>
      </c>
      <c r="D4227" t="s">
        <v>6088</v>
      </c>
      <c r="E4227" t="s">
        <v>8398</v>
      </c>
      <c r="F4227" t="s">
        <v>12142</v>
      </c>
    </row>
    <row r="4228" spans="1:10" x14ac:dyDescent="0.25">
      <c r="A4228" t="s">
        <v>6091</v>
      </c>
      <c r="B4228">
        <v>1464946</v>
      </c>
      <c r="C4228">
        <v>120568672</v>
      </c>
      <c r="D4228" t="s">
        <v>6092</v>
      </c>
      <c r="E4228" t="s">
        <v>8388</v>
      </c>
      <c r="G4228" t="s">
        <v>8384</v>
      </c>
      <c r="H4228" t="s">
        <v>8847</v>
      </c>
      <c r="J4228" t="s">
        <v>12143</v>
      </c>
    </row>
    <row r="4229" spans="1:10" x14ac:dyDescent="0.25">
      <c r="A4229" t="s">
        <v>6091</v>
      </c>
      <c r="B4229">
        <v>1464946</v>
      </c>
      <c r="C4229">
        <v>120568672</v>
      </c>
      <c r="D4229" t="s">
        <v>6092</v>
      </c>
      <c r="E4229" t="s">
        <v>8383</v>
      </c>
      <c r="G4229" t="s">
        <v>8399</v>
      </c>
      <c r="H4229" t="s">
        <v>8754</v>
      </c>
      <c r="I4229" t="s">
        <v>9156</v>
      </c>
      <c r="J4229" t="s">
        <v>12143</v>
      </c>
    </row>
    <row r="4230" spans="1:10" x14ac:dyDescent="0.25">
      <c r="A4230" t="s">
        <v>6091</v>
      </c>
      <c r="B4230">
        <v>1464946</v>
      </c>
      <c r="C4230">
        <v>120568672</v>
      </c>
      <c r="D4230" t="s">
        <v>6092</v>
      </c>
      <c r="E4230" t="s">
        <v>8388</v>
      </c>
      <c r="G4230" t="s">
        <v>8384</v>
      </c>
      <c r="H4230" t="s">
        <v>8466</v>
      </c>
      <c r="I4230" t="s">
        <v>8402</v>
      </c>
      <c r="J4230" t="s">
        <v>12143</v>
      </c>
    </row>
    <row r="4231" spans="1:10" x14ac:dyDescent="0.25">
      <c r="A4231" t="s">
        <v>6091</v>
      </c>
      <c r="B4231">
        <v>1464946</v>
      </c>
      <c r="C4231">
        <v>120568672</v>
      </c>
      <c r="D4231" t="s">
        <v>6092</v>
      </c>
      <c r="E4231" t="s">
        <v>8388</v>
      </c>
      <c r="G4231" t="s">
        <v>8399</v>
      </c>
      <c r="H4231" t="s">
        <v>8754</v>
      </c>
      <c r="I4231" t="s">
        <v>9156</v>
      </c>
      <c r="J4231" t="s">
        <v>12143</v>
      </c>
    </row>
    <row r="4232" spans="1:10" x14ac:dyDescent="0.25">
      <c r="A4232" t="s">
        <v>6097</v>
      </c>
      <c r="B4232">
        <v>1099173</v>
      </c>
      <c r="C4232">
        <v>223854282</v>
      </c>
      <c r="D4232" t="s">
        <v>6098</v>
      </c>
      <c r="E4232" t="s">
        <v>8388</v>
      </c>
      <c r="G4232" t="s">
        <v>8384</v>
      </c>
      <c r="H4232" t="s">
        <v>8414</v>
      </c>
      <c r="I4232" t="s">
        <v>9786</v>
      </c>
      <c r="J4232" t="s">
        <v>418</v>
      </c>
    </row>
    <row r="4233" spans="1:10" x14ac:dyDescent="0.25">
      <c r="A4233" t="s">
        <v>6097</v>
      </c>
      <c r="B4233">
        <v>1099173</v>
      </c>
      <c r="C4233">
        <v>223854282</v>
      </c>
      <c r="D4233" t="s">
        <v>6098</v>
      </c>
      <c r="E4233" t="s">
        <v>8388</v>
      </c>
      <c r="G4233" t="s">
        <v>8384</v>
      </c>
      <c r="H4233" t="s">
        <v>8653</v>
      </c>
      <c r="J4233" t="s">
        <v>11751</v>
      </c>
    </row>
    <row r="4234" spans="1:10" x14ac:dyDescent="0.25">
      <c r="A4234" t="s">
        <v>6097</v>
      </c>
      <c r="B4234">
        <v>1099173</v>
      </c>
      <c r="C4234">
        <v>223854282</v>
      </c>
      <c r="D4234" t="s">
        <v>6098</v>
      </c>
      <c r="E4234" t="s">
        <v>8383</v>
      </c>
      <c r="G4234" t="s">
        <v>8517</v>
      </c>
      <c r="H4234" t="s">
        <v>9387</v>
      </c>
      <c r="J4234" t="s">
        <v>9388</v>
      </c>
    </row>
    <row r="4235" spans="1:10" x14ac:dyDescent="0.25">
      <c r="A4235" t="s">
        <v>6097</v>
      </c>
      <c r="B4235">
        <v>1099173</v>
      </c>
      <c r="C4235">
        <v>223854282</v>
      </c>
      <c r="D4235" t="s">
        <v>6098</v>
      </c>
      <c r="E4235" t="s">
        <v>8410</v>
      </c>
      <c r="G4235" t="s">
        <v>8384</v>
      </c>
      <c r="H4235" t="s">
        <v>9391</v>
      </c>
      <c r="I4235" t="s">
        <v>8540</v>
      </c>
      <c r="J4235" t="s">
        <v>9392</v>
      </c>
    </row>
    <row r="4236" spans="1:10" x14ac:dyDescent="0.25">
      <c r="A4236" t="s">
        <v>6097</v>
      </c>
      <c r="B4236">
        <v>1099173</v>
      </c>
      <c r="C4236">
        <v>223854282</v>
      </c>
      <c r="D4236" t="s">
        <v>6098</v>
      </c>
      <c r="E4236" t="s">
        <v>8388</v>
      </c>
      <c r="G4236" t="s">
        <v>8384</v>
      </c>
      <c r="H4236" t="s">
        <v>8403</v>
      </c>
      <c r="J4236" t="s">
        <v>9177</v>
      </c>
    </row>
    <row r="4237" spans="1:10" x14ac:dyDescent="0.25">
      <c r="A4237" t="s">
        <v>6100</v>
      </c>
      <c r="B4237">
        <v>23741117</v>
      </c>
      <c r="C4237">
        <v>598103825</v>
      </c>
      <c r="D4237" t="s">
        <v>6101</v>
      </c>
      <c r="E4237" t="s">
        <v>8388</v>
      </c>
      <c r="G4237" t="s">
        <v>8384</v>
      </c>
      <c r="H4237" t="s">
        <v>12144</v>
      </c>
      <c r="I4237" t="s">
        <v>12145</v>
      </c>
      <c r="J4237" t="s">
        <v>12146</v>
      </c>
    </row>
    <row r="4238" spans="1:10" x14ac:dyDescent="0.25">
      <c r="A4238" t="s">
        <v>6100</v>
      </c>
      <c r="B4238">
        <v>23741117</v>
      </c>
      <c r="C4238">
        <v>598103825</v>
      </c>
      <c r="D4238" t="s">
        <v>6101</v>
      </c>
      <c r="E4238" t="s">
        <v>8388</v>
      </c>
      <c r="G4238" t="s">
        <v>8384</v>
      </c>
      <c r="H4238" t="s">
        <v>8526</v>
      </c>
      <c r="I4238" t="s">
        <v>8512</v>
      </c>
      <c r="J4238" t="s">
        <v>12147</v>
      </c>
    </row>
    <row r="4239" spans="1:10" x14ac:dyDescent="0.25">
      <c r="A4239" t="s">
        <v>6100</v>
      </c>
      <c r="B4239">
        <v>23741117</v>
      </c>
      <c r="C4239">
        <v>598103825</v>
      </c>
      <c r="D4239" t="s">
        <v>6101</v>
      </c>
      <c r="E4239" t="s">
        <v>8388</v>
      </c>
      <c r="G4239" t="s">
        <v>12148</v>
      </c>
      <c r="H4239" t="s">
        <v>12149</v>
      </c>
      <c r="I4239" t="s">
        <v>12150</v>
      </c>
      <c r="J4239" t="s">
        <v>9395</v>
      </c>
    </row>
    <row r="4240" spans="1:10" x14ac:dyDescent="0.25">
      <c r="A4240" t="s">
        <v>6100</v>
      </c>
      <c r="B4240">
        <v>23741117</v>
      </c>
      <c r="C4240">
        <v>598103825</v>
      </c>
      <c r="D4240" t="s">
        <v>6101</v>
      </c>
      <c r="E4240" t="s">
        <v>8388</v>
      </c>
      <c r="G4240" t="s">
        <v>8460</v>
      </c>
      <c r="H4240" t="s">
        <v>12151</v>
      </c>
      <c r="I4240" t="s">
        <v>8577</v>
      </c>
      <c r="J4240" t="s">
        <v>12152</v>
      </c>
    </row>
    <row r="4241" spans="1:10" x14ac:dyDescent="0.25">
      <c r="A4241" t="s">
        <v>6100</v>
      </c>
      <c r="B4241">
        <v>23741117</v>
      </c>
      <c r="C4241">
        <v>598103825</v>
      </c>
      <c r="D4241" t="s">
        <v>6101</v>
      </c>
      <c r="E4241" t="s">
        <v>8388</v>
      </c>
      <c r="G4241" t="s">
        <v>9284</v>
      </c>
      <c r="H4241" t="s">
        <v>12153</v>
      </c>
      <c r="I4241" t="s">
        <v>12154</v>
      </c>
      <c r="J4241" t="s">
        <v>12155</v>
      </c>
    </row>
    <row r="4242" spans="1:10" x14ac:dyDescent="0.25">
      <c r="A4242" t="s">
        <v>6100</v>
      </c>
      <c r="B4242">
        <v>23741117</v>
      </c>
      <c r="C4242">
        <v>598103825</v>
      </c>
      <c r="D4242" t="s">
        <v>6101</v>
      </c>
      <c r="E4242" t="s">
        <v>8388</v>
      </c>
      <c r="G4242" t="s">
        <v>8384</v>
      </c>
      <c r="H4242" t="s">
        <v>12156</v>
      </c>
      <c r="I4242" t="s">
        <v>12157</v>
      </c>
      <c r="J4242" t="s">
        <v>12158</v>
      </c>
    </row>
    <row r="4243" spans="1:10" x14ac:dyDescent="0.25">
      <c r="A4243" t="s">
        <v>6100</v>
      </c>
      <c r="B4243">
        <v>23741117</v>
      </c>
      <c r="C4243">
        <v>598103825</v>
      </c>
      <c r="D4243" t="s">
        <v>6101</v>
      </c>
      <c r="E4243" t="s">
        <v>8388</v>
      </c>
      <c r="G4243" t="s">
        <v>8384</v>
      </c>
      <c r="H4243" t="s">
        <v>8389</v>
      </c>
      <c r="I4243" t="s">
        <v>6079</v>
      </c>
      <c r="J4243" t="s">
        <v>12159</v>
      </c>
    </row>
    <row r="4244" spans="1:10" x14ac:dyDescent="0.25">
      <c r="A4244" t="s">
        <v>6100</v>
      </c>
      <c r="B4244">
        <v>23741117</v>
      </c>
      <c r="C4244">
        <v>598103825</v>
      </c>
      <c r="D4244" t="s">
        <v>6101</v>
      </c>
      <c r="E4244" t="s">
        <v>8388</v>
      </c>
      <c r="G4244" t="s">
        <v>8384</v>
      </c>
      <c r="H4244" t="s">
        <v>8577</v>
      </c>
      <c r="I4244" t="s">
        <v>11163</v>
      </c>
      <c r="J4244" t="s">
        <v>12160</v>
      </c>
    </row>
    <row r="4245" spans="1:10" x14ac:dyDescent="0.25">
      <c r="A4245" t="s">
        <v>6100</v>
      </c>
      <c r="B4245">
        <v>23741117</v>
      </c>
      <c r="C4245">
        <v>598103825</v>
      </c>
      <c r="D4245" t="s">
        <v>6101</v>
      </c>
      <c r="E4245" t="s">
        <v>8383</v>
      </c>
      <c r="G4245" t="s">
        <v>8384</v>
      </c>
      <c r="H4245" t="s">
        <v>10490</v>
      </c>
      <c r="I4245" t="s">
        <v>12161</v>
      </c>
      <c r="J4245" t="s">
        <v>12162</v>
      </c>
    </row>
    <row r="4246" spans="1:10" x14ac:dyDescent="0.25">
      <c r="A4246" t="s">
        <v>6100</v>
      </c>
      <c r="B4246">
        <v>23741117</v>
      </c>
      <c r="C4246">
        <v>598103825</v>
      </c>
      <c r="D4246" t="s">
        <v>6101</v>
      </c>
      <c r="E4246" t="s">
        <v>8388</v>
      </c>
      <c r="G4246" t="s">
        <v>8384</v>
      </c>
      <c r="H4246" t="s">
        <v>9128</v>
      </c>
      <c r="I4246" t="s">
        <v>12163</v>
      </c>
      <c r="J4246" t="s">
        <v>12164</v>
      </c>
    </row>
    <row r="4247" spans="1:10" x14ac:dyDescent="0.25">
      <c r="A4247" t="s">
        <v>6106</v>
      </c>
      <c r="B4247">
        <v>30026578</v>
      </c>
      <c r="C4247">
        <v>196043276</v>
      </c>
      <c r="D4247" t="s">
        <v>6107</v>
      </c>
      <c r="E4247" t="s">
        <v>8388</v>
      </c>
      <c r="G4247" t="s">
        <v>8384</v>
      </c>
      <c r="H4247" t="s">
        <v>8389</v>
      </c>
      <c r="I4247" t="s">
        <v>8422</v>
      </c>
      <c r="J4247" t="s">
        <v>12165</v>
      </c>
    </row>
    <row r="4248" spans="1:10" x14ac:dyDescent="0.25">
      <c r="A4248" t="s">
        <v>6106</v>
      </c>
      <c r="B4248">
        <v>30026578</v>
      </c>
      <c r="C4248">
        <v>196043276</v>
      </c>
      <c r="D4248" t="s">
        <v>6107</v>
      </c>
      <c r="E4248" t="s">
        <v>8383</v>
      </c>
      <c r="G4248" t="s">
        <v>8384</v>
      </c>
      <c r="H4248" t="s">
        <v>8389</v>
      </c>
      <c r="I4248" t="s">
        <v>8422</v>
      </c>
      <c r="J4248" t="s">
        <v>12165</v>
      </c>
    </row>
    <row r="4249" spans="1:10" x14ac:dyDescent="0.25">
      <c r="A4249" t="s">
        <v>6111</v>
      </c>
      <c r="B4249">
        <v>35481605</v>
      </c>
      <c r="C4249">
        <v>282153327</v>
      </c>
      <c r="D4249" t="s">
        <v>6112</v>
      </c>
      <c r="E4249" t="s">
        <v>8388</v>
      </c>
      <c r="G4249" t="s">
        <v>8384</v>
      </c>
      <c r="H4249" t="s">
        <v>8393</v>
      </c>
      <c r="I4249" t="s">
        <v>8389</v>
      </c>
      <c r="J4249" t="s">
        <v>12166</v>
      </c>
    </row>
    <row r="4250" spans="1:10" x14ac:dyDescent="0.25">
      <c r="A4250" t="s">
        <v>6111</v>
      </c>
      <c r="B4250">
        <v>35481605</v>
      </c>
      <c r="C4250">
        <v>282153327</v>
      </c>
      <c r="D4250" t="s">
        <v>6112</v>
      </c>
      <c r="E4250" t="s">
        <v>8383</v>
      </c>
      <c r="G4250" t="s">
        <v>8384</v>
      </c>
      <c r="H4250" t="s">
        <v>12167</v>
      </c>
      <c r="J4250" t="s">
        <v>12168</v>
      </c>
    </row>
    <row r="4251" spans="1:10" x14ac:dyDescent="0.25">
      <c r="A4251" t="s">
        <v>6115</v>
      </c>
      <c r="B4251">
        <v>64809695</v>
      </c>
      <c r="C4251">
        <v>102620611</v>
      </c>
      <c r="D4251" t="s">
        <v>6116</v>
      </c>
      <c r="E4251" t="s">
        <v>8410</v>
      </c>
      <c r="G4251" t="s">
        <v>8384</v>
      </c>
      <c r="H4251" t="s">
        <v>8512</v>
      </c>
      <c r="I4251" t="s">
        <v>9237</v>
      </c>
      <c r="J4251" t="s">
        <v>12169</v>
      </c>
    </row>
    <row r="4252" spans="1:10" x14ac:dyDescent="0.25">
      <c r="A4252" t="s">
        <v>6115</v>
      </c>
      <c r="B4252">
        <v>64809695</v>
      </c>
      <c r="C4252">
        <v>102620611</v>
      </c>
      <c r="D4252" t="s">
        <v>6116</v>
      </c>
      <c r="E4252" t="s">
        <v>8398</v>
      </c>
      <c r="F4252" t="s">
        <v>12170</v>
      </c>
    </row>
    <row r="4253" spans="1:10" x14ac:dyDescent="0.25">
      <c r="A4253" t="s">
        <v>6115</v>
      </c>
      <c r="B4253">
        <v>64809695</v>
      </c>
      <c r="C4253">
        <v>102620611</v>
      </c>
      <c r="D4253" t="s">
        <v>6116</v>
      </c>
      <c r="E4253" t="s">
        <v>8383</v>
      </c>
      <c r="G4253" t="s">
        <v>8384</v>
      </c>
      <c r="H4253" t="s">
        <v>8512</v>
      </c>
      <c r="I4253" t="s">
        <v>9237</v>
      </c>
      <c r="J4253" t="s">
        <v>12169</v>
      </c>
    </row>
    <row r="4254" spans="1:10" x14ac:dyDescent="0.25">
      <c r="A4254" t="s">
        <v>6115</v>
      </c>
      <c r="B4254">
        <v>64809695</v>
      </c>
      <c r="C4254">
        <v>102620611</v>
      </c>
      <c r="D4254" t="s">
        <v>6116</v>
      </c>
      <c r="E4254" t="s">
        <v>8388</v>
      </c>
      <c r="G4254" t="s">
        <v>8384</v>
      </c>
      <c r="H4254" t="s">
        <v>8512</v>
      </c>
      <c r="I4254" t="s">
        <v>9237</v>
      </c>
      <c r="J4254" t="s">
        <v>12169</v>
      </c>
    </row>
    <row r="4255" spans="1:10" x14ac:dyDescent="0.25">
      <c r="A4255" t="s">
        <v>6115</v>
      </c>
      <c r="B4255">
        <v>64809695</v>
      </c>
      <c r="C4255">
        <v>102620611</v>
      </c>
      <c r="D4255" t="s">
        <v>6116</v>
      </c>
      <c r="E4255" t="s">
        <v>8388</v>
      </c>
      <c r="G4255" t="s">
        <v>8384</v>
      </c>
      <c r="H4255" t="s">
        <v>8421</v>
      </c>
      <c r="J4255" t="s">
        <v>12171</v>
      </c>
    </row>
    <row r="4256" spans="1:10" x14ac:dyDescent="0.25">
      <c r="A4256" t="s">
        <v>6121</v>
      </c>
      <c r="B4256">
        <v>62998588</v>
      </c>
      <c r="C4256">
        <v>115808555</v>
      </c>
      <c r="D4256" t="s">
        <v>6122</v>
      </c>
      <c r="E4256" t="s">
        <v>8410</v>
      </c>
      <c r="G4256" t="s">
        <v>8384</v>
      </c>
      <c r="H4256" t="s">
        <v>12172</v>
      </c>
      <c r="I4256" t="s">
        <v>8468</v>
      </c>
      <c r="J4256" t="s">
        <v>9546</v>
      </c>
    </row>
    <row r="4257" spans="1:10" x14ac:dyDescent="0.25">
      <c r="A4257" t="s">
        <v>6121</v>
      </c>
      <c r="B4257">
        <v>62998588</v>
      </c>
      <c r="C4257">
        <v>115808555</v>
      </c>
      <c r="D4257" t="s">
        <v>6122</v>
      </c>
      <c r="E4257" t="s">
        <v>8388</v>
      </c>
      <c r="G4257" t="s">
        <v>8384</v>
      </c>
      <c r="H4257" t="s">
        <v>12172</v>
      </c>
      <c r="I4257" t="s">
        <v>8468</v>
      </c>
      <c r="J4257" t="s">
        <v>9546</v>
      </c>
    </row>
    <row r="4258" spans="1:10" x14ac:dyDescent="0.25">
      <c r="A4258" t="s">
        <v>6121</v>
      </c>
      <c r="B4258">
        <v>62998588</v>
      </c>
      <c r="C4258">
        <v>115808555</v>
      </c>
      <c r="D4258" t="s">
        <v>6122</v>
      </c>
      <c r="E4258" t="s">
        <v>8398</v>
      </c>
      <c r="G4258" t="s">
        <v>8384</v>
      </c>
      <c r="H4258" t="s">
        <v>12172</v>
      </c>
      <c r="I4258" t="s">
        <v>8468</v>
      </c>
      <c r="J4258" t="s">
        <v>9546</v>
      </c>
    </row>
    <row r="4259" spans="1:10" x14ac:dyDescent="0.25">
      <c r="A4259" t="s">
        <v>6121</v>
      </c>
      <c r="B4259">
        <v>62998588</v>
      </c>
      <c r="C4259">
        <v>115808555</v>
      </c>
      <c r="D4259" t="s">
        <v>6122</v>
      </c>
      <c r="E4259" t="s">
        <v>8383</v>
      </c>
      <c r="G4259" t="s">
        <v>8384</v>
      </c>
      <c r="H4259" t="s">
        <v>8607</v>
      </c>
      <c r="I4259" t="s">
        <v>8480</v>
      </c>
      <c r="J4259" t="s">
        <v>9858</v>
      </c>
    </row>
    <row r="4260" spans="1:10" x14ac:dyDescent="0.25">
      <c r="A4260" t="s">
        <v>6128</v>
      </c>
      <c r="B4260">
        <v>65878320</v>
      </c>
      <c r="C4260">
        <v>242659441</v>
      </c>
      <c r="D4260" t="s">
        <v>6129</v>
      </c>
      <c r="E4260" t="s">
        <v>8383</v>
      </c>
      <c r="G4260" t="s">
        <v>8384</v>
      </c>
      <c r="H4260" t="s">
        <v>8533</v>
      </c>
      <c r="I4260" t="s">
        <v>12173</v>
      </c>
      <c r="J4260" t="s">
        <v>10988</v>
      </c>
    </row>
    <row r="4261" spans="1:10" x14ac:dyDescent="0.25">
      <c r="A4261" t="s">
        <v>6128</v>
      </c>
      <c r="B4261">
        <v>65878320</v>
      </c>
      <c r="C4261">
        <v>242659441</v>
      </c>
      <c r="D4261" t="s">
        <v>6129</v>
      </c>
      <c r="E4261" t="s">
        <v>8388</v>
      </c>
      <c r="G4261" t="s">
        <v>8384</v>
      </c>
      <c r="H4261" t="s">
        <v>9347</v>
      </c>
      <c r="I4261" t="s">
        <v>8963</v>
      </c>
      <c r="J4261" t="s">
        <v>9370</v>
      </c>
    </row>
    <row r="4262" spans="1:10" x14ac:dyDescent="0.25">
      <c r="A4262" t="s">
        <v>6128</v>
      </c>
      <c r="B4262">
        <v>65878320</v>
      </c>
      <c r="C4262">
        <v>242659441</v>
      </c>
      <c r="D4262" t="s">
        <v>6129</v>
      </c>
      <c r="E4262" t="s">
        <v>8410</v>
      </c>
      <c r="G4262" t="s">
        <v>8460</v>
      </c>
      <c r="H4262" t="s">
        <v>12174</v>
      </c>
      <c r="J4262" t="s">
        <v>12059</v>
      </c>
    </row>
    <row r="4263" spans="1:10" x14ac:dyDescent="0.25">
      <c r="A4263" t="s">
        <v>6128</v>
      </c>
      <c r="B4263">
        <v>65878320</v>
      </c>
      <c r="C4263">
        <v>242659441</v>
      </c>
      <c r="D4263" t="s">
        <v>6129</v>
      </c>
      <c r="E4263" t="s">
        <v>8388</v>
      </c>
      <c r="G4263" t="s">
        <v>8460</v>
      </c>
      <c r="H4263" t="s">
        <v>12174</v>
      </c>
      <c r="J4263" t="s">
        <v>12059</v>
      </c>
    </row>
    <row r="4264" spans="1:10" x14ac:dyDescent="0.25">
      <c r="A4264" t="s">
        <v>6128</v>
      </c>
      <c r="B4264">
        <v>65878320</v>
      </c>
      <c r="C4264">
        <v>242659441</v>
      </c>
      <c r="D4264" t="s">
        <v>6129</v>
      </c>
      <c r="E4264" t="s">
        <v>8398</v>
      </c>
      <c r="F4264" t="s">
        <v>12175</v>
      </c>
    </row>
    <row r="4265" spans="1:10" x14ac:dyDescent="0.25">
      <c r="A4265" t="s">
        <v>6132</v>
      </c>
      <c r="B4265">
        <v>65878058</v>
      </c>
      <c r="C4265">
        <v>349030377</v>
      </c>
      <c r="D4265" t="s">
        <v>6133</v>
      </c>
      <c r="E4265" t="s">
        <v>8398</v>
      </c>
      <c r="F4265" t="s">
        <v>12176</v>
      </c>
    </row>
    <row r="4266" spans="1:10" x14ac:dyDescent="0.25">
      <c r="A4266" t="s">
        <v>6132</v>
      </c>
      <c r="B4266">
        <v>65878058</v>
      </c>
      <c r="C4266">
        <v>349030377</v>
      </c>
      <c r="D4266" t="s">
        <v>6133</v>
      </c>
      <c r="E4266" t="s">
        <v>8383</v>
      </c>
      <c r="G4266" t="s">
        <v>8384</v>
      </c>
      <c r="H4266" t="s">
        <v>12177</v>
      </c>
      <c r="J4266" t="s">
        <v>12178</v>
      </c>
    </row>
    <row r="4267" spans="1:10" x14ac:dyDescent="0.25">
      <c r="A4267" t="s">
        <v>6132</v>
      </c>
      <c r="B4267">
        <v>65878058</v>
      </c>
      <c r="C4267">
        <v>349030377</v>
      </c>
      <c r="D4267" t="s">
        <v>6133</v>
      </c>
      <c r="E4267" t="s">
        <v>8388</v>
      </c>
      <c r="G4267" t="s">
        <v>8384</v>
      </c>
      <c r="H4267" t="s">
        <v>12177</v>
      </c>
      <c r="J4267" t="s">
        <v>12178</v>
      </c>
    </row>
    <row r="4268" spans="1:10" x14ac:dyDescent="0.25">
      <c r="A4268" t="s">
        <v>6132</v>
      </c>
      <c r="B4268">
        <v>65878058</v>
      </c>
      <c r="C4268">
        <v>349030377</v>
      </c>
      <c r="D4268" t="s">
        <v>6133</v>
      </c>
      <c r="E4268" t="s">
        <v>8410</v>
      </c>
      <c r="G4268" t="s">
        <v>8384</v>
      </c>
      <c r="H4268" t="s">
        <v>12177</v>
      </c>
      <c r="J4268" t="s">
        <v>12178</v>
      </c>
    </row>
    <row r="4269" spans="1:10" x14ac:dyDescent="0.25">
      <c r="A4269" t="s">
        <v>6132</v>
      </c>
      <c r="B4269">
        <v>65878058</v>
      </c>
      <c r="C4269">
        <v>349030377</v>
      </c>
      <c r="D4269" t="s">
        <v>6133</v>
      </c>
      <c r="E4269" t="s">
        <v>8388</v>
      </c>
      <c r="G4269" t="s">
        <v>8384</v>
      </c>
      <c r="H4269" t="s">
        <v>8402</v>
      </c>
      <c r="I4269" t="s">
        <v>8684</v>
      </c>
      <c r="J4269" t="s">
        <v>12179</v>
      </c>
    </row>
    <row r="4270" spans="1:10" x14ac:dyDescent="0.25">
      <c r="A4270" t="s">
        <v>6132</v>
      </c>
      <c r="B4270">
        <v>65878058</v>
      </c>
      <c r="C4270">
        <v>349030377</v>
      </c>
      <c r="D4270" t="s">
        <v>6133</v>
      </c>
      <c r="E4270" t="s">
        <v>8410</v>
      </c>
      <c r="G4270" t="s">
        <v>8384</v>
      </c>
      <c r="H4270" t="s">
        <v>8402</v>
      </c>
      <c r="I4270" t="s">
        <v>8684</v>
      </c>
      <c r="J4270" t="s">
        <v>12179</v>
      </c>
    </row>
    <row r="4271" spans="1:10" x14ac:dyDescent="0.25">
      <c r="A4271" t="s">
        <v>6136</v>
      </c>
      <c r="B4271">
        <v>71465690</v>
      </c>
      <c r="C4271">
        <v>170872952</v>
      </c>
      <c r="D4271" t="s">
        <v>6137</v>
      </c>
      <c r="E4271" t="s">
        <v>8388</v>
      </c>
      <c r="G4271" t="s">
        <v>8384</v>
      </c>
      <c r="H4271" t="s">
        <v>8389</v>
      </c>
      <c r="J4271" t="s">
        <v>12180</v>
      </c>
    </row>
    <row r="4272" spans="1:10" x14ac:dyDescent="0.25">
      <c r="A4272" t="s">
        <v>6136</v>
      </c>
      <c r="B4272">
        <v>71465690</v>
      </c>
      <c r="C4272">
        <v>170872952</v>
      </c>
      <c r="D4272" t="s">
        <v>6137</v>
      </c>
      <c r="E4272" t="s">
        <v>8398</v>
      </c>
      <c r="F4272" t="s">
        <v>12181</v>
      </c>
    </row>
    <row r="4273" spans="1:10" x14ac:dyDescent="0.25">
      <c r="A4273" t="s">
        <v>6136</v>
      </c>
      <c r="B4273">
        <v>71465690</v>
      </c>
      <c r="C4273">
        <v>170872952</v>
      </c>
      <c r="D4273" t="s">
        <v>6137</v>
      </c>
      <c r="E4273" t="s">
        <v>8383</v>
      </c>
      <c r="G4273" t="s">
        <v>8384</v>
      </c>
      <c r="H4273" t="s">
        <v>8389</v>
      </c>
      <c r="J4273" t="s">
        <v>12180</v>
      </c>
    </row>
    <row r="4274" spans="1:10" x14ac:dyDescent="0.25">
      <c r="A4274" t="s">
        <v>6136</v>
      </c>
      <c r="B4274">
        <v>71465690</v>
      </c>
      <c r="C4274">
        <v>170872952</v>
      </c>
      <c r="D4274" t="s">
        <v>6137</v>
      </c>
      <c r="E4274" t="s">
        <v>8410</v>
      </c>
      <c r="G4274" t="s">
        <v>8384</v>
      </c>
      <c r="H4274" t="s">
        <v>8389</v>
      </c>
      <c r="J4274" t="s">
        <v>12180</v>
      </c>
    </row>
    <row r="4275" spans="1:10" x14ac:dyDescent="0.25">
      <c r="A4275" t="s">
        <v>6141</v>
      </c>
      <c r="B4275">
        <v>69528207</v>
      </c>
      <c r="C4275">
        <v>140933356</v>
      </c>
      <c r="D4275" t="s">
        <v>6142</v>
      </c>
      <c r="E4275" t="s">
        <v>8398</v>
      </c>
      <c r="F4275" t="s">
        <v>12182</v>
      </c>
    </row>
    <row r="4276" spans="1:10" x14ac:dyDescent="0.25">
      <c r="A4276" t="s">
        <v>6141</v>
      </c>
      <c r="B4276">
        <v>69528207</v>
      </c>
      <c r="C4276">
        <v>140933356</v>
      </c>
      <c r="D4276" t="s">
        <v>6142</v>
      </c>
      <c r="E4276" t="s">
        <v>8388</v>
      </c>
      <c r="G4276" t="s">
        <v>8384</v>
      </c>
      <c r="H4276" t="s">
        <v>11091</v>
      </c>
      <c r="I4276" t="s">
        <v>12183</v>
      </c>
      <c r="J4276" t="s">
        <v>12184</v>
      </c>
    </row>
    <row r="4277" spans="1:10" x14ac:dyDescent="0.25">
      <c r="A4277" t="s">
        <v>6141</v>
      </c>
      <c r="B4277">
        <v>69528207</v>
      </c>
      <c r="C4277">
        <v>140933356</v>
      </c>
      <c r="D4277" t="s">
        <v>6142</v>
      </c>
      <c r="E4277" t="s">
        <v>8388</v>
      </c>
      <c r="G4277" t="s">
        <v>8384</v>
      </c>
      <c r="H4277" t="s">
        <v>12185</v>
      </c>
      <c r="I4277" t="s">
        <v>8991</v>
      </c>
      <c r="J4277" t="s">
        <v>12184</v>
      </c>
    </row>
    <row r="4278" spans="1:10" x14ac:dyDescent="0.25">
      <c r="A4278" t="s">
        <v>6141</v>
      </c>
      <c r="B4278">
        <v>69528207</v>
      </c>
      <c r="C4278">
        <v>140933356</v>
      </c>
      <c r="D4278" t="s">
        <v>6142</v>
      </c>
      <c r="E4278" t="s">
        <v>8410</v>
      </c>
      <c r="G4278" t="s">
        <v>8384</v>
      </c>
      <c r="H4278" t="s">
        <v>12185</v>
      </c>
      <c r="I4278" t="s">
        <v>8991</v>
      </c>
      <c r="J4278" t="s">
        <v>12184</v>
      </c>
    </row>
    <row r="4279" spans="1:10" x14ac:dyDescent="0.25">
      <c r="A4279" t="s">
        <v>6141</v>
      </c>
      <c r="B4279">
        <v>69528207</v>
      </c>
      <c r="C4279">
        <v>140933356</v>
      </c>
      <c r="D4279" t="s">
        <v>6142</v>
      </c>
      <c r="E4279" t="s">
        <v>8383</v>
      </c>
      <c r="G4279" t="s">
        <v>8384</v>
      </c>
      <c r="H4279" t="s">
        <v>8960</v>
      </c>
      <c r="I4279" t="s">
        <v>672</v>
      </c>
      <c r="J4279" t="s">
        <v>12184</v>
      </c>
    </row>
    <row r="4280" spans="1:10" x14ac:dyDescent="0.25">
      <c r="A4280" t="s">
        <v>6141</v>
      </c>
      <c r="B4280">
        <v>69528207</v>
      </c>
      <c r="C4280">
        <v>140933356</v>
      </c>
      <c r="D4280" t="s">
        <v>6142</v>
      </c>
      <c r="E4280" t="s">
        <v>8398</v>
      </c>
      <c r="F4280" t="s">
        <v>12186</v>
      </c>
    </row>
    <row r="4281" spans="1:10" x14ac:dyDescent="0.25">
      <c r="A4281" t="s">
        <v>6141</v>
      </c>
      <c r="B4281">
        <v>69528207</v>
      </c>
      <c r="C4281">
        <v>140933356</v>
      </c>
      <c r="D4281" t="s">
        <v>6142</v>
      </c>
      <c r="E4281" t="s">
        <v>8388</v>
      </c>
      <c r="G4281" t="s">
        <v>8384</v>
      </c>
      <c r="H4281" t="s">
        <v>8960</v>
      </c>
      <c r="I4281" t="s">
        <v>672</v>
      </c>
      <c r="J4281" t="s">
        <v>12184</v>
      </c>
    </row>
    <row r="4282" spans="1:10" x14ac:dyDescent="0.25">
      <c r="A4282" t="s">
        <v>6141</v>
      </c>
      <c r="B4282">
        <v>69528207</v>
      </c>
      <c r="C4282">
        <v>140933356</v>
      </c>
      <c r="D4282" t="s">
        <v>6142</v>
      </c>
      <c r="E4282" t="s">
        <v>8398</v>
      </c>
      <c r="F4282" t="s">
        <v>12187</v>
      </c>
    </row>
    <row r="4283" spans="1:10" x14ac:dyDescent="0.25">
      <c r="A4283" t="s">
        <v>6147</v>
      </c>
      <c r="B4283">
        <v>1062031</v>
      </c>
      <c r="C4283">
        <v>162363162</v>
      </c>
      <c r="D4283" t="s">
        <v>6148</v>
      </c>
      <c r="E4283" t="s">
        <v>8383</v>
      </c>
      <c r="G4283" t="s">
        <v>8384</v>
      </c>
      <c r="H4283" t="s">
        <v>12188</v>
      </c>
      <c r="I4283" t="s">
        <v>12189</v>
      </c>
      <c r="J4283" t="s">
        <v>9246</v>
      </c>
    </row>
    <row r="4284" spans="1:10" x14ac:dyDescent="0.25">
      <c r="A4284" t="s">
        <v>6147</v>
      </c>
      <c r="B4284">
        <v>1062031</v>
      </c>
      <c r="C4284">
        <v>162363162</v>
      </c>
      <c r="D4284" t="s">
        <v>6148</v>
      </c>
      <c r="E4284" t="s">
        <v>8388</v>
      </c>
      <c r="G4284" t="s">
        <v>8384</v>
      </c>
      <c r="H4284" t="s">
        <v>7605</v>
      </c>
      <c r="I4284" t="s">
        <v>9861</v>
      </c>
      <c r="J4284" t="s">
        <v>9246</v>
      </c>
    </row>
    <row r="4285" spans="1:10" x14ac:dyDescent="0.25">
      <c r="A4285" t="s">
        <v>6147</v>
      </c>
      <c r="B4285">
        <v>1062031</v>
      </c>
      <c r="C4285">
        <v>162363162</v>
      </c>
      <c r="D4285" t="s">
        <v>6148</v>
      </c>
      <c r="E4285" t="s">
        <v>8388</v>
      </c>
      <c r="G4285" t="s">
        <v>8384</v>
      </c>
      <c r="H4285" t="s">
        <v>12188</v>
      </c>
      <c r="I4285" t="s">
        <v>12189</v>
      </c>
      <c r="J4285" t="s">
        <v>9246</v>
      </c>
    </row>
    <row r="4286" spans="1:10" x14ac:dyDescent="0.25">
      <c r="A4286" t="s">
        <v>6155</v>
      </c>
      <c r="B4286">
        <v>933883</v>
      </c>
      <c r="C4286">
        <v>116217148</v>
      </c>
      <c r="D4286" t="s">
        <v>6156</v>
      </c>
      <c r="E4286" t="s">
        <v>8388</v>
      </c>
      <c r="G4286" t="s">
        <v>8384</v>
      </c>
      <c r="H4286" t="s">
        <v>8393</v>
      </c>
      <c r="I4286" t="s">
        <v>8430</v>
      </c>
      <c r="J4286" t="s">
        <v>12190</v>
      </c>
    </row>
    <row r="4287" spans="1:10" x14ac:dyDescent="0.25">
      <c r="A4287" t="s">
        <v>6155</v>
      </c>
      <c r="B4287">
        <v>933883</v>
      </c>
      <c r="C4287">
        <v>116217148</v>
      </c>
      <c r="D4287" t="s">
        <v>6156</v>
      </c>
      <c r="E4287" t="s">
        <v>8383</v>
      </c>
      <c r="G4287" t="s">
        <v>8384</v>
      </c>
      <c r="H4287" t="s">
        <v>8393</v>
      </c>
      <c r="I4287" t="s">
        <v>8430</v>
      </c>
      <c r="J4287" t="s">
        <v>12190</v>
      </c>
    </row>
    <row r="4288" spans="1:10" x14ac:dyDescent="0.25">
      <c r="A4288" t="s">
        <v>6155</v>
      </c>
      <c r="B4288">
        <v>933883</v>
      </c>
      <c r="C4288">
        <v>116217148</v>
      </c>
      <c r="D4288" t="s">
        <v>6156</v>
      </c>
      <c r="E4288" t="s">
        <v>8398</v>
      </c>
      <c r="F4288" t="s">
        <v>12191</v>
      </c>
    </row>
    <row r="4289" spans="1:10" x14ac:dyDescent="0.25">
      <c r="A4289" t="s">
        <v>6155</v>
      </c>
      <c r="B4289">
        <v>933883</v>
      </c>
      <c r="C4289">
        <v>116217148</v>
      </c>
      <c r="D4289" t="s">
        <v>6156</v>
      </c>
      <c r="E4289" t="s">
        <v>8410</v>
      </c>
      <c r="G4289" t="s">
        <v>8384</v>
      </c>
      <c r="H4289" t="s">
        <v>8393</v>
      </c>
      <c r="I4289" t="s">
        <v>8430</v>
      </c>
      <c r="J4289" t="s">
        <v>12190</v>
      </c>
    </row>
    <row r="4290" spans="1:10" x14ac:dyDescent="0.25">
      <c r="A4290" t="s">
        <v>6162</v>
      </c>
      <c r="B4290">
        <v>1729105</v>
      </c>
      <c r="C4290">
        <v>113817153</v>
      </c>
      <c r="D4290" t="s">
        <v>6163</v>
      </c>
      <c r="E4290" t="s">
        <v>8388</v>
      </c>
      <c r="G4290" t="s">
        <v>8384</v>
      </c>
      <c r="H4290" t="s">
        <v>10490</v>
      </c>
      <c r="I4290" t="s">
        <v>8570</v>
      </c>
      <c r="J4290" t="s">
        <v>12192</v>
      </c>
    </row>
    <row r="4291" spans="1:10" x14ac:dyDescent="0.25">
      <c r="A4291" t="s">
        <v>6162</v>
      </c>
      <c r="B4291">
        <v>1729105</v>
      </c>
      <c r="C4291">
        <v>113817153</v>
      </c>
      <c r="D4291" t="s">
        <v>6163</v>
      </c>
      <c r="E4291" t="s">
        <v>8398</v>
      </c>
      <c r="G4291" t="s">
        <v>8384</v>
      </c>
      <c r="H4291" t="s">
        <v>8390</v>
      </c>
      <c r="J4291" t="s">
        <v>12193</v>
      </c>
    </row>
    <row r="4292" spans="1:10" x14ac:dyDescent="0.25">
      <c r="A4292" t="s">
        <v>6162</v>
      </c>
      <c r="B4292">
        <v>1729105</v>
      </c>
      <c r="C4292">
        <v>113817153</v>
      </c>
      <c r="D4292" t="s">
        <v>6163</v>
      </c>
      <c r="E4292" t="s">
        <v>8410</v>
      </c>
      <c r="G4292" t="s">
        <v>8399</v>
      </c>
      <c r="H4292" t="s">
        <v>9969</v>
      </c>
      <c r="I4292" t="s">
        <v>11177</v>
      </c>
      <c r="J4292" t="s">
        <v>8790</v>
      </c>
    </row>
    <row r="4293" spans="1:10" x14ac:dyDescent="0.25">
      <c r="A4293" t="s">
        <v>6162</v>
      </c>
      <c r="B4293">
        <v>1729105</v>
      </c>
      <c r="C4293">
        <v>113817153</v>
      </c>
      <c r="D4293" t="s">
        <v>6163</v>
      </c>
      <c r="E4293" t="s">
        <v>8388</v>
      </c>
      <c r="G4293" t="s">
        <v>8384</v>
      </c>
      <c r="H4293" t="s">
        <v>8455</v>
      </c>
      <c r="I4293" t="s">
        <v>12194</v>
      </c>
      <c r="J4293" t="s">
        <v>12195</v>
      </c>
    </row>
    <row r="4294" spans="1:10" x14ac:dyDescent="0.25">
      <c r="A4294" t="s">
        <v>6162</v>
      </c>
      <c r="B4294">
        <v>1729105</v>
      </c>
      <c r="C4294">
        <v>113817153</v>
      </c>
      <c r="D4294" t="s">
        <v>6163</v>
      </c>
      <c r="E4294" t="s">
        <v>8383</v>
      </c>
      <c r="G4294" t="s">
        <v>8399</v>
      </c>
      <c r="H4294" t="s">
        <v>9969</v>
      </c>
      <c r="I4294" t="s">
        <v>11177</v>
      </c>
      <c r="J4294" t="s">
        <v>8790</v>
      </c>
    </row>
    <row r="4295" spans="1:10" x14ac:dyDescent="0.25">
      <c r="A4295" t="s">
        <v>6162</v>
      </c>
      <c r="B4295">
        <v>1729105</v>
      </c>
      <c r="C4295">
        <v>113817153</v>
      </c>
      <c r="D4295" t="s">
        <v>6163</v>
      </c>
      <c r="E4295" t="s">
        <v>8398</v>
      </c>
      <c r="G4295" t="s">
        <v>8384</v>
      </c>
      <c r="H4295" t="s">
        <v>8455</v>
      </c>
      <c r="I4295" t="s">
        <v>12194</v>
      </c>
      <c r="J4295" t="s">
        <v>12195</v>
      </c>
    </row>
    <row r="4296" spans="1:10" x14ac:dyDescent="0.25">
      <c r="A4296" t="s">
        <v>6162</v>
      </c>
      <c r="B4296">
        <v>1729105</v>
      </c>
      <c r="C4296">
        <v>113817153</v>
      </c>
      <c r="D4296" t="s">
        <v>6163</v>
      </c>
      <c r="E4296" t="s">
        <v>8398</v>
      </c>
      <c r="G4296" t="s">
        <v>8384</v>
      </c>
      <c r="H4296" t="s">
        <v>10490</v>
      </c>
      <c r="I4296" t="s">
        <v>8570</v>
      </c>
      <c r="J4296" t="s">
        <v>12192</v>
      </c>
    </row>
    <row r="4297" spans="1:10" x14ac:dyDescent="0.25">
      <c r="A4297" t="s">
        <v>6167</v>
      </c>
      <c r="B4297">
        <v>6955623</v>
      </c>
      <c r="C4297">
        <v>279388893</v>
      </c>
      <c r="D4297" t="s">
        <v>6168</v>
      </c>
      <c r="E4297" t="s">
        <v>8388</v>
      </c>
      <c r="G4297" t="s">
        <v>8384</v>
      </c>
      <c r="H4297" t="s">
        <v>9471</v>
      </c>
      <c r="I4297" t="s">
        <v>8422</v>
      </c>
      <c r="J4297" t="s">
        <v>10899</v>
      </c>
    </row>
    <row r="4298" spans="1:10" x14ac:dyDescent="0.25">
      <c r="A4298" t="s">
        <v>6167</v>
      </c>
      <c r="B4298">
        <v>6955623</v>
      </c>
      <c r="C4298">
        <v>279388893</v>
      </c>
      <c r="D4298" t="s">
        <v>6168</v>
      </c>
      <c r="E4298" t="s">
        <v>8388</v>
      </c>
      <c r="G4298" t="s">
        <v>8399</v>
      </c>
      <c r="H4298" t="s">
        <v>11618</v>
      </c>
      <c r="I4298" t="s">
        <v>8700</v>
      </c>
      <c r="J4298" t="s">
        <v>11619</v>
      </c>
    </row>
    <row r="4299" spans="1:10" x14ac:dyDescent="0.25">
      <c r="A4299" t="s">
        <v>6167</v>
      </c>
      <c r="B4299">
        <v>6955623</v>
      </c>
      <c r="C4299">
        <v>279388893</v>
      </c>
      <c r="D4299" t="s">
        <v>6168</v>
      </c>
      <c r="E4299" t="s">
        <v>8383</v>
      </c>
      <c r="G4299" t="s">
        <v>8399</v>
      </c>
      <c r="H4299" t="s">
        <v>10896</v>
      </c>
      <c r="I4299" t="s">
        <v>8664</v>
      </c>
      <c r="J4299" t="s">
        <v>10897</v>
      </c>
    </row>
    <row r="4300" spans="1:10" x14ac:dyDescent="0.25">
      <c r="A4300" t="s">
        <v>6169</v>
      </c>
      <c r="B4300">
        <v>1081177</v>
      </c>
      <c r="C4300">
        <v>123762606</v>
      </c>
      <c r="D4300" t="s">
        <v>6170</v>
      </c>
      <c r="E4300" t="s">
        <v>8388</v>
      </c>
      <c r="G4300" t="s">
        <v>8384</v>
      </c>
      <c r="H4300" t="s">
        <v>8406</v>
      </c>
      <c r="J4300" t="s">
        <v>12196</v>
      </c>
    </row>
    <row r="4301" spans="1:10" x14ac:dyDescent="0.25">
      <c r="A4301" t="s">
        <v>6169</v>
      </c>
      <c r="B4301">
        <v>1081177</v>
      </c>
      <c r="C4301">
        <v>123762606</v>
      </c>
      <c r="D4301" t="s">
        <v>6170</v>
      </c>
      <c r="E4301" t="s">
        <v>8388</v>
      </c>
      <c r="G4301" t="s">
        <v>8384</v>
      </c>
      <c r="H4301" t="s">
        <v>8390</v>
      </c>
      <c r="I4301" t="s">
        <v>12197</v>
      </c>
      <c r="J4301" t="s">
        <v>12198</v>
      </c>
    </row>
    <row r="4302" spans="1:10" x14ac:dyDescent="0.25">
      <c r="A4302" t="s">
        <v>6169</v>
      </c>
      <c r="B4302">
        <v>1081177</v>
      </c>
      <c r="C4302">
        <v>123762606</v>
      </c>
      <c r="D4302" t="s">
        <v>6170</v>
      </c>
      <c r="E4302" t="s">
        <v>8410</v>
      </c>
      <c r="G4302" t="s">
        <v>8384</v>
      </c>
      <c r="H4302" t="s">
        <v>8390</v>
      </c>
      <c r="I4302" t="s">
        <v>12197</v>
      </c>
      <c r="J4302" t="s">
        <v>12198</v>
      </c>
    </row>
    <row r="4303" spans="1:10" x14ac:dyDescent="0.25">
      <c r="A4303" t="s">
        <v>6169</v>
      </c>
      <c r="B4303">
        <v>1081177</v>
      </c>
      <c r="C4303">
        <v>123762606</v>
      </c>
      <c r="D4303" t="s">
        <v>6170</v>
      </c>
      <c r="E4303" t="s">
        <v>8383</v>
      </c>
      <c r="G4303" t="s">
        <v>8384</v>
      </c>
      <c r="H4303" t="s">
        <v>8390</v>
      </c>
      <c r="I4303" t="s">
        <v>12197</v>
      </c>
      <c r="J4303" t="s">
        <v>12198</v>
      </c>
    </row>
    <row r="4304" spans="1:10" x14ac:dyDescent="0.25">
      <c r="A4304" t="s">
        <v>6169</v>
      </c>
      <c r="B4304">
        <v>1081177</v>
      </c>
      <c r="C4304">
        <v>123762606</v>
      </c>
      <c r="D4304" t="s">
        <v>6170</v>
      </c>
      <c r="E4304" t="s">
        <v>8388</v>
      </c>
      <c r="G4304" t="s">
        <v>8384</v>
      </c>
      <c r="H4304" t="s">
        <v>8389</v>
      </c>
      <c r="I4304" t="s">
        <v>8425</v>
      </c>
      <c r="J4304" t="s">
        <v>12199</v>
      </c>
    </row>
    <row r="4305" spans="1:10" x14ac:dyDescent="0.25">
      <c r="A4305" t="s">
        <v>6169</v>
      </c>
      <c r="B4305">
        <v>1081177</v>
      </c>
      <c r="C4305">
        <v>123762606</v>
      </c>
      <c r="D4305" t="s">
        <v>6170</v>
      </c>
      <c r="E4305" t="s">
        <v>8398</v>
      </c>
      <c r="G4305" t="s">
        <v>8384</v>
      </c>
      <c r="H4305" t="s">
        <v>8390</v>
      </c>
      <c r="I4305" t="s">
        <v>12197</v>
      </c>
      <c r="J4305" t="s">
        <v>12198</v>
      </c>
    </row>
    <row r="4306" spans="1:10" x14ac:dyDescent="0.25">
      <c r="A4306" t="s">
        <v>6169</v>
      </c>
      <c r="B4306">
        <v>1081177</v>
      </c>
      <c r="C4306">
        <v>123762606</v>
      </c>
      <c r="D4306" t="s">
        <v>6170</v>
      </c>
      <c r="E4306" t="s">
        <v>8398</v>
      </c>
      <c r="F4306" t="s">
        <v>12200</v>
      </c>
    </row>
    <row r="4307" spans="1:10" x14ac:dyDescent="0.25">
      <c r="A4307" t="s">
        <v>6169</v>
      </c>
      <c r="B4307">
        <v>1081177</v>
      </c>
      <c r="C4307">
        <v>123762606</v>
      </c>
      <c r="D4307" t="s">
        <v>6170</v>
      </c>
      <c r="E4307" t="s">
        <v>8398</v>
      </c>
      <c r="F4307" t="s">
        <v>12201</v>
      </c>
    </row>
    <row r="4308" spans="1:10" x14ac:dyDescent="0.25">
      <c r="A4308" t="s">
        <v>6174</v>
      </c>
      <c r="B4308">
        <v>2504006</v>
      </c>
      <c r="C4308">
        <v>119378323</v>
      </c>
      <c r="D4308" t="s">
        <v>6175</v>
      </c>
      <c r="E4308" t="s">
        <v>8398</v>
      </c>
      <c r="F4308" t="s">
        <v>217</v>
      </c>
    </row>
    <row r="4309" spans="1:10" x14ac:dyDescent="0.25">
      <c r="A4309" t="s">
        <v>6174</v>
      </c>
      <c r="B4309">
        <v>2504006</v>
      </c>
      <c r="C4309">
        <v>119378323</v>
      </c>
      <c r="D4309" t="s">
        <v>6175</v>
      </c>
      <c r="E4309" t="s">
        <v>8388</v>
      </c>
      <c r="G4309" t="s">
        <v>8384</v>
      </c>
      <c r="H4309" t="s">
        <v>8485</v>
      </c>
      <c r="I4309" t="s">
        <v>8486</v>
      </c>
      <c r="J4309" t="s">
        <v>8487</v>
      </c>
    </row>
    <row r="4310" spans="1:10" x14ac:dyDescent="0.25">
      <c r="A4310" t="s">
        <v>6174</v>
      </c>
      <c r="B4310">
        <v>2504006</v>
      </c>
      <c r="C4310">
        <v>119378323</v>
      </c>
      <c r="D4310" t="s">
        <v>6175</v>
      </c>
      <c r="E4310" t="s">
        <v>8388</v>
      </c>
      <c r="G4310" t="s">
        <v>8384</v>
      </c>
      <c r="H4310" t="s">
        <v>8483</v>
      </c>
      <c r="J4310" t="s">
        <v>8484</v>
      </c>
    </row>
    <row r="4311" spans="1:10" x14ac:dyDescent="0.25">
      <c r="A4311" t="s">
        <v>6174</v>
      </c>
      <c r="B4311">
        <v>2504006</v>
      </c>
      <c r="C4311">
        <v>119378323</v>
      </c>
      <c r="D4311" t="s">
        <v>6175</v>
      </c>
      <c r="E4311" t="s">
        <v>8383</v>
      </c>
      <c r="G4311" t="s">
        <v>8384</v>
      </c>
      <c r="H4311" t="s">
        <v>8490</v>
      </c>
      <c r="I4311" t="s">
        <v>8425</v>
      </c>
      <c r="J4311" t="s">
        <v>8491</v>
      </c>
    </row>
    <row r="4312" spans="1:10" x14ac:dyDescent="0.25">
      <c r="A4312" t="s">
        <v>6177</v>
      </c>
      <c r="B4312">
        <v>1770561</v>
      </c>
      <c r="C4312">
        <v>126742283</v>
      </c>
      <c r="D4312" t="s">
        <v>6178</v>
      </c>
      <c r="E4312" t="s">
        <v>8383</v>
      </c>
      <c r="G4312" t="s">
        <v>8384</v>
      </c>
      <c r="H4312" t="s">
        <v>8485</v>
      </c>
      <c r="J4312" t="s">
        <v>12202</v>
      </c>
    </row>
    <row r="4313" spans="1:10" x14ac:dyDescent="0.25">
      <c r="A4313" t="s">
        <v>6177</v>
      </c>
      <c r="B4313">
        <v>1770561</v>
      </c>
      <c r="C4313">
        <v>126742283</v>
      </c>
      <c r="D4313" t="s">
        <v>6178</v>
      </c>
      <c r="E4313" t="s">
        <v>8388</v>
      </c>
      <c r="G4313" t="s">
        <v>8384</v>
      </c>
      <c r="H4313" t="s">
        <v>8623</v>
      </c>
      <c r="I4313" t="s">
        <v>8501</v>
      </c>
      <c r="J4313" t="s">
        <v>10858</v>
      </c>
    </row>
    <row r="4314" spans="1:10" x14ac:dyDescent="0.25">
      <c r="A4314" t="s">
        <v>6181</v>
      </c>
      <c r="B4314">
        <v>4759287</v>
      </c>
      <c r="C4314">
        <v>129262935</v>
      </c>
      <c r="D4314" t="s">
        <v>6182</v>
      </c>
      <c r="E4314" t="s">
        <v>8410</v>
      </c>
      <c r="G4314" t="s">
        <v>8384</v>
      </c>
      <c r="H4314" t="s">
        <v>8421</v>
      </c>
      <c r="I4314" t="s">
        <v>8425</v>
      </c>
      <c r="J4314" t="s">
        <v>12203</v>
      </c>
    </row>
    <row r="4315" spans="1:10" x14ac:dyDescent="0.25">
      <c r="A4315" t="s">
        <v>6181</v>
      </c>
      <c r="B4315">
        <v>4759287</v>
      </c>
      <c r="C4315">
        <v>129262935</v>
      </c>
      <c r="D4315" t="s">
        <v>6182</v>
      </c>
      <c r="E4315" t="s">
        <v>8388</v>
      </c>
      <c r="G4315" t="s">
        <v>8384</v>
      </c>
      <c r="H4315" t="s">
        <v>9231</v>
      </c>
      <c r="I4315" t="s">
        <v>8425</v>
      </c>
      <c r="J4315" t="s">
        <v>9641</v>
      </c>
    </row>
    <row r="4316" spans="1:10" x14ac:dyDescent="0.25">
      <c r="A4316" t="s">
        <v>6181</v>
      </c>
      <c r="B4316">
        <v>4759287</v>
      </c>
      <c r="C4316">
        <v>129262935</v>
      </c>
      <c r="D4316" t="s">
        <v>6182</v>
      </c>
      <c r="E4316" t="s">
        <v>8388</v>
      </c>
      <c r="G4316" t="s">
        <v>8399</v>
      </c>
      <c r="H4316" t="s">
        <v>8435</v>
      </c>
      <c r="I4316" t="s">
        <v>10875</v>
      </c>
      <c r="J4316" t="s">
        <v>9641</v>
      </c>
    </row>
    <row r="4317" spans="1:10" x14ac:dyDescent="0.25">
      <c r="A4317" t="s">
        <v>6181</v>
      </c>
      <c r="B4317">
        <v>4759287</v>
      </c>
      <c r="C4317">
        <v>129262935</v>
      </c>
      <c r="D4317" t="s">
        <v>6182</v>
      </c>
      <c r="E4317" t="s">
        <v>8383</v>
      </c>
      <c r="G4317" t="s">
        <v>8384</v>
      </c>
      <c r="H4317" t="s">
        <v>8421</v>
      </c>
      <c r="I4317" t="s">
        <v>8425</v>
      </c>
      <c r="J4317" t="s">
        <v>12203</v>
      </c>
    </row>
    <row r="4318" spans="1:10" x14ac:dyDescent="0.25">
      <c r="A4318" t="s">
        <v>6190</v>
      </c>
      <c r="B4318">
        <v>22507159</v>
      </c>
      <c r="C4318">
        <v>124468692</v>
      </c>
      <c r="D4318" t="s">
        <v>6191</v>
      </c>
      <c r="E4318" t="s">
        <v>8383</v>
      </c>
      <c r="G4318" t="s">
        <v>8384</v>
      </c>
      <c r="H4318" t="s">
        <v>8406</v>
      </c>
      <c r="I4318" t="s">
        <v>12204</v>
      </c>
      <c r="J4318" t="s">
        <v>12205</v>
      </c>
    </row>
    <row r="4319" spans="1:10" x14ac:dyDescent="0.25">
      <c r="A4319" t="s">
        <v>6190</v>
      </c>
      <c r="B4319">
        <v>22507159</v>
      </c>
      <c r="C4319">
        <v>124468692</v>
      </c>
      <c r="D4319" t="s">
        <v>6191</v>
      </c>
      <c r="E4319" t="s">
        <v>8410</v>
      </c>
      <c r="G4319" t="s">
        <v>8384</v>
      </c>
      <c r="H4319" t="s">
        <v>8406</v>
      </c>
      <c r="I4319" t="s">
        <v>12204</v>
      </c>
      <c r="J4319" t="s">
        <v>12205</v>
      </c>
    </row>
    <row r="4320" spans="1:10" x14ac:dyDescent="0.25">
      <c r="A4320" t="s">
        <v>6190</v>
      </c>
      <c r="B4320">
        <v>22507159</v>
      </c>
      <c r="C4320">
        <v>124468692</v>
      </c>
      <c r="D4320" t="s">
        <v>6191</v>
      </c>
      <c r="E4320" t="s">
        <v>8410</v>
      </c>
      <c r="G4320" t="s">
        <v>8384</v>
      </c>
      <c r="H4320" t="s">
        <v>8766</v>
      </c>
      <c r="I4320" t="s">
        <v>8428</v>
      </c>
      <c r="J4320" t="s">
        <v>12206</v>
      </c>
    </row>
    <row r="4321" spans="1:10" x14ac:dyDescent="0.25">
      <c r="A4321" t="s">
        <v>6190</v>
      </c>
      <c r="B4321">
        <v>22507159</v>
      </c>
      <c r="C4321">
        <v>124468692</v>
      </c>
      <c r="D4321" t="s">
        <v>6191</v>
      </c>
      <c r="E4321" t="s">
        <v>8388</v>
      </c>
      <c r="G4321" t="s">
        <v>8384</v>
      </c>
      <c r="H4321" t="s">
        <v>8406</v>
      </c>
      <c r="I4321" t="s">
        <v>12204</v>
      </c>
      <c r="J4321" t="s">
        <v>12205</v>
      </c>
    </row>
    <row r="4322" spans="1:10" x14ac:dyDescent="0.25">
      <c r="A4322" t="s">
        <v>6190</v>
      </c>
      <c r="B4322">
        <v>22507159</v>
      </c>
      <c r="C4322">
        <v>124468692</v>
      </c>
      <c r="D4322" t="s">
        <v>6191</v>
      </c>
      <c r="E4322" t="s">
        <v>8388</v>
      </c>
      <c r="G4322" t="s">
        <v>8384</v>
      </c>
      <c r="H4322" t="s">
        <v>8406</v>
      </c>
      <c r="I4322" t="s">
        <v>12207</v>
      </c>
      <c r="J4322" t="s">
        <v>9794</v>
      </c>
    </row>
    <row r="4323" spans="1:10" x14ac:dyDescent="0.25">
      <c r="A4323" t="s">
        <v>6197</v>
      </c>
      <c r="B4323">
        <v>41590918</v>
      </c>
      <c r="C4323">
        <v>347206114</v>
      </c>
      <c r="D4323" t="s">
        <v>6198</v>
      </c>
      <c r="E4323" t="s">
        <v>8388</v>
      </c>
      <c r="G4323" t="s">
        <v>8384</v>
      </c>
      <c r="H4323" t="s">
        <v>8402</v>
      </c>
      <c r="I4323" t="s">
        <v>8425</v>
      </c>
      <c r="J4323" t="s">
        <v>12208</v>
      </c>
    </row>
    <row r="4324" spans="1:10" x14ac:dyDescent="0.25">
      <c r="A4324" t="s">
        <v>6197</v>
      </c>
      <c r="B4324">
        <v>41590918</v>
      </c>
      <c r="C4324">
        <v>347206114</v>
      </c>
      <c r="D4324" t="s">
        <v>6198</v>
      </c>
      <c r="E4324" t="s">
        <v>8383</v>
      </c>
      <c r="G4324" t="s">
        <v>8384</v>
      </c>
      <c r="H4324" t="s">
        <v>12209</v>
      </c>
      <c r="I4324" t="s">
        <v>9030</v>
      </c>
      <c r="J4324" t="s">
        <v>12075</v>
      </c>
    </row>
    <row r="4325" spans="1:10" x14ac:dyDescent="0.25">
      <c r="A4325" t="s">
        <v>6197</v>
      </c>
      <c r="B4325">
        <v>41590918</v>
      </c>
      <c r="C4325">
        <v>347206114</v>
      </c>
      <c r="D4325" t="s">
        <v>6198</v>
      </c>
      <c r="E4325" t="s">
        <v>8410</v>
      </c>
      <c r="G4325" t="s">
        <v>8384</v>
      </c>
      <c r="H4325" t="s">
        <v>8623</v>
      </c>
      <c r="I4325" t="s">
        <v>8421</v>
      </c>
      <c r="J4325" t="s">
        <v>10199</v>
      </c>
    </row>
    <row r="4326" spans="1:10" x14ac:dyDescent="0.25">
      <c r="A4326" t="s">
        <v>6203</v>
      </c>
      <c r="B4326">
        <v>43011259</v>
      </c>
      <c r="C4326">
        <v>432969079</v>
      </c>
      <c r="D4326" t="s">
        <v>6204</v>
      </c>
      <c r="E4326" t="s">
        <v>8388</v>
      </c>
      <c r="G4326" t="s">
        <v>8384</v>
      </c>
      <c r="H4326" t="s">
        <v>8931</v>
      </c>
      <c r="J4326" t="s">
        <v>12210</v>
      </c>
    </row>
    <row r="4327" spans="1:10" x14ac:dyDescent="0.25">
      <c r="A4327" t="s">
        <v>6203</v>
      </c>
      <c r="B4327">
        <v>43011259</v>
      </c>
      <c r="C4327">
        <v>432969079</v>
      </c>
      <c r="D4327" t="s">
        <v>6204</v>
      </c>
      <c r="E4327" t="s">
        <v>8388</v>
      </c>
      <c r="G4327" t="s">
        <v>8384</v>
      </c>
      <c r="H4327" t="s">
        <v>10086</v>
      </c>
      <c r="I4327" t="s">
        <v>8490</v>
      </c>
      <c r="J4327" t="s">
        <v>12211</v>
      </c>
    </row>
    <row r="4328" spans="1:10" x14ac:dyDescent="0.25">
      <c r="A4328" t="s">
        <v>6203</v>
      </c>
      <c r="B4328">
        <v>43011259</v>
      </c>
      <c r="C4328">
        <v>432969079</v>
      </c>
      <c r="D4328" t="s">
        <v>6204</v>
      </c>
      <c r="E4328" t="s">
        <v>8388</v>
      </c>
      <c r="G4328" t="s">
        <v>8384</v>
      </c>
      <c r="H4328" t="s">
        <v>9455</v>
      </c>
      <c r="I4328" t="s">
        <v>8401</v>
      </c>
      <c r="J4328" t="s">
        <v>12212</v>
      </c>
    </row>
    <row r="4329" spans="1:10" x14ac:dyDescent="0.25">
      <c r="A4329" t="s">
        <v>6203</v>
      </c>
      <c r="B4329">
        <v>43011259</v>
      </c>
      <c r="C4329">
        <v>432969079</v>
      </c>
      <c r="D4329" t="s">
        <v>6204</v>
      </c>
      <c r="E4329" t="s">
        <v>8383</v>
      </c>
      <c r="G4329" t="s">
        <v>8384</v>
      </c>
      <c r="H4329" t="s">
        <v>10086</v>
      </c>
      <c r="I4329" t="s">
        <v>8490</v>
      </c>
      <c r="J4329" t="s">
        <v>12211</v>
      </c>
    </row>
    <row r="4330" spans="1:10" x14ac:dyDescent="0.25">
      <c r="A4330" t="s">
        <v>6203</v>
      </c>
      <c r="B4330">
        <v>43011259</v>
      </c>
      <c r="C4330">
        <v>432969079</v>
      </c>
      <c r="D4330" t="s">
        <v>6204</v>
      </c>
      <c r="E4330" t="s">
        <v>8398</v>
      </c>
      <c r="G4330" t="s">
        <v>8384</v>
      </c>
      <c r="H4330" t="s">
        <v>9455</v>
      </c>
      <c r="I4330" t="s">
        <v>8401</v>
      </c>
      <c r="J4330" t="s">
        <v>12212</v>
      </c>
    </row>
    <row r="4331" spans="1:10" x14ac:dyDescent="0.25">
      <c r="A4331" t="s">
        <v>6203</v>
      </c>
      <c r="B4331">
        <v>43011259</v>
      </c>
      <c r="C4331">
        <v>432969079</v>
      </c>
      <c r="D4331" t="s">
        <v>6204</v>
      </c>
      <c r="E4331" t="s">
        <v>8410</v>
      </c>
      <c r="G4331" t="s">
        <v>8384</v>
      </c>
      <c r="H4331" t="s">
        <v>9455</v>
      </c>
      <c r="I4331" t="s">
        <v>8401</v>
      </c>
      <c r="J4331" t="s">
        <v>12212</v>
      </c>
    </row>
    <row r="4332" spans="1:10" x14ac:dyDescent="0.25">
      <c r="A4332" t="s">
        <v>6208</v>
      </c>
      <c r="B4332">
        <v>51730398</v>
      </c>
      <c r="C4332">
        <v>267966561</v>
      </c>
      <c r="D4332" t="s">
        <v>6209</v>
      </c>
      <c r="E4332" t="s">
        <v>8383</v>
      </c>
      <c r="G4332" t="s">
        <v>8399</v>
      </c>
      <c r="H4332" t="s">
        <v>12213</v>
      </c>
      <c r="I4332" t="s">
        <v>8705</v>
      </c>
      <c r="J4332" t="s">
        <v>12214</v>
      </c>
    </row>
    <row r="4333" spans="1:10" x14ac:dyDescent="0.25">
      <c r="A4333" t="s">
        <v>6208</v>
      </c>
      <c r="B4333">
        <v>51730398</v>
      </c>
      <c r="C4333">
        <v>267966561</v>
      </c>
      <c r="D4333" t="s">
        <v>6209</v>
      </c>
      <c r="E4333" t="s">
        <v>8388</v>
      </c>
      <c r="G4333" t="s">
        <v>8384</v>
      </c>
      <c r="H4333" t="s">
        <v>8425</v>
      </c>
      <c r="I4333" t="s">
        <v>8837</v>
      </c>
      <c r="J4333" t="s">
        <v>12215</v>
      </c>
    </row>
    <row r="4334" spans="1:10" x14ac:dyDescent="0.25">
      <c r="A4334" t="s">
        <v>6208</v>
      </c>
      <c r="B4334">
        <v>51730398</v>
      </c>
      <c r="C4334">
        <v>267966561</v>
      </c>
      <c r="D4334" t="s">
        <v>6209</v>
      </c>
      <c r="E4334" t="s">
        <v>8410</v>
      </c>
      <c r="G4334" t="s">
        <v>8384</v>
      </c>
      <c r="H4334" t="s">
        <v>8425</v>
      </c>
      <c r="I4334" t="s">
        <v>8837</v>
      </c>
      <c r="J4334" t="s">
        <v>12215</v>
      </c>
    </row>
    <row r="4335" spans="1:10" x14ac:dyDescent="0.25">
      <c r="A4335" t="s">
        <v>6214</v>
      </c>
      <c r="B4335">
        <v>56836579</v>
      </c>
      <c r="C4335">
        <v>361729158</v>
      </c>
      <c r="D4335" t="s">
        <v>6215</v>
      </c>
      <c r="E4335" t="s">
        <v>8388</v>
      </c>
      <c r="G4335" t="s">
        <v>8384</v>
      </c>
      <c r="H4335" t="s">
        <v>8421</v>
      </c>
      <c r="I4335" t="s">
        <v>8393</v>
      </c>
      <c r="J4335" t="s">
        <v>10874</v>
      </c>
    </row>
    <row r="4336" spans="1:10" x14ac:dyDescent="0.25">
      <c r="A4336" t="s">
        <v>6214</v>
      </c>
      <c r="B4336">
        <v>56836579</v>
      </c>
      <c r="C4336">
        <v>361729158</v>
      </c>
      <c r="D4336" t="s">
        <v>6215</v>
      </c>
      <c r="E4336" t="s">
        <v>8398</v>
      </c>
      <c r="F4336" t="s">
        <v>12216</v>
      </c>
    </row>
    <row r="4337" spans="1:10" x14ac:dyDescent="0.25">
      <c r="A4337" t="s">
        <v>6214</v>
      </c>
      <c r="B4337">
        <v>56836579</v>
      </c>
      <c r="C4337">
        <v>361729158</v>
      </c>
      <c r="D4337" t="s">
        <v>6215</v>
      </c>
      <c r="E4337" t="s">
        <v>8388</v>
      </c>
      <c r="G4337" t="s">
        <v>8384</v>
      </c>
      <c r="H4337" t="s">
        <v>10707</v>
      </c>
      <c r="J4337" t="s">
        <v>12217</v>
      </c>
    </row>
    <row r="4338" spans="1:10" x14ac:dyDescent="0.25">
      <c r="A4338" t="s">
        <v>6214</v>
      </c>
      <c r="B4338">
        <v>56836579</v>
      </c>
      <c r="C4338">
        <v>361729158</v>
      </c>
      <c r="D4338" t="s">
        <v>6215</v>
      </c>
      <c r="E4338" t="s">
        <v>8398</v>
      </c>
      <c r="F4338" t="s">
        <v>12218</v>
      </c>
    </row>
    <row r="4339" spans="1:10" x14ac:dyDescent="0.25">
      <c r="A4339" t="s">
        <v>6214</v>
      </c>
      <c r="B4339">
        <v>56836579</v>
      </c>
      <c r="C4339">
        <v>361729158</v>
      </c>
      <c r="D4339" t="s">
        <v>6215</v>
      </c>
      <c r="E4339" t="s">
        <v>8388</v>
      </c>
      <c r="G4339" t="s">
        <v>8399</v>
      </c>
      <c r="H4339" t="s">
        <v>12219</v>
      </c>
      <c r="J4339" t="s">
        <v>8998</v>
      </c>
    </row>
    <row r="4340" spans="1:10" x14ac:dyDescent="0.25">
      <c r="A4340" t="s">
        <v>6214</v>
      </c>
      <c r="B4340">
        <v>56836579</v>
      </c>
      <c r="C4340">
        <v>361729158</v>
      </c>
      <c r="D4340" t="s">
        <v>6215</v>
      </c>
      <c r="E4340" t="s">
        <v>8398</v>
      </c>
      <c r="F4340" t="s">
        <v>12220</v>
      </c>
    </row>
    <row r="4341" spans="1:10" x14ac:dyDescent="0.25">
      <c r="A4341" t="s">
        <v>6214</v>
      </c>
      <c r="B4341">
        <v>56836579</v>
      </c>
      <c r="C4341">
        <v>361729158</v>
      </c>
      <c r="D4341" t="s">
        <v>6215</v>
      </c>
      <c r="E4341" t="s">
        <v>8383</v>
      </c>
      <c r="G4341" t="s">
        <v>8384</v>
      </c>
      <c r="H4341" t="s">
        <v>10707</v>
      </c>
      <c r="J4341" t="s">
        <v>12217</v>
      </c>
    </row>
    <row r="4342" spans="1:10" x14ac:dyDescent="0.25">
      <c r="A4342" t="s">
        <v>6214</v>
      </c>
      <c r="B4342">
        <v>56836579</v>
      </c>
      <c r="C4342">
        <v>361729158</v>
      </c>
      <c r="D4342" t="s">
        <v>6215</v>
      </c>
      <c r="E4342" t="s">
        <v>8410</v>
      </c>
      <c r="G4342" t="s">
        <v>8384</v>
      </c>
      <c r="H4342" t="s">
        <v>10707</v>
      </c>
      <c r="J4342" t="s">
        <v>12217</v>
      </c>
    </row>
    <row r="4343" spans="1:10" x14ac:dyDescent="0.25">
      <c r="A4343" t="s">
        <v>6218</v>
      </c>
      <c r="B4343">
        <v>64007438</v>
      </c>
      <c r="C4343">
        <v>106839313</v>
      </c>
      <c r="D4343" t="s">
        <v>6219</v>
      </c>
      <c r="E4343" t="s">
        <v>8383</v>
      </c>
      <c r="G4343" t="s">
        <v>8399</v>
      </c>
      <c r="H4343" t="s">
        <v>12221</v>
      </c>
      <c r="J4343" t="s">
        <v>12222</v>
      </c>
    </row>
    <row r="4344" spans="1:10" x14ac:dyDescent="0.25">
      <c r="A4344" t="s">
        <v>6218</v>
      </c>
      <c r="B4344">
        <v>64007438</v>
      </c>
      <c r="C4344">
        <v>106839313</v>
      </c>
      <c r="D4344" t="s">
        <v>6219</v>
      </c>
      <c r="E4344" t="s">
        <v>8398</v>
      </c>
      <c r="F4344" t="s">
        <v>12223</v>
      </c>
    </row>
    <row r="4345" spans="1:10" x14ac:dyDescent="0.25">
      <c r="A4345" t="s">
        <v>6218</v>
      </c>
      <c r="B4345">
        <v>64007438</v>
      </c>
      <c r="C4345">
        <v>106839313</v>
      </c>
      <c r="D4345" t="s">
        <v>6219</v>
      </c>
      <c r="E4345" t="s">
        <v>8388</v>
      </c>
      <c r="G4345" t="s">
        <v>8399</v>
      </c>
      <c r="H4345" t="s">
        <v>12221</v>
      </c>
      <c r="J4345" t="s">
        <v>12222</v>
      </c>
    </row>
    <row r="4346" spans="1:10" x14ac:dyDescent="0.25">
      <c r="A4346" t="s">
        <v>6218</v>
      </c>
      <c r="B4346">
        <v>64007438</v>
      </c>
      <c r="C4346">
        <v>106839313</v>
      </c>
      <c r="D4346" t="s">
        <v>6219</v>
      </c>
      <c r="E4346" t="s">
        <v>8410</v>
      </c>
      <c r="G4346" t="s">
        <v>8399</v>
      </c>
      <c r="H4346" t="s">
        <v>12221</v>
      </c>
      <c r="J4346" t="s">
        <v>12222</v>
      </c>
    </row>
    <row r="4347" spans="1:10" x14ac:dyDescent="0.25">
      <c r="A4347" t="s">
        <v>6223</v>
      </c>
      <c r="B4347">
        <v>71851792</v>
      </c>
      <c r="C4347">
        <v>138903355</v>
      </c>
      <c r="D4347" t="s">
        <v>6224</v>
      </c>
      <c r="E4347" t="s">
        <v>8388</v>
      </c>
      <c r="G4347" t="s">
        <v>8384</v>
      </c>
      <c r="H4347" t="s">
        <v>12224</v>
      </c>
      <c r="J4347" t="s">
        <v>12225</v>
      </c>
    </row>
    <row r="4348" spans="1:10" x14ac:dyDescent="0.25">
      <c r="A4348" t="s">
        <v>6223</v>
      </c>
      <c r="B4348">
        <v>71851792</v>
      </c>
      <c r="C4348">
        <v>138903355</v>
      </c>
      <c r="D4348" t="s">
        <v>6224</v>
      </c>
      <c r="E4348" t="s">
        <v>8398</v>
      </c>
      <c r="F4348" t="s">
        <v>12226</v>
      </c>
    </row>
    <row r="4349" spans="1:10" x14ac:dyDescent="0.25">
      <c r="A4349" t="s">
        <v>6223</v>
      </c>
      <c r="B4349">
        <v>71851792</v>
      </c>
      <c r="C4349">
        <v>138903355</v>
      </c>
      <c r="D4349" t="s">
        <v>6224</v>
      </c>
      <c r="E4349" t="s">
        <v>8383</v>
      </c>
      <c r="G4349" t="s">
        <v>8384</v>
      </c>
      <c r="H4349" t="s">
        <v>10967</v>
      </c>
      <c r="I4349" t="s">
        <v>10124</v>
      </c>
      <c r="J4349" t="s">
        <v>12227</v>
      </c>
    </row>
    <row r="4350" spans="1:10" x14ac:dyDescent="0.25">
      <c r="A4350" t="s">
        <v>6223</v>
      </c>
      <c r="B4350">
        <v>71851792</v>
      </c>
      <c r="C4350">
        <v>138903355</v>
      </c>
      <c r="D4350" t="s">
        <v>6224</v>
      </c>
      <c r="E4350" t="s">
        <v>8388</v>
      </c>
      <c r="G4350" t="s">
        <v>8399</v>
      </c>
      <c r="H4350" t="s">
        <v>10686</v>
      </c>
      <c r="I4350" t="s">
        <v>8772</v>
      </c>
      <c r="J4350" t="s">
        <v>12228</v>
      </c>
    </row>
    <row r="4351" spans="1:10" x14ac:dyDescent="0.25">
      <c r="A4351" t="s">
        <v>6223</v>
      </c>
      <c r="B4351">
        <v>71851792</v>
      </c>
      <c r="C4351">
        <v>138903355</v>
      </c>
      <c r="D4351" t="s">
        <v>6224</v>
      </c>
      <c r="E4351" t="s">
        <v>8410</v>
      </c>
      <c r="G4351" t="s">
        <v>8384</v>
      </c>
      <c r="H4351" t="s">
        <v>8393</v>
      </c>
      <c r="J4351" t="s">
        <v>12229</v>
      </c>
    </row>
    <row r="4352" spans="1:10" x14ac:dyDescent="0.25">
      <c r="A4352" t="s">
        <v>6223</v>
      </c>
      <c r="B4352">
        <v>71851792</v>
      </c>
      <c r="C4352">
        <v>138903355</v>
      </c>
      <c r="D4352" t="s">
        <v>6224</v>
      </c>
      <c r="E4352" t="s">
        <v>8388</v>
      </c>
      <c r="G4352" t="s">
        <v>8399</v>
      </c>
      <c r="H4352" t="s">
        <v>12230</v>
      </c>
      <c r="J4352" t="s">
        <v>12231</v>
      </c>
    </row>
    <row r="4353" spans="1:10" x14ac:dyDescent="0.25">
      <c r="A4353" t="s">
        <v>6223</v>
      </c>
      <c r="B4353">
        <v>71851792</v>
      </c>
      <c r="C4353">
        <v>138903355</v>
      </c>
      <c r="D4353" t="s">
        <v>6224</v>
      </c>
      <c r="E4353" t="s">
        <v>8398</v>
      </c>
      <c r="F4353" t="s">
        <v>12232</v>
      </c>
    </row>
    <row r="4354" spans="1:10" x14ac:dyDescent="0.25">
      <c r="A4354" t="s">
        <v>6223</v>
      </c>
      <c r="B4354">
        <v>71851792</v>
      </c>
      <c r="C4354">
        <v>138903355</v>
      </c>
      <c r="D4354" t="s">
        <v>6224</v>
      </c>
      <c r="E4354" t="s">
        <v>8388</v>
      </c>
      <c r="G4354" t="s">
        <v>8384</v>
      </c>
      <c r="H4354" t="s">
        <v>8402</v>
      </c>
      <c r="I4354" t="s">
        <v>8401</v>
      </c>
      <c r="J4354" t="s">
        <v>11377</v>
      </c>
    </row>
    <row r="4355" spans="1:10" x14ac:dyDescent="0.25">
      <c r="A4355" t="s">
        <v>6223</v>
      </c>
      <c r="B4355">
        <v>71851792</v>
      </c>
      <c r="C4355">
        <v>138903355</v>
      </c>
      <c r="D4355" t="s">
        <v>6224</v>
      </c>
      <c r="E4355" t="s">
        <v>8388</v>
      </c>
      <c r="G4355" t="s">
        <v>8384</v>
      </c>
      <c r="H4355" t="s">
        <v>8422</v>
      </c>
      <c r="I4355" t="s">
        <v>8476</v>
      </c>
      <c r="J4355" t="s">
        <v>12233</v>
      </c>
    </row>
    <row r="4356" spans="1:10" x14ac:dyDescent="0.25">
      <c r="A4356" t="s">
        <v>6223</v>
      </c>
      <c r="B4356">
        <v>71851792</v>
      </c>
      <c r="C4356">
        <v>138903355</v>
      </c>
      <c r="D4356" t="s">
        <v>6224</v>
      </c>
      <c r="E4356" t="s">
        <v>8388</v>
      </c>
      <c r="G4356" t="s">
        <v>8384</v>
      </c>
      <c r="H4356" t="s">
        <v>8393</v>
      </c>
      <c r="J4356" t="s">
        <v>12229</v>
      </c>
    </row>
    <row r="4357" spans="1:10" x14ac:dyDescent="0.25">
      <c r="A4357" t="s">
        <v>6223</v>
      </c>
      <c r="B4357">
        <v>71851792</v>
      </c>
      <c r="C4357">
        <v>138903355</v>
      </c>
      <c r="D4357" t="s">
        <v>6224</v>
      </c>
      <c r="E4357" t="s">
        <v>8388</v>
      </c>
      <c r="G4357" t="s">
        <v>8384</v>
      </c>
      <c r="H4357" t="s">
        <v>8402</v>
      </c>
      <c r="I4357" t="s">
        <v>8393</v>
      </c>
      <c r="J4357" t="s">
        <v>8712</v>
      </c>
    </row>
    <row r="4358" spans="1:10" x14ac:dyDescent="0.25">
      <c r="A4358" t="s">
        <v>6223</v>
      </c>
      <c r="B4358">
        <v>71851792</v>
      </c>
      <c r="C4358">
        <v>138903355</v>
      </c>
      <c r="D4358" t="s">
        <v>6224</v>
      </c>
      <c r="E4358" t="s">
        <v>8388</v>
      </c>
      <c r="G4358" t="s">
        <v>8460</v>
      </c>
      <c r="H4358" t="s">
        <v>11405</v>
      </c>
      <c r="J4358" t="s">
        <v>8978</v>
      </c>
    </row>
    <row r="4359" spans="1:10" x14ac:dyDescent="0.25">
      <c r="A4359" t="s">
        <v>6223</v>
      </c>
      <c r="B4359">
        <v>71851792</v>
      </c>
      <c r="C4359">
        <v>138903355</v>
      </c>
      <c r="D4359" t="s">
        <v>6224</v>
      </c>
      <c r="E4359" t="s">
        <v>8388</v>
      </c>
      <c r="G4359" t="s">
        <v>8384</v>
      </c>
      <c r="H4359" t="s">
        <v>8455</v>
      </c>
      <c r="I4359" t="s">
        <v>8512</v>
      </c>
      <c r="J4359" t="s">
        <v>10752</v>
      </c>
    </row>
    <row r="4360" spans="1:10" x14ac:dyDescent="0.25">
      <c r="A4360" t="s">
        <v>6227</v>
      </c>
      <c r="B4360">
        <v>772839</v>
      </c>
      <c r="C4360">
        <v>144237184</v>
      </c>
      <c r="D4360" t="s">
        <v>6228</v>
      </c>
      <c r="E4360" t="s">
        <v>8410</v>
      </c>
      <c r="G4360" t="s">
        <v>8384</v>
      </c>
      <c r="H4360" t="s">
        <v>8421</v>
      </c>
      <c r="J4360" t="s">
        <v>11350</v>
      </c>
    </row>
    <row r="4361" spans="1:10" x14ac:dyDescent="0.25">
      <c r="A4361" t="s">
        <v>6227</v>
      </c>
      <c r="B4361">
        <v>772839</v>
      </c>
      <c r="C4361">
        <v>144237184</v>
      </c>
      <c r="D4361" t="s">
        <v>6228</v>
      </c>
      <c r="E4361" t="s">
        <v>8398</v>
      </c>
      <c r="G4361" t="s">
        <v>8399</v>
      </c>
      <c r="H4361" t="s">
        <v>12234</v>
      </c>
      <c r="I4361" t="s">
        <v>12235</v>
      </c>
      <c r="J4361" t="s">
        <v>11350</v>
      </c>
    </row>
    <row r="4362" spans="1:10" x14ac:dyDescent="0.25">
      <c r="A4362" t="s">
        <v>6227</v>
      </c>
      <c r="B4362">
        <v>772839</v>
      </c>
      <c r="C4362">
        <v>144237184</v>
      </c>
      <c r="D4362" t="s">
        <v>6228</v>
      </c>
      <c r="E4362" t="s">
        <v>8388</v>
      </c>
      <c r="G4362" t="s">
        <v>8384</v>
      </c>
      <c r="H4362" t="s">
        <v>9858</v>
      </c>
      <c r="I4362" t="s">
        <v>8421</v>
      </c>
      <c r="J4362" t="s">
        <v>11350</v>
      </c>
    </row>
    <row r="4363" spans="1:10" x14ac:dyDescent="0.25">
      <c r="A4363" t="s">
        <v>6227</v>
      </c>
      <c r="B4363">
        <v>772839</v>
      </c>
      <c r="C4363">
        <v>144237184</v>
      </c>
      <c r="D4363" t="s">
        <v>6228</v>
      </c>
      <c r="E4363" t="s">
        <v>8383</v>
      </c>
      <c r="G4363" t="s">
        <v>8384</v>
      </c>
      <c r="H4363" t="s">
        <v>9858</v>
      </c>
      <c r="I4363" t="s">
        <v>8421</v>
      </c>
      <c r="J4363" t="s">
        <v>11350</v>
      </c>
    </row>
    <row r="4364" spans="1:10" x14ac:dyDescent="0.25">
      <c r="A4364" t="s">
        <v>6227</v>
      </c>
      <c r="B4364">
        <v>772839</v>
      </c>
      <c r="C4364">
        <v>144237184</v>
      </c>
      <c r="D4364" t="s">
        <v>6228</v>
      </c>
      <c r="E4364" t="s">
        <v>8388</v>
      </c>
      <c r="G4364" t="s">
        <v>8384</v>
      </c>
      <c r="H4364" t="s">
        <v>12236</v>
      </c>
      <c r="J4364" t="s">
        <v>11350</v>
      </c>
    </row>
    <row r="4365" spans="1:10" x14ac:dyDescent="0.25">
      <c r="A4365" t="s">
        <v>6227</v>
      </c>
      <c r="B4365">
        <v>772839</v>
      </c>
      <c r="C4365">
        <v>144237184</v>
      </c>
      <c r="D4365" t="s">
        <v>6228</v>
      </c>
      <c r="E4365" t="s">
        <v>8388</v>
      </c>
      <c r="G4365" t="s">
        <v>8399</v>
      </c>
      <c r="H4365" t="s">
        <v>12234</v>
      </c>
      <c r="I4365" t="s">
        <v>12235</v>
      </c>
      <c r="J4365" t="s">
        <v>11350</v>
      </c>
    </row>
    <row r="4366" spans="1:10" x14ac:dyDescent="0.25">
      <c r="A4366" t="s">
        <v>6227</v>
      </c>
      <c r="B4366">
        <v>772839</v>
      </c>
      <c r="C4366">
        <v>144237184</v>
      </c>
      <c r="D4366" t="s">
        <v>6228</v>
      </c>
      <c r="E4366" t="s">
        <v>8388</v>
      </c>
      <c r="G4366" t="s">
        <v>8399</v>
      </c>
      <c r="H4366" t="s">
        <v>12237</v>
      </c>
      <c r="J4366" t="s">
        <v>12238</v>
      </c>
    </row>
    <row r="4367" spans="1:10" x14ac:dyDescent="0.25">
      <c r="A4367" t="s">
        <v>6227</v>
      </c>
      <c r="B4367">
        <v>772839</v>
      </c>
      <c r="C4367">
        <v>144237184</v>
      </c>
      <c r="D4367" t="s">
        <v>6228</v>
      </c>
      <c r="E4367" t="s">
        <v>8388</v>
      </c>
      <c r="G4367" t="s">
        <v>8384</v>
      </c>
      <c r="H4367" t="s">
        <v>8424</v>
      </c>
      <c r="J4367" t="s">
        <v>11350</v>
      </c>
    </row>
    <row r="4368" spans="1:10" x14ac:dyDescent="0.25">
      <c r="A4368" t="s">
        <v>6227</v>
      </c>
      <c r="B4368">
        <v>772839</v>
      </c>
      <c r="C4368">
        <v>144237184</v>
      </c>
      <c r="D4368" t="s">
        <v>6228</v>
      </c>
      <c r="E4368" t="s">
        <v>8388</v>
      </c>
      <c r="G4368" t="s">
        <v>8384</v>
      </c>
      <c r="H4368" t="s">
        <v>8421</v>
      </c>
      <c r="J4368" t="s">
        <v>11350</v>
      </c>
    </row>
    <row r="4369" spans="1:10" x14ac:dyDescent="0.25">
      <c r="A4369" t="s">
        <v>6233</v>
      </c>
      <c r="B4369">
        <v>6907247</v>
      </c>
      <c r="C4369">
        <v>660573445</v>
      </c>
      <c r="D4369" t="s">
        <v>6234</v>
      </c>
      <c r="E4369" t="s">
        <v>8410</v>
      </c>
      <c r="G4369" t="s">
        <v>8384</v>
      </c>
      <c r="H4369" t="s">
        <v>8407</v>
      </c>
      <c r="I4369" t="s">
        <v>8540</v>
      </c>
      <c r="J4369" t="s">
        <v>10379</v>
      </c>
    </row>
    <row r="4370" spans="1:10" x14ac:dyDescent="0.25">
      <c r="A4370" t="s">
        <v>6233</v>
      </c>
      <c r="B4370">
        <v>6907247</v>
      </c>
      <c r="C4370">
        <v>660573445</v>
      </c>
      <c r="D4370" t="s">
        <v>6234</v>
      </c>
      <c r="E4370" t="s">
        <v>8388</v>
      </c>
      <c r="G4370" t="s">
        <v>8384</v>
      </c>
      <c r="H4370" t="s">
        <v>8413</v>
      </c>
      <c r="I4370" t="s">
        <v>8566</v>
      </c>
      <c r="J4370" t="s">
        <v>12239</v>
      </c>
    </row>
    <row r="4371" spans="1:10" x14ac:dyDescent="0.25">
      <c r="A4371" t="s">
        <v>6233</v>
      </c>
      <c r="B4371">
        <v>6907247</v>
      </c>
      <c r="C4371">
        <v>660573445</v>
      </c>
      <c r="D4371" t="s">
        <v>6234</v>
      </c>
      <c r="E4371" t="s">
        <v>8388</v>
      </c>
      <c r="G4371" t="s">
        <v>8384</v>
      </c>
      <c r="H4371" t="s">
        <v>9613</v>
      </c>
      <c r="J4371" t="s">
        <v>12240</v>
      </c>
    </row>
    <row r="4372" spans="1:10" x14ac:dyDescent="0.25">
      <c r="A4372" t="s">
        <v>6233</v>
      </c>
      <c r="B4372">
        <v>6907247</v>
      </c>
      <c r="C4372">
        <v>660573445</v>
      </c>
      <c r="D4372" t="s">
        <v>6234</v>
      </c>
      <c r="E4372" t="s">
        <v>8383</v>
      </c>
      <c r="G4372" t="s">
        <v>8384</v>
      </c>
      <c r="H4372" t="s">
        <v>9336</v>
      </c>
      <c r="I4372" t="s">
        <v>9015</v>
      </c>
      <c r="J4372" t="s">
        <v>12241</v>
      </c>
    </row>
    <row r="4373" spans="1:10" x14ac:dyDescent="0.25">
      <c r="A4373" t="s">
        <v>6233</v>
      </c>
      <c r="B4373">
        <v>6907247</v>
      </c>
      <c r="C4373">
        <v>660573445</v>
      </c>
      <c r="D4373" t="s">
        <v>6234</v>
      </c>
      <c r="E4373" t="s">
        <v>8388</v>
      </c>
      <c r="G4373" t="s">
        <v>8384</v>
      </c>
      <c r="H4373" t="s">
        <v>8539</v>
      </c>
      <c r="I4373" t="s">
        <v>10373</v>
      </c>
      <c r="J4373" t="s">
        <v>12242</v>
      </c>
    </row>
    <row r="4374" spans="1:10" x14ac:dyDescent="0.25">
      <c r="A4374" t="s">
        <v>6238</v>
      </c>
      <c r="B4374">
        <v>2627976</v>
      </c>
      <c r="C4374">
        <v>119127038</v>
      </c>
      <c r="D4374" t="s">
        <v>6239</v>
      </c>
      <c r="E4374" t="s">
        <v>8388</v>
      </c>
      <c r="G4374" t="s">
        <v>8399</v>
      </c>
      <c r="H4374" t="s">
        <v>11674</v>
      </c>
      <c r="J4374" t="s">
        <v>8888</v>
      </c>
    </row>
    <row r="4375" spans="1:10" x14ac:dyDescent="0.25">
      <c r="A4375" t="s">
        <v>6238</v>
      </c>
      <c r="B4375">
        <v>2627976</v>
      </c>
      <c r="C4375">
        <v>119127038</v>
      </c>
      <c r="D4375" t="s">
        <v>6239</v>
      </c>
      <c r="E4375" t="s">
        <v>8383</v>
      </c>
      <c r="H4375" t="s">
        <v>8545</v>
      </c>
      <c r="I4375" t="s">
        <v>9786</v>
      </c>
      <c r="J4375" t="s">
        <v>12243</v>
      </c>
    </row>
    <row r="4376" spans="1:10" x14ac:dyDescent="0.25">
      <c r="A4376" t="s">
        <v>6246</v>
      </c>
      <c r="B4376">
        <v>2136373</v>
      </c>
      <c r="C4376">
        <v>130011388</v>
      </c>
      <c r="D4376" t="s">
        <v>6247</v>
      </c>
      <c r="E4376" t="s">
        <v>8383</v>
      </c>
      <c r="G4376" t="s">
        <v>8637</v>
      </c>
      <c r="H4376" t="s">
        <v>8407</v>
      </c>
      <c r="I4376" t="s">
        <v>8455</v>
      </c>
      <c r="J4376" t="s">
        <v>8414</v>
      </c>
    </row>
    <row r="4377" spans="1:10" x14ac:dyDescent="0.25">
      <c r="A4377" t="s">
        <v>6246</v>
      </c>
      <c r="B4377">
        <v>2136373</v>
      </c>
      <c r="C4377">
        <v>130011388</v>
      </c>
      <c r="D4377" t="s">
        <v>6247</v>
      </c>
      <c r="E4377" t="s">
        <v>8388</v>
      </c>
      <c r="G4377" t="s">
        <v>8637</v>
      </c>
      <c r="H4377" t="s">
        <v>8406</v>
      </c>
      <c r="I4377" t="s">
        <v>8402</v>
      </c>
      <c r="J4377" t="s">
        <v>12244</v>
      </c>
    </row>
    <row r="4378" spans="1:10" x14ac:dyDescent="0.25">
      <c r="A4378" t="s">
        <v>6246</v>
      </c>
      <c r="B4378">
        <v>2136373</v>
      </c>
      <c r="C4378">
        <v>130011388</v>
      </c>
      <c r="D4378" t="s">
        <v>6247</v>
      </c>
      <c r="E4378" t="s">
        <v>8388</v>
      </c>
      <c r="G4378" t="s">
        <v>8637</v>
      </c>
      <c r="H4378" t="s">
        <v>8407</v>
      </c>
      <c r="I4378" t="s">
        <v>8455</v>
      </c>
      <c r="J4378" t="s">
        <v>8414</v>
      </c>
    </row>
    <row r="4379" spans="1:10" x14ac:dyDescent="0.25">
      <c r="A4379" t="s">
        <v>6254</v>
      </c>
      <c r="B4379">
        <v>4054792</v>
      </c>
      <c r="C4379">
        <v>223663782</v>
      </c>
      <c r="D4379" t="s">
        <v>6255</v>
      </c>
      <c r="E4379" t="s">
        <v>8388</v>
      </c>
      <c r="G4379" t="s">
        <v>8384</v>
      </c>
      <c r="H4379" t="s">
        <v>9890</v>
      </c>
      <c r="I4379" t="s">
        <v>8393</v>
      </c>
      <c r="J4379" t="s">
        <v>12245</v>
      </c>
    </row>
    <row r="4380" spans="1:10" x14ac:dyDescent="0.25">
      <c r="A4380" t="s">
        <v>6254</v>
      </c>
      <c r="B4380">
        <v>4054792</v>
      </c>
      <c r="C4380">
        <v>223663782</v>
      </c>
      <c r="D4380" t="s">
        <v>6255</v>
      </c>
      <c r="E4380" t="s">
        <v>8410</v>
      </c>
      <c r="G4380" t="s">
        <v>8384</v>
      </c>
      <c r="H4380" t="s">
        <v>8766</v>
      </c>
      <c r="J4380" t="s">
        <v>12246</v>
      </c>
    </row>
    <row r="4381" spans="1:10" x14ac:dyDescent="0.25">
      <c r="A4381" t="s">
        <v>6254</v>
      </c>
      <c r="B4381">
        <v>4054792</v>
      </c>
      <c r="C4381">
        <v>223663782</v>
      </c>
      <c r="D4381" t="s">
        <v>6255</v>
      </c>
      <c r="E4381" t="s">
        <v>8388</v>
      </c>
      <c r="G4381" t="s">
        <v>8384</v>
      </c>
      <c r="H4381" t="s">
        <v>8540</v>
      </c>
      <c r="J4381" t="s">
        <v>12247</v>
      </c>
    </row>
    <row r="4382" spans="1:10" x14ac:dyDescent="0.25">
      <c r="A4382" t="s">
        <v>6254</v>
      </c>
      <c r="B4382">
        <v>4054792</v>
      </c>
      <c r="C4382">
        <v>223663782</v>
      </c>
      <c r="D4382" t="s">
        <v>6255</v>
      </c>
      <c r="E4382" t="s">
        <v>8388</v>
      </c>
      <c r="G4382" t="s">
        <v>8384</v>
      </c>
      <c r="H4382" t="s">
        <v>8530</v>
      </c>
      <c r="I4382" t="s">
        <v>8566</v>
      </c>
      <c r="J4382" t="s">
        <v>8998</v>
      </c>
    </row>
    <row r="4383" spans="1:10" x14ac:dyDescent="0.25">
      <c r="A4383" t="s">
        <v>6254</v>
      </c>
      <c r="B4383">
        <v>4054792</v>
      </c>
      <c r="C4383">
        <v>223663782</v>
      </c>
      <c r="D4383" t="s">
        <v>6255</v>
      </c>
      <c r="E4383" t="s">
        <v>8388</v>
      </c>
      <c r="G4383" t="s">
        <v>8384</v>
      </c>
      <c r="H4383" t="s">
        <v>8389</v>
      </c>
      <c r="I4383" t="s">
        <v>8393</v>
      </c>
      <c r="J4383" t="s">
        <v>12248</v>
      </c>
    </row>
    <row r="4384" spans="1:10" x14ac:dyDescent="0.25">
      <c r="A4384" t="s">
        <v>6254</v>
      </c>
      <c r="B4384">
        <v>4054792</v>
      </c>
      <c r="C4384">
        <v>223663782</v>
      </c>
      <c r="D4384" t="s">
        <v>6255</v>
      </c>
      <c r="E4384" t="s">
        <v>8388</v>
      </c>
      <c r="G4384" t="s">
        <v>8384</v>
      </c>
      <c r="H4384" t="s">
        <v>8766</v>
      </c>
      <c r="J4384" t="s">
        <v>12246</v>
      </c>
    </row>
    <row r="4385" spans="1:10" x14ac:dyDescent="0.25">
      <c r="A4385" t="s">
        <v>6254</v>
      </c>
      <c r="B4385">
        <v>4054792</v>
      </c>
      <c r="C4385">
        <v>223663782</v>
      </c>
      <c r="D4385" t="s">
        <v>6255</v>
      </c>
      <c r="E4385" t="s">
        <v>8388</v>
      </c>
      <c r="G4385" t="s">
        <v>8384</v>
      </c>
      <c r="H4385" t="s">
        <v>8393</v>
      </c>
      <c r="I4385" t="s">
        <v>9098</v>
      </c>
      <c r="J4385" t="s">
        <v>12249</v>
      </c>
    </row>
    <row r="4386" spans="1:10" x14ac:dyDescent="0.25">
      <c r="A4386" t="s">
        <v>6254</v>
      </c>
      <c r="B4386">
        <v>4054792</v>
      </c>
      <c r="C4386">
        <v>223663782</v>
      </c>
      <c r="D4386" t="s">
        <v>6255</v>
      </c>
      <c r="E4386" t="s">
        <v>8383</v>
      </c>
      <c r="G4386" t="s">
        <v>8384</v>
      </c>
      <c r="H4386" t="s">
        <v>8393</v>
      </c>
      <c r="J4386" t="s">
        <v>12250</v>
      </c>
    </row>
    <row r="4387" spans="1:10" x14ac:dyDescent="0.25">
      <c r="A4387" t="s">
        <v>6260</v>
      </c>
      <c r="B4387">
        <v>6085483</v>
      </c>
      <c r="C4387">
        <v>123488948</v>
      </c>
      <c r="D4387" t="s">
        <v>6261</v>
      </c>
      <c r="E4387" t="s">
        <v>8398</v>
      </c>
      <c r="G4387" t="s">
        <v>8384</v>
      </c>
      <c r="H4387" t="s">
        <v>12251</v>
      </c>
      <c r="J4387" t="s">
        <v>11922</v>
      </c>
    </row>
    <row r="4388" spans="1:10" x14ac:dyDescent="0.25">
      <c r="A4388" t="s">
        <v>6260</v>
      </c>
      <c r="B4388">
        <v>6085483</v>
      </c>
      <c r="C4388">
        <v>123488948</v>
      </c>
      <c r="D4388" t="s">
        <v>6261</v>
      </c>
      <c r="E4388" t="s">
        <v>8388</v>
      </c>
      <c r="G4388" t="s">
        <v>8384</v>
      </c>
      <c r="H4388" t="s">
        <v>12251</v>
      </c>
      <c r="J4388" t="s">
        <v>11922</v>
      </c>
    </row>
    <row r="4389" spans="1:10" x14ac:dyDescent="0.25">
      <c r="A4389" t="s">
        <v>6260</v>
      </c>
      <c r="B4389">
        <v>6085483</v>
      </c>
      <c r="C4389">
        <v>123488948</v>
      </c>
      <c r="D4389" t="s">
        <v>6261</v>
      </c>
      <c r="E4389" t="s">
        <v>8383</v>
      </c>
      <c r="G4389" t="s">
        <v>8384</v>
      </c>
      <c r="H4389" t="s">
        <v>12251</v>
      </c>
      <c r="J4389" t="s">
        <v>11922</v>
      </c>
    </row>
    <row r="4390" spans="1:10" x14ac:dyDescent="0.25">
      <c r="A4390" t="s">
        <v>6260</v>
      </c>
      <c r="B4390">
        <v>6085483</v>
      </c>
      <c r="C4390">
        <v>123488948</v>
      </c>
      <c r="D4390" t="s">
        <v>6261</v>
      </c>
      <c r="E4390" t="s">
        <v>8410</v>
      </c>
      <c r="G4390" t="s">
        <v>8384</v>
      </c>
      <c r="H4390" t="s">
        <v>12251</v>
      </c>
      <c r="J4390" t="s">
        <v>11922</v>
      </c>
    </row>
    <row r="4391" spans="1:10" x14ac:dyDescent="0.25">
      <c r="A4391" t="s">
        <v>6270</v>
      </c>
      <c r="B4391">
        <v>21905538</v>
      </c>
      <c r="C4391">
        <v>132111266</v>
      </c>
      <c r="D4391" t="s">
        <v>6271</v>
      </c>
      <c r="E4391" t="s">
        <v>8388</v>
      </c>
      <c r="G4391" t="s">
        <v>8384</v>
      </c>
      <c r="H4391" t="s">
        <v>8405</v>
      </c>
      <c r="I4391" t="s">
        <v>8428</v>
      </c>
      <c r="J4391" t="s">
        <v>12252</v>
      </c>
    </row>
    <row r="4392" spans="1:10" x14ac:dyDescent="0.25">
      <c r="A4392" t="s">
        <v>6270</v>
      </c>
      <c r="B4392">
        <v>21905538</v>
      </c>
      <c r="C4392">
        <v>132111266</v>
      </c>
      <c r="D4392" t="s">
        <v>6271</v>
      </c>
      <c r="E4392" t="s">
        <v>8383</v>
      </c>
      <c r="G4392" t="s">
        <v>8384</v>
      </c>
      <c r="H4392" t="s">
        <v>8455</v>
      </c>
      <c r="I4392" t="s">
        <v>8407</v>
      </c>
      <c r="J4392" t="s">
        <v>8808</v>
      </c>
    </row>
    <row r="4393" spans="1:10" x14ac:dyDescent="0.25">
      <c r="A4393" t="s">
        <v>6278</v>
      </c>
      <c r="B4393">
        <v>37125785</v>
      </c>
      <c r="C4393">
        <v>141721396</v>
      </c>
      <c r="D4393" t="s">
        <v>6279</v>
      </c>
      <c r="E4393" t="s">
        <v>8388</v>
      </c>
      <c r="G4393" t="s">
        <v>8384</v>
      </c>
      <c r="H4393" t="s">
        <v>9370</v>
      </c>
      <c r="J4393" t="s">
        <v>10014</v>
      </c>
    </row>
    <row r="4394" spans="1:10" x14ac:dyDescent="0.25">
      <c r="A4394" t="s">
        <v>6278</v>
      </c>
      <c r="B4394">
        <v>37125785</v>
      </c>
      <c r="C4394">
        <v>141721396</v>
      </c>
      <c r="D4394" t="s">
        <v>6279</v>
      </c>
      <c r="E4394" t="s">
        <v>8383</v>
      </c>
      <c r="G4394" t="s">
        <v>8384</v>
      </c>
      <c r="H4394" t="s">
        <v>9370</v>
      </c>
      <c r="J4394" t="s">
        <v>10014</v>
      </c>
    </row>
    <row r="4395" spans="1:10" x14ac:dyDescent="0.25">
      <c r="A4395" t="s">
        <v>6283</v>
      </c>
      <c r="B4395">
        <v>43995323</v>
      </c>
      <c r="C4395">
        <v>118170613</v>
      </c>
      <c r="D4395" t="s">
        <v>6284</v>
      </c>
      <c r="E4395" t="s">
        <v>8410</v>
      </c>
      <c r="G4395" t="s">
        <v>8399</v>
      </c>
      <c r="H4395" t="s">
        <v>12253</v>
      </c>
      <c r="I4395" t="s">
        <v>9230</v>
      </c>
      <c r="J4395" t="s">
        <v>12254</v>
      </c>
    </row>
    <row r="4396" spans="1:10" x14ac:dyDescent="0.25">
      <c r="A4396" t="s">
        <v>6283</v>
      </c>
      <c r="B4396">
        <v>43995323</v>
      </c>
      <c r="C4396">
        <v>118170613</v>
      </c>
      <c r="D4396" t="s">
        <v>6284</v>
      </c>
      <c r="E4396" t="s">
        <v>8388</v>
      </c>
      <c r="G4396" t="s">
        <v>8460</v>
      </c>
      <c r="H4396" t="s">
        <v>12255</v>
      </c>
      <c r="I4396" t="s">
        <v>12256</v>
      </c>
      <c r="J4396" t="s">
        <v>9072</v>
      </c>
    </row>
    <row r="4397" spans="1:10" x14ac:dyDescent="0.25">
      <c r="A4397" t="s">
        <v>6283</v>
      </c>
      <c r="B4397">
        <v>43995323</v>
      </c>
      <c r="C4397">
        <v>118170613</v>
      </c>
      <c r="D4397" t="s">
        <v>6284</v>
      </c>
      <c r="E4397" t="s">
        <v>8410</v>
      </c>
      <c r="G4397" t="s">
        <v>8384</v>
      </c>
      <c r="H4397" t="s">
        <v>10490</v>
      </c>
      <c r="I4397" t="s">
        <v>12257</v>
      </c>
      <c r="J4397" t="s">
        <v>12258</v>
      </c>
    </row>
    <row r="4398" spans="1:10" x14ac:dyDescent="0.25">
      <c r="A4398" t="s">
        <v>6283</v>
      </c>
      <c r="B4398">
        <v>43995323</v>
      </c>
      <c r="C4398">
        <v>118170613</v>
      </c>
      <c r="D4398" t="s">
        <v>6284</v>
      </c>
      <c r="E4398" t="s">
        <v>8383</v>
      </c>
      <c r="G4398" t="s">
        <v>8384</v>
      </c>
      <c r="H4398" t="s">
        <v>10490</v>
      </c>
      <c r="I4398" t="s">
        <v>12257</v>
      </c>
      <c r="J4398" t="s">
        <v>12258</v>
      </c>
    </row>
    <row r="4399" spans="1:10" x14ac:dyDescent="0.25">
      <c r="A4399" t="s">
        <v>6283</v>
      </c>
      <c r="B4399">
        <v>43995323</v>
      </c>
      <c r="C4399">
        <v>118170613</v>
      </c>
      <c r="D4399" t="s">
        <v>6284</v>
      </c>
      <c r="E4399" t="s">
        <v>8388</v>
      </c>
      <c r="G4399" t="s">
        <v>8460</v>
      </c>
      <c r="H4399" t="s">
        <v>12259</v>
      </c>
      <c r="I4399" t="s">
        <v>8435</v>
      </c>
      <c r="J4399" t="s">
        <v>9072</v>
      </c>
    </row>
    <row r="4400" spans="1:10" x14ac:dyDescent="0.25">
      <c r="A4400" t="s">
        <v>6283</v>
      </c>
      <c r="B4400">
        <v>43995323</v>
      </c>
      <c r="C4400">
        <v>118170613</v>
      </c>
      <c r="D4400" t="s">
        <v>6284</v>
      </c>
      <c r="E4400" t="s">
        <v>8388</v>
      </c>
      <c r="G4400" t="s">
        <v>8399</v>
      </c>
      <c r="H4400" t="s">
        <v>12260</v>
      </c>
      <c r="I4400" t="s">
        <v>11321</v>
      </c>
      <c r="J4400" t="s">
        <v>1782</v>
      </c>
    </row>
    <row r="4401" spans="1:10" x14ac:dyDescent="0.25">
      <c r="A4401" t="s">
        <v>6287</v>
      </c>
      <c r="B4401">
        <v>47402700</v>
      </c>
      <c r="C4401">
        <v>116925615</v>
      </c>
      <c r="D4401" t="s">
        <v>6288</v>
      </c>
      <c r="E4401" t="s">
        <v>8398</v>
      </c>
      <c r="F4401" t="s">
        <v>12261</v>
      </c>
    </row>
    <row r="4402" spans="1:10" x14ac:dyDescent="0.25">
      <c r="A4402" t="s">
        <v>6287</v>
      </c>
      <c r="B4402">
        <v>47402700</v>
      </c>
      <c r="C4402">
        <v>116925615</v>
      </c>
      <c r="D4402" t="s">
        <v>6288</v>
      </c>
      <c r="E4402" t="s">
        <v>8388</v>
      </c>
      <c r="G4402" t="s">
        <v>8384</v>
      </c>
      <c r="H4402" t="s">
        <v>8566</v>
      </c>
      <c r="I4402" t="s">
        <v>8545</v>
      </c>
      <c r="J4402" t="s">
        <v>12262</v>
      </c>
    </row>
    <row r="4403" spans="1:10" x14ac:dyDescent="0.25">
      <c r="A4403" t="s">
        <v>6287</v>
      </c>
      <c r="B4403">
        <v>47402700</v>
      </c>
      <c r="C4403">
        <v>116925615</v>
      </c>
      <c r="D4403" t="s">
        <v>6288</v>
      </c>
      <c r="E4403" t="s">
        <v>8383</v>
      </c>
      <c r="G4403" t="s">
        <v>8384</v>
      </c>
      <c r="H4403" t="s">
        <v>8476</v>
      </c>
      <c r="I4403" t="s">
        <v>8390</v>
      </c>
      <c r="J4403" t="s">
        <v>12263</v>
      </c>
    </row>
    <row r="4404" spans="1:10" x14ac:dyDescent="0.25">
      <c r="A4404" t="s">
        <v>6287</v>
      </c>
      <c r="B4404">
        <v>47402700</v>
      </c>
      <c r="C4404">
        <v>116925615</v>
      </c>
      <c r="D4404" t="s">
        <v>6288</v>
      </c>
      <c r="E4404" t="s">
        <v>8398</v>
      </c>
      <c r="F4404" t="s">
        <v>12264</v>
      </c>
    </row>
    <row r="4405" spans="1:10" x14ac:dyDescent="0.25">
      <c r="A4405" t="s">
        <v>6287</v>
      </c>
      <c r="B4405">
        <v>47402700</v>
      </c>
      <c r="C4405">
        <v>116925615</v>
      </c>
      <c r="D4405" t="s">
        <v>6288</v>
      </c>
      <c r="E4405" t="s">
        <v>8388</v>
      </c>
      <c r="G4405" t="s">
        <v>8384</v>
      </c>
      <c r="H4405" t="s">
        <v>8476</v>
      </c>
      <c r="I4405" t="s">
        <v>8390</v>
      </c>
      <c r="J4405" t="s">
        <v>12263</v>
      </c>
    </row>
    <row r="4406" spans="1:10" x14ac:dyDescent="0.25">
      <c r="A4406" t="s">
        <v>6287</v>
      </c>
      <c r="B4406">
        <v>47402700</v>
      </c>
      <c r="C4406">
        <v>116925615</v>
      </c>
      <c r="D4406" t="s">
        <v>6288</v>
      </c>
      <c r="E4406" t="s">
        <v>8410</v>
      </c>
      <c r="G4406" t="s">
        <v>8384</v>
      </c>
      <c r="H4406" t="s">
        <v>8390</v>
      </c>
      <c r="I4406" t="s">
        <v>8539</v>
      </c>
      <c r="J4406" t="s">
        <v>12263</v>
      </c>
    </row>
    <row r="4407" spans="1:10" x14ac:dyDescent="0.25">
      <c r="A4407" t="s">
        <v>6287</v>
      </c>
      <c r="B4407">
        <v>47402700</v>
      </c>
      <c r="C4407">
        <v>116925615</v>
      </c>
      <c r="D4407" t="s">
        <v>6288</v>
      </c>
      <c r="E4407" t="s">
        <v>8388</v>
      </c>
      <c r="G4407" t="s">
        <v>8384</v>
      </c>
      <c r="H4407" t="s">
        <v>8390</v>
      </c>
      <c r="I4407" t="s">
        <v>8539</v>
      </c>
      <c r="J4407" t="s">
        <v>12263</v>
      </c>
    </row>
    <row r="4408" spans="1:10" x14ac:dyDescent="0.25">
      <c r="A4408" t="s">
        <v>6287</v>
      </c>
      <c r="B4408">
        <v>47402700</v>
      </c>
      <c r="C4408">
        <v>116925615</v>
      </c>
      <c r="D4408" t="s">
        <v>6288</v>
      </c>
      <c r="E4408" t="s">
        <v>8398</v>
      </c>
      <c r="F4408" t="s">
        <v>12265</v>
      </c>
    </row>
    <row r="4409" spans="1:10" x14ac:dyDescent="0.25">
      <c r="A4409" t="s">
        <v>6295</v>
      </c>
      <c r="B4409">
        <v>52090556</v>
      </c>
      <c r="C4409">
        <v>104813598</v>
      </c>
      <c r="D4409" t="s">
        <v>6296</v>
      </c>
      <c r="E4409" t="s">
        <v>8388</v>
      </c>
      <c r="G4409" t="s">
        <v>8384</v>
      </c>
      <c r="H4409" t="s">
        <v>11842</v>
      </c>
      <c r="J4409" t="s">
        <v>9049</v>
      </c>
    </row>
    <row r="4410" spans="1:10" x14ac:dyDescent="0.25">
      <c r="A4410" t="s">
        <v>6295</v>
      </c>
      <c r="B4410">
        <v>52090556</v>
      </c>
      <c r="C4410">
        <v>104813598</v>
      </c>
      <c r="D4410" t="s">
        <v>6296</v>
      </c>
      <c r="E4410" t="s">
        <v>8388</v>
      </c>
      <c r="G4410" t="s">
        <v>8460</v>
      </c>
      <c r="H4410" t="s">
        <v>12266</v>
      </c>
      <c r="J4410" t="s">
        <v>12267</v>
      </c>
    </row>
    <row r="4411" spans="1:10" x14ac:dyDescent="0.25">
      <c r="A4411" t="s">
        <v>6295</v>
      </c>
      <c r="B4411">
        <v>52090556</v>
      </c>
      <c r="C4411">
        <v>104813598</v>
      </c>
      <c r="D4411" t="s">
        <v>6296</v>
      </c>
      <c r="E4411" t="s">
        <v>8383</v>
      </c>
      <c r="G4411" t="s">
        <v>8460</v>
      </c>
      <c r="H4411" t="s">
        <v>12266</v>
      </c>
      <c r="J4411" t="s">
        <v>12267</v>
      </c>
    </row>
    <row r="4412" spans="1:10" x14ac:dyDescent="0.25">
      <c r="A4412" t="s">
        <v>6295</v>
      </c>
      <c r="B4412">
        <v>52090556</v>
      </c>
      <c r="C4412">
        <v>104813598</v>
      </c>
      <c r="D4412" t="s">
        <v>6296</v>
      </c>
      <c r="E4412" t="s">
        <v>8388</v>
      </c>
      <c r="G4412" t="s">
        <v>8384</v>
      </c>
      <c r="H4412" t="s">
        <v>8837</v>
      </c>
      <c r="I4412" t="s">
        <v>12268</v>
      </c>
      <c r="J4412" t="s">
        <v>12269</v>
      </c>
    </row>
    <row r="4413" spans="1:10" x14ac:dyDescent="0.25">
      <c r="A4413" t="s">
        <v>6300</v>
      </c>
      <c r="B4413">
        <v>57830807</v>
      </c>
      <c r="C4413">
        <v>115564464</v>
      </c>
      <c r="D4413" t="s">
        <v>6301</v>
      </c>
      <c r="E4413" t="s">
        <v>8388</v>
      </c>
      <c r="G4413" t="s">
        <v>8384</v>
      </c>
      <c r="H4413" t="s">
        <v>8589</v>
      </c>
      <c r="I4413" t="s">
        <v>12270</v>
      </c>
      <c r="J4413" t="s">
        <v>12271</v>
      </c>
    </row>
    <row r="4414" spans="1:10" x14ac:dyDescent="0.25">
      <c r="A4414" t="s">
        <v>6300</v>
      </c>
      <c r="B4414">
        <v>57830807</v>
      </c>
      <c r="C4414">
        <v>115564464</v>
      </c>
      <c r="D4414" t="s">
        <v>6301</v>
      </c>
      <c r="E4414" t="s">
        <v>8383</v>
      </c>
      <c r="G4414" t="s">
        <v>8384</v>
      </c>
      <c r="H4414" t="s">
        <v>8589</v>
      </c>
      <c r="I4414" t="s">
        <v>12270</v>
      </c>
      <c r="J4414" t="s">
        <v>12271</v>
      </c>
    </row>
    <row r="4415" spans="1:10" x14ac:dyDescent="0.25">
      <c r="A4415" t="s">
        <v>6300</v>
      </c>
      <c r="B4415">
        <v>57830807</v>
      </c>
      <c r="C4415">
        <v>115564464</v>
      </c>
      <c r="D4415" t="s">
        <v>6301</v>
      </c>
      <c r="E4415" t="s">
        <v>8398</v>
      </c>
      <c r="G4415" t="s">
        <v>8384</v>
      </c>
      <c r="H4415" t="s">
        <v>8589</v>
      </c>
      <c r="I4415" t="s">
        <v>12270</v>
      </c>
      <c r="J4415" t="s">
        <v>12271</v>
      </c>
    </row>
    <row r="4416" spans="1:10" x14ac:dyDescent="0.25">
      <c r="A4416" t="s">
        <v>6300</v>
      </c>
      <c r="B4416">
        <v>57830807</v>
      </c>
      <c r="C4416">
        <v>115564464</v>
      </c>
      <c r="D4416" t="s">
        <v>6301</v>
      </c>
      <c r="E4416" t="s">
        <v>8388</v>
      </c>
      <c r="G4416" t="s">
        <v>9284</v>
      </c>
      <c r="H4416" t="s">
        <v>9131</v>
      </c>
      <c r="J4416" t="s">
        <v>12271</v>
      </c>
    </row>
    <row r="4417" spans="1:10" x14ac:dyDescent="0.25">
      <c r="A4417" t="s">
        <v>6300</v>
      </c>
      <c r="B4417">
        <v>57830807</v>
      </c>
      <c r="C4417">
        <v>115564464</v>
      </c>
      <c r="D4417" t="s">
        <v>6301</v>
      </c>
      <c r="E4417" t="s">
        <v>8410</v>
      </c>
      <c r="G4417" t="s">
        <v>9284</v>
      </c>
      <c r="H4417" t="s">
        <v>9131</v>
      </c>
      <c r="J4417" t="s">
        <v>12271</v>
      </c>
    </row>
    <row r="4418" spans="1:10" x14ac:dyDescent="0.25">
      <c r="A4418" t="s">
        <v>6300</v>
      </c>
      <c r="B4418">
        <v>57830807</v>
      </c>
      <c r="C4418">
        <v>115564464</v>
      </c>
      <c r="D4418" t="s">
        <v>6301</v>
      </c>
      <c r="E4418" t="s">
        <v>8398</v>
      </c>
      <c r="G4418" t="s">
        <v>9284</v>
      </c>
      <c r="H4418" t="s">
        <v>9131</v>
      </c>
      <c r="J4418" t="s">
        <v>12271</v>
      </c>
    </row>
    <row r="4419" spans="1:10" x14ac:dyDescent="0.25">
      <c r="A4419" t="s">
        <v>6308</v>
      </c>
      <c r="B4419">
        <v>48696277</v>
      </c>
      <c r="C4419">
        <v>218960683</v>
      </c>
      <c r="D4419" t="s">
        <v>6309</v>
      </c>
      <c r="E4419" t="s">
        <v>8829</v>
      </c>
      <c r="F4419" t="s">
        <v>12272</v>
      </c>
    </row>
    <row r="4420" spans="1:10" x14ac:dyDescent="0.25">
      <c r="A4420" t="s">
        <v>6308</v>
      </c>
      <c r="B4420">
        <v>48696277</v>
      </c>
      <c r="C4420">
        <v>218960683</v>
      </c>
      <c r="D4420" t="s">
        <v>6309</v>
      </c>
      <c r="E4420" t="s">
        <v>8829</v>
      </c>
      <c r="F4420" t="s">
        <v>12273</v>
      </c>
    </row>
    <row r="4421" spans="1:10" x14ac:dyDescent="0.25">
      <c r="A4421" t="s">
        <v>6308</v>
      </c>
      <c r="B4421">
        <v>48696277</v>
      </c>
      <c r="C4421">
        <v>218960683</v>
      </c>
      <c r="D4421" t="s">
        <v>6309</v>
      </c>
      <c r="E4421" t="s">
        <v>8829</v>
      </c>
      <c r="F4421" t="s">
        <v>12274</v>
      </c>
    </row>
    <row r="4422" spans="1:10" x14ac:dyDescent="0.25">
      <c r="A4422" t="s">
        <v>6308</v>
      </c>
      <c r="B4422">
        <v>48696277</v>
      </c>
      <c r="C4422">
        <v>218960683</v>
      </c>
      <c r="D4422" t="s">
        <v>6309</v>
      </c>
      <c r="E4422" t="s">
        <v>8829</v>
      </c>
      <c r="F4422" t="s">
        <v>12275</v>
      </c>
    </row>
    <row r="4423" spans="1:10" x14ac:dyDescent="0.25">
      <c r="A4423" t="s">
        <v>6308</v>
      </c>
      <c r="B4423">
        <v>48696277</v>
      </c>
      <c r="C4423">
        <v>218960683</v>
      </c>
      <c r="D4423" t="s">
        <v>6309</v>
      </c>
      <c r="E4423" t="s">
        <v>8829</v>
      </c>
      <c r="F4423" t="s">
        <v>12276</v>
      </c>
    </row>
    <row r="4424" spans="1:10" x14ac:dyDescent="0.25">
      <c r="A4424" t="s">
        <v>6308</v>
      </c>
      <c r="B4424">
        <v>48696277</v>
      </c>
      <c r="C4424">
        <v>218960683</v>
      </c>
      <c r="D4424" t="s">
        <v>6309</v>
      </c>
      <c r="E4424" t="s">
        <v>8829</v>
      </c>
      <c r="F4424" t="s">
        <v>12277</v>
      </c>
    </row>
    <row r="4425" spans="1:10" x14ac:dyDescent="0.25">
      <c r="A4425" t="s">
        <v>6308</v>
      </c>
      <c r="B4425">
        <v>48696277</v>
      </c>
      <c r="C4425">
        <v>218960683</v>
      </c>
      <c r="D4425" t="s">
        <v>6309</v>
      </c>
      <c r="E4425" t="s">
        <v>8383</v>
      </c>
      <c r="G4425" t="s">
        <v>8384</v>
      </c>
      <c r="H4425" t="s">
        <v>9858</v>
      </c>
      <c r="J4425" t="s">
        <v>9565</v>
      </c>
    </row>
    <row r="4426" spans="1:10" x14ac:dyDescent="0.25">
      <c r="A4426" t="s">
        <v>6316</v>
      </c>
      <c r="B4426">
        <v>60366628</v>
      </c>
      <c r="C4426">
        <v>429038693</v>
      </c>
      <c r="D4426" t="s">
        <v>6317</v>
      </c>
      <c r="E4426" t="s">
        <v>8388</v>
      </c>
      <c r="G4426" t="s">
        <v>8384</v>
      </c>
      <c r="H4426" t="s">
        <v>8405</v>
      </c>
      <c r="I4426" t="s">
        <v>8390</v>
      </c>
      <c r="J4426" t="s">
        <v>10543</v>
      </c>
    </row>
    <row r="4427" spans="1:10" x14ac:dyDescent="0.25">
      <c r="A4427" t="s">
        <v>6316</v>
      </c>
      <c r="B4427">
        <v>60366628</v>
      </c>
      <c r="C4427">
        <v>429038693</v>
      </c>
      <c r="D4427" t="s">
        <v>6317</v>
      </c>
      <c r="E4427" t="s">
        <v>8383</v>
      </c>
      <c r="G4427" t="s">
        <v>8384</v>
      </c>
      <c r="H4427" t="s">
        <v>8407</v>
      </c>
      <c r="J4427" t="s">
        <v>9311</v>
      </c>
    </row>
    <row r="4428" spans="1:10" x14ac:dyDescent="0.25">
      <c r="A4428" t="s">
        <v>6316</v>
      </c>
      <c r="B4428">
        <v>60366628</v>
      </c>
      <c r="C4428">
        <v>429038693</v>
      </c>
      <c r="D4428" t="s">
        <v>6317</v>
      </c>
      <c r="E4428" t="s">
        <v>8398</v>
      </c>
      <c r="F4428" t="s">
        <v>12278</v>
      </c>
    </row>
    <row r="4429" spans="1:10" x14ac:dyDescent="0.25">
      <c r="A4429" t="s">
        <v>6319</v>
      </c>
      <c r="B4429">
        <v>61338362</v>
      </c>
      <c r="C4429">
        <v>128515605</v>
      </c>
      <c r="D4429" t="s">
        <v>6320</v>
      </c>
      <c r="E4429" t="s">
        <v>8410</v>
      </c>
      <c r="G4429" t="s">
        <v>8384</v>
      </c>
      <c r="H4429" t="s">
        <v>8539</v>
      </c>
      <c r="I4429" t="s">
        <v>8566</v>
      </c>
      <c r="J4429" t="s">
        <v>12279</v>
      </c>
    </row>
    <row r="4430" spans="1:10" x14ac:dyDescent="0.25">
      <c r="A4430" t="s">
        <v>6319</v>
      </c>
      <c r="B4430">
        <v>61338362</v>
      </c>
      <c r="C4430">
        <v>128515605</v>
      </c>
      <c r="D4430" t="s">
        <v>6320</v>
      </c>
      <c r="E4430" t="s">
        <v>8388</v>
      </c>
      <c r="G4430" t="s">
        <v>8384</v>
      </c>
      <c r="H4430" t="s">
        <v>8959</v>
      </c>
      <c r="I4430" t="s">
        <v>8539</v>
      </c>
      <c r="J4430" t="s">
        <v>9324</v>
      </c>
    </row>
    <row r="4431" spans="1:10" x14ac:dyDescent="0.25">
      <c r="A4431" t="s">
        <v>6319</v>
      </c>
      <c r="B4431">
        <v>61338362</v>
      </c>
      <c r="C4431">
        <v>128515605</v>
      </c>
      <c r="D4431" t="s">
        <v>6320</v>
      </c>
      <c r="E4431" t="s">
        <v>8383</v>
      </c>
      <c r="G4431" t="s">
        <v>8384</v>
      </c>
      <c r="H4431" t="s">
        <v>8539</v>
      </c>
      <c r="I4431" t="s">
        <v>8566</v>
      </c>
      <c r="J4431" t="s">
        <v>12279</v>
      </c>
    </row>
    <row r="4432" spans="1:10" x14ac:dyDescent="0.25">
      <c r="A4432" t="s">
        <v>6319</v>
      </c>
      <c r="B4432">
        <v>61338362</v>
      </c>
      <c r="C4432">
        <v>128515605</v>
      </c>
      <c r="D4432" t="s">
        <v>6320</v>
      </c>
      <c r="E4432" t="s">
        <v>8398</v>
      </c>
      <c r="F4432" t="s">
        <v>1471</v>
      </c>
    </row>
    <row r="4433" spans="1:10" x14ac:dyDescent="0.25">
      <c r="A4433" t="s">
        <v>6319</v>
      </c>
      <c r="B4433">
        <v>61338362</v>
      </c>
      <c r="C4433">
        <v>128515605</v>
      </c>
      <c r="D4433" t="s">
        <v>6320</v>
      </c>
      <c r="E4433" t="s">
        <v>8388</v>
      </c>
      <c r="G4433" t="s">
        <v>8384</v>
      </c>
      <c r="H4433" t="s">
        <v>8539</v>
      </c>
      <c r="I4433" t="s">
        <v>8566</v>
      </c>
      <c r="J4433" t="s">
        <v>12279</v>
      </c>
    </row>
    <row r="4434" spans="1:10" x14ac:dyDescent="0.25">
      <c r="A4434" t="s">
        <v>6322</v>
      </c>
      <c r="B4434">
        <v>63691980</v>
      </c>
      <c r="C4434">
        <v>112912008</v>
      </c>
      <c r="D4434" t="s">
        <v>6323</v>
      </c>
      <c r="E4434" t="s">
        <v>8388</v>
      </c>
      <c r="G4434" t="s">
        <v>8384</v>
      </c>
      <c r="H4434" t="s">
        <v>8393</v>
      </c>
      <c r="J4434" t="s">
        <v>8950</v>
      </c>
    </row>
    <row r="4435" spans="1:10" x14ac:dyDescent="0.25">
      <c r="A4435" t="s">
        <v>6322</v>
      </c>
      <c r="B4435">
        <v>63691980</v>
      </c>
      <c r="C4435">
        <v>112912008</v>
      </c>
      <c r="D4435" t="s">
        <v>6323</v>
      </c>
      <c r="E4435" t="s">
        <v>8388</v>
      </c>
      <c r="G4435" t="s">
        <v>8384</v>
      </c>
      <c r="H4435" t="s">
        <v>8539</v>
      </c>
      <c r="I4435" t="s">
        <v>8421</v>
      </c>
      <c r="J4435" t="s">
        <v>11087</v>
      </c>
    </row>
    <row r="4436" spans="1:10" x14ac:dyDescent="0.25">
      <c r="A4436" t="s">
        <v>6322</v>
      </c>
      <c r="B4436">
        <v>63691980</v>
      </c>
      <c r="C4436">
        <v>112912008</v>
      </c>
      <c r="D4436" t="s">
        <v>6323</v>
      </c>
      <c r="E4436" t="s">
        <v>8398</v>
      </c>
      <c r="G4436" t="s">
        <v>8384</v>
      </c>
      <c r="H4436" t="s">
        <v>8565</v>
      </c>
      <c r="J4436" t="s">
        <v>12280</v>
      </c>
    </row>
    <row r="4437" spans="1:10" x14ac:dyDescent="0.25">
      <c r="A4437" t="s">
        <v>6322</v>
      </c>
      <c r="B4437">
        <v>63691980</v>
      </c>
      <c r="C4437">
        <v>112912008</v>
      </c>
      <c r="D4437" t="s">
        <v>6323</v>
      </c>
      <c r="E4437" t="s">
        <v>8398</v>
      </c>
      <c r="G4437" t="s">
        <v>8384</v>
      </c>
      <c r="H4437" t="s">
        <v>8539</v>
      </c>
      <c r="I4437" t="s">
        <v>12281</v>
      </c>
      <c r="J4437" t="s">
        <v>12282</v>
      </c>
    </row>
    <row r="4438" spans="1:10" x14ac:dyDescent="0.25">
      <c r="A4438" t="s">
        <v>6322</v>
      </c>
      <c r="B4438">
        <v>63691980</v>
      </c>
      <c r="C4438">
        <v>112912008</v>
      </c>
      <c r="D4438" t="s">
        <v>6323</v>
      </c>
      <c r="E4438" t="s">
        <v>8383</v>
      </c>
      <c r="G4438" t="s">
        <v>8384</v>
      </c>
      <c r="H4438" t="s">
        <v>8402</v>
      </c>
      <c r="I4438" t="s">
        <v>8393</v>
      </c>
      <c r="J4438" t="s">
        <v>12283</v>
      </c>
    </row>
    <row r="4439" spans="1:10" x14ac:dyDescent="0.25">
      <c r="A4439" t="s">
        <v>6322</v>
      </c>
      <c r="B4439">
        <v>63691980</v>
      </c>
      <c r="C4439">
        <v>112912008</v>
      </c>
      <c r="D4439" t="s">
        <v>6323</v>
      </c>
      <c r="E4439" t="s">
        <v>8410</v>
      </c>
      <c r="G4439" t="s">
        <v>8384</v>
      </c>
      <c r="H4439" t="s">
        <v>8402</v>
      </c>
      <c r="I4439" t="s">
        <v>8393</v>
      </c>
      <c r="J4439" t="s">
        <v>12283</v>
      </c>
    </row>
    <row r="4440" spans="1:10" x14ac:dyDescent="0.25">
      <c r="A4440" t="s">
        <v>6322</v>
      </c>
      <c r="B4440">
        <v>63691980</v>
      </c>
      <c r="C4440">
        <v>112912008</v>
      </c>
      <c r="D4440" t="s">
        <v>6323</v>
      </c>
      <c r="E4440" t="s">
        <v>8398</v>
      </c>
      <c r="F4440" t="s">
        <v>12284</v>
      </c>
    </row>
    <row r="4441" spans="1:10" x14ac:dyDescent="0.25">
      <c r="A4441" t="s">
        <v>6322</v>
      </c>
      <c r="B4441">
        <v>63691980</v>
      </c>
      <c r="C4441">
        <v>112912008</v>
      </c>
      <c r="D4441" t="s">
        <v>6323</v>
      </c>
      <c r="E4441" t="s">
        <v>8388</v>
      </c>
      <c r="G4441" t="s">
        <v>8384</v>
      </c>
      <c r="H4441" t="s">
        <v>8539</v>
      </c>
      <c r="I4441" t="s">
        <v>12281</v>
      </c>
      <c r="J4441" t="s">
        <v>12282</v>
      </c>
    </row>
    <row r="4442" spans="1:10" x14ac:dyDescent="0.25">
      <c r="A4442" t="s">
        <v>6322</v>
      </c>
      <c r="B4442">
        <v>63691980</v>
      </c>
      <c r="C4442">
        <v>112912008</v>
      </c>
      <c r="D4442" t="s">
        <v>6323</v>
      </c>
      <c r="E4442" t="s">
        <v>8388</v>
      </c>
      <c r="G4442" t="s">
        <v>8384</v>
      </c>
      <c r="H4442" t="s">
        <v>8565</v>
      </c>
      <c r="J4442" t="s">
        <v>12280</v>
      </c>
    </row>
    <row r="4443" spans="1:10" x14ac:dyDescent="0.25">
      <c r="A4443" t="s">
        <v>6326</v>
      </c>
      <c r="B4443">
        <v>65911806</v>
      </c>
      <c r="C4443">
        <v>112538000</v>
      </c>
      <c r="D4443" t="s">
        <v>6327</v>
      </c>
      <c r="E4443" t="s">
        <v>8398</v>
      </c>
      <c r="F4443" t="s">
        <v>12285</v>
      </c>
    </row>
    <row r="4444" spans="1:10" x14ac:dyDescent="0.25">
      <c r="A4444" t="s">
        <v>6326</v>
      </c>
      <c r="B4444">
        <v>65911806</v>
      </c>
      <c r="C4444">
        <v>112538000</v>
      </c>
      <c r="D4444" t="s">
        <v>6327</v>
      </c>
      <c r="E4444" t="s">
        <v>8388</v>
      </c>
      <c r="G4444" t="s">
        <v>8384</v>
      </c>
      <c r="H4444" t="s">
        <v>8421</v>
      </c>
      <c r="J4444" t="s">
        <v>10331</v>
      </c>
    </row>
    <row r="4445" spans="1:10" x14ac:dyDescent="0.25">
      <c r="A4445" t="s">
        <v>6326</v>
      </c>
      <c r="B4445">
        <v>65911806</v>
      </c>
      <c r="C4445">
        <v>112538000</v>
      </c>
      <c r="D4445" t="s">
        <v>6327</v>
      </c>
      <c r="E4445" t="s">
        <v>8383</v>
      </c>
      <c r="G4445" t="s">
        <v>8384</v>
      </c>
      <c r="H4445" t="s">
        <v>8421</v>
      </c>
      <c r="J4445" t="s">
        <v>10331</v>
      </c>
    </row>
    <row r="4446" spans="1:10" x14ac:dyDescent="0.25">
      <c r="A4446" t="s">
        <v>6326</v>
      </c>
      <c r="B4446">
        <v>65911806</v>
      </c>
      <c r="C4446">
        <v>112538000</v>
      </c>
      <c r="D4446" t="s">
        <v>6327</v>
      </c>
      <c r="E4446" t="s">
        <v>8388</v>
      </c>
      <c r="G4446" t="s">
        <v>8384</v>
      </c>
      <c r="H4446" t="s">
        <v>9494</v>
      </c>
      <c r="I4446" t="s">
        <v>10337</v>
      </c>
      <c r="J4446" t="s">
        <v>10331</v>
      </c>
    </row>
    <row r="4447" spans="1:10" x14ac:dyDescent="0.25">
      <c r="A4447" t="s">
        <v>6326</v>
      </c>
      <c r="B4447">
        <v>65911806</v>
      </c>
      <c r="C4447">
        <v>112538000</v>
      </c>
      <c r="D4447" t="s">
        <v>6327</v>
      </c>
      <c r="E4447" t="s">
        <v>8388</v>
      </c>
      <c r="G4447" t="s">
        <v>8384</v>
      </c>
      <c r="H4447" t="s">
        <v>11578</v>
      </c>
      <c r="I4447" t="s">
        <v>9237</v>
      </c>
      <c r="J4447" t="s">
        <v>12286</v>
      </c>
    </row>
    <row r="4448" spans="1:10" x14ac:dyDescent="0.25">
      <c r="A4448" t="s">
        <v>6326</v>
      </c>
      <c r="B4448">
        <v>65911806</v>
      </c>
      <c r="C4448">
        <v>112538000</v>
      </c>
      <c r="D4448" t="s">
        <v>6327</v>
      </c>
      <c r="E4448" t="s">
        <v>8398</v>
      </c>
      <c r="F4448" t="s">
        <v>12287</v>
      </c>
    </row>
    <row r="4449" spans="1:10" x14ac:dyDescent="0.25">
      <c r="A4449" t="s">
        <v>6333</v>
      </c>
      <c r="B4449">
        <v>65480241</v>
      </c>
      <c r="C4449">
        <v>116158978</v>
      </c>
      <c r="D4449" t="s">
        <v>6334</v>
      </c>
      <c r="E4449" t="s">
        <v>8388</v>
      </c>
      <c r="G4449" t="s">
        <v>8384</v>
      </c>
      <c r="H4449" t="s">
        <v>10937</v>
      </c>
      <c r="J4449" t="s">
        <v>12288</v>
      </c>
    </row>
    <row r="4450" spans="1:10" x14ac:dyDescent="0.25">
      <c r="A4450" t="s">
        <v>6333</v>
      </c>
      <c r="B4450">
        <v>65480241</v>
      </c>
      <c r="C4450">
        <v>116158978</v>
      </c>
      <c r="D4450" t="s">
        <v>6334</v>
      </c>
      <c r="E4450" t="s">
        <v>8398</v>
      </c>
      <c r="G4450" t="s">
        <v>8384</v>
      </c>
      <c r="H4450" t="s">
        <v>10937</v>
      </c>
      <c r="J4450" t="s">
        <v>12288</v>
      </c>
    </row>
    <row r="4451" spans="1:10" x14ac:dyDescent="0.25">
      <c r="A4451" t="s">
        <v>6333</v>
      </c>
      <c r="B4451">
        <v>65480241</v>
      </c>
      <c r="C4451">
        <v>116158978</v>
      </c>
      <c r="D4451" t="s">
        <v>6334</v>
      </c>
      <c r="E4451" t="s">
        <v>8383</v>
      </c>
      <c r="G4451" t="s">
        <v>8384</v>
      </c>
      <c r="H4451" t="s">
        <v>10937</v>
      </c>
      <c r="J4451" t="s">
        <v>12288</v>
      </c>
    </row>
    <row r="4452" spans="1:10" x14ac:dyDescent="0.25">
      <c r="A4452" t="s">
        <v>6338</v>
      </c>
      <c r="B4452">
        <v>70392751</v>
      </c>
      <c r="C4452">
        <v>114895795</v>
      </c>
      <c r="D4452" t="s">
        <v>6339</v>
      </c>
      <c r="E4452" t="s">
        <v>8398</v>
      </c>
      <c r="F4452" t="s">
        <v>12289</v>
      </c>
    </row>
    <row r="4453" spans="1:10" x14ac:dyDescent="0.25">
      <c r="A4453" t="s">
        <v>6338</v>
      </c>
      <c r="B4453">
        <v>70392751</v>
      </c>
      <c r="C4453">
        <v>114895795</v>
      </c>
      <c r="D4453" t="s">
        <v>6339</v>
      </c>
      <c r="E4453" t="s">
        <v>8388</v>
      </c>
      <c r="G4453" t="s">
        <v>8384</v>
      </c>
      <c r="H4453" t="s">
        <v>10058</v>
      </c>
      <c r="I4453" t="s">
        <v>11286</v>
      </c>
      <c r="J4453" t="s">
        <v>12290</v>
      </c>
    </row>
    <row r="4454" spans="1:10" x14ac:dyDescent="0.25">
      <c r="A4454" t="s">
        <v>6338</v>
      </c>
      <c r="B4454">
        <v>70392751</v>
      </c>
      <c r="C4454">
        <v>114895795</v>
      </c>
      <c r="D4454" t="s">
        <v>6339</v>
      </c>
      <c r="E4454" t="s">
        <v>8388</v>
      </c>
      <c r="G4454" t="s">
        <v>8384</v>
      </c>
      <c r="H4454" t="s">
        <v>8393</v>
      </c>
      <c r="I4454" t="s">
        <v>8470</v>
      </c>
      <c r="J4454" t="s">
        <v>9827</v>
      </c>
    </row>
    <row r="4455" spans="1:10" x14ac:dyDescent="0.25">
      <c r="A4455" t="s">
        <v>6338</v>
      </c>
      <c r="B4455">
        <v>70392751</v>
      </c>
      <c r="C4455">
        <v>114895795</v>
      </c>
      <c r="D4455" t="s">
        <v>6339</v>
      </c>
      <c r="E4455" t="s">
        <v>8388</v>
      </c>
      <c r="G4455" t="s">
        <v>8384</v>
      </c>
      <c r="H4455" t="s">
        <v>12291</v>
      </c>
      <c r="J4455" t="s">
        <v>12292</v>
      </c>
    </row>
    <row r="4456" spans="1:10" x14ac:dyDescent="0.25">
      <c r="A4456" t="s">
        <v>6338</v>
      </c>
      <c r="B4456">
        <v>70392751</v>
      </c>
      <c r="C4456">
        <v>114895795</v>
      </c>
      <c r="D4456" t="s">
        <v>6339</v>
      </c>
      <c r="E4456" t="s">
        <v>8398</v>
      </c>
      <c r="G4456" t="s">
        <v>8384</v>
      </c>
      <c r="H4456" t="s">
        <v>8393</v>
      </c>
      <c r="I4456" t="s">
        <v>8470</v>
      </c>
      <c r="J4456" t="s">
        <v>9827</v>
      </c>
    </row>
    <row r="4457" spans="1:10" x14ac:dyDescent="0.25">
      <c r="A4457" t="s">
        <v>6338</v>
      </c>
      <c r="B4457">
        <v>70392751</v>
      </c>
      <c r="C4457">
        <v>114895795</v>
      </c>
      <c r="D4457" t="s">
        <v>6339</v>
      </c>
      <c r="E4457" t="s">
        <v>8388</v>
      </c>
      <c r="G4457" t="s">
        <v>8384</v>
      </c>
      <c r="H4457" t="s">
        <v>8406</v>
      </c>
      <c r="J4457" t="s">
        <v>11259</v>
      </c>
    </row>
    <row r="4458" spans="1:10" x14ac:dyDescent="0.25">
      <c r="A4458" t="s">
        <v>6338</v>
      </c>
      <c r="B4458">
        <v>70392751</v>
      </c>
      <c r="C4458">
        <v>114895795</v>
      </c>
      <c r="D4458" t="s">
        <v>6339</v>
      </c>
      <c r="E4458" t="s">
        <v>8398</v>
      </c>
      <c r="G4458" t="s">
        <v>8384</v>
      </c>
      <c r="H4458" t="s">
        <v>8697</v>
      </c>
      <c r="J4458" t="s">
        <v>12293</v>
      </c>
    </row>
    <row r="4459" spans="1:10" x14ac:dyDescent="0.25">
      <c r="A4459" t="s">
        <v>6338</v>
      </c>
      <c r="B4459">
        <v>70392751</v>
      </c>
      <c r="C4459">
        <v>114895795</v>
      </c>
      <c r="D4459" t="s">
        <v>6339</v>
      </c>
      <c r="E4459" t="s">
        <v>8383</v>
      </c>
      <c r="G4459" t="s">
        <v>8384</v>
      </c>
      <c r="H4459" t="s">
        <v>8393</v>
      </c>
      <c r="I4459" t="s">
        <v>8470</v>
      </c>
      <c r="J4459" t="s">
        <v>9827</v>
      </c>
    </row>
    <row r="4460" spans="1:10" x14ac:dyDescent="0.25">
      <c r="A4460" t="s">
        <v>6338</v>
      </c>
      <c r="B4460">
        <v>70392751</v>
      </c>
      <c r="C4460">
        <v>114895795</v>
      </c>
      <c r="D4460" t="s">
        <v>6339</v>
      </c>
      <c r="E4460" t="s">
        <v>8388</v>
      </c>
      <c r="G4460" t="s">
        <v>8384</v>
      </c>
      <c r="H4460" t="s">
        <v>9804</v>
      </c>
      <c r="J4460" t="s">
        <v>12294</v>
      </c>
    </row>
    <row r="4461" spans="1:10" x14ac:dyDescent="0.25">
      <c r="A4461" t="s">
        <v>6338</v>
      </c>
      <c r="B4461">
        <v>70392751</v>
      </c>
      <c r="C4461">
        <v>114895795</v>
      </c>
      <c r="D4461" t="s">
        <v>6339</v>
      </c>
      <c r="E4461" t="s">
        <v>8398</v>
      </c>
      <c r="F4461" t="s">
        <v>12295</v>
      </c>
    </row>
    <row r="4462" spans="1:10" x14ac:dyDescent="0.25">
      <c r="A4462" t="s">
        <v>6338</v>
      </c>
      <c r="B4462">
        <v>70392751</v>
      </c>
      <c r="C4462">
        <v>114895795</v>
      </c>
      <c r="D4462" t="s">
        <v>6339</v>
      </c>
      <c r="E4462" t="s">
        <v>8410</v>
      </c>
      <c r="G4462" t="s">
        <v>8384</v>
      </c>
      <c r="H4462" t="s">
        <v>8393</v>
      </c>
      <c r="I4462" t="s">
        <v>8470</v>
      </c>
      <c r="J4462" t="s">
        <v>9827</v>
      </c>
    </row>
    <row r="4463" spans="1:10" x14ac:dyDescent="0.25">
      <c r="A4463" t="s">
        <v>6338</v>
      </c>
      <c r="B4463">
        <v>70392751</v>
      </c>
      <c r="C4463">
        <v>114895795</v>
      </c>
      <c r="D4463" t="s">
        <v>6339</v>
      </c>
      <c r="E4463" t="s">
        <v>8388</v>
      </c>
      <c r="G4463" t="s">
        <v>8384</v>
      </c>
      <c r="H4463" t="s">
        <v>8697</v>
      </c>
      <c r="J4463" t="s">
        <v>12293</v>
      </c>
    </row>
    <row r="4464" spans="1:10" x14ac:dyDescent="0.25">
      <c r="A4464" t="s">
        <v>6338</v>
      </c>
      <c r="B4464">
        <v>70392751</v>
      </c>
      <c r="C4464">
        <v>114895795</v>
      </c>
      <c r="D4464" t="s">
        <v>6339</v>
      </c>
      <c r="E4464" t="s">
        <v>8398</v>
      </c>
      <c r="F4464" t="s">
        <v>12296</v>
      </c>
    </row>
    <row r="4465" spans="1:10" x14ac:dyDescent="0.25">
      <c r="A4465" t="s">
        <v>6347</v>
      </c>
      <c r="B4465">
        <v>73721911</v>
      </c>
      <c r="C4465">
        <v>108932886</v>
      </c>
      <c r="D4465" t="s">
        <v>6348</v>
      </c>
      <c r="E4465" t="s">
        <v>8388</v>
      </c>
      <c r="G4465" t="s">
        <v>8384</v>
      </c>
      <c r="H4465" t="s">
        <v>9034</v>
      </c>
      <c r="J4465" t="s">
        <v>12297</v>
      </c>
    </row>
    <row r="4466" spans="1:10" x14ac:dyDescent="0.25">
      <c r="A4466" t="s">
        <v>6347</v>
      </c>
      <c r="B4466">
        <v>73721911</v>
      </c>
      <c r="C4466">
        <v>108932886</v>
      </c>
      <c r="D4466" t="s">
        <v>6348</v>
      </c>
      <c r="E4466" t="s">
        <v>8388</v>
      </c>
      <c r="G4466" t="s">
        <v>8384</v>
      </c>
      <c r="H4466" t="s">
        <v>12298</v>
      </c>
      <c r="I4466" t="s">
        <v>9448</v>
      </c>
      <c r="J4466" t="s">
        <v>12299</v>
      </c>
    </row>
    <row r="4467" spans="1:10" x14ac:dyDescent="0.25">
      <c r="A4467" t="s">
        <v>6347</v>
      </c>
      <c r="B4467">
        <v>73721911</v>
      </c>
      <c r="C4467">
        <v>108932886</v>
      </c>
      <c r="D4467" t="s">
        <v>6348</v>
      </c>
      <c r="E4467" t="s">
        <v>8410</v>
      </c>
      <c r="G4467" t="s">
        <v>8384</v>
      </c>
      <c r="H4467" t="s">
        <v>9034</v>
      </c>
      <c r="J4467" t="s">
        <v>12297</v>
      </c>
    </row>
    <row r="4468" spans="1:10" x14ac:dyDescent="0.25">
      <c r="A4468" t="s">
        <v>6347</v>
      </c>
      <c r="B4468">
        <v>73721911</v>
      </c>
      <c r="C4468">
        <v>108932886</v>
      </c>
      <c r="D4468" t="s">
        <v>6348</v>
      </c>
      <c r="E4468" t="s">
        <v>8383</v>
      </c>
      <c r="G4468" t="s">
        <v>8384</v>
      </c>
      <c r="H4468" t="s">
        <v>9034</v>
      </c>
      <c r="J4468" t="s">
        <v>12297</v>
      </c>
    </row>
    <row r="4469" spans="1:10" x14ac:dyDescent="0.25">
      <c r="A4469" t="s">
        <v>6347</v>
      </c>
      <c r="B4469">
        <v>73721911</v>
      </c>
      <c r="C4469">
        <v>108932886</v>
      </c>
      <c r="D4469" t="s">
        <v>6348</v>
      </c>
      <c r="E4469" t="s">
        <v>8398</v>
      </c>
      <c r="F4469" t="s">
        <v>12300</v>
      </c>
    </row>
    <row r="4470" spans="1:10" x14ac:dyDescent="0.25">
      <c r="A4470" t="s">
        <v>6351</v>
      </c>
      <c r="B4470">
        <v>19593720</v>
      </c>
      <c r="C4470">
        <v>105089214</v>
      </c>
      <c r="D4470" t="s">
        <v>6352</v>
      </c>
      <c r="E4470" t="s">
        <v>8388</v>
      </c>
      <c r="G4470" t="s">
        <v>8384</v>
      </c>
      <c r="H4470" t="s">
        <v>8421</v>
      </c>
      <c r="I4470" t="s">
        <v>8393</v>
      </c>
      <c r="J4470" t="s">
        <v>8998</v>
      </c>
    </row>
    <row r="4471" spans="1:10" x14ac:dyDescent="0.25">
      <c r="A4471" t="s">
        <v>6351</v>
      </c>
      <c r="B4471">
        <v>19593720</v>
      </c>
      <c r="C4471">
        <v>105089214</v>
      </c>
      <c r="D4471" t="s">
        <v>6352</v>
      </c>
      <c r="E4471" t="s">
        <v>8383</v>
      </c>
      <c r="G4471" t="s">
        <v>8384</v>
      </c>
      <c r="H4471" t="s">
        <v>8468</v>
      </c>
      <c r="I4471" t="s">
        <v>8786</v>
      </c>
      <c r="J4471" t="s">
        <v>12301</v>
      </c>
    </row>
    <row r="4472" spans="1:10" x14ac:dyDescent="0.25">
      <c r="A4472" t="s">
        <v>6351</v>
      </c>
      <c r="B4472">
        <v>19593720</v>
      </c>
      <c r="C4472">
        <v>105089214</v>
      </c>
      <c r="D4472" t="s">
        <v>6352</v>
      </c>
      <c r="E4472" t="s">
        <v>8388</v>
      </c>
      <c r="G4472" t="s">
        <v>8384</v>
      </c>
      <c r="H4472" t="s">
        <v>8421</v>
      </c>
      <c r="I4472" t="s">
        <v>12302</v>
      </c>
      <c r="J4472" t="s">
        <v>12303</v>
      </c>
    </row>
    <row r="4473" spans="1:10" x14ac:dyDescent="0.25">
      <c r="A4473" t="s">
        <v>6351</v>
      </c>
      <c r="B4473">
        <v>19593720</v>
      </c>
      <c r="C4473">
        <v>105089214</v>
      </c>
      <c r="D4473" t="s">
        <v>6352</v>
      </c>
      <c r="E4473" t="s">
        <v>8388</v>
      </c>
      <c r="G4473" t="s">
        <v>8384</v>
      </c>
      <c r="H4473" t="s">
        <v>10088</v>
      </c>
      <c r="J4473" t="s">
        <v>12304</v>
      </c>
    </row>
    <row r="4474" spans="1:10" x14ac:dyDescent="0.25">
      <c r="A4474" t="s">
        <v>6351</v>
      </c>
      <c r="B4474">
        <v>19593720</v>
      </c>
      <c r="C4474">
        <v>105089214</v>
      </c>
      <c r="D4474" t="s">
        <v>6352</v>
      </c>
      <c r="E4474" t="s">
        <v>8388</v>
      </c>
      <c r="G4474" t="s">
        <v>8384</v>
      </c>
      <c r="H4474" t="s">
        <v>8425</v>
      </c>
      <c r="I4474" t="s">
        <v>11732</v>
      </c>
      <c r="J4474" t="s">
        <v>12305</v>
      </c>
    </row>
    <row r="4475" spans="1:10" x14ac:dyDescent="0.25">
      <c r="A4475" t="s">
        <v>6351</v>
      </c>
      <c r="B4475">
        <v>19593720</v>
      </c>
      <c r="C4475">
        <v>105089214</v>
      </c>
      <c r="D4475" t="s">
        <v>6352</v>
      </c>
      <c r="E4475" t="s">
        <v>8388</v>
      </c>
      <c r="G4475" t="s">
        <v>8384</v>
      </c>
      <c r="H4475" t="s">
        <v>9391</v>
      </c>
      <c r="I4475" t="s">
        <v>8499</v>
      </c>
      <c r="J4475" t="s">
        <v>12306</v>
      </c>
    </row>
    <row r="4476" spans="1:10" x14ac:dyDescent="0.25">
      <c r="A4476" t="s">
        <v>6357</v>
      </c>
      <c r="B4476">
        <v>2370924</v>
      </c>
      <c r="C4476">
        <v>152819937</v>
      </c>
      <c r="D4476" t="s">
        <v>6358</v>
      </c>
      <c r="E4476" t="s">
        <v>8410</v>
      </c>
      <c r="G4476" t="s">
        <v>8384</v>
      </c>
      <c r="H4476" t="s">
        <v>12307</v>
      </c>
      <c r="J4476" t="s">
        <v>12308</v>
      </c>
    </row>
    <row r="4477" spans="1:10" x14ac:dyDescent="0.25">
      <c r="A4477" t="s">
        <v>6357</v>
      </c>
      <c r="B4477">
        <v>2370924</v>
      </c>
      <c r="C4477">
        <v>152819937</v>
      </c>
      <c r="D4477" t="s">
        <v>6358</v>
      </c>
      <c r="E4477" t="s">
        <v>8388</v>
      </c>
      <c r="G4477" t="s">
        <v>8384</v>
      </c>
      <c r="H4477" t="s">
        <v>8779</v>
      </c>
      <c r="J4477" t="s">
        <v>12228</v>
      </c>
    </row>
    <row r="4478" spans="1:10" x14ac:dyDescent="0.25">
      <c r="A4478" t="s">
        <v>6357</v>
      </c>
      <c r="B4478">
        <v>2370924</v>
      </c>
      <c r="C4478">
        <v>152819937</v>
      </c>
      <c r="D4478" t="s">
        <v>6358</v>
      </c>
      <c r="E4478" t="s">
        <v>8383</v>
      </c>
      <c r="G4478" t="s">
        <v>8384</v>
      </c>
      <c r="H4478" t="s">
        <v>8779</v>
      </c>
      <c r="J4478" t="s">
        <v>12228</v>
      </c>
    </row>
    <row r="4479" spans="1:10" x14ac:dyDescent="0.25">
      <c r="A4479" t="s">
        <v>6361</v>
      </c>
      <c r="B4479">
        <v>347442</v>
      </c>
      <c r="C4479">
        <v>570132056</v>
      </c>
      <c r="D4479" t="s">
        <v>6362</v>
      </c>
      <c r="E4479" t="s">
        <v>8383</v>
      </c>
      <c r="G4479" t="s">
        <v>8384</v>
      </c>
      <c r="H4479" t="s">
        <v>12309</v>
      </c>
      <c r="I4479" t="s">
        <v>12310</v>
      </c>
      <c r="J4479" t="s">
        <v>12311</v>
      </c>
    </row>
    <row r="4480" spans="1:10" x14ac:dyDescent="0.25">
      <c r="A4480" t="s">
        <v>6361</v>
      </c>
      <c r="B4480">
        <v>347442</v>
      </c>
      <c r="C4480">
        <v>570132056</v>
      </c>
      <c r="D4480" t="s">
        <v>6362</v>
      </c>
      <c r="E4480" t="s">
        <v>8388</v>
      </c>
      <c r="G4480" t="s">
        <v>8384</v>
      </c>
      <c r="H4480" t="s">
        <v>8421</v>
      </c>
      <c r="I4480" t="s">
        <v>8393</v>
      </c>
      <c r="J4480" t="s">
        <v>12312</v>
      </c>
    </row>
    <row r="4481" spans="1:10" x14ac:dyDescent="0.25">
      <c r="A4481" t="s">
        <v>6370</v>
      </c>
      <c r="B4481">
        <v>1709098</v>
      </c>
      <c r="C4481">
        <v>220059827</v>
      </c>
      <c r="D4481" t="s">
        <v>6371</v>
      </c>
      <c r="E4481" t="s">
        <v>8388</v>
      </c>
      <c r="G4481" t="s">
        <v>8384</v>
      </c>
      <c r="H4481" t="s">
        <v>8390</v>
      </c>
      <c r="I4481" t="s">
        <v>8414</v>
      </c>
      <c r="J4481" t="s">
        <v>10014</v>
      </c>
    </row>
    <row r="4482" spans="1:10" x14ac:dyDescent="0.25">
      <c r="A4482" t="s">
        <v>6370</v>
      </c>
      <c r="B4482">
        <v>1709098</v>
      </c>
      <c r="C4482">
        <v>220059827</v>
      </c>
      <c r="D4482" t="s">
        <v>6371</v>
      </c>
      <c r="E4482" t="s">
        <v>8388</v>
      </c>
      <c r="G4482" t="s">
        <v>8384</v>
      </c>
      <c r="H4482" t="s">
        <v>8425</v>
      </c>
      <c r="I4482" t="s">
        <v>8482</v>
      </c>
      <c r="J4482" t="s">
        <v>9244</v>
      </c>
    </row>
    <row r="4483" spans="1:10" x14ac:dyDescent="0.25">
      <c r="A4483" t="s">
        <v>6370</v>
      </c>
      <c r="B4483">
        <v>1709098</v>
      </c>
      <c r="C4483">
        <v>220059827</v>
      </c>
      <c r="D4483" t="s">
        <v>6371</v>
      </c>
      <c r="E4483" t="s">
        <v>8383</v>
      </c>
      <c r="G4483" t="s">
        <v>8384</v>
      </c>
      <c r="H4483" t="s">
        <v>10228</v>
      </c>
      <c r="J4483" t="s">
        <v>10229</v>
      </c>
    </row>
    <row r="4484" spans="1:10" x14ac:dyDescent="0.25">
      <c r="A4484" t="s">
        <v>6370</v>
      </c>
      <c r="B4484">
        <v>1709098</v>
      </c>
      <c r="C4484">
        <v>220059827</v>
      </c>
      <c r="D4484" t="s">
        <v>6371</v>
      </c>
      <c r="E4484" t="s">
        <v>8388</v>
      </c>
      <c r="G4484" t="s">
        <v>8384</v>
      </c>
      <c r="H4484" t="s">
        <v>8684</v>
      </c>
      <c r="I4484" t="s">
        <v>8545</v>
      </c>
      <c r="J4484" t="s">
        <v>10464</v>
      </c>
    </row>
    <row r="4485" spans="1:10" x14ac:dyDescent="0.25">
      <c r="A4485" t="s">
        <v>6370</v>
      </c>
      <c r="B4485">
        <v>1709098</v>
      </c>
      <c r="C4485">
        <v>220059827</v>
      </c>
      <c r="D4485" t="s">
        <v>6371</v>
      </c>
      <c r="E4485" t="s">
        <v>8388</v>
      </c>
      <c r="G4485" t="s">
        <v>8384</v>
      </c>
      <c r="H4485" t="s">
        <v>9890</v>
      </c>
      <c r="I4485" t="s">
        <v>8496</v>
      </c>
      <c r="J4485" t="s">
        <v>12313</v>
      </c>
    </row>
    <row r="4486" spans="1:10" x14ac:dyDescent="0.25">
      <c r="A4486" t="s">
        <v>6370</v>
      </c>
      <c r="B4486">
        <v>1709098</v>
      </c>
      <c r="C4486">
        <v>220059827</v>
      </c>
      <c r="D4486" t="s">
        <v>6371</v>
      </c>
      <c r="E4486" t="s">
        <v>8388</v>
      </c>
      <c r="G4486" t="s">
        <v>8384</v>
      </c>
      <c r="H4486" t="s">
        <v>8401</v>
      </c>
      <c r="I4486" t="s">
        <v>8393</v>
      </c>
      <c r="J4486" t="s">
        <v>12314</v>
      </c>
    </row>
    <row r="4487" spans="1:10" x14ac:dyDescent="0.25">
      <c r="A4487" t="s">
        <v>6375</v>
      </c>
      <c r="B4487">
        <v>6840432</v>
      </c>
      <c r="C4487">
        <v>107772686</v>
      </c>
      <c r="D4487" t="s">
        <v>6376</v>
      </c>
      <c r="E4487" t="s">
        <v>8383</v>
      </c>
      <c r="G4487" t="s">
        <v>8384</v>
      </c>
      <c r="H4487" t="s">
        <v>8402</v>
      </c>
      <c r="J4487" t="s">
        <v>12315</v>
      </c>
    </row>
    <row r="4488" spans="1:10" x14ac:dyDescent="0.25">
      <c r="A4488" t="s">
        <v>6375</v>
      </c>
      <c r="B4488">
        <v>6840432</v>
      </c>
      <c r="C4488">
        <v>107772686</v>
      </c>
      <c r="D4488" t="s">
        <v>6376</v>
      </c>
      <c r="E4488" t="s">
        <v>8388</v>
      </c>
      <c r="G4488" t="s">
        <v>8384</v>
      </c>
      <c r="H4488" t="s">
        <v>12316</v>
      </c>
      <c r="I4488" t="s">
        <v>12317</v>
      </c>
      <c r="J4488" t="s">
        <v>12318</v>
      </c>
    </row>
    <row r="4489" spans="1:10" x14ac:dyDescent="0.25">
      <c r="A4489" t="s">
        <v>6379</v>
      </c>
      <c r="B4489">
        <v>12633721</v>
      </c>
      <c r="C4489">
        <v>313079372</v>
      </c>
      <c r="D4489" t="s">
        <v>6380</v>
      </c>
      <c r="E4489" t="s">
        <v>8383</v>
      </c>
      <c r="G4489" t="s">
        <v>8384</v>
      </c>
      <c r="H4489" t="s">
        <v>9164</v>
      </c>
      <c r="I4489" t="s">
        <v>9297</v>
      </c>
      <c r="J4489" t="s">
        <v>8498</v>
      </c>
    </row>
    <row r="4490" spans="1:10" x14ac:dyDescent="0.25">
      <c r="A4490" t="s">
        <v>6379</v>
      </c>
      <c r="B4490">
        <v>12633721</v>
      </c>
      <c r="C4490">
        <v>313079372</v>
      </c>
      <c r="D4490" t="s">
        <v>6380</v>
      </c>
      <c r="E4490" t="s">
        <v>8388</v>
      </c>
      <c r="G4490" t="s">
        <v>8384</v>
      </c>
      <c r="H4490" t="s">
        <v>8389</v>
      </c>
      <c r="I4490" t="s">
        <v>8393</v>
      </c>
      <c r="J4490" t="s">
        <v>12319</v>
      </c>
    </row>
    <row r="4491" spans="1:10" x14ac:dyDescent="0.25">
      <c r="A4491" t="s">
        <v>6379</v>
      </c>
      <c r="B4491">
        <v>12633721</v>
      </c>
      <c r="C4491">
        <v>313079372</v>
      </c>
      <c r="D4491" t="s">
        <v>6380</v>
      </c>
      <c r="E4491" t="s">
        <v>8388</v>
      </c>
      <c r="G4491" t="s">
        <v>8384</v>
      </c>
      <c r="H4491" t="s">
        <v>8455</v>
      </c>
      <c r="I4491" t="s">
        <v>8691</v>
      </c>
      <c r="J4491" t="s">
        <v>12319</v>
      </c>
    </row>
    <row r="4492" spans="1:10" x14ac:dyDescent="0.25">
      <c r="A4492" t="s">
        <v>6379</v>
      </c>
      <c r="B4492">
        <v>12633721</v>
      </c>
      <c r="C4492">
        <v>313079372</v>
      </c>
      <c r="D4492" t="s">
        <v>6380</v>
      </c>
      <c r="E4492" t="s">
        <v>8388</v>
      </c>
      <c r="G4492" t="s">
        <v>8384</v>
      </c>
      <c r="H4492" t="s">
        <v>9164</v>
      </c>
      <c r="I4492" t="s">
        <v>9297</v>
      </c>
      <c r="J4492" t="s">
        <v>8498</v>
      </c>
    </row>
    <row r="4493" spans="1:10" x14ac:dyDescent="0.25">
      <c r="A4493" t="s">
        <v>6387</v>
      </c>
      <c r="B4493">
        <v>4684569</v>
      </c>
      <c r="C4493">
        <v>166384725</v>
      </c>
      <c r="D4493" t="s">
        <v>6388</v>
      </c>
      <c r="E4493" t="s">
        <v>8388</v>
      </c>
      <c r="G4493" t="s">
        <v>8399</v>
      </c>
      <c r="H4493" t="s">
        <v>9274</v>
      </c>
      <c r="J4493" t="s">
        <v>10974</v>
      </c>
    </row>
    <row r="4494" spans="1:10" x14ac:dyDescent="0.25">
      <c r="A4494" t="s">
        <v>6387</v>
      </c>
      <c r="B4494">
        <v>4684569</v>
      </c>
      <c r="C4494">
        <v>166384725</v>
      </c>
      <c r="D4494" t="s">
        <v>6388</v>
      </c>
      <c r="E4494" t="s">
        <v>8383</v>
      </c>
      <c r="G4494" t="s">
        <v>8384</v>
      </c>
      <c r="H4494" t="s">
        <v>8533</v>
      </c>
      <c r="I4494" t="s">
        <v>12320</v>
      </c>
      <c r="J4494" t="s">
        <v>12321</v>
      </c>
    </row>
    <row r="4495" spans="1:10" x14ac:dyDescent="0.25">
      <c r="A4495" t="s">
        <v>6387</v>
      </c>
      <c r="B4495">
        <v>4684569</v>
      </c>
      <c r="C4495">
        <v>166384725</v>
      </c>
      <c r="D4495" t="s">
        <v>6388</v>
      </c>
      <c r="E4495" t="s">
        <v>8410</v>
      </c>
      <c r="G4495" t="s">
        <v>8384</v>
      </c>
      <c r="H4495" t="s">
        <v>10086</v>
      </c>
      <c r="J4495" t="s">
        <v>12322</v>
      </c>
    </row>
    <row r="4496" spans="1:10" x14ac:dyDescent="0.25">
      <c r="A4496" t="s">
        <v>6391</v>
      </c>
      <c r="B4496">
        <v>72028085</v>
      </c>
      <c r="C4496">
        <v>153420319</v>
      </c>
      <c r="D4496" t="s">
        <v>6392</v>
      </c>
      <c r="E4496" t="s">
        <v>8388</v>
      </c>
      <c r="G4496" t="s">
        <v>8384</v>
      </c>
      <c r="H4496" t="s">
        <v>8390</v>
      </c>
      <c r="I4496" t="s">
        <v>8883</v>
      </c>
      <c r="J4496" t="s">
        <v>12323</v>
      </c>
    </row>
    <row r="4497" spans="1:10" x14ac:dyDescent="0.25">
      <c r="A4497" t="s">
        <v>6391</v>
      </c>
      <c r="B4497">
        <v>72028085</v>
      </c>
      <c r="C4497">
        <v>153420319</v>
      </c>
      <c r="D4497" t="s">
        <v>6392</v>
      </c>
      <c r="E4497" t="s">
        <v>8388</v>
      </c>
      <c r="G4497" t="s">
        <v>8384</v>
      </c>
      <c r="H4497" t="s">
        <v>12324</v>
      </c>
      <c r="J4497" t="s">
        <v>12325</v>
      </c>
    </row>
    <row r="4498" spans="1:10" x14ac:dyDescent="0.25">
      <c r="A4498" t="s">
        <v>6391</v>
      </c>
      <c r="B4498">
        <v>72028085</v>
      </c>
      <c r="C4498">
        <v>153420319</v>
      </c>
      <c r="D4498" t="s">
        <v>6392</v>
      </c>
      <c r="E4498" t="s">
        <v>8398</v>
      </c>
      <c r="F4498" t="s">
        <v>12326</v>
      </c>
    </row>
    <row r="4499" spans="1:10" x14ac:dyDescent="0.25">
      <c r="A4499" t="s">
        <v>6391</v>
      </c>
      <c r="B4499">
        <v>72028085</v>
      </c>
      <c r="C4499">
        <v>153420319</v>
      </c>
      <c r="D4499" t="s">
        <v>6392</v>
      </c>
      <c r="E4499" t="s">
        <v>8410</v>
      </c>
      <c r="G4499" t="s">
        <v>8399</v>
      </c>
      <c r="H4499" t="s">
        <v>12327</v>
      </c>
      <c r="I4499" t="s">
        <v>8705</v>
      </c>
      <c r="J4499" t="s">
        <v>11761</v>
      </c>
    </row>
    <row r="4500" spans="1:10" x14ac:dyDescent="0.25">
      <c r="A4500" t="s">
        <v>6391</v>
      </c>
      <c r="B4500">
        <v>72028085</v>
      </c>
      <c r="C4500">
        <v>153420319</v>
      </c>
      <c r="D4500" t="s">
        <v>6392</v>
      </c>
      <c r="E4500" t="s">
        <v>8383</v>
      </c>
      <c r="G4500" t="s">
        <v>8384</v>
      </c>
      <c r="H4500" t="s">
        <v>8556</v>
      </c>
      <c r="I4500" t="s">
        <v>12328</v>
      </c>
      <c r="J4500" t="s">
        <v>8661</v>
      </c>
    </row>
    <row r="4501" spans="1:10" x14ac:dyDescent="0.25">
      <c r="A4501" t="s">
        <v>6391</v>
      </c>
      <c r="B4501">
        <v>72028085</v>
      </c>
      <c r="C4501">
        <v>153420319</v>
      </c>
      <c r="D4501" t="s">
        <v>6392</v>
      </c>
      <c r="E4501" t="s">
        <v>8388</v>
      </c>
      <c r="G4501" t="s">
        <v>8384</v>
      </c>
      <c r="H4501" t="s">
        <v>9015</v>
      </c>
      <c r="I4501" t="s">
        <v>12329</v>
      </c>
      <c r="J4501" t="s">
        <v>8499</v>
      </c>
    </row>
    <row r="4502" spans="1:10" x14ac:dyDescent="0.25">
      <c r="A4502" t="s">
        <v>6396</v>
      </c>
      <c r="B4502">
        <v>27380350</v>
      </c>
      <c r="C4502">
        <v>360682196</v>
      </c>
      <c r="D4502" t="s">
        <v>6397</v>
      </c>
      <c r="E4502" t="s">
        <v>8388</v>
      </c>
      <c r="G4502" t="s">
        <v>8384</v>
      </c>
      <c r="H4502" t="s">
        <v>11732</v>
      </c>
      <c r="I4502" t="s">
        <v>8566</v>
      </c>
      <c r="J4502" t="s">
        <v>12330</v>
      </c>
    </row>
    <row r="4503" spans="1:10" x14ac:dyDescent="0.25">
      <c r="A4503" t="s">
        <v>6396</v>
      </c>
      <c r="B4503">
        <v>27380350</v>
      </c>
      <c r="C4503">
        <v>360682196</v>
      </c>
      <c r="D4503" t="s">
        <v>6397</v>
      </c>
      <c r="E4503" t="s">
        <v>8383</v>
      </c>
      <c r="G4503" t="s">
        <v>8384</v>
      </c>
      <c r="H4503" t="s">
        <v>10337</v>
      </c>
      <c r="I4503" t="s">
        <v>8390</v>
      </c>
      <c r="J4503" t="s">
        <v>12331</v>
      </c>
    </row>
    <row r="4504" spans="1:10" x14ac:dyDescent="0.25">
      <c r="A4504" t="s">
        <v>6405</v>
      </c>
      <c r="B4504">
        <v>59779085</v>
      </c>
      <c r="C4504">
        <v>115705519</v>
      </c>
      <c r="D4504" t="s">
        <v>6406</v>
      </c>
      <c r="E4504" t="s">
        <v>8398</v>
      </c>
      <c r="F4504" t="s">
        <v>12332</v>
      </c>
    </row>
    <row r="4505" spans="1:10" x14ac:dyDescent="0.25">
      <c r="A4505" t="s">
        <v>6405</v>
      </c>
      <c r="B4505">
        <v>59779085</v>
      </c>
      <c r="C4505">
        <v>115705519</v>
      </c>
      <c r="D4505" t="s">
        <v>6406</v>
      </c>
      <c r="E4505" t="s">
        <v>8388</v>
      </c>
      <c r="G4505" t="s">
        <v>8384</v>
      </c>
      <c r="H4505" t="s">
        <v>8468</v>
      </c>
      <c r="J4505" t="s">
        <v>12333</v>
      </c>
    </row>
    <row r="4506" spans="1:10" x14ac:dyDescent="0.25">
      <c r="A4506" t="s">
        <v>6405</v>
      </c>
      <c r="B4506">
        <v>59779085</v>
      </c>
      <c r="C4506">
        <v>115705519</v>
      </c>
      <c r="D4506" t="s">
        <v>6406</v>
      </c>
      <c r="E4506" t="s">
        <v>8388</v>
      </c>
      <c r="G4506" t="s">
        <v>8384</v>
      </c>
      <c r="H4506" t="s">
        <v>8422</v>
      </c>
      <c r="I4506" t="s">
        <v>8393</v>
      </c>
      <c r="J4506" t="s">
        <v>10976</v>
      </c>
    </row>
    <row r="4507" spans="1:10" x14ac:dyDescent="0.25">
      <c r="A4507" t="s">
        <v>6405</v>
      </c>
      <c r="B4507">
        <v>59779085</v>
      </c>
      <c r="C4507">
        <v>115705519</v>
      </c>
      <c r="D4507" t="s">
        <v>6406</v>
      </c>
      <c r="E4507" t="s">
        <v>8388</v>
      </c>
      <c r="G4507" t="s">
        <v>8384</v>
      </c>
      <c r="H4507" t="s">
        <v>12334</v>
      </c>
      <c r="J4507" t="s">
        <v>12335</v>
      </c>
    </row>
    <row r="4508" spans="1:10" x14ac:dyDescent="0.25">
      <c r="A4508" t="s">
        <v>6405</v>
      </c>
      <c r="B4508">
        <v>59779085</v>
      </c>
      <c r="C4508">
        <v>115705519</v>
      </c>
      <c r="D4508" t="s">
        <v>6406</v>
      </c>
      <c r="E4508" t="s">
        <v>8383</v>
      </c>
      <c r="G4508" t="s">
        <v>8384</v>
      </c>
      <c r="H4508" t="s">
        <v>8468</v>
      </c>
      <c r="J4508" t="s">
        <v>12333</v>
      </c>
    </row>
    <row r="4509" spans="1:10" x14ac:dyDescent="0.25">
      <c r="A4509" t="s">
        <v>6405</v>
      </c>
      <c r="B4509">
        <v>59779085</v>
      </c>
      <c r="C4509">
        <v>115705519</v>
      </c>
      <c r="D4509" t="s">
        <v>6406</v>
      </c>
      <c r="E4509" t="s">
        <v>8410</v>
      </c>
      <c r="G4509" t="s">
        <v>8384</v>
      </c>
      <c r="H4509" t="s">
        <v>12334</v>
      </c>
      <c r="J4509" t="s">
        <v>12335</v>
      </c>
    </row>
    <row r="4510" spans="1:10" x14ac:dyDescent="0.25">
      <c r="A4510" t="s">
        <v>6405</v>
      </c>
      <c r="B4510">
        <v>59779085</v>
      </c>
      <c r="C4510">
        <v>115705519</v>
      </c>
      <c r="D4510" t="s">
        <v>6406</v>
      </c>
      <c r="E4510" t="s">
        <v>8398</v>
      </c>
      <c r="F4510" t="s">
        <v>12336</v>
      </c>
    </row>
    <row r="4511" spans="1:10" x14ac:dyDescent="0.25">
      <c r="A4511" t="s">
        <v>6412</v>
      </c>
      <c r="B4511">
        <v>38501708</v>
      </c>
      <c r="C4511">
        <v>190790494</v>
      </c>
      <c r="D4511" t="s">
        <v>6413</v>
      </c>
      <c r="E4511" t="s">
        <v>8388</v>
      </c>
      <c r="G4511" t="s">
        <v>8384</v>
      </c>
      <c r="H4511" t="s">
        <v>9760</v>
      </c>
      <c r="I4511" t="s">
        <v>8390</v>
      </c>
      <c r="J4511" t="s">
        <v>12337</v>
      </c>
    </row>
    <row r="4512" spans="1:10" x14ac:dyDescent="0.25">
      <c r="A4512" t="s">
        <v>6412</v>
      </c>
      <c r="B4512">
        <v>38501708</v>
      </c>
      <c r="C4512">
        <v>190790494</v>
      </c>
      <c r="D4512" t="s">
        <v>6413</v>
      </c>
      <c r="E4512" t="s">
        <v>8383</v>
      </c>
      <c r="G4512" t="s">
        <v>8384</v>
      </c>
      <c r="H4512" t="s">
        <v>9760</v>
      </c>
      <c r="I4512" t="s">
        <v>8390</v>
      </c>
      <c r="J4512" t="s">
        <v>12337</v>
      </c>
    </row>
    <row r="4513" spans="1:10" x14ac:dyDescent="0.25">
      <c r="A4513" t="s">
        <v>6418</v>
      </c>
      <c r="B4513">
        <v>46447647</v>
      </c>
      <c r="C4513">
        <v>104173397</v>
      </c>
      <c r="D4513" t="s">
        <v>6419</v>
      </c>
      <c r="E4513" t="s">
        <v>8388</v>
      </c>
      <c r="G4513" t="s">
        <v>8384</v>
      </c>
      <c r="H4513" t="s">
        <v>8607</v>
      </c>
      <c r="I4513" t="s">
        <v>8402</v>
      </c>
      <c r="J4513" t="s">
        <v>8712</v>
      </c>
    </row>
    <row r="4514" spans="1:10" x14ac:dyDescent="0.25">
      <c r="A4514" t="s">
        <v>6418</v>
      </c>
      <c r="B4514">
        <v>46447647</v>
      </c>
      <c r="C4514">
        <v>104173397</v>
      </c>
      <c r="D4514" t="s">
        <v>6419</v>
      </c>
      <c r="E4514" t="s">
        <v>8383</v>
      </c>
      <c r="G4514" t="s">
        <v>8384</v>
      </c>
      <c r="H4514" t="s">
        <v>8406</v>
      </c>
      <c r="I4514" t="s">
        <v>8755</v>
      </c>
      <c r="J4514" t="s">
        <v>11968</v>
      </c>
    </row>
    <row r="4515" spans="1:10" x14ac:dyDescent="0.25">
      <c r="A4515" t="s">
        <v>6418</v>
      </c>
      <c r="B4515">
        <v>46447647</v>
      </c>
      <c r="C4515">
        <v>104173397</v>
      </c>
      <c r="D4515" t="s">
        <v>6419</v>
      </c>
      <c r="E4515" t="s">
        <v>8410</v>
      </c>
      <c r="G4515" t="s">
        <v>8384</v>
      </c>
      <c r="H4515" t="s">
        <v>10086</v>
      </c>
      <c r="I4515" t="s">
        <v>8414</v>
      </c>
      <c r="J4515" t="s">
        <v>12338</v>
      </c>
    </row>
    <row r="4516" spans="1:10" x14ac:dyDescent="0.25">
      <c r="A4516" t="s">
        <v>6425</v>
      </c>
      <c r="B4516">
        <v>47253657</v>
      </c>
      <c r="C4516">
        <v>166357498</v>
      </c>
      <c r="D4516" t="s">
        <v>6426</v>
      </c>
      <c r="E4516" t="s">
        <v>8383</v>
      </c>
      <c r="G4516" t="s">
        <v>8517</v>
      </c>
      <c r="H4516" t="s">
        <v>9273</v>
      </c>
      <c r="J4516" t="s">
        <v>9795</v>
      </c>
    </row>
    <row r="4517" spans="1:10" x14ac:dyDescent="0.25">
      <c r="A4517" t="s">
        <v>6425</v>
      </c>
      <c r="B4517">
        <v>47253657</v>
      </c>
      <c r="C4517">
        <v>166357498</v>
      </c>
      <c r="D4517" t="s">
        <v>6426</v>
      </c>
      <c r="E4517" t="s">
        <v>8388</v>
      </c>
      <c r="G4517" t="s">
        <v>8399</v>
      </c>
      <c r="H4517" t="s">
        <v>12339</v>
      </c>
      <c r="I4517" t="s">
        <v>618</v>
      </c>
      <c r="J4517" t="s">
        <v>11129</v>
      </c>
    </row>
    <row r="4518" spans="1:10" x14ac:dyDescent="0.25">
      <c r="A4518" t="s">
        <v>6425</v>
      </c>
      <c r="B4518">
        <v>47253657</v>
      </c>
      <c r="C4518">
        <v>166357498</v>
      </c>
      <c r="D4518" t="s">
        <v>6426</v>
      </c>
      <c r="E4518" t="s">
        <v>8388</v>
      </c>
      <c r="G4518" t="s">
        <v>8384</v>
      </c>
      <c r="H4518" t="s">
        <v>8430</v>
      </c>
      <c r="J4518" t="s">
        <v>12340</v>
      </c>
    </row>
    <row r="4519" spans="1:10" x14ac:dyDescent="0.25">
      <c r="A4519" t="s">
        <v>6425</v>
      </c>
      <c r="B4519">
        <v>47253657</v>
      </c>
      <c r="C4519">
        <v>166357498</v>
      </c>
      <c r="D4519" t="s">
        <v>6426</v>
      </c>
      <c r="E4519" t="s">
        <v>8388</v>
      </c>
      <c r="G4519" t="s">
        <v>8384</v>
      </c>
      <c r="H4519" t="s">
        <v>8919</v>
      </c>
      <c r="J4519" t="s">
        <v>12341</v>
      </c>
    </row>
    <row r="4520" spans="1:10" x14ac:dyDescent="0.25">
      <c r="A4520" t="s">
        <v>6425</v>
      </c>
      <c r="B4520">
        <v>47253657</v>
      </c>
      <c r="C4520">
        <v>166357498</v>
      </c>
      <c r="D4520" t="s">
        <v>6426</v>
      </c>
      <c r="E4520" t="s">
        <v>8388</v>
      </c>
      <c r="G4520" t="s">
        <v>8384</v>
      </c>
      <c r="H4520" t="s">
        <v>12342</v>
      </c>
      <c r="J4520" t="s">
        <v>12343</v>
      </c>
    </row>
    <row r="4521" spans="1:10" x14ac:dyDescent="0.25">
      <c r="A4521" t="s">
        <v>6429</v>
      </c>
      <c r="B4521">
        <v>59633715</v>
      </c>
      <c r="C4521">
        <v>160307740</v>
      </c>
      <c r="D4521" t="s">
        <v>6430</v>
      </c>
      <c r="E4521" t="s">
        <v>8383</v>
      </c>
      <c r="G4521" t="s">
        <v>8384</v>
      </c>
      <c r="H4521" t="s">
        <v>12344</v>
      </c>
      <c r="J4521" t="s">
        <v>12345</v>
      </c>
    </row>
    <row r="4522" spans="1:10" x14ac:dyDescent="0.25">
      <c r="A4522" t="s">
        <v>6429</v>
      </c>
      <c r="B4522">
        <v>59633715</v>
      </c>
      <c r="C4522">
        <v>160307740</v>
      </c>
      <c r="D4522" t="s">
        <v>6430</v>
      </c>
      <c r="E4522" t="s">
        <v>8388</v>
      </c>
      <c r="G4522" t="s">
        <v>8384</v>
      </c>
      <c r="H4522" t="s">
        <v>12346</v>
      </c>
      <c r="J4522" t="s">
        <v>10093</v>
      </c>
    </row>
    <row r="4523" spans="1:10" x14ac:dyDescent="0.25">
      <c r="A4523" t="s">
        <v>6437</v>
      </c>
      <c r="B4523">
        <v>58990731</v>
      </c>
      <c r="C4523">
        <v>138559996</v>
      </c>
      <c r="D4523" t="s">
        <v>6438</v>
      </c>
      <c r="E4523" t="s">
        <v>8383</v>
      </c>
      <c r="G4523" t="s">
        <v>8384</v>
      </c>
      <c r="H4523" t="s">
        <v>12347</v>
      </c>
      <c r="I4523" t="s">
        <v>8455</v>
      </c>
      <c r="J4523" t="s">
        <v>10431</v>
      </c>
    </row>
    <row r="4524" spans="1:10" x14ac:dyDescent="0.25">
      <c r="A4524" t="s">
        <v>6437</v>
      </c>
      <c r="B4524">
        <v>58990731</v>
      </c>
      <c r="C4524">
        <v>138559996</v>
      </c>
      <c r="D4524" t="s">
        <v>6438</v>
      </c>
      <c r="E4524" t="s">
        <v>8398</v>
      </c>
      <c r="F4524" t="s">
        <v>12348</v>
      </c>
    </row>
    <row r="4525" spans="1:10" x14ac:dyDescent="0.25">
      <c r="A4525" t="s">
        <v>6437</v>
      </c>
      <c r="B4525">
        <v>58990731</v>
      </c>
      <c r="C4525">
        <v>138559996</v>
      </c>
      <c r="D4525" t="s">
        <v>6438</v>
      </c>
      <c r="E4525" t="s">
        <v>8388</v>
      </c>
      <c r="G4525" t="s">
        <v>8384</v>
      </c>
      <c r="H4525" t="s">
        <v>12347</v>
      </c>
      <c r="I4525" t="s">
        <v>8455</v>
      </c>
      <c r="J4525" t="s">
        <v>10431</v>
      </c>
    </row>
    <row r="4526" spans="1:10" x14ac:dyDescent="0.25">
      <c r="A4526" t="s">
        <v>6437</v>
      </c>
      <c r="B4526">
        <v>58990731</v>
      </c>
      <c r="C4526">
        <v>138559996</v>
      </c>
      <c r="D4526" t="s">
        <v>6438</v>
      </c>
      <c r="E4526" t="s">
        <v>8398</v>
      </c>
      <c r="G4526" t="s">
        <v>8384</v>
      </c>
      <c r="H4526" t="s">
        <v>12347</v>
      </c>
      <c r="I4526" t="s">
        <v>8455</v>
      </c>
      <c r="J4526" t="s">
        <v>10431</v>
      </c>
    </row>
    <row r="4527" spans="1:10" x14ac:dyDescent="0.25">
      <c r="A4527" t="s">
        <v>6443</v>
      </c>
      <c r="B4527">
        <v>62700720</v>
      </c>
      <c r="C4527">
        <v>136574733</v>
      </c>
      <c r="D4527" t="s">
        <v>6444</v>
      </c>
      <c r="E4527" t="s">
        <v>8388</v>
      </c>
      <c r="G4527" t="s">
        <v>8384</v>
      </c>
      <c r="H4527" t="s">
        <v>8390</v>
      </c>
      <c r="J4527" t="s">
        <v>9344</v>
      </c>
    </row>
    <row r="4528" spans="1:10" x14ac:dyDescent="0.25">
      <c r="A4528" t="s">
        <v>6443</v>
      </c>
      <c r="B4528">
        <v>62700720</v>
      </c>
      <c r="C4528">
        <v>136574733</v>
      </c>
      <c r="D4528" t="s">
        <v>6444</v>
      </c>
      <c r="E4528" t="s">
        <v>8398</v>
      </c>
      <c r="F4528" t="s">
        <v>12349</v>
      </c>
    </row>
    <row r="4529" spans="1:10" x14ac:dyDescent="0.25">
      <c r="A4529" t="s">
        <v>6443</v>
      </c>
      <c r="B4529">
        <v>62700720</v>
      </c>
      <c r="C4529">
        <v>136574733</v>
      </c>
      <c r="D4529" t="s">
        <v>6444</v>
      </c>
      <c r="E4529" t="s">
        <v>8410</v>
      </c>
      <c r="G4529" t="s">
        <v>8384</v>
      </c>
      <c r="H4529" t="s">
        <v>8393</v>
      </c>
      <c r="I4529" t="s">
        <v>8408</v>
      </c>
      <c r="J4529" t="s">
        <v>12350</v>
      </c>
    </row>
    <row r="4530" spans="1:10" x14ac:dyDescent="0.25">
      <c r="A4530" t="s">
        <v>6443</v>
      </c>
      <c r="B4530">
        <v>62700720</v>
      </c>
      <c r="C4530">
        <v>136574733</v>
      </c>
      <c r="D4530" t="s">
        <v>6444</v>
      </c>
      <c r="E4530" t="s">
        <v>8398</v>
      </c>
      <c r="F4530" t="s">
        <v>12351</v>
      </c>
    </row>
    <row r="4531" spans="1:10" x14ac:dyDescent="0.25">
      <c r="A4531" t="s">
        <v>6443</v>
      </c>
      <c r="B4531">
        <v>62700720</v>
      </c>
      <c r="C4531">
        <v>136574733</v>
      </c>
      <c r="D4531" t="s">
        <v>6444</v>
      </c>
      <c r="E4531" t="s">
        <v>8388</v>
      </c>
      <c r="G4531" t="s">
        <v>8384</v>
      </c>
      <c r="H4531" t="s">
        <v>8393</v>
      </c>
      <c r="I4531" t="s">
        <v>8408</v>
      </c>
      <c r="J4531" t="s">
        <v>12350</v>
      </c>
    </row>
    <row r="4532" spans="1:10" x14ac:dyDescent="0.25">
      <c r="A4532" t="s">
        <v>6443</v>
      </c>
      <c r="B4532">
        <v>62700720</v>
      </c>
      <c r="C4532">
        <v>136574733</v>
      </c>
      <c r="D4532" t="s">
        <v>6444</v>
      </c>
      <c r="E4532" t="s">
        <v>8388</v>
      </c>
      <c r="G4532" t="s">
        <v>8384</v>
      </c>
      <c r="H4532" t="s">
        <v>8427</v>
      </c>
      <c r="I4532" t="s">
        <v>8512</v>
      </c>
      <c r="J4532" t="s">
        <v>12350</v>
      </c>
    </row>
    <row r="4533" spans="1:10" x14ac:dyDescent="0.25">
      <c r="A4533" t="s">
        <v>6443</v>
      </c>
      <c r="B4533">
        <v>62700720</v>
      </c>
      <c r="C4533">
        <v>136574733</v>
      </c>
      <c r="D4533" t="s">
        <v>6444</v>
      </c>
      <c r="E4533" t="s">
        <v>8398</v>
      </c>
      <c r="F4533" t="s">
        <v>12352</v>
      </c>
    </row>
    <row r="4534" spans="1:10" x14ac:dyDescent="0.25">
      <c r="A4534" t="s">
        <v>6443</v>
      </c>
      <c r="B4534">
        <v>62700720</v>
      </c>
      <c r="C4534">
        <v>136574733</v>
      </c>
      <c r="D4534" t="s">
        <v>6444</v>
      </c>
      <c r="E4534" t="s">
        <v>8383</v>
      </c>
      <c r="G4534" t="s">
        <v>8384</v>
      </c>
      <c r="H4534" t="s">
        <v>8393</v>
      </c>
      <c r="I4534" t="s">
        <v>8408</v>
      </c>
      <c r="J4534" t="s">
        <v>12350</v>
      </c>
    </row>
    <row r="4535" spans="1:10" x14ac:dyDescent="0.25">
      <c r="A4535" t="s">
        <v>6448</v>
      </c>
      <c r="B4535">
        <v>73265528</v>
      </c>
      <c r="C4535">
        <v>228649342</v>
      </c>
      <c r="D4535" t="s">
        <v>6449</v>
      </c>
      <c r="E4535" t="s">
        <v>8388</v>
      </c>
      <c r="G4535" t="s">
        <v>8384</v>
      </c>
      <c r="H4535" t="s">
        <v>8592</v>
      </c>
      <c r="I4535" t="s">
        <v>9347</v>
      </c>
      <c r="J4535" t="s">
        <v>10338</v>
      </c>
    </row>
    <row r="4536" spans="1:10" x14ac:dyDescent="0.25">
      <c r="A4536" t="s">
        <v>6448</v>
      </c>
      <c r="B4536">
        <v>73265528</v>
      </c>
      <c r="C4536">
        <v>228649342</v>
      </c>
      <c r="D4536" t="s">
        <v>6449</v>
      </c>
      <c r="E4536" t="s">
        <v>8410</v>
      </c>
      <c r="G4536" t="s">
        <v>8384</v>
      </c>
      <c r="H4536" t="s">
        <v>8421</v>
      </c>
      <c r="I4536" t="s">
        <v>9282</v>
      </c>
      <c r="J4536" t="s">
        <v>10338</v>
      </c>
    </row>
    <row r="4537" spans="1:10" x14ac:dyDescent="0.25">
      <c r="A4537" t="s">
        <v>6448</v>
      </c>
      <c r="B4537">
        <v>73265528</v>
      </c>
      <c r="C4537">
        <v>228649342</v>
      </c>
      <c r="D4537" t="s">
        <v>6449</v>
      </c>
      <c r="E4537" t="s">
        <v>8398</v>
      </c>
      <c r="G4537" t="s">
        <v>8384</v>
      </c>
      <c r="H4537" t="s">
        <v>9164</v>
      </c>
      <c r="I4537" t="s">
        <v>8630</v>
      </c>
      <c r="J4537" t="s">
        <v>10338</v>
      </c>
    </row>
    <row r="4538" spans="1:10" x14ac:dyDescent="0.25">
      <c r="A4538" t="s">
        <v>6448</v>
      </c>
      <c r="B4538">
        <v>73265528</v>
      </c>
      <c r="C4538">
        <v>228649342</v>
      </c>
      <c r="D4538" t="s">
        <v>6449</v>
      </c>
      <c r="E4538" t="s">
        <v>8388</v>
      </c>
      <c r="G4538" t="s">
        <v>8384</v>
      </c>
      <c r="H4538" t="s">
        <v>8421</v>
      </c>
      <c r="I4538" t="s">
        <v>9282</v>
      </c>
      <c r="J4538" t="s">
        <v>10338</v>
      </c>
    </row>
    <row r="4539" spans="1:10" x14ac:dyDescent="0.25">
      <c r="A4539" t="s">
        <v>6448</v>
      </c>
      <c r="B4539">
        <v>73265528</v>
      </c>
      <c r="C4539">
        <v>228649342</v>
      </c>
      <c r="D4539" t="s">
        <v>6449</v>
      </c>
      <c r="E4539" t="s">
        <v>8398</v>
      </c>
      <c r="F4539" t="s">
        <v>12353</v>
      </c>
    </row>
    <row r="4540" spans="1:10" x14ac:dyDescent="0.25">
      <c r="A4540" t="s">
        <v>6448</v>
      </c>
      <c r="B4540">
        <v>73265528</v>
      </c>
      <c r="C4540">
        <v>228649342</v>
      </c>
      <c r="D4540" t="s">
        <v>6449</v>
      </c>
      <c r="E4540" t="s">
        <v>8383</v>
      </c>
      <c r="G4540" t="s">
        <v>8384</v>
      </c>
      <c r="H4540" t="s">
        <v>8421</v>
      </c>
      <c r="I4540" t="s">
        <v>9282</v>
      </c>
      <c r="J4540" t="s">
        <v>10338</v>
      </c>
    </row>
    <row r="4541" spans="1:10" x14ac:dyDescent="0.25">
      <c r="A4541" t="s">
        <v>6448</v>
      </c>
      <c r="B4541">
        <v>73265528</v>
      </c>
      <c r="C4541">
        <v>228649342</v>
      </c>
      <c r="D4541" t="s">
        <v>6449</v>
      </c>
      <c r="E4541" t="s">
        <v>8398</v>
      </c>
      <c r="F4541" t="s">
        <v>12354</v>
      </c>
    </row>
    <row r="4542" spans="1:10" x14ac:dyDescent="0.25">
      <c r="A4542" t="s">
        <v>6455</v>
      </c>
      <c r="B4542">
        <v>68457157</v>
      </c>
      <c r="C4542">
        <v>167699626</v>
      </c>
      <c r="D4542" t="s">
        <v>6456</v>
      </c>
      <c r="E4542" t="s">
        <v>8388</v>
      </c>
      <c r="G4542" t="s">
        <v>8384</v>
      </c>
      <c r="H4542" t="s">
        <v>9001</v>
      </c>
      <c r="I4542" t="s">
        <v>12355</v>
      </c>
      <c r="J4542" t="s">
        <v>12356</v>
      </c>
    </row>
    <row r="4543" spans="1:10" x14ac:dyDescent="0.25">
      <c r="A4543" t="s">
        <v>6455</v>
      </c>
      <c r="B4543">
        <v>68457157</v>
      </c>
      <c r="C4543">
        <v>167699626</v>
      </c>
      <c r="D4543" t="s">
        <v>6456</v>
      </c>
      <c r="E4543" t="s">
        <v>8383</v>
      </c>
      <c r="G4543" t="s">
        <v>8384</v>
      </c>
      <c r="H4543" t="s">
        <v>8837</v>
      </c>
      <c r="I4543" t="s">
        <v>8389</v>
      </c>
      <c r="J4543" t="s">
        <v>9418</v>
      </c>
    </row>
    <row r="4544" spans="1:10" x14ac:dyDescent="0.25">
      <c r="A4544" t="s">
        <v>6455</v>
      </c>
      <c r="B4544">
        <v>68457157</v>
      </c>
      <c r="C4544">
        <v>167699626</v>
      </c>
      <c r="D4544" t="s">
        <v>6456</v>
      </c>
      <c r="E4544" t="s">
        <v>8388</v>
      </c>
      <c r="G4544" t="s">
        <v>8384</v>
      </c>
      <c r="H4544" t="s">
        <v>11538</v>
      </c>
      <c r="I4544" t="s">
        <v>12357</v>
      </c>
      <c r="J4544" t="s">
        <v>8462</v>
      </c>
    </row>
    <row r="4545" spans="1:10" x14ac:dyDescent="0.25">
      <c r="A4545" t="s">
        <v>6459</v>
      </c>
      <c r="B4545">
        <v>156140</v>
      </c>
      <c r="C4545">
        <v>858670047</v>
      </c>
      <c r="D4545" t="s">
        <v>6460</v>
      </c>
      <c r="E4545" t="s">
        <v>8383</v>
      </c>
      <c r="G4545" t="s">
        <v>8517</v>
      </c>
      <c r="H4545" t="s">
        <v>9027</v>
      </c>
      <c r="I4545" t="s">
        <v>12358</v>
      </c>
      <c r="J4545" t="s">
        <v>12359</v>
      </c>
    </row>
    <row r="4546" spans="1:10" x14ac:dyDescent="0.25">
      <c r="A4546" t="s">
        <v>6459</v>
      </c>
      <c r="B4546">
        <v>156140</v>
      </c>
      <c r="C4546">
        <v>858670047</v>
      </c>
      <c r="D4546" t="s">
        <v>6460</v>
      </c>
      <c r="E4546" t="s">
        <v>8398</v>
      </c>
      <c r="G4546" t="s">
        <v>8384</v>
      </c>
      <c r="H4546" t="s">
        <v>8413</v>
      </c>
      <c r="I4546" t="s">
        <v>8490</v>
      </c>
      <c r="J4546" t="s">
        <v>12360</v>
      </c>
    </row>
    <row r="4547" spans="1:10" x14ac:dyDescent="0.25">
      <c r="A4547" t="s">
        <v>6459</v>
      </c>
      <c r="B4547">
        <v>156140</v>
      </c>
      <c r="C4547">
        <v>858670047</v>
      </c>
      <c r="D4547" t="s">
        <v>6460</v>
      </c>
      <c r="E4547" t="s">
        <v>8410</v>
      </c>
      <c r="G4547" t="s">
        <v>8384</v>
      </c>
      <c r="H4547" t="s">
        <v>8413</v>
      </c>
      <c r="I4547" t="s">
        <v>8490</v>
      </c>
      <c r="J4547" t="s">
        <v>12360</v>
      </c>
    </row>
    <row r="4548" spans="1:10" x14ac:dyDescent="0.25">
      <c r="A4548" t="s">
        <v>6459</v>
      </c>
      <c r="B4548">
        <v>156140</v>
      </c>
      <c r="C4548">
        <v>858670047</v>
      </c>
      <c r="D4548" t="s">
        <v>6460</v>
      </c>
      <c r="E4548" t="s">
        <v>8388</v>
      </c>
      <c r="G4548" t="s">
        <v>8384</v>
      </c>
      <c r="H4548" t="s">
        <v>8413</v>
      </c>
      <c r="I4548" t="s">
        <v>8490</v>
      </c>
      <c r="J4548" t="s">
        <v>12360</v>
      </c>
    </row>
    <row r="4549" spans="1:10" x14ac:dyDescent="0.25">
      <c r="A4549" t="s">
        <v>6464</v>
      </c>
      <c r="B4549">
        <v>165540</v>
      </c>
      <c r="C4549">
        <v>525826000</v>
      </c>
      <c r="D4549" t="s">
        <v>6465</v>
      </c>
      <c r="E4549" t="s">
        <v>8383</v>
      </c>
      <c r="G4549" t="s">
        <v>8384</v>
      </c>
      <c r="H4549" t="s">
        <v>8390</v>
      </c>
      <c r="I4549" t="s">
        <v>8421</v>
      </c>
      <c r="J4549" t="s">
        <v>12361</v>
      </c>
    </row>
    <row r="4550" spans="1:10" x14ac:dyDescent="0.25">
      <c r="A4550" t="s">
        <v>6464</v>
      </c>
      <c r="B4550">
        <v>165540</v>
      </c>
      <c r="C4550">
        <v>525826000</v>
      </c>
      <c r="D4550" t="s">
        <v>6465</v>
      </c>
      <c r="E4550" t="s">
        <v>8398</v>
      </c>
      <c r="F4550" t="s">
        <v>12362</v>
      </c>
    </row>
    <row r="4551" spans="1:10" x14ac:dyDescent="0.25">
      <c r="A4551" t="s">
        <v>6464</v>
      </c>
      <c r="B4551">
        <v>165540</v>
      </c>
      <c r="C4551">
        <v>525826000</v>
      </c>
      <c r="D4551" t="s">
        <v>6465</v>
      </c>
      <c r="E4551" t="s">
        <v>8410</v>
      </c>
      <c r="G4551" t="s">
        <v>8384</v>
      </c>
      <c r="H4551" t="s">
        <v>8390</v>
      </c>
      <c r="I4551" t="s">
        <v>8421</v>
      </c>
      <c r="J4551" t="s">
        <v>12361</v>
      </c>
    </row>
    <row r="4552" spans="1:10" x14ac:dyDescent="0.25">
      <c r="A4552" t="s">
        <v>6464</v>
      </c>
      <c r="B4552">
        <v>165540</v>
      </c>
      <c r="C4552">
        <v>525826000</v>
      </c>
      <c r="D4552" t="s">
        <v>6465</v>
      </c>
      <c r="E4552" t="s">
        <v>8388</v>
      </c>
      <c r="G4552" t="s">
        <v>8384</v>
      </c>
      <c r="H4552" t="s">
        <v>8390</v>
      </c>
      <c r="I4552" t="s">
        <v>8421</v>
      </c>
      <c r="J4552" t="s">
        <v>12361</v>
      </c>
    </row>
    <row r="4553" spans="1:10" x14ac:dyDescent="0.25">
      <c r="A4553" t="s">
        <v>6471</v>
      </c>
      <c r="B4553">
        <v>1250467</v>
      </c>
      <c r="C4553">
        <v>110294284</v>
      </c>
      <c r="D4553" t="s">
        <v>6472</v>
      </c>
      <c r="E4553" t="s">
        <v>8388</v>
      </c>
      <c r="G4553" t="s">
        <v>8384</v>
      </c>
      <c r="H4553" t="s">
        <v>8945</v>
      </c>
      <c r="J4553" t="s">
        <v>12363</v>
      </c>
    </row>
    <row r="4554" spans="1:10" x14ac:dyDescent="0.25">
      <c r="A4554" t="s">
        <v>6471</v>
      </c>
      <c r="B4554">
        <v>1250467</v>
      </c>
      <c r="C4554">
        <v>110294284</v>
      </c>
      <c r="D4554" t="s">
        <v>6472</v>
      </c>
      <c r="E4554" t="s">
        <v>8383</v>
      </c>
      <c r="G4554" t="s">
        <v>8384</v>
      </c>
      <c r="H4554" t="s">
        <v>8945</v>
      </c>
      <c r="J4554" t="s">
        <v>12363</v>
      </c>
    </row>
    <row r="4555" spans="1:10" x14ac:dyDescent="0.25">
      <c r="A4555" t="s">
        <v>6481</v>
      </c>
      <c r="B4555">
        <v>14091425</v>
      </c>
      <c r="C4555">
        <v>145919412</v>
      </c>
      <c r="D4555" t="s">
        <v>6482</v>
      </c>
      <c r="E4555" t="s">
        <v>8388</v>
      </c>
      <c r="G4555" t="s">
        <v>8399</v>
      </c>
      <c r="H4555" t="s">
        <v>12364</v>
      </c>
      <c r="I4555" t="s">
        <v>8754</v>
      </c>
      <c r="J4555" t="s">
        <v>12365</v>
      </c>
    </row>
    <row r="4556" spans="1:10" x14ac:dyDescent="0.25">
      <c r="A4556" t="s">
        <v>6481</v>
      </c>
      <c r="B4556">
        <v>14091425</v>
      </c>
      <c r="C4556">
        <v>145919412</v>
      </c>
      <c r="D4556" t="s">
        <v>6482</v>
      </c>
      <c r="E4556" t="s">
        <v>8383</v>
      </c>
      <c r="G4556" t="s">
        <v>8384</v>
      </c>
      <c r="H4556" t="s">
        <v>8402</v>
      </c>
      <c r="I4556" t="s">
        <v>8425</v>
      </c>
      <c r="J4556" t="s">
        <v>12365</v>
      </c>
    </row>
    <row r="4557" spans="1:10" x14ac:dyDescent="0.25">
      <c r="A4557" t="s">
        <v>6481</v>
      </c>
      <c r="B4557">
        <v>14091425</v>
      </c>
      <c r="C4557">
        <v>145919412</v>
      </c>
      <c r="D4557" t="s">
        <v>6482</v>
      </c>
      <c r="E4557" t="s">
        <v>8388</v>
      </c>
      <c r="G4557" t="s">
        <v>8384</v>
      </c>
      <c r="H4557" t="s">
        <v>8402</v>
      </c>
      <c r="I4557" t="s">
        <v>8425</v>
      </c>
      <c r="J4557" t="s">
        <v>12365</v>
      </c>
    </row>
    <row r="4558" spans="1:10" x14ac:dyDescent="0.25">
      <c r="A4558" t="s">
        <v>6488</v>
      </c>
      <c r="B4558">
        <v>18978357</v>
      </c>
      <c r="C4558">
        <v>623885316</v>
      </c>
      <c r="D4558" t="s">
        <v>6489</v>
      </c>
      <c r="E4558" t="s">
        <v>8383</v>
      </c>
      <c r="G4558" t="s">
        <v>8384</v>
      </c>
      <c r="H4558" t="s">
        <v>8390</v>
      </c>
      <c r="J4558" t="s">
        <v>11768</v>
      </c>
    </row>
    <row r="4559" spans="1:10" x14ac:dyDescent="0.25">
      <c r="A4559" t="s">
        <v>6488</v>
      </c>
      <c r="B4559">
        <v>18978357</v>
      </c>
      <c r="C4559">
        <v>623885316</v>
      </c>
      <c r="D4559" t="s">
        <v>6489</v>
      </c>
      <c r="E4559" t="s">
        <v>8388</v>
      </c>
      <c r="G4559" t="s">
        <v>8384</v>
      </c>
      <c r="H4559" t="s">
        <v>8421</v>
      </c>
      <c r="I4559" t="s">
        <v>246</v>
      </c>
      <c r="J4559" t="s">
        <v>12366</v>
      </c>
    </row>
    <row r="4560" spans="1:10" x14ac:dyDescent="0.25">
      <c r="A4560" t="s">
        <v>6488</v>
      </c>
      <c r="B4560">
        <v>18978357</v>
      </c>
      <c r="C4560">
        <v>623885316</v>
      </c>
      <c r="D4560" t="s">
        <v>6489</v>
      </c>
      <c r="E4560" t="s">
        <v>8388</v>
      </c>
      <c r="G4560" t="s">
        <v>8384</v>
      </c>
      <c r="H4560" t="s">
        <v>8389</v>
      </c>
      <c r="J4560" t="s">
        <v>12367</v>
      </c>
    </row>
    <row r="4561" spans="1:10" x14ac:dyDescent="0.25">
      <c r="A4561" t="s">
        <v>6488</v>
      </c>
      <c r="B4561">
        <v>18978357</v>
      </c>
      <c r="C4561">
        <v>623885316</v>
      </c>
      <c r="D4561" t="s">
        <v>6489</v>
      </c>
      <c r="E4561" t="s">
        <v>8388</v>
      </c>
      <c r="G4561" t="s">
        <v>8384</v>
      </c>
      <c r="H4561" t="s">
        <v>9164</v>
      </c>
      <c r="J4561" t="s">
        <v>11263</v>
      </c>
    </row>
    <row r="4562" spans="1:10" x14ac:dyDescent="0.25">
      <c r="A4562" t="s">
        <v>6492</v>
      </c>
      <c r="B4562">
        <v>34816128</v>
      </c>
      <c r="C4562">
        <v>242047553</v>
      </c>
      <c r="D4562" t="s">
        <v>6493</v>
      </c>
      <c r="E4562" t="s">
        <v>8383</v>
      </c>
      <c r="G4562" t="s">
        <v>8384</v>
      </c>
      <c r="H4562" t="s">
        <v>8978</v>
      </c>
      <c r="I4562" t="s">
        <v>9911</v>
      </c>
      <c r="J4562" t="s">
        <v>12368</v>
      </c>
    </row>
    <row r="4563" spans="1:10" x14ac:dyDescent="0.25">
      <c r="A4563" t="s">
        <v>6492</v>
      </c>
      <c r="B4563">
        <v>34816128</v>
      </c>
      <c r="C4563">
        <v>242047553</v>
      </c>
      <c r="D4563" t="s">
        <v>6493</v>
      </c>
      <c r="E4563" t="s">
        <v>8388</v>
      </c>
      <c r="G4563" t="s">
        <v>8384</v>
      </c>
      <c r="H4563" t="s">
        <v>8476</v>
      </c>
      <c r="I4563" t="s">
        <v>8390</v>
      </c>
      <c r="J4563" t="s">
        <v>12369</v>
      </c>
    </row>
    <row r="4564" spans="1:10" x14ac:dyDescent="0.25">
      <c r="A4564" t="s">
        <v>6499</v>
      </c>
      <c r="B4564">
        <v>35682630</v>
      </c>
      <c r="C4564">
        <v>876222852</v>
      </c>
      <c r="D4564" t="s">
        <v>6500</v>
      </c>
      <c r="E4564" t="s">
        <v>8388</v>
      </c>
      <c r="G4564" t="s">
        <v>8384</v>
      </c>
      <c r="H4564" t="s">
        <v>8607</v>
      </c>
      <c r="I4564" t="s">
        <v>10850</v>
      </c>
      <c r="J4564" t="s">
        <v>12370</v>
      </c>
    </row>
    <row r="4565" spans="1:10" x14ac:dyDescent="0.25">
      <c r="A4565" t="s">
        <v>6499</v>
      </c>
      <c r="B4565">
        <v>35682630</v>
      </c>
      <c r="C4565">
        <v>876222852</v>
      </c>
      <c r="D4565" t="s">
        <v>6500</v>
      </c>
      <c r="E4565" t="s">
        <v>8388</v>
      </c>
      <c r="G4565" t="s">
        <v>8384</v>
      </c>
      <c r="H4565" t="s">
        <v>9471</v>
      </c>
      <c r="J4565" t="s">
        <v>12371</v>
      </c>
    </row>
    <row r="4566" spans="1:10" x14ac:dyDescent="0.25">
      <c r="A4566" t="s">
        <v>6499</v>
      </c>
      <c r="B4566">
        <v>35682630</v>
      </c>
      <c r="C4566">
        <v>876222852</v>
      </c>
      <c r="D4566" t="s">
        <v>6500</v>
      </c>
      <c r="E4566" t="s">
        <v>8383</v>
      </c>
      <c r="H4566" t="s">
        <v>12372</v>
      </c>
      <c r="J4566" t="s">
        <v>12373</v>
      </c>
    </row>
    <row r="4567" spans="1:10" x14ac:dyDescent="0.25">
      <c r="A4567" t="s">
        <v>6505</v>
      </c>
      <c r="B4567">
        <v>41191545</v>
      </c>
      <c r="C4567">
        <v>105554076</v>
      </c>
      <c r="D4567" t="s">
        <v>6506</v>
      </c>
      <c r="E4567" t="s">
        <v>8388</v>
      </c>
      <c r="G4567" t="s">
        <v>8384</v>
      </c>
      <c r="H4567" t="s">
        <v>9368</v>
      </c>
      <c r="I4567" t="s">
        <v>8665</v>
      </c>
      <c r="J4567" t="s">
        <v>12374</v>
      </c>
    </row>
    <row r="4568" spans="1:10" x14ac:dyDescent="0.25">
      <c r="A4568" t="s">
        <v>6505</v>
      </c>
      <c r="B4568">
        <v>41191545</v>
      </c>
      <c r="C4568">
        <v>105554076</v>
      </c>
      <c r="D4568" t="s">
        <v>6506</v>
      </c>
      <c r="E4568" t="s">
        <v>8383</v>
      </c>
      <c r="G4568" t="s">
        <v>8384</v>
      </c>
      <c r="H4568" t="s">
        <v>9368</v>
      </c>
      <c r="I4568" t="s">
        <v>8665</v>
      </c>
      <c r="J4568" t="s">
        <v>12374</v>
      </c>
    </row>
    <row r="4569" spans="1:10" x14ac:dyDescent="0.25">
      <c r="A4569" t="s">
        <v>6514</v>
      </c>
      <c r="B4569">
        <v>47836304</v>
      </c>
      <c r="C4569">
        <v>120414892</v>
      </c>
      <c r="D4569" t="s">
        <v>6515</v>
      </c>
      <c r="E4569" t="s">
        <v>8388</v>
      </c>
      <c r="G4569" t="s">
        <v>8384</v>
      </c>
      <c r="H4569" t="s">
        <v>8468</v>
      </c>
      <c r="I4569" t="s">
        <v>8837</v>
      </c>
      <c r="J4569" t="s">
        <v>12375</v>
      </c>
    </row>
    <row r="4570" spans="1:10" x14ac:dyDescent="0.25">
      <c r="A4570" t="s">
        <v>6514</v>
      </c>
      <c r="B4570">
        <v>47836304</v>
      </c>
      <c r="C4570">
        <v>120414892</v>
      </c>
      <c r="D4570" t="s">
        <v>6515</v>
      </c>
      <c r="E4570" t="s">
        <v>8383</v>
      </c>
      <c r="G4570" t="s">
        <v>8384</v>
      </c>
      <c r="H4570" t="s">
        <v>8565</v>
      </c>
      <c r="I4570" t="s">
        <v>8389</v>
      </c>
      <c r="J4570" t="s">
        <v>12375</v>
      </c>
    </row>
    <row r="4571" spans="1:10" x14ac:dyDescent="0.25">
      <c r="A4571" t="s">
        <v>6514</v>
      </c>
      <c r="B4571">
        <v>47836304</v>
      </c>
      <c r="C4571">
        <v>120414892</v>
      </c>
      <c r="D4571" t="s">
        <v>6515</v>
      </c>
      <c r="E4571" t="s">
        <v>8388</v>
      </c>
      <c r="G4571" t="s">
        <v>8384</v>
      </c>
      <c r="H4571" t="s">
        <v>8565</v>
      </c>
      <c r="I4571" t="s">
        <v>8389</v>
      </c>
      <c r="J4571" t="s">
        <v>12375</v>
      </c>
    </row>
    <row r="4572" spans="1:10" x14ac:dyDescent="0.25">
      <c r="A4572" t="s">
        <v>6524</v>
      </c>
      <c r="B4572">
        <v>49346628</v>
      </c>
      <c r="C4572">
        <v>113648361</v>
      </c>
      <c r="D4572" t="s">
        <v>6525</v>
      </c>
      <c r="E4572" t="s">
        <v>8383</v>
      </c>
      <c r="G4572" t="s">
        <v>8384</v>
      </c>
      <c r="H4572" t="s">
        <v>8858</v>
      </c>
      <c r="I4572" t="s">
        <v>8566</v>
      </c>
      <c r="J4572" t="s">
        <v>12376</v>
      </c>
    </row>
    <row r="4573" spans="1:10" x14ac:dyDescent="0.25">
      <c r="A4573" t="s">
        <v>6524</v>
      </c>
      <c r="B4573">
        <v>49346628</v>
      </c>
      <c r="C4573">
        <v>113648361</v>
      </c>
      <c r="D4573" t="s">
        <v>6525</v>
      </c>
      <c r="E4573" t="s">
        <v>8388</v>
      </c>
      <c r="G4573" t="s">
        <v>8384</v>
      </c>
      <c r="H4573" t="s">
        <v>8770</v>
      </c>
      <c r="I4573" t="s">
        <v>8421</v>
      </c>
      <c r="J4573" t="s">
        <v>12377</v>
      </c>
    </row>
    <row r="4574" spans="1:10" x14ac:dyDescent="0.25">
      <c r="A4574" t="s">
        <v>6524</v>
      </c>
      <c r="B4574">
        <v>49346628</v>
      </c>
      <c r="C4574">
        <v>113648361</v>
      </c>
      <c r="D4574" t="s">
        <v>6525</v>
      </c>
      <c r="E4574" t="s">
        <v>8388</v>
      </c>
      <c r="G4574" t="s">
        <v>8384</v>
      </c>
      <c r="H4574" t="s">
        <v>8858</v>
      </c>
      <c r="I4574" t="s">
        <v>8566</v>
      </c>
      <c r="J4574" t="s">
        <v>12376</v>
      </c>
    </row>
    <row r="4575" spans="1:10" x14ac:dyDescent="0.25">
      <c r="A4575" t="s">
        <v>6529</v>
      </c>
      <c r="B4575">
        <v>49892690</v>
      </c>
      <c r="C4575">
        <v>128299997</v>
      </c>
      <c r="D4575" t="s">
        <v>6530</v>
      </c>
      <c r="E4575" t="s">
        <v>8388</v>
      </c>
      <c r="G4575" t="s">
        <v>8384</v>
      </c>
      <c r="H4575" t="s">
        <v>8982</v>
      </c>
      <c r="I4575" t="s">
        <v>8530</v>
      </c>
      <c r="J4575" t="s">
        <v>12378</v>
      </c>
    </row>
    <row r="4576" spans="1:10" x14ac:dyDescent="0.25">
      <c r="A4576" t="s">
        <v>6529</v>
      </c>
      <c r="B4576">
        <v>49892690</v>
      </c>
      <c r="C4576">
        <v>128299997</v>
      </c>
      <c r="D4576" t="s">
        <v>6530</v>
      </c>
      <c r="E4576" t="s">
        <v>8388</v>
      </c>
      <c r="G4576" t="s">
        <v>8384</v>
      </c>
      <c r="H4576" t="s">
        <v>8390</v>
      </c>
      <c r="J4576" t="s">
        <v>12378</v>
      </c>
    </row>
    <row r="4577" spans="1:10" x14ac:dyDescent="0.25">
      <c r="A4577" t="s">
        <v>6529</v>
      </c>
      <c r="B4577">
        <v>49892690</v>
      </c>
      <c r="C4577">
        <v>128299997</v>
      </c>
      <c r="D4577" t="s">
        <v>6530</v>
      </c>
      <c r="E4577" t="s">
        <v>8383</v>
      </c>
      <c r="G4577" t="s">
        <v>8384</v>
      </c>
      <c r="H4577" t="s">
        <v>8390</v>
      </c>
      <c r="J4577" t="s">
        <v>12378</v>
      </c>
    </row>
    <row r="4578" spans="1:10" x14ac:dyDescent="0.25">
      <c r="A4578" t="s">
        <v>6534</v>
      </c>
      <c r="B4578">
        <v>52858074</v>
      </c>
      <c r="C4578">
        <v>140283492</v>
      </c>
      <c r="D4578" t="s">
        <v>6535</v>
      </c>
      <c r="E4578" t="s">
        <v>8388</v>
      </c>
      <c r="G4578" t="s">
        <v>8384</v>
      </c>
      <c r="H4578" t="s">
        <v>9448</v>
      </c>
      <c r="J4578" t="s">
        <v>12379</v>
      </c>
    </row>
    <row r="4579" spans="1:10" x14ac:dyDescent="0.25">
      <c r="A4579" t="s">
        <v>6534</v>
      </c>
      <c r="B4579">
        <v>52858074</v>
      </c>
      <c r="C4579">
        <v>140283492</v>
      </c>
      <c r="D4579" t="s">
        <v>6535</v>
      </c>
      <c r="E4579" t="s">
        <v>8383</v>
      </c>
      <c r="G4579" t="s">
        <v>8384</v>
      </c>
      <c r="H4579" t="s">
        <v>8566</v>
      </c>
      <c r="J4579" t="s">
        <v>12380</v>
      </c>
    </row>
    <row r="4580" spans="1:10" x14ac:dyDescent="0.25">
      <c r="A4580" t="s">
        <v>6534</v>
      </c>
      <c r="B4580">
        <v>52858074</v>
      </c>
      <c r="C4580">
        <v>140283492</v>
      </c>
      <c r="D4580" t="s">
        <v>6535</v>
      </c>
      <c r="E4580" t="s">
        <v>8388</v>
      </c>
      <c r="G4580" t="s">
        <v>8384</v>
      </c>
      <c r="H4580" t="s">
        <v>8393</v>
      </c>
      <c r="I4580" t="s">
        <v>618</v>
      </c>
      <c r="J4580" t="s">
        <v>12381</v>
      </c>
    </row>
    <row r="4581" spans="1:10" x14ac:dyDescent="0.25">
      <c r="A4581" t="s">
        <v>6534</v>
      </c>
      <c r="B4581">
        <v>52858074</v>
      </c>
      <c r="C4581">
        <v>140283492</v>
      </c>
      <c r="D4581" t="s">
        <v>6535</v>
      </c>
      <c r="E4581" t="s">
        <v>8388</v>
      </c>
      <c r="G4581" t="s">
        <v>8384</v>
      </c>
      <c r="H4581" t="s">
        <v>8566</v>
      </c>
      <c r="J4581" t="s">
        <v>12380</v>
      </c>
    </row>
    <row r="4582" spans="1:10" x14ac:dyDescent="0.25">
      <c r="A4582" t="s">
        <v>6534</v>
      </c>
      <c r="B4582">
        <v>52858074</v>
      </c>
      <c r="C4582">
        <v>140283492</v>
      </c>
      <c r="D4582" t="s">
        <v>6535</v>
      </c>
      <c r="E4582" t="s">
        <v>8410</v>
      </c>
      <c r="G4582" t="s">
        <v>8384</v>
      </c>
      <c r="H4582" t="s">
        <v>8566</v>
      </c>
      <c r="J4582" t="s">
        <v>12380</v>
      </c>
    </row>
    <row r="4583" spans="1:10" x14ac:dyDescent="0.25">
      <c r="A4583" t="s">
        <v>6540</v>
      </c>
      <c r="B4583">
        <v>59720851</v>
      </c>
      <c r="C4583">
        <v>115810844</v>
      </c>
      <c r="D4583" t="s">
        <v>6541</v>
      </c>
      <c r="E4583" t="s">
        <v>8383</v>
      </c>
      <c r="G4583" t="s">
        <v>8384</v>
      </c>
      <c r="H4583" t="s">
        <v>9015</v>
      </c>
      <c r="J4583" t="s">
        <v>12382</v>
      </c>
    </row>
    <row r="4584" spans="1:10" x14ac:dyDescent="0.25">
      <c r="A4584" t="s">
        <v>6540</v>
      </c>
      <c r="B4584">
        <v>59720851</v>
      </c>
      <c r="C4584">
        <v>115810844</v>
      </c>
      <c r="D4584" t="s">
        <v>6541</v>
      </c>
      <c r="E4584" t="s">
        <v>8388</v>
      </c>
      <c r="G4584" t="s">
        <v>8384</v>
      </c>
      <c r="H4584" t="s">
        <v>9015</v>
      </c>
      <c r="J4584" t="s">
        <v>12382</v>
      </c>
    </row>
    <row r="4585" spans="1:10" x14ac:dyDescent="0.25">
      <c r="A4585" t="s">
        <v>6540</v>
      </c>
      <c r="B4585">
        <v>59720851</v>
      </c>
      <c r="C4585">
        <v>115810844</v>
      </c>
      <c r="D4585" t="s">
        <v>6541</v>
      </c>
      <c r="E4585" t="s">
        <v>8410</v>
      </c>
      <c r="G4585" t="s">
        <v>8384</v>
      </c>
      <c r="H4585" t="s">
        <v>9015</v>
      </c>
      <c r="J4585" t="s">
        <v>12382</v>
      </c>
    </row>
    <row r="4586" spans="1:10" x14ac:dyDescent="0.25">
      <c r="A4586" t="s">
        <v>6540</v>
      </c>
      <c r="B4586">
        <v>59720851</v>
      </c>
      <c r="C4586">
        <v>115810844</v>
      </c>
      <c r="D4586" t="s">
        <v>6541</v>
      </c>
      <c r="E4586" t="s">
        <v>8398</v>
      </c>
      <c r="F4586" t="s">
        <v>12383</v>
      </c>
    </row>
    <row r="4587" spans="1:10" x14ac:dyDescent="0.25">
      <c r="A4587" t="s">
        <v>6548</v>
      </c>
      <c r="B4587">
        <v>61187369</v>
      </c>
      <c r="C4587">
        <v>182689313</v>
      </c>
      <c r="D4587" t="s">
        <v>6549</v>
      </c>
      <c r="E4587" t="s">
        <v>8410</v>
      </c>
      <c r="G4587" t="s">
        <v>8517</v>
      </c>
      <c r="H4587" t="s">
        <v>12384</v>
      </c>
      <c r="J4587" t="s">
        <v>12385</v>
      </c>
    </row>
    <row r="4588" spans="1:10" x14ac:dyDescent="0.25">
      <c r="A4588" t="s">
        <v>6548</v>
      </c>
      <c r="B4588">
        <v>61187369</v>
      </c>
      <c r="C4588">
        <v>182689313</v>
      </c>
      <c r="D4588" t="s">
        <v>6549</v>
      </c>
      <c r="E4588" t="s">
        <v>8398</v>
      </c>
      <c r="G4588" t="s">
        <v>8384</v>
      </c>
      <c r="H4588" t="s">
        <v>12386</v>
      </c>
      <c r="J4588" t="s">
        <v>8845</v>
      </c>
    </row>
    <row r="4589" spans="1:10" x14ac:dyDescent="0.25">
      <c r="A4589" t="s">
        <v>6548</v>
      </c>
      <c r="B4589">
        <v>61187369</v>
      </c>
      <c r="C4589">
        <v>182689313</v>
      </c>
      <c r="D4589" t="s">
        <v>6549</v>
      </c>
      <c r="E4589" t="s">
        <v>8388</v>
      </c>
      <c r="G4589" t="s">
        <v>8384</v>
      </c>
      <c r="H4589" t="s">
        <v>12386</v>
      </c>
      <c r="J4589" t="s">
        <v>8845</v>
      </c>
    </row>
    <row r="4590" spans="1:10" x14ac:dyDescent="0.25">
      <c r="A4590" t="s">
        <v>6548</v>
      </c>
      <c r="B4590">
        <v>61187369</v>
      </c>
      <c r="C4590">
        <v>182689313</v>
      </c>
      <c r="D4590" t="s">
        <v>6549</v>
      </c>
      <c r="E4590" t="s">
        <v>8388</v>
      </c>
      <c r="G4590" t="s">
        <v>8517</v>
      </c>
      <c r="H4590" t="s">
        <v>12384</v>
      </c>
      <c r="J4590" t="s">
        <v>12385</v>
      </c>
    </row>
    <row r="4591" spans="1:10" x14ac:dyDescent="0.25">
      <c r="A4591" t="s">
        <v>6548</v>
      </c>
      <c r="B4591">
        <v>61187369</v>
      </c>
      <c r="C4591">
        <v>182689313</v>
      </c>
      <c r="D4591" t="s">
        <v>6549</v>
      </c>
      <c r="E4591" t="s">
        <v>8383</v>
      </c>
      <c r="G4591" t="s">
        <v>8517</v>
      </c>
      <c r="H4591" t="s">
        <v>12384</v>
      </c>
      <c r="J4591" t="s">
        <v>12385</v>
      </c>
    </row>
    <row r="4592" spans="1:10" x14ac:dyDescent="0.25">
      <c r="A4592" t="s">
        <v>6548</v>
      </c>
      <c r="B4592">
        <v>61187369</v>
      </c>
      <c r="C4592">
        <v>182689313</v>
      </c>
      <c r="D4592" t="s">
        <v>6549</v>
      </c>
      <c r="E4592" t="s">
        <v>8398</v>
      </c>
      <c r="G4592" t="s">
        <v>8517</v>
      </c>
      <c r="H4592" t="s">
        <v>12384</v>
      </c>
      <c r="J4592" t="s">
        <v>12385</v>
      </c>
    </row>
    <row r="4593" spans="1:10" x14ac:dyDescent="0.25">
      <c r="A4593" t="s">
        <v>6554</v>
      </c>
      <c r="B4593">
        <v>74036825</v>
      </c>
      <c r="C4593">
        <v>132065708</v>
      </c>
      <c r="D4593" t="s">
        <v>6555</v>
      </c>
      <c r="E4593" t="s">
        <v>8383</v>
      </c>
      <c r="G4593" t="s">
        <v>8384</v>
      </c>
      <c r="H4593" t="s">
        <v>12387</v>
      </c>
      <c r="J4593" t="s">
        <v>12388</v>
      </c>
    </row>
    <row r="4594" spans="1:10" x14ac:dyDescent="0.25">
      <c r="A4594" t="s">
        <v>6554</v>
      </c>
      <c r="B4594">
        <v>74036825</v>
      </c>
      <c r="C4594">
        <v>132065708</v>
      </c>
      <c r="D4594" t="s">
        <v>6555</v>
      </c>
      <c r="E4594" t="s">
        <v>8398</v>
      </c>
      <c r="G4594" t="s">
        <v>8384</v>
      </c>
      <c r="H4594" t="s">
        <v>12387</v>
      </c>
      <c r="J4594" t="s">
        <v>12388</v>
      </c>
    </row>
    <row r="4595" spans="1:10" x14ac:dyDescent="0.25">
      <c r="A4595" t="s">
        <v>6554</v>
      </c>
      <c r="B4595">
        <v>74036825</v>
      </c>
      <c r="C4595">
        <v>132065708</v>
      </c>
      <c r="D4595" t="s">
        <v>6555</v>
      </c>
      <c r="E4595" t="s">
        <v>8388</v>
      </c>
      <c r="G4595" t="s">
        <v>8384</v>
      </c>
      <c r="H4595" t="s">
        <v>12387</v>
      </c>
      <c r="J4595" t="s">
        <v>12388</v>
      </c>
    </row>
    <row r="4596" spans="1:10" x14ac:dyDescent="0.25">
      <c r="A4596" t="s">
        <v>6554</v>
      </c>
      <c r="B4596">
        <v>74036825</v>
      </c>
      <c r="C4596">
        <v>132065708</v>
      </c>
      <c r="D4596" t="s">
        <v>6555</v>
      </c>
      <c r="E4596" t="s">
        <v>8398</v>
      </c>
      <c r="G4596" t="s">
        <v>8384</v>
      </c>
      <c r="H4596" t="s">
        <v>9348</v>
      </c>
      <c r="I4596" t="s">
        <v>8393</v>
      </c>
      <c r="J4596" t="s">
        <v>9296</v>
      </c>
    </row>
    <row r="4597" spans="1:10" x14ac:dyDescent="0.25">
      <c r="A4597" t="s">
        <v>6554</v>
      </c>
      <c r="B4597">
        <v>74036825</v>
      </c>
      <c r="C4597">
        <v>132065708</v>
      </c>
      <c r="D4597" t="s">
        <v>6555</v>
      </c>
      <c r="E4597" t="s">
        <v>8410</v>
      </c>
      <c r="G4597" t="s">
        <v>8384</v>
      </c>
      <c r="H4597" t="s">
        <v>12387</v>
      </c>
      <c r="J4597" t="s">
        <v>12388</v>
      </c>
    </row>
    <row r="4598" spans="1:10" x14ac:dyDescent="0.25">
      <c r="A4598" t="s">
        <v>6554</v>
      </c>
      <c r="B4598">
        <v>74036825</v>
      </c>
      <c r="C4598">
        <v>132065708</v>
      </c>
      <c r="D4598" t="s">
        <v>6555</v>
      </c>
      <c r="E4598" t="s">
        <v>8388</v>
      </c>
      <c r="G4598" t="s">
        <v>8384</v>
      </c>
      <c r="H4598" t="s">
        <v>9348</v>
      </c>
      <c r="I4598" t="s">
        <v>8393</v>
      </c>
      <c r="J4598" t="s">
        <v>9296</v>
      </c>
    </row>
    <row r="4599" spans="1:10" x14ac:dyDescent="0.25">
      <c r="A4599" t="s">
        <v>6560</v>
      </c>
      <c r="B4599">
        <v>72100629</v>
      </c>
      <c r="C4599">
        <v>142440896</v>
      </c>
      <c r="D4599" t="s">
        <v>6561</v>
      </c>
      <c r="E4599" t="s">
        <v>8410</v>
      </c>
      <c r="G4599" t="s">
        <v>8460</v>
      </c>
      <c r="H4599" t="s">
        <v>12389</v>
      </c>
      <c r="I4599" t="s">
        <v>12390</v>
      </c>
      <c r="J4599" t="s">
        <v>11263</v>
      </c>
    </row>
    <row r="4600" spans="1:10" x14ac:dyDescent="0.25">
      <c r="A4600" t="s">
        <v>6560</v>
      </c>
      <c r="B4600">
        <v>72100629</v>
      </c>
      <c r="C4600">
        <v>142440896</v>
      </c>
      <c r="D4600" t="s">
        <v>6561</v>
      </c>
      <c r="E4600" t="s">
        <v>8388</v>
      </c>
      <c r="G4600" t="s">
        <v>8399</v>
      </c>
      <c r="H4600" t="s">
        <v>9133</v>
      </c>
      <c r="I4600" t="s">
        <v>11229</v>
      </c>
      <c r="J4600" t="s">
        <v>11230</v>
      </c>
    </row>
    <row r="4601" spans="1:10" x14ac:dyDescent="0.25">
      <c r="A4601" t="s">
        <v>6560</v>
      </c>
      <c r="B4601">
        <v>72100629</v>
      </c>
      <c r="C4601">
        <v>142440896</v>
      </c>
      <c r="D4601" t="s">
        <v>6561</v>
      </c>
      <c r="E4601" t="s">
        <v>8388</v>
      </c>
      <c r="G4601" t="s">
        <v>8384</v>
      </c>
      <c r="H4601" t="s">
        <v>8858</v>
      </c>
      <c r="J4601" t="s">
        <v>11231</v>
      </c>
    </row>
    <row r="4602" spans="1:10" x14ac:dyDescent="0.25">
      <c r="A4602" t="s">
        <v>6560</v>
      </c>
      <c r="B4602">
        <v>72100629</v>
      </c>
      <c r="C4602">
        <v>142440896</v>
      </c>
      <c r="D4602" t="s">
        <v>6561</v>
      </c>
      <c r="E4602" t="s">
        <v>8398</v>
      </c>
      <c r="F4602" t="s">
        <v>12391</v>
      </c>
    </row>
    <row r="4603" spans="1:10" x14ac:dyDescent="0.25">
      <c r="A4603" t="s">
        <v>6560</v>
      </c>
      <c r="B4603">
        <v>72100629</v>
      </c>
      <c r="C4603">
        <v>142440896</v>
      </c>
      <c r="D4603" t="s">
        <v>6561</v>
      </c>
      <c r="E4603" t="s">
        <v>8383</v>
      </c>
      <c r="G4603" t="s">
        <v>8399</v>
      </c>
      <c r="H4603" t="s">
        <v>9133</v>
      </c>
      <c r="I4603" t="s">
        <v>11229</v>
      </c>
      <c r="J4603" t="s">
        <v>11230</v>
      </c>
    </row>
    <row r="4604" spans="1:10" x14ac:dyDescent="0.25">
      <c r="A4604" t="s">
        <v>6560</v>
      </c>
      <c r="B4604">
        <v>72100629</v>
      </c>
      <c r="C4604">
        <v>142440896</v>
      </c>
      <c r="D4604" t="s">
        <v>6561</v>
      </c>
      <c r="E4604" t="s">
        <v>8410</v>
      </c>
      <c r="G4604" t="s">
        <v>8460</v>
      </c>
      <c r="H4604" t="s">
        <v>9661</v>
      </c>
      <c r="J4604" t="s">
        <v>11233</v>
      </c>
    </row>
    <row r="4605" spans="1:10" x14ac:dyDescent="0.25">
      <c r="A4605" t="s">
        <v>6564</v>
      </c>
      <c r="B4605">
        <v>73410232</v>
      </c>
      <c r="C4605">
        <v>127029637</v>
      </c>
      <c r="D4605" t="s">
        <v>6565</v>
      </c>
      <c r="E4605" t="s">
        <v>8388</v>
      </c>
      <c r="G4605" t="s">
        <v>8384</v>
      </c>
      <c r="H4605" t="s">
        <v>12392</v>
      </c>
      <c r="J4605" t="s">
        <v>12393</v>
      </c>
    </row>
    <row r="4606" spans="1:10" x14ac:dyDescent="0.25">
      <c r="A4606" t="s">
        <v>6564</v>
      </c>
      <c r="B4606">
        <v>73410232</v>
      </c>
      <c r="C4606">
        <v>127029637</v>
      </c>
      <c r="D4606" t="s">
        <v>6565</v>
      </c>
      <c r="E4606" t="s">
        <v>8388</v>
      </c>
      <c r="G4606" t="s">
        <v>8384</v>
      </c>
      <c r="H4606" t="s">
        <v>8407</v>
      </c>
      <c r="I4606" t="s">
        <v>8490</v>
      </c>
      <c r="J4606" t="s">
        <v>12394</v>
      </c>
    </row>
    <row r="4607" spans="1:10" x14ac:dyDescent="0.25">
      <c r="A4607" t="s">
        <v>6564</v>
      </c>
      <c r="B4607">
        <v>73410232</v>
      </c>
      <c r="C4607">
        <v>127029637</v>
      </c>
      <c r="D4607" t="s">
        <v>6565</v>
      </c>
      <c r="E4607" t="s">
        <v>8388</v>
      </c>
      <c r="G4607" t="s">
        <v>8384</v>
      </c>
      <c r="H4607" t="s">
        <v>12395</v>
      </c>
      <c r="J4607" t="s">
        <v>12396</v>
      </c>
    </row>
    <row r="4608" spans="1:10" x14ac:dyDescent="0.25">
      <c r="A4608" t="s">
        <v>6564</v>
      </c>
      <c r="B4608">
        <v>73410232</v>
      </c>
      <c r="C4608">
        <v>127029637</v>
      </c>
      <c r="D4608" t="s">
        <v>6565</v>
      </c>
      <c r="E4608" t="s">
        <v>8398</v>
      </c>
      <c r="F4608" t="s">
        <v>12397</v>
      </c>
    </row>
    <row r="4609" spans="1:10" x14ac:dyDescent="0.25">
      <c r="A4609" t="s">
        <v>6564</v>
      </c>
      <c r="B4609">
        <v>73410232</v>
      </c>
      <c r="C4609">
        <v>127029637</v>
      </c>
      <c r="D4609" t="s">
        <v>6565</v>
      </c>
      <c r="E4609" t="s">
        <v>8383</v>
      </c>
      <c r="G4609" t="s">
        <v>8384</v>
      </c>
      <c r="H4609" t="s">
        <v>8407</v>
      </c>
      <c r="I4609" t="s">
        <v>8490</v>
      </c>
      <c r="J4609" t="s">
        <v>12394</v>
      </c>
    </row>
    <row r="4610" spans="1:10" x14ac:dyDescent="0.25">
      <c r="A4610" t="s">
        <v>6569</v>
      </c>
      <c r="B4610">
        <v>705633</v>
      </c>
      <c r="C4610">
        <v>102317278</v>
      </c>
      <c r="D4610" t="s">
        <v>6570</v>
      </c>
      <c r="E4610" t="s">
        <v>8388</v>
      </c>
      <c r="G4610" t="s">
        <v>8384</v>
      </c>
      <c r="H4610" t="s">
        <v>9858</v>
      </c>
      <c r="I4610" t="s">
        <v>8530</v>
      </c>
      <c r="J4610" t="s">
        <v>12398</v>
      </c>
    </row>
    <row r="4611" spans="1:10" x14ac:dyDescent="0.25">
      <c r="A4611" t="s">
        <v>6569</v>
      </c>
      <c r="B4611">
        <v>705633</v>
      </c>
      <c r="C4611">
        <v>102317278</v>
      </c>
      <c r="D4611" t="s">
        <v>6570</v>
      </c>
      <c r="E4611" t="s">
        <v>8388</v>
      </c>
      <c r="G4611" t="s">
        <v>8384</v>
      </c>
      <c r="H4611" t="s">
        <v>10127</v>
      </c>
      <c r="I4611" t="s">
        <v>12399</v>
      </c>
      <c r="J4611" t="s">
        <v>12398</v>
      </c>
    </row>
    <row r="4612" spans="1:10" x14ac:dyDescent="0.25">
      <c r="A4612" t="s">
        <v>6569</v>
      </c>
      <c r="B4612">
        <v>705633</v>
      </c>
      <c r="C4612">
        <v>102317278</v>
      </c>
      <c r="D4612" t="s">
        <v>6570</v>
      </c>
      <c r="E4612" t="s">
        <v>8388</v>
      </c>
      <c r="G4612" t="s">
        <v>8384</v>
      </c>
      <c r="H4612" t="s">
        <v>12173</v>
      </c>
      <c r="I4612" t="s">
        <v>8393</v>
      </c>
      <c r="J4612" t="s">
        <v>12398</v>
      </c>
    </row>
    <row r="4613" spans="1:10" x14ac:dyDescent="0.25">
      <c r="A4613" t="s">
        <v>6569</v>
      </c>
      <c r="B4613">
        <v>705633</v>
      </c>
      <c r="C4613">
        <v>102317278</v>
      </c>
      <c r="D4613" t="s">
        <v>6570</v>
      </c>
      <c r="E4613" t="s">
        <v>8410</v>
      </c>
      <c r="G4613" t="s">
        <v>8384</v>
      </c>
      <c r="H4613" t="s">
        <v>10127</v>
      </c>
      <c r="I4613" t="s">
        <v>12399</v>
      </c>
      <c r="J4613" t="s">
        <v>12398</v>
      </c>
    </row>
    <row r="4614" spans="1:10" x14ac:dyDescent="0.25">
      <c r="A4614" t="s">
        <v>6569</v>
      </c>
      <c r="B4614">
        <v>705633</v>
      </c>
      <c r="C4614">
        <v>102317278</v>
      </c>
      <c r="D4614" t="s">
        <v>6570</v>
      </c>
      <c r="E4614" t="s">
        <v>8388</v>
      </c>
      <c r="G4614" t="s">
        <v>8384</v>
      </c>
      <c r="H4614" t="s">
        <v>11006</v>
      </c>
      <c r="I4614" t="s">
        <v>9347</v>
      </c>
      <c r="J4614" t="s">
        <v>12398</v>
      </c>
    </row>
    <row r="4615" spans="1:10" x14ac:dyDescent="0.25">
      <c r="A4615" t="s">
        <v>6569</v>
      </c>
      <c r="B4615">
        <v>705633</v>
      </c>
      <c r="C4615">
        <v>102317278</v>
      </c>
      <c r="D4615" t="s">
        <v>6570</v>
      </c>
      <c r="E4615" t="s">
        <v>8383</v>
      </c>
      <c r="G4615" t="s">
        <v>8384</v>
      </c>
      <c r="H4615" t="s">
        <v>10127</v>
      </c>
      <c r="I4615" t="s">
        <v>12399</v>
      </c>
      <c r="J4615" t="s">
        <v>12398</v>
      </c>
    </row>
    <row r="4616" spans="1:10" x14ac:dyDescent="0.25">
      <c r="A4616" t="s">
        <v>6576</v>
      </c>
      <c r="B4616">
        <v>6732842</v>
      </c>
      <c r="C4616">
        <v>207298111</v>
      </c>
      <c r="D4616" t="s">
        <v>6577</v>
      </c>
      <c r="E4616" t="s">
        <v>8388</v>
      </c>
      <c r="G4616" t="s">
        <v>8384</v>
      </c>
      <c r="H4616" t="s">
        <v>8539</v>
      </c>
      <c r="I4616" t="s">
        <v>8545</v>
      </c>
      <c r="J4616" t="s">
        <v>12400</v>
      </c>
    </row>
    <row r="4617" spans="1:10" x14ac:dyDescent="0.25">
      <c r="A4617" t="s">
        <v>6576</v>
      </c>
      <c r="B4617">
        <v>6732842</v>
      </c>
      <c r="C4617">
        <v>207298111</v>
      </c>
      <c r="D4617" t="s">
        <v>6577</v>
      </c>
      <c r="E4617" t="s">
        <v>8383</v>
      </c>
      <c r="G4617" t="s">
        <v>8384</v>
      </c>
      <c r="H4617" t="s">
        <v>8539</v>
      </c>
      <c r="I4617" t="s">
        <v>8545</v>
      </c>
      <c r="J4617" t="s">
        <v>12400</v>
      </c>
    </row>
    <row r="4618" spans="1:10" x14ac:dyDescent="0.25">
      <c r="A4618" t="s">
        <v>6580</v>
      </c>
      <c r="B4618">
        <v>14191295</v>
      </c>
      <c r="C4618">
        <v>115003970</v>
      </c>
      <c r="D4618" t="s">
        <v>6581</v>
      </c>
      <c r="E4618" t="s">
        <v>8383</v>
      </c>
      <c r="G4618" t="s">
        <v>8384</v>
      </c>
      <c r="H4618" t="s">
        <v>8570</v>
      </c>
      <c r="I4618" t="s">
        <v>8413</v>
      </c>
      <c r="J4618" t="s">
        <v>12401</v>
      </c>
    </row>
    <row r="4619" spans="1:10" x14ac:dyDescent="0.25">
      <c r="A4619" t="s">
        <v>6580</v>
      </c>
      <c r="B4619">
        <v>14191295</v>
      </c>
      <c r="C4619">
        <v>115003970</v>
      </c>
      <c r="D4619" t="s">
        <v>6581</v>
      </c>
      <c r="E4619" t="s">
        <v>8388</v>
      </c>
      <c r="G4619" t="s">
        <v>8399</v>
      </c>
      <c r="H4619" t="s">
        <v>9223</v>
      </c>
      <c r="I4619" t="s">
        <v>12402</v>
      </c>
      <c r="J4619" t="s">
        <v>12401</v>
      </c>
    </row>
    <row r="4620" spans="1:10" x14ac:dyDescent="0.25">
      <c r="A4620" t="s">
        <v>6580</v>
      </c>
      <c r="B4620">
        <v>14191295</v>
      </c>
      <c r="C4620">
        <v>115003970</v>
      </c>
      <c r="D4620" t="s">
        <v>6581</v>
      </c>
      <c r="E4620" t="s">
        <v>8388</v>
      </c>
      <c r="G4620" t="s">
        <v>8384</v>
      </c>
      <c r="H4620" t="s">
        <v>8570</v>
      </c>
      <c r="I4620" t="s">
        <v>8413</v>
      </c>
      <c r="J4620" t="s">
        <v>12401</v>
      </c>
    </row>
    <row r="4621" spans="1:10" x14ac:dyDescent="0.25">
      <c r="A4621" t="s">
        <v>6585</v>
      </c>
      <c r="B4621">
        <v>652521</v>
      </c>
      <c r="C4621">
        <v>128912120</v>
      </c>
      <c r="D4621" t="s">
        <v>6586</v>
      </c>
      <c r="E4621" t="s">
        <v>8383</v>
      </c>
      <c r="G4621" t="s">
        <v>8384</v>
      </c>
      <c r="H4621" t="s">
        <v>8390</v>
      </c>
      <c r="I4621" t="s">
        <v>8455</v>
      </c>
      <c r="J4621" t="s">
        <v>12403</v>
      </c>
    </row>
    <row r="4622" spans="1:10" x14ac:dyDescent="0.25">
      <c r="A4622" t="s">
        <v>6585</v>
      </c>
      <c r="B4622">
        <v>652521</v>
      </c>
      <c r="C4622">
        <v>128912120</v>
      </c>
      <c r="D4622" t="s">
        <v>6586</v>
      </c>
      <c r="E4622" t="s">
        <v>8388</v>
      </c>
      <c r="G4622" t="s">
        <v>8384</v>
      </c>
      <c r="H4622" t="s">
        <v>8390</v>
      </c>
      <c r="I4622" t="s">
        <v>8455</v>
      </c>
      <c r="J4622" t="s">
        <v>12403</v>
      </c>
    </row>
    <row r="4623" spans="1:10" x14ac:dyDescent="0.25">
      <c r="A4623" t="s">
        <v>6594</v>
      </c>
      <c r="B4623">
        <v>2860493</v>
      </c>
      <c r="C4623">
        <v>474213373</v>
      </c>
      <c r="D4623" t="s">
        <v>6595</v>
      </c>
      <c r="E4623" t="s">
        <v>8383</v>
      </c>
      <c r="G4623" t="s">
        <v>8384</v>
      </c>
      <c r="H4623" t="s">
        <v>8468</v>
      </c>
      <c r="J4623" t="s">
        <v>8998</v>
      </c>
    </row>
    <row r="4624" spans="1:10" x14ac:dyDescent="0.25">
      <c r="A4624" t="s">
        <v>6594</v>
      </c>
      <c r="B4624">
        <v>2860493</v>
      </c>
      <c r="C4624">
        <v>474213373</v>
      </c>
      <c r="D4624" t="s">
        <v>6595</v>
      </c>
      <c r="E4624" t="s">
        <v>8388</v>
      </c>
      <c r="G4624" t="s">
        <v>8384</v>
      </c>
      <c r="H4624" t="s">
        <v>8402</v>
      </c>
      <c r="J4624" t="s">
        <v>12404</v>
      </c>
    </row>
    <row r="4625" spans="1:10" x14ac:dyDescent="0.25">
      <c r="A4625" t="s">
        <v>6594</v>
      </c>
      <c r="B4625">
        <v>2860493</v>
      </c>
      <c r="C4625">
        <v>474213373</v>
      </c>
      <c r="D4625" t="s">
        <v>6595</v>
      </c>
      <c r="E4625" t="s">
        <v>8388</v>
      </c>
      <c r="G4625" t="s">
        <v>8384</v>
      </c>
      <c r="H4625" t="s">
        <v>8455</v>
      </c>
      <c r="I4625" t="s">
        <v>8496</v>
      </c>
      <c r="J4625" t="s">
        <v>12405</v>
      </c>
    </row>
    <row r="4626" spans="1:10" x14ac:dyDescent="0.25">
      <c r="A4626" t="s">
        <v>6594</v>
      </c>
      <c r="B4626">
        <v>2860493</v>
      </c>
      <c r="C4626">
        <v>474213373</v>
      </c>
      <c r="D4626" t="s">
        <v>6595</v>
      </c>
      <c r="E4626" t="s">
        <v>8388</v>
      </c>
      <c r="G4626" t="s">
        <v>8384</v>
      </c>
      <c r="H4626" t="s">
        <v>8779</v>
      </c>
      <c r="I4626" t="s">
        <v>8430</v>
      </c>
      <c r="J4626" t="s">
        <v>8972</v>
      </c>
    </row>
    <row r="4627" spans="1:10" x14ac:dyDescent="0.25">
      <c r="A4627" t="s">
        <v>6594</v>
      </c>
      <c r="B4627">
        <v>2860493</v>
      </c>
      <c r="C4627">
        <v>474213373</v>
      </c>
      <c r="D4627" t="s">
        <v>6595</v>
      </c>
      <c r="E4627" t="s">
        <v>8388</v>
      </c>
      <c r="G4627" t="s">
        <v>8384</v>
      </c>
      <c r="H4627" t="s">
        <v>11091</v>
      </c>
      <c r="I4627" t="s">
        <v>8393</v>
      </c>
      <c r="J4627" t="s">
        <v>9985</v>
      </c>
    </row>
    <row r="4628" spans="1:10" x14ac:dyDescent="0.25">
      <c r="A4628" t="s">
        <v>6599</v>
      </c>
      <c r="B4628">
        <v>11173209</v>
      </c>
      <c r="C4628">
        <v>114132704</v>
      </c>
      <c r="D4628" t="s">
        <v>6600</v>
      </c>
      <c r="E4628" t="s">
        <v>8383</v>
      </c>
      <c r="G4628" t="s">
        <v>8399</v>
      </c>
      <c r="H4628" t="s">
        <v>10896</v>
      </c>
      <c r="I4628" t="s">
        <v>8664</v>
      </c>
      <c r="J4628" t="s">
        <v>10897</v>
      </c>
    </row>
    <row r="4629" spans="1:10" x14ac:dyDescent="0.25">
      <c r="A4629" t="s">
        <v>6599</v>
      </c>
      <c r="B4629">
        <v>11173209</v>
      </c>
      <c r="C4629">
        <v>114132704</v>
      </c>
      <c r="D4629" t="s">
        <v>6600</v>
      </c>
      <c r="E4629" t="s">
        <v>8388</v>
      </c>
      <c r="G4629" t="s">
        <v>8384</v>
      </c>
      <c r="H4629" t="s">
        <v>9471</v>
      </c>
      <c r="I4629" t="s">
        <v>8422</v>
      </c>
      <c r="J4629" t="s">
        <v>10899</v>
      </c>
    </row>
    <row r="4630" spans="1:10" x14ac:dyDescent="0.25">
      <c r="A4630" t="s">
        <v>6599</v>
      </c>
      <c r="B4630">
        <v>11173209</v>
      </c>
      <c r="C4630">
        <v>114132704</v>
      </c>
      <c r="D4630" t="s">
        <v>6600</v>
      </c>
      <c r="E4630" t="s">
        <v>8388</v>
      </c>
      <c r="G4630" t="s">
        <v>8399</v>
      </c>
      <c r="H4630" t="s">
        <v>11618</v>
      </c>
      <c r="I4630" t="s">
        <v>8700</v>
      </c>
      <c r="J4630" t="s">
        <v>11619</v>
      </c>
    </row>
    <row r="4631" spans="1:10" x14ac:dyDescent="0.25">
      <c r="A4631" t="s">
        <v>6601</v>
      </c>
      <c r="B4631">
        <v>22601853</v>
      </c>
      <c r="C4631">
        <v>202096233</v>
      </c>
      <c r="D4631" t="s">
        <v>6602</v>
      </c>
      <c r="E4631" t="s">
        <v>8383</v>
      </c>
      <c r="G4631" t="s">
        <v>8384</v>
      </c>
      <c r="H4631" t="s">
        <v>12406</v>
      </c>
      <c r="J4631" t="s">
        <v>12407</v>
      </c>
    </row>
    <row r="4632" spans="1:10" x14ac:dyDescent="0.25">
      <c r="A4632" t="s">
        <v>6601</v>
      </c>
      <c r="B4632">
        <v>22601853</v>
      </c>
      <c r="C4632">
        <v>202096233</v>
      </c>
      <c r="D4632" t="s">
        <v>6602</v>
      </c>
      <c r="E4632" t="s">
        <v>8388</v>
      </c>
      <c r="G4632" t="s">
        <v>8384</v>
      </c>
      <c r="H4632" t="s">
        <v>12406</v>
      </c>
      <c r="J4632" t="s">
        <v>12407</v>
      </c>
    </row>
    <row r="4633" spans="1:10" x14ac:dyDescent="0.25">
      <c r="A4633" t="s">
        <v>6605</v>
      </c>
      <c r="B4633">
        <v>37602084</v>
      </c>
      <c r="C4633">
        <v>259739278</v>
      </c>
      <c r="D4633" t="s">
        <v>6606</v>
      </c>
      <c r="E4633" t="s">
        <v>8388</v>
      </c>
      <c r="G4633" t="s">
        <v>8384</v>
      </c>
      <c r="H4633" t="s">
        <v>8665</v>
      </c>
      <c r="J4633" t="s">
        <v>9862</v>
      </c>
    </row>
    <row r="4634" spans="1:10" x14ac:dyDescent="0.25">
      <c r="A4634" t="s">
        <v>6605</v>
      </c>
      <c r="B4634">
        <v>37602084</v>
      </c>
      <c r="C4634">
        <v>259739278</v>
      </c>
      <c r="D4634" t="s">
        <v>6606</v>
      </c>
      <c r="E4634" t="s">
        <v>8388</v>
      </c>
      <c r="G4634" t="s">
        <v>8384</v>
      </c>
      <c r="H4634" t="s">
        <v>8539</v>
      </c>
      <c r="J4634" t="s">
        <v>12408</v>
      </c>
    </row>
    <row r="4635" spans="1:10" x14ac:dyDescent="0.25">
      <c r="A4635" t="s">
        <v>6605</v>
      </c>
      <c r="B4635">
        <v>37602084</v>
      </c>
      <c r="C4635">
        <v>259739278</v>
      </c>
      <c r="D4635" t="s">
        <v>6606</v>
      </c>
      <c r="E4635" t="s">
        <v>8383</v>
      </c>
      <c r="G4635" t="s">
        <v>8384</v>
      </c>
      <c r="H4635" t="s">
        <v>8539</v>
      </c>
      <c r="J4635" t="s">
        <v>12408</v>
      </c>
    </row>
    <row r="4636" spans="1:10" x14ac:dyDescent="0.25">
      <c r="A4636" t="s">
        <v>6610</v>
      </c>
      <c r="B4636">
        <v>43911988</v>
      </c>
      <c r="C4636">
        <v>101053749</v>
      </c>
      <c r="D4636" t="s">
        <v>6611</v>
      </c>
      <c r="E4636" t="s">
        <v>8383</v>
      </c>
      <c r="G4636" t="s">
        <v>8384</v>
      </c>
      <c r="H4636" t="s">
        <v>8755</v>
      </c>
      <c r="I4636" t="s">
        <v>8499</v>
      </c>
      <c r="J4636" t="s">
        <v>12409</v>
      </c>
    </row>
    <row r="4637" spans="1:10" x14ac:dyDescent="0.25">
      <c r="A4637" t="s">
        <v>6610</v>
      </c>
      <c r="B4637">
        <v>43911988</v>
      </c>
      <c r="C4637">
        <v>101053749</v>
      </c>
      <c r="D4637" t="s">
        <v>6611</v>
      </c>
      <c r="E4637" t="s">
        <v>8388</v>
      </c>
      <c r="G4637" t="s">
        <v>8384</v>
      </c>
      <c r="H4637" t="s">
        <v>8755</v>
      </c>
      <c r="I4637" t="s">
        <v>8499</v>
      </c>
      <c r="J4637" t="s">
        <v>12409</v>
      </c>
    </row>
    <row r="4638" spans="1:10" x14ac:dyDescent="0.25">
      <c r="A4638" t="s">
        <v>6618</v>
      </c>
      <c r="B4638">
        <v>47675352</v>
      </c>
      <c r="C4638">
        <v>101485101</v>
      </c>
      <c r="D4638" t="s">
        <v>6619</v>
      </c>
      <c r="E4638" t="s">
        <v>8383</v>
      </c>
      <c r="G4638" t="s">
        <v>8399</v>
      </c>
      <c r="H4638" t="s">
        <v>10686</v>
      </c>
      <c r="I4638" t="s">
        <v>9007</v>
      </c>
      <c r="J4638" t="s">
        <v>11517</v>
      </c>
    </row>
    <row r="4639" spans="1:10" x14ac:dyDescent="0.25">
      <c r="A4639" t="s">
        <v>6618</v>
      </c>
      <c r="B4639">
        <v>47675352</v>
      </c>
      <c r="C4639">
        <v>101485101</v>
      </c>
      <c r="D4639" t="s">
        <v>6619</v>
      </c>
      <c r="E4639" t="s">
        <v>8398</v>
      </c>
      <c r="F4639" t="s">
        <v>12410</v>
      </c>
    </row>
    <row r="4640" spans="1:10" x14ac:dyDescent="0.25">
      <c r="A4640" t="s">
        <v>6618</v>
      </c>
      <c r="B4640">
        <v>47675352</v>
      </c>
      <c r="C4640">
        <v>101485101</v>
      </c>
      <c r="D4640" t="s">
        <v>6619</v>
      </c>
      <c r="E4640" t="s">
        <v>8388</v>
      </c>
      <c r="G4640" t="s">
        <v>8384</v>
      </c>
      <c r="H4640" t="s">
        <v>8476</v>
      </c>
      <c r="I4640" t="s">
        <v>10086</v>
      </c>
      <c r="J4640" t="s">
        <v>12411</v>
      </c>
    </row>
    <row r="4641" spans="1:10" x14ac:dyDescent="0.25">
      <c r="A4641" t="s">
        <v>6618</v>
      </c>
      <c r="B4641">
        <v>47675352</v>
      </c>
      <c r="C4641">
        <v>101485101</v>
      </c>
      <c r="D4641" t="s">
        <v>6619</v>
      </c>
      <c r="E4641" t="s">
        <v>8388</v>
      </c>
      <c r="G4641" t="s">
        <v>8384</v>
      </c>
      <c r="H4641" t="s">
        <v>8407</v>
      </c>
      <c r="I4641" t="s">
        <v>12412</v>
      </c>
      <c r="J4641" t="s">
        <v>12413</v>
      </c>
    </row>
    <row r="4642" spans="1:10" x14ac:dyDescent="0.25">
      <c r="A4642" t="s">
        <v>6618</v>
      </c>
      <c r="B4642">
        <v>47675352</v>
      </c>
      <c r="C4642">
        <v>101485101</v>
      </c>
      <c r="D4642" t="s">
        <v>6619</v>
      </c>
      <c r="E4642" t="s">
        <v>8388</v>
      </c>
      <c r="G4642" t="s">
        <v>8399</v>
      </c>
      <c r="H4642" t="s">
        <v>9969</v>
      </c>
      <c r="I4642" t="s">
        <v>9593</v>
      </c>
      <c r="J4642" t="s">
        <v>12411</v>
      </c>
    </row>
    <row r="4643" spans="1:10" x14ac:dyDescent="0.25">
      <c r="A4643" t="s">
        <v>6627</v>
      </c>
      <c r="B4643">
        <v>47761629</v>
      </c>
      <c r="C4643">
        <v>123939377</v>
      </c>
      <c r="D4643" t="s">
        <v>6628</v>
      </c>
      <c r="E4643" t="s">
        <v>8383</v>
      </c>
      <c r="G4643" t="s">
        <v>8384</v>
      </c>
      <c r="H4643" t="s">
        <v>8743</v>
      </c>
      <c r="I4643" t="s">
        <v>12414</v>
      </c>
      <c r="J4643" t="s">
        <v>12415</v>
      </c>
    </row>
    <row r="4644" spans="1:10" x14ac:dyDescent="0.25">
      <c r="A4644" t="s">
        <v>6627</v>
      </c>
      <c r="B4644">
        <v>47761629</v>
      </c>
      <c r="C4644">
        <v>123939377</v>
      </c>
      <c r="D4644" t="s">
        <v>6628</v>
      </c>
      <c r="E4644" t="s">
        <v>8410</v>
      </c>
      <c r="G4644" t="s">
        <v>8384</v>
      </c>
      <c r="H4644" t="s">
        <v>8743</v>
      </c>
      <c r="I4644" t="s">
        <v>12414</v>
      </c>
      <c r="J4644" t="s">
        <v>12415</v>
      </c>
    </row>
    <row r="4645" spans="1:10" x14ac:dyDescent="0.25">
      <c r="A4645" t="s">
        <v>6627</v>
      </c>
      <c r="B4645">
        <v>47761629</v>
      </c>
      <c r="C4645">
        <v>123939377</v>
      </c>
      <c r="D4645" t="s">
        <v>6628</v>
      </c>
      <c r="E4645" t="s">
        <v>8388</v>
      </c>
      <c r="G4645" t="s">
        <v>8384</v>
      </c>
      <c r="H4645" t="s">
        <v>8743</v>
      </c>
      <c r="I4645" t="s">
        <v>12414</v>
      </c>
      <c r="J4645" t="s">
        <v>12415</v>
      </c>
    </row>
    <row r="4646" spans="1:10" x14ac:dyDescent="0.25">
      <c r="A4646" t="s">
        <v>6633</v>
      </c>
      <c r="B4646">
        <v>51079362</v>
      </c>
      <c r="C4646">
        <v>264155464</v>
      </c>
      <c r="D4646" t="s">
        <v>6634</v>
      </c>
      <c r="E4646" t="s">
        <v>8388</v>
      </c>
      <c r="G4646" t="s">
        <v>8384</v>
      </c>
      <c r="H4646" t="s">
        <v>8431</v>
      </c>
      <c r="I4646" t="s">
        <v>8393</v>
      </c>
      <c r="J4646" t="s">
        <v>12416</v>
      </c>
    </row>
    <row r="4647" spans="1:10" x14ac:dyDescent="0.25">
      <c r="A4647" t="s">
        <v>6633</v>
      </c>
      <c r="B4647">
        <v>51079362</v>
      </c>
      <c r="C4647">
        <v>264155464</v>
      </c>
      <c r="D4647" t="s">
        <v>6634</v>
      </c>
      <c r="E4647" t="s">
        <v>8383</v>
      </c>
      <c r="G4647" t="s">
        <v>8384</v>
      </c>
      <c r="H4647" t="s">
        <v>8431</v>
      </c>
      <c r="I4647" t="s">
        <v>8393</v>
      </c>
      <c r="J4647" t="s">
        <v>12416</v>
      </c>
    </row>
    <row r="4648" spans="1:10" x14ac:dyDescent="0.25">
      <c r="A4648" t="s">
        <v>6639</v>
      </c>
      <c r="B4648">
        <v>56746724</v>
      </c>
      <c r="C4648">
        <v>142332239</v>
      </c>
      <c r="D4648" t="s">
        <v>6640</v>
      </c>
      <c r="E4648" t="s">
        <v>8398</v>
      </c>
      <c r="F4648" t="s">
        <v>12417</v>
      </c>
    </row>
    <row r="4649" spans="1:10" x14ac:dyDescent="0.25">
      <c r="A4649" t="s">
        <v>6639</v>
      </c>
      <c r="B4649">
        <v>56746724</v>
      </c>
      <c r="C4649">
        <v>142332239</v>
      </c>
      <c r="D4649" t="s">
        <v>6640</v>
      </c>
      <c r="E4649" t="s">
        <v>8388</v>
      </c>
      <c r="G4649" t="s">
        <v>8384</v>
      </c>
      <c r="H4649" t="s">
        <v>12418</v>
      </c>
      <c r="J4649" t="s">
        <v>12419</v>
      </c>
    </row>
    <row r="4650" spans="1:10" x14ac:dyDescent="0.25">
      <c r="A4650" t="s">
        <v>6639</v>
      </c>
      <c r="B4650">
        <v>56746724</v>
      </c>
      <c r="C4650">
        <v>142332239</v>
      </c>
      <c r="D4650" t="s">
        <v>6640</v>
      </c>
      <c r="E4650" t="s">
        <v>8388</v>
      </c>
      <c r="G4650" t="s">
        <v>8384</v>
      </c>
      <c r="H4650" t="s">
        <v>11674</v>
      </c>
      <c r="J4650" t="s">
        <v>10093</v>
      </c>
    </row>
    <row r="4651" spans="1:10" x14ac:dyDescent="0.25">
      <c r="A4651" t="s">
        <v>6639</v>
      </c>
      <c r="B4651">
        <v>56746724</v>
      </c>
      <c r="C4651">
        <v>142332239</v>
      </c>
      <c r="D4651" t="s">
        <v>6640</v>
      </c>
      <c r="E4651" t="s">
        <v>8383</v>
      </c>
      <c r="G4651" t="s">
        <v>8384</v>
      </c>
      <c r="H4651" t="s">
        <v>12418</v>
      </c>
      <c r="J4651" t="s">
        <v>12419</v>
      </c>
    </row>
    <row r="4652" spans="1:10" x14ac:dyDescent="0.25">
      <c r="A4652" t="s">
        <v>6644</v>
      </c>
      <c r="B4652">
        <v>62825055</v>
      </c>
      <c r="C4652">
        <v>128897879</v>
      </c>
      <c r="D4652" t="s">
        <v>6645</v>
      </c>
      <c r="E4652" t="s">
        <v>8388</v>
      </c>
      <c r="G4652" t="s">
        <v>8384</v>
      </c>
      <c r="H4652" t="s">
        <v>12420</v>
      </c>
      <c r="J4652" t="s">
        <v>12421</v>
      </c>
    </row>
    <row r="4653" spans="1:10" x14ac:dyDescent="0.25">
      <c r="A4653" t="s">
        <v>6644</v>
      </c>
      <c r="B4653">
        <v>62825055</v>
      </c>
      <c r="C4653">
        <v>128897879</v>
      </c>
      <c r="D4653" t="s">
        <v>6645</v>
      </c>
      <c r="E4653" t="s">
        <v>8410</v>
      </c>
      <c r="G4653" t="s">
        <v>8384</v>
      </c>
      <c r="H4653" t="s">
        <v>12420</v>
      </c>
      <c r="J4653" t="s">
        <v>12421</v>
      </c>
    </row>
    <row r="4654" spans="1:10" x14ac:dyDescent="0.25">
      <c r="A4654" t="s">
        <v>6644</v>
      </c>
      <c r="B4654">
        <v>62825055</v>
      </c>
      <c r="C4654">
        <v>128897879</v>
      </c>
      <c r="D4654" t="s">
        <v>6645</v>
      </c>
      <c r="E4654" t="s">
        <v>8383</v>
      </c>
      <c r="G4654" t="s">
        <v>8384</v>
      </c>
      <c r="H4654" t="s">
        <v>12420</v>
      </c>
      <c r="J4654" t="s">
        <v>12421</v>
      </c>
    </row>
    <row r="4655" spans="1:10" x14ac:dyDescent="0.25">
      <c r="A4655" t="s">
        <v>6644</v>
      </c>
      <c r="B4655">
        <v>62825055</v>
      </c>
      <c r="C4655">
        <v>128897879</v>
      </c>
      <c r="D4655" t="s">
        <v>6645</v>
      </c>
      <c r="E4655" t="s">
        <v>8398</v>
      </c>
      <c r="F4655" t="s">
        <v>12422</v>
      </c>
    </row>
    <row r="4656" spans="1:10" x14ac:dyDescent="0.25">
      <c r="A4656" t="s">
        <v>6647</v>
      </c>
      <c r="B4656">
        <v>428051</v>
      </c>
      <c r="C4656">
        <v>606157717</v>
      </c>
      <c r="D4656" t="s">
        <v>6648</v>
      </c>
      <c r="E4656" t="s">
        <v>8388</v>
      </c>
      <c r="G4656" t="s">
        <v>8384</v>
      </c>
      <c r="H4656" t="s">
        <v>8476</v>
      </c>
      <c r="I4656" t="s">
        <v>8425</v>
      </c>
      <c r="J4656" t="s">
        <v>11200</v>
      </c>
    </row>
    <row r="4657" spans="1:10" x14ac:dyDescent="0.25">
      <c r="A4657" t="s">
        <v>6647</v>
      </c>
      <c r="B4657">
        <v>428051</v>
      </c>
      <c r="C4657">
        <v>606157717</v>
      </c>
      <c r="D4657" t="s">
        <v>6648</v>
      </c>
      <c r="E4657" t="s">
        <v>8383</v>
      </c>
      <c r="G4657" t="s">
        <v>8384</v>
      </c>
      <c r="H4657" t="s">
        <v>8468</v>
      </c>
      <c r="I4657" t="s">
        <v>8566</v>
      </c>
      <c r="J4657" t="s">
        <v>9641</v>
      </c>
    </row>
    <row r="4658" spans="1:10" x14ac:dyDescent="0.25">
      <c r="A4658" t="s">
        <v>6656</v>
      </c>
      <c r="B4658">
        <v>1409291</v>
      </c>
      <c r="C4658">
        <v>174656714</v>
      </c>
      <c r="D4658" t="s">
        <v>6657</v>
      </c>
      <c r="E4658" t="s">
        <v>8383</v>
      </c>
      <c r="G4658" t="s">
        <v>8384</v>
      </c>
      <c r="H4658" t="s">
        <v>11373</v>
      </c>
      <c r="I4658" t="s">
        <v>8389</v>
      </c>
      <c r="J4658" t="s">
        <v>11755</v>
      </c>
    </row>
    <row r="4659" spans="1:10" x14ac:dyDescent="0.25">
      <c r="A4659" t="s">
        <v>6656</v>
      </c>
      <c r="B4659">
        <v>1409291</v>
      </c>
      <c r="C4659">
        <v>174656714</v>
      </c>
      <c r="D4659" t="s">
        <v>6657</v>
      </c>
      <c r="E4659" t="s">
        <v>8388</v>
      </c>
      <c r="G4659" t="s">
        <v>8384</v>
      </c>
      <c r="H4659" t="s">
        <v>11373</v>
      </c>
      <c r="I4659" t="s">
        <v>8389</v>
      </c>
      <c r="J4659" t="s">
        <v>11755</v>
      </c>
    </row>
    <row r="4660" spans="1:10" x14ac:dyDescent="0.25">
      <c r="A4660" t="s">
        <v>6663</v>
      </c>
      <c r="B4660">
        <v>929983</v>
      </c>
      <c r="C4660">
        <v>156544556</v>
      </c>
      <c r="D4660" t="s">
        <v>6664</v>
      </c>
      <c r="E4660" t="s">
        <v>8388</v>
      </c>
      <c r="G4660" t="s">
        <v>8384</v>
      </c>
      <c r="H4660" t="s">
        <v>8406</v>
      </c>
      <c r="I4660" t="s">
        <v>9347</v>
      </c>
      <c r="J4660" t="s">
        <v>12423</v>
      </c>
    </row>
    <row r="4661" spans="1:10" x14ac:dyDescent="0.25">
      <c r="A4661" t="s">
        <v>6663</v>
      </c>
      <c r="B4661">
        <v>929983</v>
      </c>
      <c r="C4661">
        <v>156544556</v>
      </c>
      <c r="D4661" t="s">
        <v>6664</v>
      </c>
      <c r="E4661" t="s">
        <v>8388</v>
      </c>
      <c r="G4661" t="s">
        <v>8384</v>
      </c>
      <c r="H4661" t="s">
        <v>9237</v>
      </c>
      <c r="J4661" t="s">
        <v>12424</v>
      </c>
    </row>
    <row r="4662" spans="1:10" x14ac:dyDescent="0.25">
      <c r="A4662" t="s">
        <v>6663</v>
      </c>
      <c r="B4662">
        <v>929983</v>
      </c>
      <c r="C4662">
        <v>156544556</v>
      </c>
      <c r="D4662" t="s">
        <v>6664</v>
      </c>
      <c r="E4662" t="s">
        <v>8383</v>
      </c>
      <c r="G4662" t="s">
        <v>8384</v>
      </c>
      <c r="H4662" t="s">
        <v>9237</v>
      </c>
      <c r="J4662" t="s">
        <v>12424</v>
      </c>
    </row>
    <row r="4663" spans="1:10" x14ac:dyDescent="0.25">
      <c r="A4663" t="s">
        <v>6669</v>
      </c>
      <c r="B4663">
        <v>679699</v>
      </c>
      <c r="C4663">
        <v>118078885</v>
      </c>
      <c r="D4663" t="s">
        <v>6670</v>
      </c>
      <c r="E4663" t="s">
        <v>8383</v>
      </c>
      <c r="G4663" t="s">
        <v>8384</v>
      </c>
      <c r="H4663" t="s">
        <v>12425</v>
      </c>
      <c r="I4663" t="s">
        <v>12426</v>
      </c>
      <c r="J4663" t="s">
        <v>8562</v>
      </c>
    </row>
    <row r="4664" spans="1:10" x14ac:dyDescent="0.25">
      <c r="A4664" t="s">
        <v>6669</v>
      </c>
      <c r="B4664">
        <v>679699</v>
      </c>
      <c r="C4664">
        <v>118078885</v>
      </c>
      <c r="D4664" t="s">
        <v>6670</v>
      </c>
      <c r="E4664" t="s">
        <v>8410</v>
      </c>
      <c r="G4664" t="s">
        <v>8384</v>
      </c>
      <c r="H4664" t="s">
        <v>12425</v>
      </c>
      <c r="I4664" t="s">
        <v>12426</v>
      </c>
      <c r="J4664" t="s">
        <v>8562</v>
      </c>
    </row>
    <row r="4665" spans="1:10" x14ac:dyDescent="0.25">
      <c r="A4665" t="s">
        <v>6669</v>
      </c>
      <c r="B4665">
        <v>679699</v>
      </c>
      <c r="C4665">
        <v>118078885</v>
      </c>
      <c r="D4665" t="s">
        <v>6670</v>
      </c>
      <c r="E4665" t="s">
        <v>8388</v>
      </c>
      <c r="G4665" t="s">
        <v>8384</v>
      </c>
      <c r="H4665" t="s">
        <v>12425</v>
      </c>
      <c r="I4665" t="s">
        <v>12426</v>
      </c>
      <c r="J4665" t="s">
        <v>8562</v>
      </c>
    </row>
    <row r="4666" spans="1:10" x14ac:dyDescent="0.25">
      <c r="A4666" t="s">
        <v>6669</v>
      </c>
      <c r="B4666">
        <v>679699</v>
      </c>
      <c r="C4666">
        <v>118078885</v>
      </c>
      <c r="D4666" t="s">
        <v>6670</v>
      </c>
      <c r="E4666" t="s">
        <v>8398</v>
      </c>
      <c r="G4666" t="s">
        <v>8460</v>
      </c>
      <c r="H4666" t="s">
        <v>12427</v>
      </c>
      <c r="I4666" t="s">
        <v>12428</v>
      </c>
      <c r="J4666" t="s">
        <v>8845</v>
      </c>
    </row>
    <row r="4667" spans="1:10" x14ac:dyDescent="0.25">
      <c r="A4667" t="s">
        <v>6669</v>
      </c>
      <c r="B4667">
        <v>679699</v>
      </c>
      <c r="C4667">
        <v>118078885</v>
      </c>
      <c r="D4667" t="s">
        <v>6670</v>
      </c>
      <c r="E4667" t="s">
        <v>8398</v>
      </c>
      <c r="G4667" t="s">
        <v>8384</v>
      </c>
      <c r="H4667" t="s">
        <v>12425</v>
      </c>
      <c r="I4667" t="s">
        <v>12426</v>
      </c>
      <c r="J4667" t="s">
        <v>8562</v>
      </c>
    </row>
    <row r="4668" spans="1:10" x14ac:dyDescent="0.25">
      <c r="A4668" t="s">
        <v>6669</v>
      </c>
      <c r="B4668">
        <v>679699</v>
      </c>
      <c r="C4668">
        <v>118078885</v>
      </c>
      <c r="D4668" t="s">
        <v>6670</v>
      </c>
      <c r="E4668" t="s">
        <v>8410</v>
      </c>
      <c r="G4668" t="s">
        <v>8460</v>
      </c>
      <c r="H4668" t="s">
        <v>12427</v>
      </c>
      <c r="I4668" t="s">
        <v>12428</v>
      </c>
      <c r="J4668" t="s">
        <v>8845</v>
      </c>
    </row>
    <row r="4669" spans="1:10" x14ac:dyDescent="0.25">
      <c r="A4669" t="s">
        <v>6672</v>
      </c>
      <c r="B4669">
        <v>13391851</v>
      </c>
      <c r="C4669">
        <v>141192738</v>
      </c>
      <c r="D4669" t="s">
        <v>6673</v>
      </c>
      <c r="E4669" t="s">
        <v>8383</v>
      </c>
      <c r="G4669" t="s">
        <v>8384</v>
      </c>
      <c r="H4669" t="s">
        <v>8766</v>
      </c>
      <c r="J4669" t="s">
        <v>12429</v>
      </c>
    </row>
    <row r="4670" spans="1:10" x14ac:dyDescent="0.25">
      <c r="A4670" t="s">
        <v>6672</v>
      </c>
      <c r="B4670">
        <v>13391851</v>
      </c>
      <c r="C4670">
        <v>141192738</v>
      </c>
      <c r="D4670" t="s">
        <v>6673</v>
      </c>
      <c r="E4670" t="s">
        <v>8388</v>
      </c>
      <c r="G4670" t="s">
        <v>8399</v>
      </c>
      <c r="H4670" t="s">
        <v>12430</v>
      </c>
      <c r="J4670" t="s">
        <v>12431</v>
      </c>
    </row>
    <row r="4671" spans="1:10" x14ac:dyDescent="0.25">
      <c r="A4671" t="s">
        <v>6678</v>
      </c>
      <c r="B4671">
        <v>13622942</v>
      </c>
      <c r="C4671">
        <v>129778453</v>
      </c>
      <c r="D4671" t="s">
        <v>6679</v>
      </c>
      <c r="E4671" t="s">
        <v>8383</v>
      </c>
      <c r="G4671" t="s">
        <v>8384</v>
      </c>
      <c r="H4671" t="s">
        <v>8623</v>
      </c>
      <c r="J4671" t="s">
        <v>10123</v>
      </c>
    </row>
    <row r="4672" spans="1:10" x14ac:dyDescent="0.25">
      <c r="A4672" t="s">
        <v>6678</v>
      </c>
      <c r="B4672">
        <v>13622942</v>
      </c>
      <c r="C4672">
        <v>129778453</v>
      </c>
      <c r="D4672" t="s">
        <v>6679</v>
      </c>
      <c r="E4672" t="s">
        <v>8388</v>
      </c>
      <c r="G4672" t="s">
        <v>8384</v>
      </c>
      <c r="H4672" t="s">
        <v>8430</v>
      </c>
      <c r="I4672" t="s">
        <v>8393</v>
      </c>
      <c r="J4672" t="s">
        <v>9496</v>
      </c>
    </row>
    <row r="4673" spans="1:10" x14ac:dyDescent="0.25">
      <c r="A4673" t="s">
        <v>6678</v>
      </c>
      <c r="B4673">
        <v>13622942</v>
      </c>
      <c r="C4673">
        <v>129778453</v>
      </c>
      <c r="D4673" t="s">
        <v>6679</v>
      </c>
      <c r="E4673" t="s">
        <v>8388</v>
      </c>
      <c r="G4673" t="s">
        <v>8384</v>
      </c>
      <c r="H4673" t="s">
        <v>8390</v>
      </c>
      <c r="I4673" t="s">
        <v>8425</v>
      </c>
      <c r="J4673" t="s">
        <v>9496</v>
      </c>
    </row>
    <row r="4674" spans="1:10" x14ac:dyDescent="0.25">
      <c r="A4674" t="s">
        <v>6678</v>
      </c>
      <c r="B4674">
        <v>13622942</v>
      </c>
      <c r="C4674">
        <v>129778453</v>
      </c>
      <c r="D4674" t="s">
        <v>6679</v>
      </c>
      <c r="E4674" t="s">
        <v>8388</v>
      </c>
      <c r="G4674" t="s">
        <v>8399</v>
      </c>
      <c r="H4674" t="s">
        <v>9133</v>
      </c>
      <c r="I4674" t="s">
        <v>9350</v>
      </c>
      <c r="J4674" t="s">
        <v>11727</v>
      </c>
    </row>
    <row r="4675" spans="1:10" x14ac:dyDescent="0.25">
      <c r="A4675" t="s">
        <v>6678</v>
      </c>
      <c r="B4675">
        <v>13622942</v>
      </c>
      <c r="C4675">
        <v>129778453</v>
      </c>
      <c r="D4675" t="s">
        <v>6679</v>
      </c>
      <c r="E4675" t="s">
        <v>8398</v>
      </c>
      <c r="F4675" t="s">
        <v>12432</v>
      </c>
    </row>
    <row r="4676" spans="1:10" x14ac:dyDescent="0.25">
      <c r="A4676" t="s">
        <v>6684</v>
      </c>
      <c r="B4676">
        <v>31817863</v>
      </c>
      <c r="C4676">
        <v>120437808</v>
      </c>
      <c r="D4676" t="s">
        <v>6685</v>
      </c>
      <c r="E4676" t="s">
        <v>8410</v>
      </c>
      <c r="G4676" t="s">
        <v>8384</v>
      </c>
      <c r="H4676" t="s">
        <v>8496</v>
      </c>
      <c r="I4676" t="s">
        <v>10540</v>
      </c>
      <c r="J4676" t="s">
        <v>10620</v>
      </c>
    </row>
    <row r="4677" spans="1:10" x14ac:dyDescent="0.25">
      <c r="A4677" t="s">
        <v>6684</v>
      </c>
      <c r="B4677">
        <v>31817863</v>
      </c>
      <c r="C4677">
        <v>120437808</v>
      </c>
      <c r="D4677" t="s">
        <v>6685</v>
      </c>
      <c r="E4677" t="s">
        <v>8383</v>
      </c>
      <c r="G4677" t="s">
        <v>8384</v>
      </c>
      <c r="H4677" t="s">
        <v>8496</v>
      </c>
      <c r="I4677" t="s">
        <v>10540</v>
      </c>
      <c r="J4677" t="s">
        <v>10620</v>
      </c>
    </row>
    <row r="4678" spans="1:10" x14ac:dyDescent="0.25">
      <c r="A4678" t="s">
        <v>6684</v>
      </c>
      <c r="B4678">
        <v>31817863</v>
      </c>
      <c r="C4678">
        <v>120437808</v>
      </c>
      <c r="D4678" t="s">
        <v>6685</v>
      </c>
      <c r="E4678" t="s">
        <v>8388</v>
      </c>
      <c r="G4678" t="s">
        <v>8384</v>
      </c>
      <c r="H4678" t="s">
        <v>8496</v>
      </c>
      <c r="I4678" t="s">
        <v>10540</v>
      </c>
      <c r="J4678" t="s">
        <v>10620</v>
      </c>
    </row>
    <row r="4679" spans="1:10" x14ac:dyDescent="0.25">
      <c r="A4679" t="s">
        <v>6684</v>
      </c>
      <c r="B4679">
        <v>31817863</v>
      </c>
      <c r="C4679">
        <v>120437808</v>
      </c>
      <c r="D4679" t="s">
        <v>6685</v>
      </c>
      <c r="E4679" t="s">
        <v>8398</v>
      </c>
      <c r="F4679" t="s">
        <v>12433</v>
      </c>
    </row>
    <row r="4680" spans="1:10" x14ac:dyDescent="0.25">
      <c r="A4680" t="s">
        <v>6689</v>
      </c>
      <c r="B4680">
        <v>53735319</v>
      </c>
      <c r="C4680">
        <v>105809288</v>
      </c>
      <c r="D4680" t="s">
        <v>6690</v>
      </c>
      <c r="E4680" t="s">
        <v>8383</v>
      </c>
      <c r="G4680" t="s">
        <v>8384</v>
      </c>
      <c r="H4680" t="s">
        <v>8565</v>
      </c>
      <c r="I4680" t="s">
        <v>8389</v>
      </c>
      <c r="J4680" t="s">
        <v>12375</v>
      </c>
    </row>
    <row r="4681" spans="1:10" x14ac:dyDescent="0.25">
      <c r="A4681" t="s">
        <v>6689</v>
      </c>
      <c r="B4681">
        <v>53735319</v>
      </c>
      <c r="C4681">
        <v>105809288</v>
      </c>
      <c r="D4681" t="s">
        <v>6690</v>
      </c>
      <c r="E4681" t="s">
        <v>8388</v>
      </c>
      <c r="G4681" t="s">
        <v>8384</v>
      </c>
      <c r="H4681" t="s">
        <v>8468</v>
      </c>
      <c r="I4681" t="s">
        <v>8837</v>
      </c>
      <c r="J4681" t="s">
        <v>12375</v>
      </c>
    </row>
    <row r="4682" spans="1:10" x14ac:dyDescent="0.25">
      <c r="A4682" t="s">
        <v>6689</v>
      </c>
      <c r="B4682">
        <v>53735319</v>
      </c>
      <c r="C4682">
        <v>105809288</v>
      </c>
      <c r="D4682" t="s">
        <v>6690</v>
      </c>
      <c r="E4682" t="s">
        <v>8388</v>
      </c>
      <c r="G4682" t="s">
        <v>8384</v>
      </c>
      <c r="H4682" t="s">
        <v>8565</v>
      </c>
      <c r="I4682" t="s">
        <v>8389</v>
      </c>
      <c r="J4682" t="s">
        <v>12375</v>
      </c>
    </row>
    <row r="4683" spans="1:10" x14ac:dyDescent="0.25">
      <c r="A4683" t="s">
        <v>6693</v>
      </c>
      <c r="B4683">
        <v>54616254</v>
      </c>
      <c r="C4683">
        <v>133127125</v>
      </c>
      <c r="D4683" t="s">
        <v>6694</v>
      </c>
      <c r="E4683" t="s">
        <v>8410</v>
      </c>
      <c r="G4683" t="s">
        <v>8384</v>
      </c>
      <c r="H4683" t="s">
        <v>8566</v>
      </c>
      <c r="J4683" t="s">
        <v>12434</v>
      </c>
    </row>
    <row r="4684" spans="1:10" x14ac:dyDescent="0.25">
      <c r="A4684" t="s">
        <v>6693</v>
      </c>
      <c r="B4684">
        <v>54616254</v>
      </c>
      <c r="C4684">
        <v>133127125</v>
      </c>
      <c r="D4684" t="s">
        <v>6694</v>
      </c>
      <c r="E4684" t="s">
        <v>8388</v>
      </c>
      <c r="G4684" t="s">
        <v>8384</v>
      </c>
      <c r="H4684" t="s">
        <v>8938</v>
      </c>
      <c r="I4684" t="s">
        <v>8393</v>
      </c>
      <c r="J4684" t="s">
        <v>12435</v>
      </c>
    </row>
    <row r="4685" spans="1:10" x14ac:dyDescent="0.25">
      <c r="A4685" t="s">
        <v>6693</v>
      </c>
      <c r="B4685">
        <v>54616254</v>
      </c>
      <c r="C4685">
        <v>133127125</v>
      </c>
      <c r="D4685" t="s">
        <v>6694</v>
      </c>
      <c r="E4685" t="s">
        <v>8388</v>
      </c>
      <c r="G4685" t="s">
        <v>8384</v>
      </c>
      <c r="H4685" t="s">
        <v>8566</v>
      </c>
      <c r="J4685" t="s">
        <v>12434</v>
      </c>
    </row>
    <row r="4686" spans="1:10" x14ac:dyDescent="0.25">
      <c r="A4686" t="s">
        <v>6693</v>
      </c>
      <c r="B4686">
        <v>54616254</v>
      </c>
      <c r="C4686">
        <v>133127125</v>
      </c>
      <c r="D4686" t="s">
        <v>6694</v>
      </c>
      <c r="E4686" t="s">
        <v>8388</v>
      </c>
      <c r="G4686" t="s">
        <v>8384</v>
      </c>
      <c r="H4686" t="s">
        <v>8476</v>
      </c>
      <c r="I4686" t="s">
        <v>26</v>
      </c>
      <c r="J4686" t="s">
        <v>12436</v>
      </c>
    </row>
    <row r="4687" spans="1:10" x14ac:dyDescent="0.25">
      <c r="A4687" t="s">
        <v>6693</v>
      </c>
      <c r="B4687">
        <v>54616254</v>
      </c>
      <c r="C4687">
        <v>133127125</v>
      </c>
      <c r="D4687" t="s">
        <v>6694</v>
      </c>
      <c r="E4687" t="s">
        <v>8388</v>
      </c>
      <c r="G4687" t="s">
        <v>8384</v>
      </c>
      <c r="H4687" t="s">
        <v>8393</v>
      </c>
      <c r="I4687" t="s">
        <v>10976</v>
      </c>
      <c r="J4687" t="s">
        <v>12437</v>
      </c>
    </row>
    <row r="4688" spans="1:10" x14ac:dyDescent="0.25">
      <c r="A4688" t="s">
        <v>6693</v>
      </c>
      <c r="B4688">
        <v>54616254</v>
      </c>
      <c r="C4688">
        <v>133127125</v>
      </c>
      <c r="D4688" t="s">
        <v>6694</v>
      </c>
      <c r="E4688" t="s">
        <v>8383</v>
      </c>
      <c r="G4688" t="s">
        <v>8384</v>
      </c>
      <c r="H4688" t="s">
        <v>8566</v>
      </c>
      <c r="J4688" t="s">
        <v>12434</v>
      </c>
    </row>
    <row r="4689" spans="1:10" x14ac:dyDescent="0.25">
      <c r="A4689" t="s">
        <v>6700</v>
      </c>
      <c r="B4689">
        <v>64897639</v>
      </c>
      <c r="C4689">
        <v>385871388</v>
      </c>
      <c r="D4689" t="s">
        <v>6701</v>
      </c>
      <c r="E4689" t="s">
        <v>8388</v>
      </c>
      <c r="G4689" t="s">
        <v>8384</v>
      </c>
      <c r="H4689" t="s">
        <v>8503</v>
      </c>
      <c r="J4689" t="s">
        <v>8562</v>
      </c>
    </row>
    <row r="4690" spans="1:10" x14ac:dyDescent="0.25">
      <c r="A4690" t="s">
        <v>6700</v>
      </c>
      <c r="B4690">
        <v>64897639</v>
      </c>
      <c r="C4690">
        <v>385871388</v>
      </c>
      <c r="D4690" t="s">
        <v>6701</v>
      </c>
      <c r="E4690" t="s">
        <v>8398</v>
      </c>
      <c r="F4690" t="s">
        <v>12438</v>
      </c>
    </row>
    <row r="4691" spans="1:10" x14ac:dyDescent="0.25">
      <c r="A4691" t="s">
        <v>6700</v>
      </c>
      <c r="B4691">
        <v>64897639</v>
      </c>
      <c r="C4691">
        <v>385871388</v>
      </c>
      <c r="D4691" t="s">
        <v>6701</v>
      </c>
      <c r="E4691" t="s">
        <v>8383</v>
      </c>
      <c r="G4691" t="s">
        <v>8384</v>
      </c>
      <c r="H4691" t="s">
        <v>8503</v>
      </c>
      <c r="J4691" t="s">
        <v>8562</v>
      </c>
    </row>
    <row r="4692" spans="1:10" x14ac:dyDescent="0.25">
      <c r="A4692" t="s">
        <v>6700</v>
      </c>
      <c r="B4692">
        <v>64897639</v>
      </c>
      <c r="C4692">
        <v>385871388</v>
      </c>
      <c r="D4692" t="s">
        <v>6701</v>
      </c>
      <c r="E4692" t="s">
        <v>8410</v>
      </c>
      <c r="G4692" t="s">
        <v>8384</v>
      </c>
      <c r="H4692" t="s">
        <v>8503</v>
      </c>
      <c r="J4692" t="s">
        <v>8562</v>
      </c>
    </row>
    <row r="4693" spans="1:10" x14ac:dyDescent="0.25">
      <c r="A4693" t="s">
        <v>6704</v>
      </c>
      <c r="B4693">
        <v>74575920</v>
      </c>
      <c r="C4693">
        <v>388898735</v>
      </c>
      <c r="D4693" t="s">
        <v>6705</v>
      </c>
      <c r="E4693" t="s">
        <v>8383</v>
      </c>
      <c r="G4693" t="s">
        <v>8517</v>
      </c>
      <c r="H4693" t="s">
        <v>12439</v>
      </c>
      <c r="I4693" t="s">
        <v>8555</v>
      </c>
      <c r="J4693" t="s">
        <v>12440</v>
      </c>
    </row>
    <row r="4694" spans="1:10" x14ac:dyDescent="0.25">
      <c r="A4694" t="s">
        <v>6704</v>
      </c>
      <c r="B4694">
        <v>74575920</v>
      </c>
      <c r="C4694">
        <v>388898735</v>
      </c>
      <c r="D4694" t="s">
        <v>6705</v>
      </c>
      <c r="E4694" t="s">
        <v>8388</v>
      </c>
      <c r="G4694" t="s">
        <v>9284</v>
      </c>
      <c r="H4694" t="s">
        <v>12441</v>
      </c>
      <c r="J4694" t="s">
        <v>12442</v>
      </c>
    </row>
    <row r="4695" spans="1:10" x14ac:dyDescent="0.25">
      <c r="A4695" t="s">
        <v>6704</v>
      </c>
      <c r="B4695">
        <v>74575920</v>
      </c>
      <c r="C4695">
        <v>388898735</v>
      </c>
      <c r="D4695" t="s">
        <v>6705</v>
      </c>
      <c r="E4695" t="s">
        <v>8398</v>
      </c>
      <c r="F4695" t="s">
        <v>12443</v>
      </c>
    </row>
    <row r="4696" spans="1:10" x14ac:dyDescent="0.25">
      <c r="A4696" t="s">
        <v>6704</v>
      </c>
      <c r="B4696">
        <v>74575920</v>
      </c>
      <c r="C4696">
        <v>388898735</v>
      </c>
      <c r="D4696" t="s">
        <v>6705</v>
      </c>
      <c r="E4696" t="s">
        <v>8388</v>
      </c>
      <c r="G4696" t="s">
        <v>8384</v>
      </c>
      <c r="H4696" t="s">
        <v>8402</v>
      </c>
      <c r="I4696" t="s">
        <v>11732</v>
      </c>
      <c r="J4696" t="s">
        <v>12444</v>
      </c>
    </row>
    <row r="4697" spans="1:10" x14ac:dyDescent="0.25">
      <c r="A4697" t="s">
        <v>6704</v>
      </c>
      <c r="B4697">
        <v>74575920</v>
      </c>
      <c r="C4697">
        <v>388898735</v>
      </c>
      <c r="D4697" t="s">
        <v>6705</v>
      </c>
      <c r="E4697" t="s">
        <v>8388</v>
      </c>
      <c r="G4697" t="s">
        <v>8384</v>
      </c>
      <c r="H4697" t="s">
        <v>8499</v>
      </c>
      <c r="I4697" t="s">
        <v>9848</v>
      </c>
      <c r="J4697" t="s">
        <v>9849</v>
      </c>
    </row>
    <row r="4698" spans="1:10" x14ac:dyDescent="0.25">
      <c r="A4698" t="s">
        <v>6704</v>
      </c>
      <c r="B4698">
        <v>74575920</v>
      </c>
      <c r="C4698">
        <v>388898735</v>
      </c>
      <c r="D4698" t="s">
        <v>6705</v>
      </c>
      <c r="E4698" t="s">
        <v>8398</v>
      </c>
      <c r="G4698" t="s">
        <v>8384</v>
      </c>
      <c r="H4698" t="s">
        <v>8402</v>
      </c>
      <c r="I4698" t="s">
        <v>11732</v>
      </c>
      <c r="J4698" t="s">
        <v>12444</v>
      </c>
    </row>
    <row r="4699" spans="1:10" x14ac:dyDescent="0.25">
      <c r="A4699" t="s">
        <v>6707</v>
      </c>
      <c r="B4699">
        <v>2949964</v>
      </c>
      <c r="C4699">
        <v>142750972</v>
      </c>
      <c r="D4699" t="s">
        <v>6708</v>
      </c>
      <c r="E4699" t="s">
        <v>8388</v>
      </c>
      <c r="G4699" t="s">
        <v>8857</v>
      </c>
      <c r="H4699" t="s">
        <v>10008</v>
      </c>
      <c r="I4699" t="s">
        <v>12445</v>
      </c>
      <c r="J4699" t="s">
        <v>9463</v>
      </c>
    </row>
    <row r="4700" spans="1:10" x14ac:dyDescent="0.25">
      <c r="A4700" t="s">
        <v>6707</v>
      </c>
      <c r="B4700">
        <v>2949964</v>
      </c>
      <c r="C4700">
        <v>142750972</v>
      </c>
      <c r="D4700" t="s">
        <v>6708</v>
      </c>
      <c r="E4700" t="s">
        <v>8388</v>
      </c>
      <c r="G4700" t="s">
        <v>8384</v>
      </c>
      <c r="H4700" t="s">
        <v>8403</v>
      </c>
      <c r="I4700" t="s">
        <v>8392</v>
      </c>
      <c r="J4700" t="s">
        <v>9463</v>
      </c>
    </row>
    <row r="4701" spans="1:10" x14ac:dyDescent="0.25">
      <c r="A4701" t="s">
        <v>6707</v>
      </c>
      <c r="B4701">
        <v>2949964</v>
      </c>
      <c r="C4701">
        <v>142750972</v>
      </c>
      <c r="D4701" t="s">
        <v>6708</v>
      </c>
      <c r="E4701" t="s">
        <v>8388</v>
      </c>
      <c r="G4701" t="s">
        <v>8384</v>
      </c>
      <c r="H4701" t="s">
        <v>12446</v>
      </c>
      <c r="I4701" t="s">
        <v>8390</v>
      </c>
      <c r="J4701" t="s">
        <v>9463</v>
      </c>
    </row>
    <row r="4702" spans="1:10" x14ac:dyDescent="0.25">
      <c r="A4702" t="s">
        <v>6707</v>
      </c>
      <c r="B4702">
        <v>2949964</v>
      </c>
      <c r="C4702">
        <v>142750972</v>
      </c>
      <c r="D4702" t="s">
        <v>6708</v>
      </c>
      <c r="E4702" t="s">
        <v>8388</v>
      </c>
      <c r="G4702" t="s">
        <v>8384</v>
      </c>
      <c r="H4702" t="s">
        <v>8607</v>
      </c>
      <c r="I4702" t="s">
        <v>8393</v>
      </c>
      <c r="J4702" t="s">
        <v>12447</v>
      </c>
    </row>
    <row r="4703" spans="1:10" x14ac:dyDescent="0.25">
      <c r="A4703" t="s">
        <v>6707</v>
      </c>
      <c r="B4703">
        <v>2949964</v>
      </c>
      <c r="C4703">
        <v>142750972</v>
      </c>
      <c r="D4703" t="s">
        <v>6708</v>
      </c>
      <c r="E4703" t="s">
        <v>8383</v>
      </c>
      <c r="G4703" t="s">
        <v>8384</v>
      </c>
      <c r="H4703" t="s">
        <v>8403</v>
      </c>
      <c r="I4703" t="s">
        <v>8392</v>
      </c>
      <c r="J4703" t="s">
        <v>9463</v>
      </c>
    </row>
    <row r="4704" spans="1:10" x14ac:dyDescent="0.25">
      <c r="A4704" t="s">
        <v>6714</v>
      </c>
      <c r="B4704">
        <v>786536</v>
      </c>
      <c r="C4704">
        <v>103868904</v>
      </c>
      <c r="D4704" t="s">
        <v>6715</v>
      </c>
      <c r="E4704" t="s">
        <v>8388</v>
      </c>
      <c r="G4704" t="s">
        <v>8460</v>
      </c>
      <c r="H4704" t="s">
        <v>8400</v>
      </c>
      <c r="I4704" t="s">
        <v>11177</v>
      </c>
      <c r="J4704" t="s">
        <v>12448</v>
      </c>
    </row>
    <row r="4705" spans="1:10" x14ac:dyDescent="0.25">
      <c r="A4705" t="s">
        <v>6714</v>
      </c>
      <c r="B4705">
        <v>786536</v>
      </c>
      <c r="C4705">
        <v>103868904</v>
      </c>
      <c r="D4705" t="s">
        <v>6715</v>
      </c>
      <c r="E4705" t="s">
        <v>8383</v>
      </c>
      <c r="G4705" t="s">
        <v>8384</v>
      </c>
      <c r="H4705" t="s">
        <v>8539</v>
      </c>
      <c r="I4705" t="s">
        <v>8530</v>
      </c>
      <c r="J4705" t="s">
        <v>10096</v>
      </c>
    </row>
    <row r="4706" spans="1:10" x14ac:dyDescent="0.25">
      <c r="A4706" t="s">
        <v>6714</v>
      </c>
      <c r="B4706">
        <v>786536</v>
      </c>
      <c r="C4706">
        <v>103868904</v>
      </c>
      <c r="D4706" t="s">
        <v>6715</v>
      </c>
      <c r="E4706" t="s">
        <v>8388</v>
      </c>
      <c r="G4706" t="s">
        <v>8384</v>
      </c>
      <c r="H4706" t="s">
        <v>8389</v>
      </c>
      <c r="I4706" t="s">
        <v>8788</v>
      </c>
      <c r="J4706" t="s">
        <v>8738</v>
      </c>
    </row>
    <row r="4707" spans="1:10" x14ac:dyDescent="0.25">
      <c r="A4707" t="s">
        <v>6719</v>
      </c>
      <c r="B4707">
        <v>2803888</v>
      </c>
      <c r="C4707">
        <v>590220610</v>
      </c>
      <c r="D4707" t="s">
        <v>6720</v>
      </c>
      <c r="E4707" t="s">
        <v>8388</v>
      </c>
      <c r="G4707" t="s">
        <v>8399</v>
      </c>
      <c r="H4707" t="s">
        <v>12449</v>
      </c>
      <c r="I4707" t="s">
        <v>12450</v>
      </c>
      <c r="J4707" t="s">
        <v>10518</v>
      </c>
    </row>
    <row r="4708" spans="1:10" x14ac:dyDescent="0.25">
      <c r="A4708" t="s">
        <v>6719</v>
      </c>
      <c r="B4708">
        <v>2803888</v>
      </c>
      <c r="C4708">
        <v>590220610</v>
      </c>
      <c r="D4708" t="s">
        <v>6720</v>
      </c>
      <c r="E4708" t="s">
        <v>8388</v>
      </c>
      <c r="G4708" t="s">
        <v>8384</v>
      </c>
      <c r="H4708" t="s">
        <v>8539</v>
      </c>
      <c r="I4708" t="s">
        <v>9237</v>
      </c>
      <c r="J4708" t="s">
        <v>10518</v>
      </c>
    </row>
    <row r="4709" spans="1:10" x14ac:dyDescent="0.25">
      <c r="A4709" t="s">
        <v>6719</v>
      </c>
      <c r="B4709">
        <v>2803888</v>
      </c>
      <c r="C4709">
        <v>590220610</v>
      </c>
      <c r="D4709" t="s">
        <v>6720</v>
      </c>
      <c r="E4709" t="s">
        <v>8383</v>
      </c>
      <c r="G4709" t="s">
        <v>8399</v>
      </c>
      <c r="H4709" t="s">
        <v>12451</v>
      </c>
      <c r="I4709" t="s">
        <v>12452</v>
      </c>
      <c r="J4709" t="s">
        <v>12453</v>
      </c>
    </row>
    <row r="4710" spans="1:10" x14ac:dyDescent="0.25">
      <c r="A4710" t="s">
        <v>6719</v>
      </c>
      <c r="B4710">
        <v>2803888</v>
      </c>
      <c r="C4710">
        <v>590220610</v>
      </c>
      <c r="D4710" t="s">
        <v>6720</v>
      </c>
      <c r="E4710" t="s">
        <v>8388</v>
      </c>
      <c r="G4710" t="s">
        <v>8384</v>
      </c>
      <c r="H4710" t="s">
        <v>8393</v>
      </c>
      <c r="I4710" t="s">
        <v>8466</v>
      </c>
      <c r="J4710" t="s">
        <v>10518</v>
      </c>
    </row>
    <row r="4711" spans="1:10" x14ac:dyDescent="0.25">
      <c r="A4711" t="s">
        <v>6727</v>
      </c>
      <c r="B4711">
        <v>880110</v>
      </c>
      <c r="C4711">
        <v>107922871</v>
      </c>
      <c r="D4711" t="s">
        <v>6728</v>
      </c>
      <c r="E4711" t="s">
        <v>8383</v>
      </c>
      <c r="G4711" t="s">
        <v>8384</v>
      </c>
      <c r="H4711" t="s">
        <v>12454</v>
      </c>
      <c r="J4711" t="s">
        <v>12455</v>
      </c>
    </row>
    <row r="4712" spans="1:10" x14ac:dyDescent="0.25">
      <c r="A4712" t="s">
        <v>6727</v>
      </c>
      <c r="B4712">
        <v>880110</v>
      </c>
      <c r="C4712">
        <v>107922871</v>
      </c>
      <c r="D4712" t="s">
        <v>6728</v>
      </c>
      <c r="E4712" t="s">
        <v>8388</v>
      </c>
      <c r="G4712" t="s">
        <v>8384</v>
      </c>
      <c r="H4712" t="s">
        <v>12454</v>
      </c>
      <c r="J4712" t="s">
        <v>12455</v>
      </c>
    </row>
    <row r="4713" spans="1:10" x14ac:dyDescent="0.25">
      <c r="A4713" t="s">
        <v>6727</v>
      </c>
      <c r="B4713">
        <v>880110</v>
      </c>
      <c r="C4713">
        <v>107922871</v>
      </c>
      <c r="D4713" t="s">
        <v>6728</v>
      </c>
      <c r="E4713" t="s">
        <v>8410</v>
      </c>
      <c r="G4713" t="s">
        <v>8384</v>
      </c>
      <c r="H4713" t="s">
        <v>8405</v>
      </c>
      <c r="I4713" t="s">
        <v>12456</v>
      </c>
      <c r="J4713" t="s">
        <v>12457</v>
      </c>
    </row>
    <row r="4714" spans="1:10" x14ac:dyDescent="0.25">
      <c r="A4714" t="s">
        <v>6732</v>
      </c>
      <c r="B4714">
        <v>1003094</v>
      </c>
      <c r="C4714">
        <v>100419709</v>
      </c>
      <c r="D4714" t="s">
        <v>6733</v>
      </c>
      <c r="E4714" t="s">
        <v>8383</v>
      </c>
      <c r="G4714" t="s">
        <v>8384</v>
      </c>
      <c r="H4714" t="s">
        <v>9705</v>
      </c>
      <c r="I4714" t="s">
        <v>8997</v>
      </c>
      <c r="J4714" t="s">
        <v>9048</v>
      </c>
    </row>
    <row r="4715" spans="1:10" x14ac:dyDescent="0.25">
      <c r="A4715" t="s">
        <v>6732</v>
      </c>
      <c r="B4715">
        <v>1003094</v>
      </c>
      <c r="C4715">
        <v>100419709</v>
      </c>
      <c r="D4715" t="s">
        <v>6733</v>
      </c>
      <c r="E4715" t="s">
        <v>8388</v>
      </c>
      <c r="G4715" t="s">
        <v>8384</v>
      </c>
      <c r="H4715" t="s">
        <v>8393</v>
      </c>
      <c r="I4715" t="s">
        <v>8422</v>
      </c>
      <c r="J4715" t="s">
        <v>8801</v>
      </c>
    </row>
    <row r="4716" spans="1:10" x14ac:dyDescent="0.25">
      <c r="A4716" t="s">
        <v>6732</v>
      </c>
      <c r="B4716">
        <v>1003094</v>
      </c>
      <c r="C4716">
        <v>100419709</v>
      </c>
      <c r="D4716" t="s">
        <v>6733</v>
      </c>
      <c r="E4716" t="s">
        <v>8388</v>
      </c>
      <c r="G4716" t="s">
        <v>8399</v>
      </c>
      <c r="H4716" t="s">
        <v>8967</v>
      </c>
      <c r="I4716" t="s">
        <v>8754</v>
      </c>
      <c r="J4716" t="s">
        <v>9048</v>
      </c>
    </row>
    <row r="4717" spans="1:10" x14ac:dyDescent="0.25">
      <c r="A4717" t="s">
        <v>6732</v>
      </c>
      <c r="B4717">
        <v>1003094</v>
      </c>
      <c r="C4717">
        <v>100419709</v>
      </c>
      <c r="D4717" t="s">
        <v>6733</v>
      </c>
      <c r="E4717" t="s">
        <v>8388</v>
      </c>
      <c r="G4717" t="s">
        <v>8384</v>
      </c>
      <c r="H4717" t="s">
        <v>8743</v>
      </c>
      <c r="I4717" t="s">
        <v>8960</v>
      </c>
      <c r="J4717" t="s">
        <v>9048</v>
      </c>
    </row>
    <row r="4718" spans="1:10" x14ac:dyDescent="0.25">
      <c r="A4718" t="s">
        <v>6738</v>
      </c>
      <c r="B4718">
        <v>11107441</v>
      </c>
      <c r="C4718">
        <v>229763583</v>
      </c>
      <c r="D4718" t="s">
        <v>6739</v>
      </c>
      <c r="E4718" t="s">
        <v>8410</v>
      </c>
      <c r="G4718" t="s">
        <v>8384</v>
      </c>
      <c r="H4718" t="s">
        <v>12458</v>
      </c>
      <c r="I4718" t="s">
        <v>12459</v>
      </c>
      <c r="J4718" t="s">
        <v>12460</v>
      </c>
    </row>
    <row r="4719" spans="1:10" x14ac:dyDescent="0.25">
      <c r="A4719" t="s">
        <v>6738</v>
      </c>
      <c r="B4719">
        <v>11107441</v>
      </c>
      <c r="C4719">
        <v>229763583</v>
      </c>
      <c r="D4719" t="s">
        <v>6739</v>
      </c>
      <c r="E4719" t="s">
        <v>8388</v>
      </c>
      <c r="G4719" t="s">
        <v>8384</v>
      </c>
      <c r="H4719" t="s">
        <v>12458</v>
      </c>
      <c r="I4719" t="s">
        <v>12459</v>
      </c>
      <c r="J4719" t="s">
        <v>12460</v>
      </c>
    </row>
    <row r="4720" spans="1:10" x14ac:dyDescent="0.25">
      <c r="A4720" t="s">
        <v>6738</v>
      </c>
      <c r="B4720">
        <v>11107441</v>
      </c>
      <c r="C4720">
        <v>229763583</v>
      </c>
      <c r="D4720" t="s">
        <v>6739</v>
      </c>
      <c r="E4720" t="s">
        <v>8388</v>
      </c>
      <c r="G4720" t="s">
        <v>8384</v>
      </c>
      <c r="H4720" t="s">
        <v>9164</v>
      </c>
      <c r="I4720" t="s">
        <v>9347</v>
      </c>
      <c r="J4720" t="s">
        <v>12461</v>
      </c>
    </row>
    <row r="4721" spans="1:10" x14ac:dyDescent="0.25">
      <c r="A4721" t="s">
        <v>6738</v>
      </c>
      <c r="B4721">
        <v>11107441</v>
      </c>
      <c r="C4721">
        <v>229763583</v>
      </c>
      <c r="D4721" t="s">
        <v>6739</v>
      </c>
      <c r="E4721" t="s">
        <v>8388</v>
      </c>
      <c r="G4721" t="s">
        <v>8384</v>
      </c>
      <c r="H4721" t="s">
        <v>8539</v>
      </c>
      <c r="I4721" t="s">
        <v>10741</v>
      </c>
      <c r="J4721" t="s">
        <v>8405</v>
      </c>
    </row>
    <row r="4722" spans="1:10" x14ac:dyDescent="0.25">
      <c r="A4722" t="s">
        <v>6738</v>
      </c>
      <c r="B4722">
        <v>11107441</v>
      </c>
      <c r="C4722">
        <v>229763583</v>
      </c>
      <c r="D4722" t="s">
        <v>6739</v>
      </c>
      <c r="E4722" t="s">
        <v>8383</v>
      </c>
      <c r="G4722" t="s">
        <v>8384</v>
      </c>
      <c r="H4722" t="s">
        <v>10058</v>
      </c>
      <c r="I4722" t="s">
        <v>12462</v>
      </c>
      <c r="J4722" t="s">
        <v>12463</v>
      </c>
    </row>
    <row r="4723" spans="1:10" x14ac:dyDescent="0.25">
      <c r="A4723" t="s">
        <v>6743</v>
      </c>
      <c r="B4723">
        <v>33842478</v>
      </c>
      <c r="C4723">
        <v>184633618</v>
      </c>
      <c r="D4723" t="s">
        <v>6744</v>
      </c>
      <c r="E4723" t="s">
        <v>8398</v>
      </c>
      <c r="G4723" t="s">
        <v>8384</v>
      </c>
      <c r="H4723" t="s">
        <v>10937</v>
      </c>
      <c r="J4723" t="s">
        <v>12288</v>
      </c>
    </row>
    <row r="4724" spans="1:10" x14ac:dyDescent="0.25">
      <c r="A4724" t="s">
        <v>6743</v>
      </c>
      <c r="B4724">
        <v>33842478</v>
      </c>
      <c r="C4724">
        <v>184633618</v>
      </c>
      <c r="D4724" t="s">
        <v>6744</v>
      </c>
      <c r="E4724" t="s">
        <v>8388</v>
      </c>
      <c r="G4724" t="s">
        <v>8384</v>
      </c>
      <c r="H4724" t="s">
        <v>10937</v>
      </c>
      <c r="J4724" t="s">
        <v>12288</v>
      </c>
    </row>
    <row r="4725" spans="1:10" x14ac:dyDescent="0.25">
      <c r="A4725" t="s">
        <v>6743</v>
      </c>
      <c r="B4725">
        <v>33842478</v>
      </c>
      <c r="C4725">
        <v>184633618</v>
      </c>
      <c r="D4725" t="s">
        <v>6744</v>
      </c>
      <c r="E4725" t="s">
        <v>8383</v>
      </c>
      <c r="G4725" t="s">
        <v>8384</v>
      </c>
      <c r="H4725" t="s">
        <v>10937</v>
      </c>
      <c r="J4725" t="s">
        <v>12288</v>
      </c>
    </row>
    <row r="4726" spans="1:10" x14ac:dyDescent="0.25">
      <c r="A4726" t="s">
        <v>6745</v>
      </c>
      <c r="B4726">
        <v>38097238</v>
      </c>
      <c r="C4726">
        <v>1190984511</v>
      </c>
      <c r="D4726" t="s">
        <v>6746</v>
      </c>
      <c r="E4726" t="s">
        <v>8383</v>
      </c>
      <c r="G4726" t="s">
        <v>8384</v>
      </c>
      <c r="H4726" t="s">
        <v>12464</v>
      </c>
      <c r="J4726" t="s">
        <v>12465</v>
      </c>
    </row>
    <row r="4727" spans="1:10" x14ac:dyDescent="0.25">
      <c r="A4727" t="s">
        <v>6745</v>
      </c>
      <c r="B4727">
        <v>38097238</v>
      </c>
      <c r="C4727">
        <v>1190984511</v>
      </c>
      <c r="D4727" t="s">
        <v>6746</v>
      </c>
      <c r="E4727" t="s">
        <v>8388</v>
      </c>
      <c r="G4727" t="s">
        <v>8384</v>
      </c>
      <c r="H4727" t="s">
        <v>12464</v>
      </c>
      <c r="J4727" t="s">
        <v>12465</v>
      </c>
    </row>
    <row r="4728" spans="1:10" x14ac:dyDescent="0.25">
      <c r="A4728" t="s">
        <v>6745</v>
      </c>
      <c r="B4728">
        <v>38097238</v>
      </c>
      <c r="C4728">
        <v>1190984511</v>
      </c>
      <c r="D4728" t="s">
        <v>6746</v>
      </c>
      <c r="E4728" t="s">
        <v>8410</v>
      </c>
      <c r="G4728" t="s">
        <v>8384</v>
      </c>
      <c r="H4728" t="s">
        <v>10089</v>
      </c>
      <c r="J4728" t="s">
        <v>12466</v>
      </c>
    </row>
    <row r="4729" spans="1:10" x14ac:dyDescent="0.25">
      <c r="A4729" t="s">
        <v>6745</v>
      </c>
      <c r="B4729">
        <v>38097238</v>
      </c>
      <c r="C4729">
        <v>1190984511</v>
      </c>
      <c r="D4729" t="s">
        <v>6746</v>
      </c>
      <c r="E4729" t="s">
        <v>8388</v>
      </c>
      <c r="G4729" t="s">
        <v>8460</v>
      </c>
      <c r="H4729" t="s">
        <v>10034</v>
      </c>
      <c r="J4729" t="s">
        <v>8888</v>
      </c>
    </row>
    <row r="4730" spans="1:10" x14ac:dyDescent="0.25">
      <c r="A4730" t="s">
        <v>6751</v>
      </c>
      <c r="B4730">
        <v>41499668</v>
      </c>
      <c r="C4730">
        <v>197874634</v>
      </c>
      <c r="D4730" t="s">
        <v>6752</v>
      </c>
      <c r="E4730" t="s">
        <v>8388</v>
      </c>
      <c r="G4730" t="s">
        <v>8384</v>
      </c>
      <c r="H4730" t="s">
        <v>12467</v>
      </c>
      <c r="J4730" t="s">
        <v>12468</v>
      </c>
    </row>
    <row r="4731" spans="1:10" x14ac:dyDescent="0.25">
      <c r="A4731" t="s">
        <v>6751</v>
      </c>
      <c r="B4731">
        <v>41499668</v>
      </c>
      <c r="C4731">
        <v>197874634</v>
      </c>
      <c r="D4731" t="s">
        <v>6752</v>
      </c>
      <c r="E4731" t="s">
        <v>8383</v>
      </c>
      <c r="G4731" t="s">
        <v>8384</v>
      </c>
      <c r="H4731" t="s">
        <v>12467</v>
      </c>
      <c r="J4731" t="s">
        <v>12468</v>
      </c>
    </row>
    <row r="4732" spans="1:10" x14ac:dyDescent="0.25">
      <c r="A4732" t="s">
        <v>6751</v>
      </c>
      <c r="B4732">
        <v>41499668</v>
      </c>
      <c r="C4732">
        <v>197874634</v>
      </c>
      <c r="D4732" t="s">
        <v>6752</v>
      </c>
      <c r="E4732" t="s">
        <v>8398</v>
      </c>
      <c r="G4732" t="s">
        <v>8384</v>
      </c>
      <c r="H4732" t="s">
        <v>12467</v>
      </c>
      <c r="J4732" t="s">
        <v>12468</v>
      </c>
    </row>
    <row r="4733" spans="1:10" x14ac:dyDescent="0.25">
      <c r="A4733" t="s">
        <v>6751</v>
      </c>
      <c r="B4733">
        <v>41499668</v>
      </c>
      <c r="C4733">
        <v>197874634</v>
      </c>
      <c r="D4733" t="s">
        <v>6752</v>
      </c>
      <c r="E4733" t="s">
        <v>8410</v>
      </c>
      <c r="G4733" t="s">
        <v>8384</v>
      </c>
      <c r="H4733" t="s">
        <v>12467</v>
      </c>
      <c r="J4733" t="s">
        <v>12468</v>
      </c>
    </row>
    <row r="4734" spans="1:10" x14ac:dyDescent="0.25">
      <c r="A4734" t="s">
        <v>6759</v>
      </c>
      <c r="B4734">
        <v>45585651</v>
      </c>
      <c r="C4734">
        <v>154870619</v>
      </c>
      <c r="D4734" t="s">
        <v>6760</v>
      </c>
      <c r="E4734" t="s">
        <v>8388</v>
      </c>
      <c r="G4734" t="s">
        <v>8384</v>
      </c>
      <c r="H4734" t="s">
        <v>8393</v>
      </c>
      <c r="I4734" t="s">
        <v>8550</v>
      </c>
      <c r="J4734" t="s">
        <v>12469</v>
      </c>
    </row>
    <row r="4735" spans="1:10" x14ac:dyDescent="0.25">
      <c r="A4735" t="s">
        <v>6759</v>
      </c>
      <c r="B4735">
        <v>45585651</v>
      </c>
      <c r="C4735">
        <v>154870619</v>
      </c>
      <c r="D4735" t="s">
        <v>6760</v>
      </c>
      <c r="E4735" t="s">
        <v>8388</v>
      </c>
      <c r="G4735" t="s">
        <v>8384</v>
      </c>
      <c r="H4735" t="s">
        <v>9148</v>
      </c>
      <c r="I4735" t="s">
        <v>8539</v>
      </c>
      <c r="J4735" t="s">
        <v>12469</v>
      </c>
    </row>
    <row r="4736" spans="1:10" x14ac:dyDescent="0.25">
      <c r="A4736" t="s">
        <v>6759</v>
      </c>
      <c r="B4736">
        <v>45585651</v>
      </c>
      <c r="C4736">
        <v>154870619</v>
      </c>
      <c r="D4736" t="s">
        <v>6760</v>
      </c>
      <c r="E4736" t="s">
        <v>8398</v>
      </c>
      <c r="F4736" t="s">
        <v>12470</v>
      </c>
    </row>
    <row r="4737" spans="1:10" x14ac:dyDescent="0.25">
      <c r="A4737" t="s">
        <v>6759</v>
      </c>
      <c r="B4737">
        <v>45585651</v>
      </c>
      <c r="C4737">
        <v>154870619</v>
      </c>
      <c r="D4737" t="s">
        <v>6760</v>
      </c>
      <c r="E4737" t="s">
        <v>8383</v>
      </c>
      <c r="G4737" t="s">
        <v>8384</v>
      </c>
      <c r="H4737" t="s">
        <v>9148</v>
      </c>
      <c r="I4737" t="s">
        <v>8539</v>
      </c>
      <c r="J4737" t="s">
        <v>12469</v>
      </c>
    </row>
    <row r="4738" spans="1:10" x14ac:dyDescent="0.25">
      <c r="A4738" t="s">
        <v>6765</v>
      </c>
      <c r="B4738">
        <v>42024370</v>
      </c>
      <c r="C4738">
        <v>105522880</v>
      </c>
      <c r="D4738" t="s">
        <v>6766</v>
      </c>
      <c r="E4738" t="s">
        <v>8383</v>
      </c>
      <c r="G4738" t="s">
        <v>8399</v>
      </c>
      <c r="H4738" t="s">
        <v>9084</v>
      </c>
      <c r="I4738" t="s">
        <v>12471</v>
      </c>
      <c r="J4738" t="s">
        <v>8662</v>
      </c>
    </row>
    <row r="4739" spans="1:10" x14ac:dyDescent="0.25">
      <c r="A4739" t="s">
        <v>6765</v>
      </c>
      <c r="B4739">
        <v>42024370</v>
      </c>
      <c r="C4739">
        <v>105522880</v>
      </c>
      <c r="D4739" t="s">
        <v>6766</v>
      </c>
      <c r="E4739" t="s">
        <v>8388</v>
      </c>
      <c r="G4739" t="s">
        <v>8384</v>
      </c>
      <c r="H4739" t="s">
        <v>9078</v>
      </c>
      <c r="I4739" t="s">
        <v>12472</v>
      </c>
      <c r="J4739" t="s">
        <v>12473</v>
      </c>
    </row>
    <row r="4740" spans="1:10" x14ac:dyDescent="0.25">
      <c r="A4740" t="s">
        <v>6765</v>
      </c>
      <c r="B4740">
        <v>42024370</v>
      </c>
      <c r="C4740">
        <v>105522880</v>
      </c>
      <c r="D4740" t="s">
        <v>6766</v>
      </c>
      <c r="E4740" t="s">
        <v>8388</v>
      </c>
      <c r="G4740" t="s">
        <v>8384</v>
      </c>
      <c r="H4740" t="s">
        <v>8603</v>
      </c>
      <c r="J4740" t="s">
        <v>12474</v>
      </c>
    </row>
    <row r="4741" spans="1:10" x14ac:dyDescent="0.25">
      <c r="A4741" t="s">
        <v>6765</v>
      </c>
      <c r="B4741">
        <v>42024370</v>
      </c>
      <c r="C4741">
        <v>105522880</v>
      </c>
      <c r="D4741" t="s">
        <v>6766</v>
      </c>
      <c r="E4741" t="s">
        <v>8410</v>
      </c>
      <c r="G4741" t="s">
        <v>8384</v>
      </c>
      <c r="H4741" t="s">
        <v>8603</v>
      </c>
      <c r="J4741" t="s">
        <v>12474</v>
      </c>
    </row>
    <row r="4742" spans="1:10" x14ac:dyDescent="0.25">
      <c r="A4742" t="s">
        <v>6771</v>
      </c>
      <c r="B4742">
        <v>47231556</v>
      </c>
      <c r="C4742">
        <v>117804062</v>
      </c>
      <c r="D4742" t="s">
        <v>6772</v>
      </c>
      <c r="E4742" t="s">
        <v>8388</v>
      </c>
      <c r="G4742" t="s">
        <v>8384</v>
      </c>
      <c r="H4742" t="s">
        <v>12475</v>
      </c>
      <c r="J4742" t="s">
        <v>12476</v>
      </c>
    </row>
    <row r="4743" spans="1:10" x14ac:dyDescent="0.25">
      <c r="A4743" t="s">
        <v>6771</v>
      </c>
      <c r="B4743">
        <v>47231556</v>
      </c>
      <c r="C4743">
        <v>117804062</v>
      </c>
      <c r="D4743" t="s">
        <v>6772</v>
      </c>
      <c r="E4743" t="s">
        <v>8383</v>
      </c>
      <c r="G4743" t="s">
        <v>8384</v>
      </c>
      <c r="H4743" t="s">
        <v>12475</v>
      </c>
      <c r="J4743" t="s">
        <v>12476</v>
      </c>
    </row>
    <row r="4744" spans="1:10" x14ac:dyDescent="0.25">
      <c r="A4744" t="s">
        <v>6777</v>
      </c>
      <c r="B4744">
        <v>47318430</v>
      </c>
      <c r="C4744">
        <v>222210243</v>
      </c>
      <c r="D4744" t="s">
        <v>6778</v>
      </c>
      <c r="E4744" t="s">
        <v>8388</v>
      </c>
      <c r="G4744" t="s">
        <v>8384</v>
      </c>
      <c r="H4744" t="s">
        <v>8455</v>
      </c>
      <c r="I4744" t="s">
        <v>12477</v>
      </c>
      <c r="J4744" t="s">
        <v>12478</v>
      </c>
    </row>
    <row r="4745" spans="1:10" x14ac:dyDescent="0.25">
      <c r="A4745" t="s">
        <v>6777</v>
      </c>
      <c r="B4745">
        <v>47318430</v>
      </c>
      <c r="C4745">
        <v>222210243</v>
      </c>
      <c r="D4745" t="s">
        <v>6778</v>
      </c>
      <c r="E4745" t="s">
        <v>8410</v>
      </c>
      <c r="G4745" t="s">
        <v>8384</v>
      </c>
      <c r="H4745" t="s">
        <v>8455</v>
      </c>
      <c r="I4745" t="s">
        <v>12477</v>
      </c>
      <c r="J4745" t="s">
        <v>12478</v>
      </c>
    </row>
    <row r="4746" spans="1:10" x14ac:dyDescent="0.25">
      <c r="A4746" t="s">
        <v>6777</v>
      </c>
      <c r="B4746">
        <v>47318430</v>
      </c>
      <c r="C4746">
        <v>222210243</v>
      </c>
      <c r="D4746" t="s">
        <v>6778</v>
      </c>
      <c r="E4746" t="s">
        <v>8383</v>
      </c>
      <c r="G4746" t="s">
        <v>8384</v>
      </c>
      <c r="H4746" t="s">
        <v>8455</v>
      </c>
      <c r="I4746" t="s">
        <v>12477</v>
      </c>
      <c r="J4746" t="s">
        <v>12478</v>
      </c>
    </row>
    <row r="4747" spans="1:10" x14ac:dyDescent="0.25">
      <c r="A4747" t="s">
        <v>6783</v>
      </c>
      <c r="B4747">
        <v>67166839</v>
      </c>
      <c r="C4747">
        <v>147180521</v>
      </c>
      <c r="D4747" t="s">
        <v>6784</v>
      </c>
      <c r="E4747" t="s">
        <v>8383</v>
      </c>
      <c r="G4747" t="s">
        <v>8384</v>
      </c>
      <c r="H4747" t="s">
        <v>8720</v>
      </c>
      <c r="J4747" t="s">
        <v>12479</v>
      </c>
    </row>
    <row r="4748" spans="1:10" x14ac:dyDescent="0.25">
      <c r="A4748" t="s">
        <v>6783</v>
      </c>
      <c r="B4748">
        <v>67166839</v>
      </c>
      <c r="C4748">
        <v>147180521</v>
      </c>
      <c r="D4748" t="s">
        <v>6784</v>
      </c>
      <c r="E4748" t="s">
        <v>8388</v>
      </c>
      <c r="G4748" t="s">
        <v>8384</v>
      </c>
      <c r="H4748" t="s">
        <v>8720</v>
      </c>
      <c r="J4748" t="s">
        <v>12479</v>
      </c>
    </row>
    <row r="4749" spans="1:10" x14ac:dyDescent="0.25">
      <c r="A4749" t="s">
        <v>6783</v>
      </c>
      <c r="B4749">
        <v>67166839</v>
      </c>
      <c r="C4749">
        <v>147180521</v>
      </c>
      <c r="D4749" t="s">
        <v>6784</v>
      </c>
      <c r="E4749" t="s">
        <v>8398</v>
      </c>
      <c r="G4749" t="s">
        <v>8384</v>
      </c>
      <c r="H4749" t="s">
        <v>8720</v>
      </c>
      <c r="J4749" t="s">
        <v>12479</v>
      </c>
    </row>
    <row r="4750" spans="1:10" x14ac:dyDescent="0.25">
      <c r="A4750" t="s">
        <v>6783</v>
      </c>
      <c r="B4750">
        <v>67166839</v>
      </c>
      <c r="C4750">
        <v>147180521</v>
      </c>
      <c r="D4750" t="s">
        <v>6784</v>
      </c>
      <c r="E4750" t="s">
        <v>8410</v>
      </c>
      <c r="G4750" t="s">
        <v>8384</v>
      </c>
      <c r="H4750" t="s">
        <v>8720</v>
      </c>
      <c r="J4750" t="s">
        <v>12479</v>
      </c>
    </row>
    <row r="4751" spans="1:10" x14ac:dyDescent="0.25">
      <c r="A4751" t="s">
        <v>6788</v>
      </c>
      <c r="B4751">
        <v>67988632</v>
      </c>
      <c r="C4751">
        <v>130442382</v>
      </c>
      <c r="D4751" t="s">
        <v>6789</v>
      </c>
      <c r="E4751" t="s">
        <v>8383</v>
      </c>
      <c r="G4751" t="s">
        <v>8384</v>
      </c>
      <c r="H4751" t="s">
        <v>10401</v>
      </c>
      <c r="J4751" t="s">
        <v>10402</v>
      </c>
    </row>
    <row r="4752" spans="1:10" x14ac:dyDescent="0.25">
      <c r="A4752" t="s">
        <v>6788</v>
      </c>
      <c r="B4752">
        <v>67988632</v>
      </c>
      <c r="C4752">
        <v>130442382</v>
      </c>
      <c r="D4752" t="s">
        <v>6789</v>
      </c>
      <c r="E4752" t="s">
        <v>8398</v>
      </c>
      <c r="F4752" t="s">
        <v>12480</v>
      </c>
    </row>
    <row r="4753" spans="1:10" x14ac:dyDescent="0.25">
      <c r="A4753" t="s">
        <v>6788</v>
      </c>
      <c r="B4753">
        <v>67988632</v>
      </c>
      <c r="C4753">
        <v>130442382</v>
      </c>
      <c r="D4753" t="s">
        <v>6789</v>
      </c>
      <c r="E4753" t="s">
        <v>8398</v>
      </c>
      <c r="F4753" t="s">
        <v>12481</v>
      </c>
    </row>
    <row r="4754" spans="1:10" x14ac:dyDescent="0.25">
      <c r="A4754" t="s">
        <v>6788</v>
      </c>
      <c r="B4754">
        <v>67988632</v>
      </c>
      <c r="C4754">
        <v>130442382</v>
      </c>
      <c r="D4754" t="s">
        <v>6789</v>
      </c>
      <c r="E4754" t="s">
        <v>8398</v>
      </c>
      <c r="F4754" t="s">
        <v>12482</v>
      </c>
    </row>
    <row r="4755" spans="1:10" x14ac:dyDescent="0.25">
      <c r="A4755" t="s">
        <v>6788</v>
      </c>
      <c r="B4755">
        <v>67988632</v>
      </c>
      <c r="C4755">
        <v>130442382</v>
      </c>
      <c r="D4755" t="s">
        <v>6789</v>
      </c>
      <c r="E4755" t="s">
        <v>8410</v>
      </c>
      <c r="G4755" t="s">
        <v>8384</v>
      </c>
      <c r="H4755" t="s">
        <v>10401</v>
      </c>
      <c r="J4755" t="s">
        <v>10402</v>
      </c>
    </row>
    <row r="4756" spans="1:10" x14ac:dyDescent="0.25">
      <c r="A4756" t="s">
        <v>6788</v>
      </c>
      <c r="B4756">
        <v>67988632</v>
      </c>
      <c r="C4756">
        <v>130442382</v>
      </c>
      <c r="D4756" t="s">
        <v>6789</v>
      </c>
      <c r="E4756" t="s">
        <v>8388</v>
      </c>
      <c r="G4756" t="s">
        <v>8384</v>
      </c>
      <c r="H4756" t="s">
        <v>10401</v>
      </c>
      <c r="J4756" t="s">
        <v>10402</v>
      </c>
    </row>
    <row r="4757" spans="1:10" x14ac:dyDescent="0.25">
      <c r="A4757" t="s">
        <v>6790</v>
      </c>
      <c r="B4757">
        <v>73735638</v>
      </c>
      <c r="C4757">
        <v>144992027</v>
      </c>
      <c r="D4757" t="s">
        <v>6791</v>
      </c>
      <c r="E4757" t="s">
        <v>8398</v>
      </c>
      <c r="F4757" t="s">
        <v>12483</v>
      </c>
    </row>
    <row r="4758" spans="1:10" x14ac:dyDescent="0.25">
      <c r="A4758" t="s">
        <v>6790</v>
      </c>
      <c r="B4758">
        <v>73735638</v>
      </c>
      <c r="C4758">
        <v>144992027</v>
      </c>
      <c r="D4758" t="s">
        <v>6791</v>
      </c>
      <c r="E4758" t="s">
        <v>8388</v>
      </c>
      <c r="G4758" t="s">
        <v>8384</v>
      </c>
      <c r="H4758" t="s">
        <v>8482</v>
      </c>
      <c r="I4758" t="s">
        <v>8848</v>
      </c>
      <c r="J4758" t="s">
        <v>8498</v>
      </c>
    </row>
    <row r="4759" spans="1:10" x14ac:dyDescent="0.25">
      <c r="A4759" t="s">
        <v>6790</v>
      </c>
      <c r="B4759">
        <v>73735638</v>
      </c>
      <c r="C4759">
        <v>144992027</v>
      </c>
      <c r="D4759" t="s">
        <v>6791</v>
      </c>
      <c r="E4759" t="s">
        <v>8383</v>
      </c>
      <c r="G4759" t="s">
        <v>8384</v>
      </c>
      <c r="H4759" t="s">
        <v>8480</v>
      </c>
      <c r="I4759" t="s">
        <v>8421</v>
      </c>
      <c r="J4759" t="s">
        <v>10575</v>
      </c>
    </row>
    <row r="4760" spans="1:10" x14ac:dyDescent="0.25">
      <c r="A4760" t="s">
        <v>6790</v>
      </c>
      <c r="B4760">
        <v>73735638</v>
      </c>
      <c r="C4760">
        <v>144992027</v>
      </c>
      <c r="D4760" t="s">
        <v>6791</v>
      </c>
      <c r="E4760" t="s">
        <v>8388</v>
      </c>
      <c r="G4760" t="s">
        <v>8384</v>
      </c>
      <c r="H4760" t="s">
        <v>8480</v>
      </c>
      <c r="I4760" t="s">
        <v>8421</v>
      </c>
      <c r="J4760" t="s">
        <v>10575</v>
      </c>
    </row>
    <row r="4761" spans="1:10" x14ac:dyDescent="0.25">
      <c r="A4761" t="s">
        <v>6790</v>
      </c>
      <c r="B4761">
        <v>73735638</v>
      </c>
      <c r="C4761">
        <v>144992027</v>
      </c>
      <c r="D4761" t="s">
        <v>6791</v>
      </c>
      <c r="E4761" t="s">
        <v>8388</v>
      </c>
      <c r="G4761" t="s">
        <v>8384</v>
      </c>
      <c r="H4761" t="s">
        <v>8389</v>
      </c>
      <c r="I4761" t="s">
        <v>10576</v>
      </c>
      <c r="J4761" t="s">
        <v>8756</v>
      </c>
    </row>
    <row r="4762" spans="1:10" x14ac:dyDescent="0.25">
      <c r="A4762" t="s">
        <v>6790</v>
      </c>
      <c r="B4762">
        <v>73735638</v>
      </c>
      <c r="C4762">
        <v>144992027</v>
      </c>
      <c r="D4762" t="s">
        <v>6791</v>
      </c>
      <c r="E4762" t="s">
        <v>8388</v>
      </c>
      <c r="G4762" t="s">
        <v>8384</v>
      </c>
      <c r="H4762" t="s">
        <v>10573</v>
      </c>
      <c r="J4762" t="s">
        <v>10574</v>
      </c>
    </row>
    <row r="4763" spans="1:10" x14ac:dyDescent="0.25">
      <c r="A4763" t="s">
        <v>6790</v>
      </c>
      <c r="B4763">
        <v>73735638</v>
      </c>
      <c r="C4763">
        <v>144992027</v>
      </c>
      <c r="D4763" t="s">
        <v>6791</v>
      </c>
      <c r="E4763" t="s">
        <v>8410</v>
      </c>
      <c r="G4763" t="s">
        <v>8399</v>
      </c>
      <c r="H4763" t="s">
        <v>10008</v>
      </c>
      <c r="J4763" t="s">
        <v>11180</v>
      </c>
    </row>
    <row r="4764" spans="1:10" x14ac:dyDescent="0.25">
      <c r="A4764" t="s">
        <v>6793</v>
      </c>
      <c r="B4764">
        <v>2532907</v>
      </c>
      <c r="C4764">
        <v>576958956</v>
      </c>
      <c r="D4764" t="s">
        <v>6794</v>
      </c>
      <c r="E4764" t="s">
        <v>8398</v>
      </c>
      <c r="G4764" t="s">
        <v>8384</v>
      </c>
      <c r="H4764" t="s">
        <v>10307</v>
      </c>
      <c r="I4764" t="s">
        <v>10308</v>
      </c>
      <c r="J4764" t="s">
        <v>10309</v>
      </c>
    </row>
    <row r="4765" spans="1:10" x14ac:dyDescent="0.25">
      <c r="A4765" t="s">
        <v>6793</v>
      </c>
      <c r="B4765">
        <v>2532907</v>
      </c>
      <c r="C4765">
        <v>576958956</v>
      </c>
      <c r="D4765" t="s">
        <v>6794</v>
      </c>
      <c r="E4765" t="s">
        <v>8383</v>
      </c>
      <c r="G4765" t="s">
        <v>8384</v>
      </c>
      <c r="H4765" t="s">
        <v>10307</v>
      </c>
      <c r="I4765" t="s">
        <v>10308</v>
      </c>
      <c r="J4765" t="s">
        <v>10309</v>
      </c>
    </row>
    <row r="4766" spans="1:10" x14ac:dyDescent="0.25">
      <c r="A4766" t="s">
        <v>6793</v>
      </c>
      <c r="B4766">
        <v>2532907</v>
      </c>
      <c r="C4766">
        <v>576958956</v>
      </c>
      <c r="D4766" t="s">
        <v>6794</v>
      </c>
      <c r="E4766" t="s">
        <v>8388</v>
      </c>
      <c r="G4766" t="s">
        <v>8384</v>
      </c>
      <c r="H4766" t="s">
        <v>10307</v>
      </c>
      <c r="I4766" t="s">
        <v>10308</v>
      </c>
      <c r="J4766" t="s">
        <v>10309</v>
      </c>
    </row>
    <row r="4767" spans="1:10" x14ac:dyDescent="0.25">
      <c r="A4767" t="s">
        <v>6793</v>
      </c>
      <c r="B4767">
        <v>2532907</v>
      </c>
      <c r="C4767">
        <v>576958956</v>
      </c>
      <c r="D4767" t="s">
        <v>6794</v>
      </c>
      <c r="E4767" t="s">
        <v>8398</v>
      </c>
      <c r="G4767" t="s">
        <v>8399</v>
      </c>
      <c r="H4767" t="s">
        <v>12419</v>
      </c>
      <c r="I4767" t="s">
        <v>12484</v>
      </c>
      <c r="J4767" t="s">
        <v>10309</v>
      </c>
    </row>
    <row r="4768" spans="1:10" x14ac:dyDescent="0.25">
      <c r="A4768" t="s">
        <v>6793</v>
      </c>
      <c r="B4768">
        <v>2532907</v>
      </c>
      <c r="C4768">
        <v>576958956</v>
      </c>
      <c r="D4768" t="s">
        <v>6794</v>
      </c>
      <c r="E4768" t="s">
        <v>8388</v>
      </c>
      <c r="G4768" t="s">
        <v>8384</v>
      </c>
      <c r="H4768" t="s">
        <v>8402</v>
      </c>
      <c r="I4768" t="s">
        <v>10310</v>
      </c>
      <c r="J4768" t="s">
        <v>10309</v>
      </c>
    </row>
    <row r="4769" spans="1:10" x14ac:dyDescent="0.25">
      <c r="A4769" t="s">
        <v>6795</v>
      </c>
      <c r="B4769">
        <v>710594</v>
      </c>
      <c r="C4769">
        <v>133940937</v>
      </c>
      <c r="D4769" t="s">
        <v>6796</v>
      </c>
      <c r="E4769" t="s">
        <v>8388</v>
      </c>
      <c r="G4769" t="s">
        <v>8384</v>
      </c>
      <c r="H4769" t="s">
        <v>8405</v>
      </c>
      <c r="J4769" t="s">
        <v>8860</v>
      </c>
    </row>
    <row r="4770" spans="1:10" x14ac:dyDescent="0.25">
      <c r="A4770" t="s">
        <v>6795</v>
      </c>
      <c r="B4770">
        <v>710594</v>
      </c>
      <c r="C4770">
        <v>133940937</v>
      </c>
      <c r="D4770" t="s">
        <v>6796</v>
      </c>
      <c r="E4770" t="s">
        <v>8383</v>
      </c>
      <c r="G4770" t="s">
        <v>8384</v>
      </c>
      <c r="H4770" t="s">
        <v>8405</v>
      </c>
      <c r="I4770" t="s">
        <v>8421</v>
      </c>
      <c r="J4770" t="s">
        <v>10897</v>
      </c>
    </row>
    <row r="4771" spans="1:10" x14ac:dyDescent="0.25">
      <c r="A4771" t="s">
        <v>6795</v>
      </c>
      <c r="B4771">
        <v>710594</v>
      </c>
      <c r="C4771">
        <v>133940937</v>
      </c>
      <c r="D4771" t="s">
        <v>6796</v>
      </c>
      <c r="E4771" t="s">
        <v>8410</v>
      </c>
      <c r="G4771" t="s">
        <v>8517</v>
      </c>
      <c r="H4771" t="s">
        <v>12485</v>
      </c>
      <c r="J4771" t="s">
        <v>5860</v>
      </c>
    </row>
    <row r="4772" spans="1:10" x14ac:dyDescent="0.25">
      <c r="A4772" t="s">
        <v>6795</v>
      </c>
      <c r="B4772">
        <v>710594</v>
      </c>
      <c r="C4772">
        <v>133940937</v>
      </c>
      <c r="D4772" t="s">
        <v>6796</v>
      </c>
      <c r="E4772" t="s">
        <v>8410</v>
      </c>
      <c r="G4772" t="s">
        <v>8384</v>
      </c>
      <c r="H4772" t="s">
        <v>8405</v>
      </c>
      <c r="I4772" t="s">
        <v>8421</v>
      </c>
      <c r="J4772" t="s">
        <v>10897</v>
      </c>
    </row>
    <row r="4773" spans="1:10" x14ac:dyDescent="0.25">
      <c r="A4773" t="s">
        <v>6801</v>
      </c>
      <c r="B4773">
        <v>6663676</v>
      </c>
      <c r="C4773">
        <v>155209451</v>
      </c>
      <c r="D4773" t="s">
        <v>6802</v>
      </c>
      <c r="E4773" t="s">
        <v>8388</v>
      </c>
      <c r="G4773" t="s">
        <v>8384</v>
      </c>
      <c r="H4773" t="s">
        <v>8406</v>
      </c>
      <c r="J4773" t="s">
        <v>12486</v>
      </c>
    </row>
    <row r="4774" spans="1:10" x14ac:dyDescent="0.25">
      <c r="A4774" t="s">
        <v>6801</v>
      </c>
      <c r="B4774">
        <v>6663676</v>
      </c>
      <c r="C4774">
        <v>155209451</v>
      </c>
      <c r="D4774" t="s">
        <v>6802</v>
      </c>
      <c r="E4774" t="s">
        <v>8383</v>
      </c>
      <c r="G4774" t="s">
        <v>8384</v>
      </c>
      <c r="H4774" t="s">
        <v>8406</v>
      </c>
      <c r="J4774" t="s">
        <v>12486</v>
      </c>
    </row>
    <row r="4775" spans="1:10" x14ac:dyDescent="0.25">
      <c r="A4775" t="s">
        <v>6801</v>
      </c>
      <c r="B4775">
        <v>6663676</v>
      </c>
      <c r="C4775">
        <v>155209451</v>
      </c>
      <c r="D4775" t="s">
        <v>6802</v>
      </c>
      <c r="E4775" t="s">
        <v>8388</v>
      </c>
      <c r="G4775" t="s">
        <v>8384</v>
      </c>
      <c r="H4775" t="s">
        <v>8393</v>
      </c>
      <c r="I4775" t="s">
        <v>8697</v>
      </c>
      <c r="J4775" t="s">
        <v>12486</v>
      </c>
    </row>
    <row r="4776" spans="1:10" x14ac:dyDescent="0.25">
      <c r="A4776" t="s">
        <v>6801</v>
      </c>
      <c r="B4776">
        <v>6663676</v>
      </c>
      <c r="C4776">
        <v>155209451</v>
      </c>
      <c r="D4776" t="s">
        <v>6802</v>
      </c>
      <c r="E4776" t="s">
        <v>8388</v>
      </c>
      <c r="G4776" t="s">
        <v>8384</v>
      </c>
      <c r="H4776" t="s">
        <v>8468</v>
      </c>
      <c r="I4776" t="s">
        <v>8393</v>
      </c>
      <c r="J4776" t="s">
        <v>12486</v>
      </c>
    </row>
    <row r="4777" spans="1:10" x14ac:dyDescent="0.25">
      <c r="A4777" t="s">
        <v>6807</v>
      </c>
      <c r="B4777">
        <v>6916706</v>
      </c>
      <c r="C4777">
        <v>142523257</v>
      </c>
      <c r="D4777" t="s">
        <v>6808</v>
      </c>
      <c r="E4777" t="s">
        <v>8410</v>
      </c>
      <c r="G4777" t="s">
        <v>8384</v>
      </c>
      <c r="H4777" t="s">
        <v>9443</v>
      </c>
      <c r="I4777" t="s">
        <v>12487</v>
      </c>
      <c r="J4777" t="s">
        <v>8531</v>
      </c>
    </row>
    <row r="4778" spans="1:10" x14ac:dyDescent="0.25">
      <c r="A4778" t="s">
        <v>6807</v>
      </c>
      <c r="B4778">
        <v>6916706</v>
      </c>
      <c r="C4778">
        <v>142523257</v>
      </c>
      <c r="D4778" t="s">
        <v>6808</v>
      </c>
      <c r="E4778" t="s">
        <v>8383</v>
      </c>
      <c r="G4778" t="s">
        <v>8384</v>
      </c>
      <c r="H4778" t="s">
        <v>8425</v>
      </c>
      <c r="I4778" t="s">
        <v>8697</v>
      </c>
      <c r="J4778" t="s">
        <v>8531</v>
      </c>
    </row>
    <row r="4779" spans="1:10" x14ac:dyDescent="0.25">
      <c r="A4779" t="s">
        <v>6807</v>
      </c>
      <c r="B4779">
        <v>6916706</v>
      </c>
      <c r="C4779">
        <v>142523257</v>
      </c>
      <c r="D4779" t="s">
        <v>6808</v>
      </c>
      <c r="E4779" t="s">
        <v>8388</v>
      </c>
      <c r="G4779" t="s">
        <v>8384</v>
      </c>
      <c r="H4779" t="s">
        <v>9443</v>
      </c>
      <c r="I4779" t="s">
        <v>12487</v>
      </c>
      <c r="J4779" t="s">
        <v>8531</v>
      </c>
    </row>
    <row r="4780" spans="1:10" x14ac:dyDescent="0.25">
      <c r="A4780" t="s">
        <v>6807</v>
      </c>
      <c r="B4780">
        <v>6916706</v>
      </c>
      <c r="C4780">
        <v>142523257</v>
      </c>
      <c r="D4780" t="s">
        <v>6808</v>
      </c>
      <c r="E4780" t="s">
        <v>8388</v>
      </c>
      <c r="G4780" t="s">
        <v>8384</v>
      </c>
      <c r="H4780" t="s">
        <v>8425</v>
      </c>
      <c r="I4780" t="s">
        <v>8697</v>
      </c>
      <c r="J4780" t="s">
        <v>8531</v>
      </c>
    </row>
    <row r="4781" spans="1:10" x14ac:dyDescent="0.25">
      <c r="A4781" t="s">
        <v>6814</v>
      </c>
      <c r="B4781">
        <v>22703459</v>
      </c>
      <c r="C4781">
        <v>104689348</v>
      </c>
      <c r="D4781" t="s">
        <v>6815</v>
      </c>
      <c r="E4781" t="s">
        <v>8383</v>
      </c>
      <c r="G4781" t="s">
        <v>8384</v>
      </c>
      <c r="H4781" t="s">
        <v>12488</v>
      </c>
      <c r="I4781" t="s">
        <v>12489</v>
      </c>
      <c r="J4781" t="s">
        <v>12490</v>
      </c>
    </row>
    <row r="4782" spans="1:10" x14ac:dyDescent="0.25">
      <c r="A4782" t="s">
        <v>6814</v>
      </c>
      <c r="B4782">
        <v>22703459</v>
      </c>
      <c r="C4782">
        <v>104689348</v>
      </c>
      <c r="D4782" t="s">
        <v>6815</v>
      </c>
      <c r="E4782" t="s">
        <v>8388</v>
      </c>
      <c r="G4782" t="s">
        <v>8384</v>
      </c>
      <c r="H4782" t="s">
        <v>8566</v>
      </c>
      <c r="I4782" t="s">
        <v>8390</v>
      </c>
      <c r="J4782" t="s">
        <v>8425</v>
      </c>
    </row>
    <row r="4783" spans="1:10" x14ac:dyDescent="0.25">
      <c r="A4783" t="s">
        <v>6814</v>
      </c>
      <c r="B4783">
        <v>22703459</v>
      </c>
      <c r="C4783">
        <v>104689348</v>
      </c>
      <c r="D4783" t="s">
        <v>6815</v>
      </c>
      <c r="E4783" t="s">
        <v>8388</v>
      </c>
      <c r="G4783" t="s">
        <v>8384</v>
      </c>
      <c r="H4783" t="s">
        <v>8755</v>
      </c>
      <c r="I4783" t="s">
        <v>8421</v>
      </c>
      <c r="J4783" t="s">
        <v>12491</v>
      </c>
    </row>
    <row r="4784" spans="1:10" x14ac:dyDescent="0.25">
      <c r="A4784" t="s">
        <v>6814</v>
      </c>
      <c r="B4784">
        <v>22703459</v>
      </c>
      <c r="C4784">
        <v>104689348</v>
      </c>
      <c r="D4784" t="s">
        <v>6815</v>
      </c>
      <c r="E4784" t="s">
        <v>8388</v>
      </c>
      <c r="G4784" t="s">
        <v>8384</v>
      </c>
      <c r="H4784" t="s">
        <v>12488</v>
      </c>
      <c r="I4784" t="s">
        <v>12489</v>
      </c>
      <c r="J4784" t="s">
        <v>12490</v>
      </c>
    </row>
    <row r="4785" spans="1:10" x14ac:dyDescent="0.25">
      <c r="A4785" t="s">
        <v>6821</v>
      </c>
      <c r="B4785">
        <v>24295865</v>
      </c>
      <c r="C4785">
        <v>2187527453</v>
      </c>
      <c r="D4785" t="s">
        <v>6822</v>
      </c>
      <c r="E4785" t="s">
        <v>8388</v>
      </c>
      <c r="G4785" t="s">
        <v>8384</v>
      </c>
      <c r="H4785" t="s">
        <v>8542</v>
      </c>
      <c r="I4785" t="s">
        <v>8390</v>
      </c>
      <c r="J4785" t="s">
        <v>12492</v>
      </c>
    </row>
    <row r="4786" spans="1:10" x14ac:dyDescent="0.25">
      <c r="A4786" t="s">
        <v>6821</v>
      </c>
      <c r="B4786">
        <v>24295865</v>
      </c>
      <c r="C4786">
        <v>2187527453</v>
      </c>
      <c r="D4786" t="s">
        <v>6822</v>
      </c>
      <c r="E4786" t="s">
        <v>8388</v>
      </c>
      <c r="G4786" t="s">
        <v>8384</v>
      </c>
      <c r="H4786" t="s">
        <v>12493</v>
      </c>
      <c r="J4786" t="s">
        <v>12494</v>
      </c>
    </row>
    <row r="4787" spans="1:10" x14ac:dyDescent="0.25">
      <c r="A4787" t="s">
        <v>6821</v>
      </c>
      <c r="B4787">
        <v>24295865</v>
      </c>
      <c r="C4787">
        <v>2187527453</v>
      </c>
      <c r="D4787" t="s">
        <v>6822</v>
      </c>
      <c r="E4787" t="s">
        <v>8388</v>
      </c>
      <c r="G4787" t="s">
        <v>8384</v>
      </c>
      <c r="H4787" t="s">
        <v>8837</v>
      </c>
      <c r="J4787" t="s">
        <v>12495</v>
      </c>
    </row>
    <row r="4788" spans="1:10" x14ac:dyDescent="0.25">
      <c r="A4788" t="s">
        <v>6821</v>
      </c>
      <c r="B4788">
        <v>24295865</v>
      </c>
      <c r="C4788">
        <v>2187527453</v>
      </c>
      <c r="D4788" t="s">
        <v>6822</v>
      </c>
      <c r="E4788" t="s">
        <v>8388</v>
      </c>
      <c r="G4788" t="s">
        <v>8384</v>
      </c>
      <c r="H4788" t="s">
        <v>12496</v>
      </c>
      <c r="J4788" t="s">
        <v>12497</v>
      </c>
    </row>
    <row r="4789" spans="1:10" x14ac:dyDescent="0.25">
      <c r="A4789" t="s">
        <v>6821</v>
      </c>
      <c r="B4789">
        <v>24295865</v>
      </c>
      <c r="C4789">
        <v>2187527453</v>
      </c>
      <c r="D4789" t="s">
        <v>6822</v>
      </c>
      <c r="E4789" t="s">
        <v>8388</v>
      </c>
      <c r="G4789" t="s">
        <v>8384</v>
      </c>
      <c r="H4789" t="s">
        <v>8455</v>
      </c>
      <c r="I4789" t="s">
        <v>8389</v>
      </c>
      <c r="J4789" t="s">
        <v>8886</v>
      </c>
    </row>
    <row r="4790" spans="1:10" x14ac:dyDescent="0.25">
      <c r="A4790" t="s">
        <v>6821</v>
      </c>
      <c r="B4790">
        <v>24295865</v>
      </c>
      <c r="C4790">
        <v>2187527453</v>
      </c>
      <c r="D4790" t="s">
        <v>6822</v>
      </c>
      <c r="E4790" t="s">
        <v>8383</v>
      </c>
      <c r="G4790" t="s">
        <v>8384</v>
      </c>
      <c r="H4790" t="s">
        <v>9330</v>
      </c>
      <c r="I4790" t="s">
        <v>12498</v>
      </c>
      <c r="J4790" t="s">
        <v>12499</v>
      </c>
    </row>
    <row r="4791" spans="1:10" x14ac:dyDescent="0.25">
      <c r="A4791" t="s">
        <v>6821</v>
      </c>
      <c r="B4791">
        <v>24295865</v>
      </c>
      <c r="C4791">
        <v>2187527453</v>
      </c>
      <c r="D4791" t="s">
        <v>6822</v>
      </c>
      <c r="E4791" t="s">
        <v>8388</v>
      </c>
      <c r="G4791" t="s">
        <v>8384</v>
      </c>
      <c r="H4791" t="s">
        <v>8406</v>
      </c>
      <c r="J4791" t="s">
        <v>8856</v>
      </c>
    </row>
    <row r="4792" spans="1:10" x14ac:dyDescent="0.25">
      <c r="A4792" t="s">
        <v>6825</v>
      </c>
      <c r="B4792">
        <v>29256409</v>
      </c>
      <c r="C4792">
        <v>101769572</v>
      </c>
      <c r="D4792" t="s">
        <v>6826</v>
      </c>
      <c r="E4792" t="s">
        <v>8383</v>
      </c>
      <c r="G4792" t="s">
        <v>8384</v>
      </c>
      <c r="H4792" t="s">
        <v>9348</v>
      </c>
      <c r="I4792" t="s">
        <v>8425</v>
      </c>
      <c r="J4792" t="s">
        <v>12500</v>
      </c>
    </row>
    <row r="4793" spans="1:10" x14ac:dyDescent="0.25">
      <c r="A4793" t="s">
        <v>6825</v>
      </c>
      <c r="B4793">
        <v>29256409</v>
      </c>
      <c r="C4793">
        <v>101769572</v>
      </c>
      <c r="D4793" t="s">
        <v>6826</v>
      </c>
      <c r="E4793" t="s">
        <v>8388</v>
      </c>
      <c r="G4793" t="s">
        <v>8384</v>
      </c>
      <c r="H4793" t="s">
        <v>8421</v>
      </c>
      <c r="I4793" t="s">
        <v>8407</v>
      </c>
      <c r="J4793" t="s">
        <v>12501</v>
      </c>
    </row>
    <row r="4794" spans="1:10" x14ac:dyDescent="0.25">
      <c r="A4794" t="s">
        <v>6825</v>
      </c>
      <c r="B4794">
        <v>29256409</v>
      </c>
      <c r="C4794">
        <v>101769572</v>
      </c>
      <c r="D4794" t="s">
        <v>6826</v>
      </c>
      <c r="E4794" t="s">
        <v>8388</v>
      </c>
      <c r="G4794" t="s">
        <v>8384</v>
      </c>
      <c r="H4794" t="s">
        <v>8494</v>
      </c>
      <c r="I4794" t="s">
        <v>8468</v>
      </c>
      <c r="J4794" t="s">
        <v>12502</v>
      </c>
    </row>
    <row r="4795" spans="1:10" x14ac:dyDescent="0.25">
      <c r="A4795" t="s">
        <v>6825</v>
      </c>
      <c r="B4795">
        <v>29256409</v>
      </c>
      <c r="C4795">
        <v>101769572</v>
      </c>
      <c r="D4795" t="s">
        <v>6826</v>
      </c>
      <c r="E4795" t="s">
        <v>8388</v>
      </c>
      <c r="G4795" t="s">
        <v>8384</v>
      </c>
      <c r="H4795" t="s">
        <v>8470</v>
      </c>
      <c r="I4795" t="s">
        <v>8566</v>
      </c>
      <c r="J4795" t="s">
        <v>998</v>
      </c>
    </row>
    <row r="4796" spans="1:10" x14ac:dyDescent="0.25">
      <c r="A4796" t="s">
        <v>6832</v>
      </c>
      <c r="B4796">
        <v>34728556</v>
      </c>
      <c r="C4796">
        <v>109939805</v>
      </c>
      <c r="D4796" t="s">
        <v>6833</v>
      </c>
      <c r="E4796" t="s">
        <v>8388</v>
      </c>
      <c r="G4796" t="s">
        <v>8384</v>
      </c>
      <c r="H4796" t="s">
        <v>8858</v>
      </c>
      <c r="J4796" t="s">
        <v>12503</v>
      </c>
    </row>
    <row r="4797" spans="1:10" x14ac:dyDescent="0.25">
      <c r="A4797" t="s">
        <v>6832</v>
      </c>
      <c r="B4797">
        <v>34728556</v>
      </c>
      <c r="C4797">
        <v>109939805</v>
      </c>
      <c r="D4797" t="s">
        <v>6833</v>
      </c>
      <c r="E4797" t="s">
        <v>8383</v>
      </c>
      <c r="G4797" t="s">
        <v>8384</v>
      </c>
      <c r="H4797" t="s">
        <v>8858</v>
      </c>
      <c r="J4797" t="s">
        <v>12503</v>
      </c>
    </row>
    <row r="4798" spans="1:10" x14ac:dyDescent="0.25">
      <c r="A4798" t="s">
        <v>6832</v>
      </c>
      <c r="B4798">
        <v>34728556</v>
      </c>
      <c r="C4798">
        <v>109939805</v>
      </c>
      <c r="D4798" t="s">
        <v>6833</v>
      </c>
      <c r="E4798" t="s">
        <v>8388</v>
      </c>
      <c r="G4798" t="s">
        <v>8399</v>
      </c>
      <c r="H4798" t="s">
        <v>8435</v>
      </c>
      <c r="J4798" t="s">
        <v>12503</v>
      </c>
    </row>
    <row r="4799" spans="1:10" x14ac:dyDescent="0.25">
      <c r="A4799" t="s">
        <v>6838</v>
      </c>
      <c r="B4799">
        <v>52782108</v>
      </c>
      <c r="C4799">
        <v>117329541</v>
      </c>
      <c r="D4799" t="s">
        <v>6839</v>
      </c>
      <c r="E4799" t="s">
        <v>8383</v>
      </c>
      <c r="G4799" t="s">
        <v>8384</v>
      </c>
      <c r="H4799" t="s">
        <v>9603</v>
      </c>
      <c r="J4799" t="s">
        <v>12504</v>
      </c>
    </row>
    <row r="4800" spans="1:10" x14ac:dyDescent="0.25">
      <c r="A4800" t="s">
        <v>6838</v>
      </c>
      <c r="B4800">
        <v>52782108</v>
      </c>
      <c r="C4800">
        <v>117329541</v>
      </c>
      <c r="D4800" t="s">
        <v>6839</v>
      </c>
      <c r="E4800" t="s">
        <v>8388</v>
      </c>
      <c r="G4800" t="s">
        <v>8384</v>
      </c>
      <c r="H4800" t="s">
        <v>9603</v>
      </c>
      <c r="J4800" t="s">
        <v>12504</v>
      </c>
    </row>
    <row r="4801" spans="1:10" x14ac:dyDescent="0.25">
      <c r="A4801" t="s">
        <v>6842</v>
      </c>
      <c r="B4801">
        <v>52222413</v>
      </c>
      <c r="C4801">
        <v>236388776</v>
      </c>
      <c r="D4801" t="s">
        <v>6843</v>
      </c>
      <c r="E4801" t="s">
        <v>8388</v>
      </c>
      <c r="G4801" t="s">
        <v>8399</v>
      </c>
      <c r="H4801" t="s">
        <v>12505</v>
      </c>
      <c r="I4801" t="s">
        <v>8700</v>
      </c>
      <c r="J4801" t="s">
        <v>12506</v>
      </c>
    </row>
    <row r="4802" spans="1:10" x14ac:dyDescent="0.25">
      <c r="A4802" t="s">
        <v>6842</v>
      </c>
      <c r="B4802">
        <v>52222413</v>
      </c>
      <c r="C4802">
        <v>236388776</v>
      </c>
      <c r="D4802" t="s">
        <v>6843</v>
      </c>
      <c r="E4802" t="s">
        <v>8410</v>
      </c>
      <c r="G4802" t="s">
        <v>8384</v>
      </c>
      <c r="H4802" t="s">
        <v>8402</v>
      </c>
      <c r="J4802" t="s">
        <v>12507</v>
      </c>
    </row>
    <row r="4803" spans="1:10" x14ac:dyDescent="0.25">
      <c r="A4803" t="s">
        <v>6842</v>
      </c>
      <c r="B4803">
        <v>52222413</v>
      </c>
      <c r="C4803">
        <v>236388776</v>
      </c>
      <c r="D4803" t="s">
        <v>6843</v>
      </c>
      <c r="E4803" t="s">
        <v>8388</v>
      </c>
      <c r="G4803" t="s">
        <v>8384</v>
      </c>
      <c r="H4803" t="s">
        <v>8496</v>
      </c>
      <c r="I4803" t="s">
        <v>8401</v>
      </c>
      <c r="J4803" t="s">
        <v>11892</v>
      </c>
    </row>
    <row r="4804" spans="1:10" x14ac:dyDescent="0.25">
      <c r="A4804" t="s">
        <v>6842</v>
      </c>
      <c r="B4804">
        <v>52222413</v>
      </c>
      <c r="C4804">
        <v>236388776</v>
      </c>
      <c r="D4804" t="s">
        <v>6843</v>
      </c>
      <c r="E4804" t="s">
        <v>8388</v>
      </c>
      <c r="G4804" t="s">
        <v>8384</v>
      </c>
      <c r="H4804" t="s">
        <v>10674</v>
      </c>
      <c r="I4804" t="s">
        <v>8425</v>
      </c>
      <c r="J4804" t="s">
        <v>12508</v>
      </c>
    </row>
    <row r="4805" spans="1:10" x14ac:dyDescent="0.25">
      <c r="A4805" t="s">
        <v>6842</v>
      </c>
      <c r="B4805">
        <v>52222413</v>
      </c>
      <c r="C4805">
        <v>236388776</v>
      </c>
      <c r="D4805" t="s">
        <v>6843</v>
      </c>
      <c r="E4805" t="s">
        <v>8388</v>
      </c>
      <c r="G4805" t="s">
        <v>8384</v>
      </c>
      <c r="H4805" t="s">
        <v>8455</v>
      </c>
      <c r="I4805" t="s">
        <v>8431</v>
      </c>
      <c r="J4805" t="s">
        <v>12509</v>
      </c>
    </row>
    <row r="4806" spans="1:10" x14ac:dyDescent="0.25">
      <c r="A4806" t="s">
        <v>6842</v>
      </c>
      <c r="B4806">
        <v>52222413</v>
      </c>
      <c r="C4806">
        <v>236388776</v>
      </c>
      <c r="D4806" t="s">
        <v>6843</v>
      </c>
      <c r="E4806" t="s">
        <v>8383</v>
      </c>
      <c r="G4806" t="s">
        <v>8384</v>
      </c>
      <c r="H4806" t="s">
        <v>8402</v>
      </c>
      <c r="J4806" t="s">
        <v>12507</v>
      </c>
    </row>
    <row r="4807" spans="1:10" x14ac:dyDescent="0.25">
      <c r="A4807" t="s">
        <v>6842</v>
      </c>
      <c r="B4807">
        <v>52222413</v>
      </c>
      <c r="C4807">
        <v>236388776</v>
      </c>
      <c r="D4807" t="s">
        <v>6843</v>
      </c>
      <c r="E4807" t="s">
        <v>8388</v>
      </c>
      <c r="G4807" t="s">
        <v>8384</v>
      </c>
      <c r="H4807" t="s">
        <v>12510</v>
      </c>
      <c r="J4807" t="s">
        <v>12511</v>
      </c>
    </row>
    <row r="4808" spans="1:10" x14ac:dyDescent="0.25">
      <c r="A4808" t="s">
        <v>6846</v>
      </c>
      <c r="B4808">
        <v>62328806</v>
      </c>
      <c r="C4808">
        <v>117270088</v>
      </c>
      <c r="D4808" t="s">
        <v>6847</v>
      </c>
      <c r="E4808" t="s">
        <v>8388</v>
      </c>
      <c r="G4808" t="s">
        <v>8384</v>
      </c>
      <c r="H4808" t="s">
        <v>8490</v>
      </c>
      <c r="J4808" t="s">
        <v>12512</v>
      </c>
    </row>
    <row r="4809" spans="1:10" x14ac:dyDescent="0.25">
      <c r="A4809" t="s">
        <v>6846</v>
      </c>
      <c r="B4809">
        <v>62328806</v>
      </c>
      <c r="C4809">
        <v>117270088</v>
      </c>
      <c r="D4809" t="s">
        <v>6847</v>
      </c>
      <c r="E4809" t="s">
        <v>8410</v>
      </c>
      <c r="G4809" t="s">
        <v>8384</v>
      </c>
      <c r="H4809" t="s">
        <v>8490</v>
      </c>
      <c r="J4809" t="s">
        <v>12512</v>
      </c>
    </row>
    <row r="4810" spans="1:10" x14ac:dyDescent="0.25">
      <c r="A4810" t="s">
        <v>6846</v>
      </c>
      <c r="B4810">
        <v>62328806</v>
      </c>
      <c r="C4810">
        <v>117270088</v>
      </c>
      <c r="D4810" t="s">
        <v>6847</v>
      </c>
      <c r="E4810" t="s">
        <v>8383</v>
      </c>
      <c r="G4810" t="s">
        <v>8384</v>
      </c>
      <c r="H4810" t="s">
        <v>8490</v>
      </c>
      <c r="J4810" t="s">
        <v>12512</v>
      </c>
    </row>
    <row r="4811" spans="1:10" x14ac:dyDescent="0.25">
      <c r="A4811" t="s">
        <v>6846</v>
      </c>
      <c r="B4811">
        <v>62328806</v>
      </c>
      <c r="C4811">
        <v>117270088</v>
      </c>
      <c r="D4811" t="s">
        <v>6847</v>
      </c>
      <c r="E4811" t="s">
        <v>8398</v>
      </c>
      <c r="F4811" t="s">
        <v>12513</v>
      </c>
    </row>
    <row r="4812" spans="1:10" x14ac:dyDescent="0.25">
      <c r="A4812" t="s">
        <v>6846</v>
      </c>
      <c r="B4812">
        <v>62328806</v>
      </c>
      <c r="C4812">
        <v>117270088</v>
      </c>
      <c r="D4812" t="s">
        <v>6847</v>
      </c>
      <c r="E4812" t="s">
        <v>8398</v>
      </c>
      <c r="G4812" t="s">
        <v>8384</v>
      </c>
      <c r="H4812" t="s">
        <v>8455</v>
      </c>
      <c r="J4812" t="s">
        <v>11052</v>
      </c>
    </row>
    <row r="4813" spans="1:10" x14ac:dyDescent="0.25">
      <c r="A4813" t="s">
        <v>6851</v>
      </c>
      <c r="B4813">
        <v>62483686</v>
      </c>
      <c r="C4813">
        <v>333477525</v>
      </c>
      <c r="D4813" t="s">
        <v>6852</v>
      </c>
      <c r="E4813" t="s">
        <v>8383</v>
      </c>
      <c r="G4813" t="s">
        <v>8384</v>
      </c>
      <c r="H4813" t="s">
        <v>9760</v>
      </c>
      <c r="I4813" t="s">
        <v>8858</v>
      </c>
      <c r="J4813" t="s">
        <v>8445</v>
      </c>
    </row>
    <row r="4814" spans="1:10" x14ac:dyDescent="0.25">
      <c r="A4814" t="s">
        <v>6851</v>
      </c>
      <c r="B4814">
        <v>62483686</v>
      </c>
      <c r="C4814">
        <v>333477525</v>
      </c>
      <c r="D4814" t="s">
        <v>6852</v>
      </c>
      <c r="E4814" t="s">
        <v>8388</v>
      </c>
      <c r="G4814" t="s">
        <v>8384</v>
      </c>
      <c r="H4814" t="s">
        <v>8744</v>
      </c>
      <c r="I4814" t="s">
        <v>12514</v>
      </c>
      <c r="J4814" t="s">
        <v>12515</v>
      </c>
    </row>
    <row r="4815" spans="1:10" x14ac:dyDescent="0.25">
      <c r="A4815" t="s">
        <v>6851</v>
      </c>
      <c r="B4815">
        <v>62483686</v>
      </c>
      <c r="C4815">
        <v>333477525</v>
      </c>
      <c r="D4815" t="s">
        <v>6852</v>
      </c>
      <c r="E4815" t="s">
        <v>8410</v>
      </c>
      <c r="G4815" t="s">
        <v>8384</v>
      </c>
      <c r="H4815" t="s">
        <v>8744</v>
      </c>
      <c r="I4815" t="s">
        <v>12514</v>
      </c>
      <c r="J4815" t="s">
        <v>12515</v>
      </c>
    </row>
    <row r="4816" spans="1:10" x14ac:dyDescent="0.25">
      <c r="A4816" t="s">
        <v>6851</v>
      </c>
      <c r="B4816">
        <v>62483686</v>
      </c>
      <c r="C4816">
        <v>333477525</v>
      </c>
      <c r="D4816" t="s">
        <v>6852</v>
      </c>
      <c r="E4816" t="s">
        <v>8388</v>
      </c>
      <c r="G4816" t="s">
        <v>8384</v>
      </c>
      <c r="H4816" t="s">
        <v>9760</v>
      </c>
      <c r="I4816" t="s">
        <v>8858</v>
      </c>
      <c r="J4816" t="s">
        <v>8445</v>
      </c>
    </row>
    <row r="4817" spans="1:10" x14ac:dyDescent="0.25">
      <c r="A4817" t="s">
        <v>6851</v>
      </c>
      <c r="B4817">
        <v>62483686</v>
      </c>
      <c r="C4817">
        <v>333477525</v>
      </c>
      <c r="D4817" t="s">
        <v>6852</v>
      </c>
      <c r="E4817" t="s">
        <v>8398</v>
      </c>
      <c r="G4817" t="s">
        <v>8384</v>
      </c>
      <c r="H4817" t="s">
        <v>8744</v>
      </c>
      <c r="I4817" t="s">
        <v>12514</v>
      </c>
      <c r="J4817" t="s">
        <v>12515</v>
      </c>
    </row>
    <row r="4818" spans="1:10" x14ac:dyDescent="0.25">
      <c r="A4818" t="s">
        <v>6856</v>
      </c>
      <c r="B4818">
        <v>66158604</v>
      </c>
      <c r="C4818">
        <v>272449022</v>
      </c>
      <c r="D4818" t="s">
        <v>6857</v>
      </c>
      <c r="E4818" t="s">
        <v>8388</v>
      </c>
      <c r="G4818" t="s">
        <v>8384</v>
      </c>
      <c r="H4818" t="s">
        <v>8390</v>
      </c>
      <c r="I4818" t="s">
        <v>12172</v>
      </c>
      <c r="J4818" t="s">
        <v>12516</v>
      </c>
    </row>
    <row r="4819" spans="1:10" x14ac:dyDescent="0.25">
      <c r="A4819" t="s">
        <v>6856</v>
      </c>
      <c r="B4819">
        <v>66158604</v>
      </c>
      <c r="C4819">
        <v>272449022</v>
      </c>
      <c r="D4819" t="s">
        <v>6857</v>
      </c>
      <c r="E4819" t="s">
        <v>8383</v>
      </c>
      <c r="G4819" t="s">
        <v>8384</v>
      </c>
      <c r="H4819" t="s">
        <v>8660</v>
      </c>
      <c r="I4819" t="s">
        <v>12517</v>
      </c>
      <c r="J4819" t="s">
        <v>12518</v>
      </c>
    </row>
    <row r="4820" spans="1:10" x14ac:dyDescent="0.25">
      <c r="A4820" t="s">
        <v>6856</v>
      </c>
      <c r="B4820">
        <v>66158604</v>
      </c>
      <c r="C4820">
        <v>272449022</v>
      </c>
      <c r="D4820" t="s">
        <v>6857</v>
      </c>
      <c r="E4820" t="s">
        <v>8410</v>
      </c>
      <c r="G4820" t="s">
        <v>8384</v>
      </c>
      <c r="H4820" t="s">
        <v>8660</v>
      </c>
      <c r="I4820" t="s">
        <v>12517</v>
      </c>
      <c r="J4820" t="s">
        <v>12518</v>
      </c>
    </row>
    <row r="4821" spans="1:10" x14ac:dyDescent="0.25">
      <c r="A4821" t="s">
        <v>6856</v>
      </c>
      <c r="B4821">
        <v>66158604</v>
      </c>
      <c r="C4821">
        <v>272449022</v>
      </c>
      <c r="D4821" t="s">
        <v>6857</v>
      </c>
      <c r="E4821" t="s">
        <v>8398</v>
      </c>
      <c r="G4821" t="s">
        <v>8384</v>
      </c>
      <c r="H4821" t="s">
        <v>8390</v>
      </c>
      <c r="I4821" t="s">
        <v>12172</v>
      </c>
      <c r="J4821" t="s">
        <v>12516</v>
      </c>
    </row>
    <row r="4822" spans="1:10" x14ac:dyDescent="0.25">
      <c r="A4822" t="s">
        <v>6856</v>
      </c>
      <c r="B4822">
        <v>66158604</v>
      </c>
      <c r="C4822">
        <v>272449022</v>
      </c>
      <c r="D4822" t="s">
        <v>6857</v>
      </c>
      <c r="E4822" t="s">
        <v>8388</v>
      </c>
      <c r="G4822" t="s">
        <v>8384</v>
      </c>
      <c r="H4822" t="s">
        <v>8556</v>
      </c>
      <c r="J4822" t="s">
        <v>12519</v>
      </c>
    </row>
    <row r="4823" spans="1:10" x14ac:dyDescent="0.25">
      <c r="A4823" t="s">
        <v>6856</v>
      </c>
      <c r="B4823">
        <v>66158604</v>
      </c>
      <c r="C4823">
        <v>272449022</v>
      </c>
      <c r="D4823" t="s">
        <v>6857</v>
      </c>
      <c r="E4823" t="s">
        <v>8398</v>
      </c>
      <c r="G4823" t="s">
        <v>8384</v>
      </c>
      <c r="H4823" t="s">
        <v>8660</v>
      </c>
      <c r="I4823" t="s">
        <v>12517</v>
      </c>
      <c r="J4823" t="s">
        <v>12518</v>
      </c>
    </row>
    <row r="4824" spans="1:10" x14ac:dyDescent="0.25">
      <c r="A4824" t="s">
        <v>6860</v>
      </c>
      <c r="B4824">
        <v>66356516</v>
      </c>
      <c r="C4824">
        <v>159673404</v>
      </c>
      <c r="D4824" t="s">
        <v>6861</v>
      </c>
      <c r="E4824" t="s">
        <v>8410</v>
      </c>
      <c r="G4824" t="s">
        <v>8384</v>
      </c>
      <c r="H4824" t="s">
        <v>9634</v>
      </c>
      <c r="I4824" t="s">
        <v>8490</v>
      </c>
      <c r="J4824" t="s">
        <v>12520</v>
      </c>
    </row>
    <row r="4825" spans="1:10" x14ac:dyDescent="0.25">
      <c r="A4825" t="s">
        <v>6860</v>
      </c>
      <c r="B4825">
        <v>66356516</v>
      </c>
      <c r="C4825">
        <v>159673404</v>
      </c>
      <c r="D4825" t="s">
        <v>6861</v>
      </c>
      <c r="E4825" t="s">
        <v>8388</v>
      </c>
      <c r="G4825" t="s">
        <v>8384</v>
      </c>
      <c r="H4825" t="s">
        <v>9634</v>
      </c>
      <c r="I4825" t="s">
        <v>8490</v>
      </c>
      <c r="J4825" t="s">
        <v>12520</v>
      </c>
    </row>
    <row r="4826" spans="1:10" x14ac:dyDescent="0.25">
      <c r="A4826" t="s">
        <v>6860</v>
      </c>
      <c r="B4826">
        <v>66356516</v>
      </c>
      <c r="C4826">
        <v>159673404</v>
      </c>
      <c r="D4826" t="s">
        <v>6861</v>
      </c>
      <c r="E4826" t="s">
        <v>8398</v>
      </c>
      <c r="F4826" t="s">
        <v>8354</v>
      </c>
    </row>
    <row r="4827" spans="1:10" x14ac:dyDescent="0.25">
      <c r="A4827" t="s">
        <v>6860</v>
      </c>
      <c r="B4827">
        <v>66356516</v>
      </c>
      <c r="C4827">
        <v>159673404</v>
      </c>
      <c r="D4827" t="s">
        <v>6861</v>
      </c>
      <c r="E4827" t="s">
        <v>8383</v>
      </c>
      <c r="G4827" t="s">
        <v>8384</v>
      </c>
      <c r="H4827" t="s">
        <v>9634</v>
      </c>
      <c r="I4827" t="s">
        <v>8490</v>
      </c>
      <c r="J4827" t="s">
        <v>12520</v>
      </c>
    </row>
    <row r="4828" spans="1:10" x14ac:dyDescent="0.25">
      <c r="A4828" t="s">
        <v>6865</v>
      </c>
      <c r="B4828">
        <v>66767995</v>
      </c>
      <c r="C4828">
        <v>337207708</v>
      </c>
      <c r="D4828" t="s">
        <v>6866</v>
      </c>
      <c r="E4828" t="s">
        <v>8383</v>
      </c>
      <c r="G4828" t="s">
        <v>8384</v>
      </c>
      <c r="H4828" t="s">
        <v>8539</v>
      </c>
      <c r="I4828" t="s">
        <v>9368</v>
      </c>
      <c r="J4828" t="s">
        <v>12521</v>
      </c>
    </row>
    <row r="4829" spans="1:10" x14ac:dyDescent="0.25">
      <c r="A4829" t="s">
        <v>6865</v>
      </c>
      <c r="B4829">
        <v>66767995</v>
      </c>
      <c r="C4829">
        <v>337207708</v>
      </c>
      <c r="D4829" t="s">
        <v>6866</v>
      </c>
      <c r="E4829" t="s">
        <v>8388</v>
      </c>
      <c r="G4829" t="s">
        <v>8384</v>
      </c>
      <c r="H4829" t="s">
        <v>8539</v>
      </c>
      <c r="I4829" t="s">
        <v>9368</v>
      </c>
      <c r="J4829" t="s">
        <v>12521</v>
      </c>
    </row>
    <row r="4830" spans="1:10" x14ac:dyDescent="0.25">
      <c r="A4830" t="s">
        <v>6865</v>
      </c>
      <c r="B4830">
        <v>66767995</v>
      </c>
      <c r="C4830">
        <v>337207708</v>
      </c>
      <c r="D4830" t="s">
        <v>6866</v>
      </c>
      <c r="E4830" t="s">
        <v>8398</v>
      </c>
      <c r="F4830" t="s">
        <v>12522</v>
      </c>
    </row>
    <row r="4831" spans="1:10" x14ac:dyDescent="0.25">
      <c r="A4831" t="s">
        <v>6871</v>
      </c>
      <c r="B4831">
        <v>71470763</v>
      </c>
      <c r="C4831">
        <v>3766516386</v>
      </c>
      <c r="D4831" t="s">
        <v>6872</v>
      </c>
      <c r="E4831" t="s">
        <v>8388</v>
      </c>
      <c r="G4831" t="s">
        <v>8460</v>
      </c>
      <c r="H4831" t="s">
        <v>12523</v>
      </c>
      <c r="I4831" t="s">
        <v>12524</v>
      </c>
      <c r="J4831" t="s">
        <v>12525</v>
      </c>
    </row>
    <row r="4832" spans="1:10" x14ac:dyDescent="0.25">
      <c r="A4832" t="s">
        <v>6871</v>
      </c>
      <c r="B4832">
        <v>71470763</v>
      </c>
      <c r="C4832">
        <v>3766516386</v>
      </c>
      <c r="D4832" t="s">
        <v>6872</v>
      </c>
      <c r="E4832" t="s">
        <v>8398</v>
      </c>
      <c r="F4832" t="s">
        <v>12526</v>
      </c>
    </row>
    <row r="4833" spans="1:10" x14ac:dyDescent="0.25">
      <c r="A4833" t="s">
        <v>6871</v>
      </c>
      <c r="B4833">
        <v>71470763</v>
      </c>
      <c r="C4833">
        <v>3766516386</v>
      </c>
      <c r="D4833" t="s">
        <v>6872</v>
      </c>
      <c r="E4833" t="s">
        <v>8388</v>
      </c>
      <c r="G4833" t="s">
        <v>8384</v>
      </c>
      <c r="H4833" t="s">
        <v>11483</v>
      </c>
      <c r="I4833" t="s">
        <v>12527</v>
      </c>
      <c r="J4833" t="s">
        <v>12528</v>
      </c>
    </row>
    <row r="4834" spans="1:10" x14ac:dyDescent="0.25">
      <c r="A4834" t="s">
        <v>6871</v>
      </c>
      <c r="B4834">
        <v>71470763</v>
      </c>
      <c r="C4834">
        <v>3766516386</v>
      </c>
      <c r="D4834" t="s">
        <v>6872</v>
      </c>
      <c r="E4834" t="s">
        <v>8383</v>
      </c>
      <c r="G4834" t="s">
        <v>8384</v>
      </c>
      <c r="H4834" t="s">
        <v>12529</v>
      </c>
      <c r="J4834" t="s">
        <v>12225</v>
      </c>
    </row>
    <row r="4835" spans="1:10" x14ac:dyDescent="0.25">
      <c r="A4835" t="s">
        <v>6871</v>
      </c>
      <c r="B4835">
        <v>71470763</v>
      </c>
      <c r="C4835">
        <v>3766516386</v>
      </c>
      <c r="D4835" t="s">
        <v>6872</v>
      </c>
      <c r="E4835" t="s">
        <v>8388</v>
      </c>
      <c r="G4835" t="s">
        <v>8384</v>
      </c>
      <c r="H4835" t="s">
        <v>8407</v>
      </c>
      <c r="I4835" t="s">
        <v>998</v>
      </c>
      <c r="J4835" t="s">
        <v>12530</v>
      </c>
    </row>
    <row r="4836" spans="1:10" x14ac:dyDescent="0.25">
      <c r="A4836" t="s">
        <v>6876</v>
      </c>
      <c r="B4836">
        <v>6765086</v>
      </c>
      <c r="C4836">
        <v>146409229</v>
      </c>
      <c r="D4836" t="s">
        <v>6877</v>
      </c>
      <c r="E4836" t="s">
        <v>8388</v>
      </c>
      <c r="G4836" t="s">
        <v>8384</v>
      </c>
      <c r="H4836" t="s">
        <v>12531</v>
      </c>
      <c r="J4836" t="s">
        <v>12532</v>
      </c>
    </row>
    <row r="4837" spans="1:10" x14ac:dyDescent="0.25">
      <c r="A4837" t="s">
        <v>6876</v>
      </c>
      <c r="B4837">
        <v>6765086</v>
      </c>
      <c r="C4837">
        <v>146409229</v>
      </c>
      <c r="D4837" t="s">
        <v>6877</v>
      </c>
      <c r="E4837" t="s">
        <v>8410</v>
      </c>
      <c r="G4837" t="s">
        <v>8399</v>
      </c>
      <c r="H4837" t="s">
        <v>8870</v>
      </c>
      <c r="I4837" t="s">
        <v>9274</v>
      </c>
      <c r="J4837" t="s">
        <v>9761</v>
      </c>
    </row>
    <row r="4838" spans="1:10" x14ac:dyDescent="0.25">
      <c r="A4838" t="s">
        <v>6876</v>
      </c>
      <c r="B4838">
        <v>6765086</v>
      </c>
      <c r="C4838">
        <v>146409229</v>
      </c>
      <c r="D4838" t="s">
        <v>6877</v>
      </c>
      <c r="E4838" t="s">
        <v>8383</v>
      </c>
      <c r="G4838" t="s">
        <v>8384</v>
      </c>
      <c r="H4838" t="s">
        <v>8389</v>
      </c>
      <c r="I4838" t="s">
        <v>8998</v>
      </c>
      <c r="J4838" t="s">
        <v>8877</v>
      </c>
    </row>
    <row r="4839" spans="1:10" x14ac:dyDescent="0.25">
      <c r="A4839" t="s">
        <v>6876</v>
      </c>
      <c r="B4839">
        <v>6765086</v>
      </c>
      <c r="C4839">
        <v>146409229</v>
      </c>
      <c r="D4839" t="s">
        <v>6877</v>
      </c>
      <c r="E4839" t="s">
        <v>8388</v>
      </c>
      <c r="G4839" t="s">
        <v>8384</v>
      </c>
      <c r="H4839" t="s">
        <v>8743</v>
      </c>
      <c r="I4839" t="s">
        <v>8468</v>
      </c>
      <c r="J4839" t="s">
        <v>12532</v>
      </c>
    </row>
    <row r="4840" spans="1:10" x14ac:dyDescent="0.25">
      <c r="A4840" t="s">
        <v>6876</v>
      </c>
      <c r="B4840">
        <v>6765086</v>
      </c>
      <c r="C4840">
        <v>146409229</v>
      </c>
      <c r="D4840" t="s">
        <v>6877</v>
      </c>
      <c r="E4840" t="s">
        <v>8388</v>
      </c>
      <c r="G4840" t="s">
        <v>8384</v>
      </c>
      <c r="H4840" t="s">
        <v>8669</v>
      </c>
      <c r="I4840" t="s">
        <v>26</v>
      </c>
      <c r="J4840" t="s">
        <v>12532</v>
      </c>
    </row>
    <row r="4841" spans="1:10" x14ac:dyDescent="0.25">
      <c r="A4841" t="s">
        <v>6880</v>
      </c>
      <c r="B4841">
        <v>6963468</v>
      </c>
      <c r="C4841">
        <v>248158489</v>
      </c>
      <c r="D4841" t="s">
        <v>6881</v>
      </c>
      <c r="E4841" t="s">
        <v>8388</v>
      </c>
      <c r="G4841" t="s">
        <v>8384</v>
      </c>
      <c r="H4841" t="s">
        <v>8406</v>
      </c>
      <c r="J4841" t="s">
        <v>9222</v>
      </c>
    </row>
    <row r="4842" spans="1:10" x14ac:dyDescent="0.25">
      <c r="A4842" t="s">
        <v>6880</v>
      </c>
      <c r="B4842">
        <v>6963468</v>
      </c>
      <c r="C4842">
        <v>248158489</v>
      </c>
      <c r="D4842" t="s">
        <v>6881</v>
      </c>
      <c r="E4842" t="s">
        <v>8383</v>
      </c>
      <c r="G4842" t="s">
        <v>8460</v>
      </c>
      <c r="H4842" t="s">
        <v>9223</v>
      </c>
      <c r="I4842" t="s">
        <v>9224</v>
      </c>
      <c r="J4842" t="s">
        <v>9225</v>
      </c>
    </row>
    <row r="4843" spans="1:10" x14ac:dyDescent="0.25">
      <c r="A4843" t="s">
        <v>6884</v>
      </c>
      <c r="B4843">
        <v>1365183</v>
      </c>
      <c r="C4843">
        <v>100069387</v>
      </c>
      <c r="D4843" t="s">
        <v>6885</v>
      </c>
      <c r="E4843" t="s">
        <v>8383</v>
      </c>
      <c r="G4843" t="s">
        <v>8384</v>
      </c>
      <c r="H4843" t="s">
        <v>8390</v>
      </c>
      <c r="I4843" t="s">
        <v>10347</v>
      </c>
      <c r="J4843" t="s">
        <v>12533</v>
      </c>
    </row>
    <row r="4844" spans="1:10" x14ac:dyDescent="0.25">
      <c r="A4844" t="s">
        <v>6884</v>
      </c>
      <c r="B4844">
        <v>1365183</v>
      </c>
      <c r="C4844">
        <v>100069387</v>
      </c>
      <c r="D4844" t="s">
        <v>6885</v>
      </c>
      <c r="E4844" t="s">
        <v>8398</v>
      </c>
      <c r="F4844" t="s">
        <v>12534</v>
      </c>
    </row>
    <row r="4845" spans="1:10" x14ac:dyDescent="0.25">
      <c r="A4845" t="s">
        <v>6884</v>
      </c>
      <c r="B4845">
        <v>1365183</v>
      </c>
      <c r="C4845">
        <v>100069387</v>
      </c>
      <c r="D4845" t="s">
        <v>6885</v>
      </c>
      <c r="E4845" t="s">
        <v>8398</v>
      </c>
      <c r="F4845" t="s">
        <v>12535</v>
      </c>
    </row>
    <row r="4846" spans="1:10" x14ac:dyDescent="0.25">
      <c r="A4846" t="s">
        <v>6884</v>
      </c>
      <c r="B4846">
        <v>1365183</v>
      </c>
      <c r="C4846">
        <v>100069387</v>
      </c>
      <c r="D4846" t="s">
        <v>6885</v>
      </c>
      <c r="E4846" t="s">
        <v>8388</v>
      </c>
      <c r="G4846" t="s">
        <v>8384</v>
      </c>
      <c r="H4846" t="s">
        <v>8390</v>
      </c>
      <c r="I4846" t="s">
        <v>10347</v>
      </c>
      <c r="J4846" t="s">
        <v>12533</v>
      </c>
    </row>
    <row r="4847" spans="1:10" x14ac:dyDescent="0.25">
      <c r="A4847" t="s">
        <v>6884</v>
      </c>
      <c r="B4847">
        <v>1365183</v>
      </c>
      <c r="C4847">
        <v>100069387</v>
      </c>
      <c r="D4847" t="s">
        <v>6885</v>
      </c>
      <c r="E4847" t="s">
        <v>8388</v>
      </c>
      <c r="G4847" t="s">
        <v>8384</v>
      </c>
      <c r="H4847" t="s">
        <v>8402</v>
      </c>
      <c r="J4847" t="s">
        <v>12536</v>
      </c>
    </row>
    <row r="4848" spans="1:10" x14ac:dyDescent="0.25">
      <c r="A4848" t="s">
        <v>6893</v>
      </c>
      <c r="B4848">
        <v>6572186</v>
      </c>
      <c r="C4848">
        <v>1858357042</v>
      </c>
      <c r="D4848" t="s">
        <v>6894</v>
      </c>
      <c r="E4848" t="s">
        <v>8388</v>
      </c>
      <c r="G4848" t="s">
        <v>8399</v>
      </c>
      <c r="H4848" t="s">
        <v>12537</v>
      </c>
      <c r="J4848" t="s">
        <v>9148</v>
      </c>
    </row>
    <row r="4849" spans="1:10" x14ac:dyDescent="0.25">
      <c r="A4849" t="s">
        <v>6893</v>
      </c>
      <c r="B4849">
        <v>6572186</v>
      </c>
      <c r="C4849">
        <v>1858357042</v>
      </c>
      <c r="D4849" t="s">
        <v>6894</v>
      </c>
      <c r="E4849" t="s">
        <v>8388</v>
      </c>
      <c r="G4849" t="s">
        <v>8399</v>
      </c>
      <c r="H4849" t="s">
        <v>12538</v>
      </c>
      <c r="J4849" t="s">
        <v>12539</v>
      </c>
    </row>
    <row r="4850" spans="1:10" x14ac:dyDescent="0.25">
      <c r="A4850" t="s">
        <v>6893</v>
      </c>
      <c r="B4850">
        <v>6572186</v>
      </c>
      <c r="C4850">
        <v>1858357042</v>
      </c>
      <c r="D4850" t="s">
        <v>6894</v>
      </c>
      <c r="E4850" t="s">
        <v>8383</v>
      </c>
      <c r="G4850" t="s">
        <v>8384</v>
      </c>
      <c r="H4850" t="s">
        <v>8470</v>
      </c>
      <c r="I4850" t="s">
        <v>8390</v>
      </c>
      <c r="J4850" t="s">
        <v>12540</v>
      </c>
    </row>
    <row r="4851" spans="1:10" x14ac:dyDescent="0.25">
      <c r="A4851" t="s">
        <v>6893</v>
      </c>
      <c r="B4851">
        <v>6572186</v>
      </c>
      <c r="C4851">
        <v>1858357042</v>
      </c>
      <c r="D4851" t="s">
        <v>6894</v>
      </c>
      <c r="E4851" t="s">
        <v>8388</v>
      </c>
      <c r="G4851" t="s">
        <v>8384</v>
      </c>
      <c r="H4851" t="s">
        <v>8470</v>
      </c>
      <c r="I4851" t="s">
        <v>8390</v>
      </c>
      <c r="J4851" t="s">
        <v>12540</v>
      </c>
    </row>
    <row r="4852" spans="1:10" x14ac:dyDescent="0.25">
      <c r="A4852" t="s">
        <v>6900</v>
      </c>
      <c r="B4852">
        <v>1671152</v>
      </c>
      <c r="C4852">
        <v>172731089</v>
      </c>
      <c r="D4852" t="s">
        <v>6901</v>
      </c>
      <c r="E4852" t="s">
        <v>8388</v>
      </c>
      <c r="G4852" t="s">
        <v>8384</v>
      </c>
      <c r="H4852" t="s">
        <v>9610</v>
      </c>
      <c r="I4852" t="s">
        <v>48</v>
      </c>
      <c r="J4852" t="s">
        <v>12541</v>
      </c>
    </row>
    <row r="4853" spans="1:10" x14ac:dyDescent="0.25">
      <c r="A4853" t="s">
        <v>6900</v>
      </c>
      <c r="B4853">
        <v>1671152</v>
      </c>
      <c r="C4853">
        <v>172731089</v>
      </c>
      <c r="D4853" t="s">
        <v>6901</v>
      </c>
      <c r="E4853" t="s">
        <v>8388</v>
      </c>
      <c r="G4853" t="s">
        <v>8384</v>
      </c>
      <c r="H4853" t="s">
        <v>9462</v>
      </c>
      <c r="I4853" t="s">
        <v>8402</v>
      </c>
      <c r="J4853" t="s">
        <v>12541</v>
      </c>
    </row>
    <row r="4854" spans="1:10" x14ac:dyDescent="0.25">
      <c r="A4854" t="s">
        <v>6900</v>
      </c>
      <c r="B4854">
        <v>1671152</v>
      </c>
      <c r="C4854">
        <v>172731089</v>
      </c>
      <c r="D4854" t="s">
        <v>6901</v>
      </c>
      <c r="E4854" t="s">
        <v>8383</v>
      </c>
      <c r="G4854" t="s">
        <v>8384</v>
      </c>
      <c r="H4854" t="s">
        <v>9462</v>
      </c>
      <c r="I4854" t="s">
        <v>8402</v>
      </c>
      <c r="J4854" t="s">
        <v>12541</v>
      </c>
    </row>
    <row r="4855" spans="1:10" x14ac:dyDescent="0.25">
      <c r="A4855" t="s">
        <v>6907</v>
      </c>
      <c r="B4855">
        <v>18426195</v>
      </c>
      <c r="C4855">
        <v>200982812</v>
      </c>
      <c r="D4855" t="s">
        <v>6908</v>
      </c>
      <c r="E4855" t="s">
        <v>8383</v>
      </c>
      <c r="G4855" t="s">
        <v>8399</v>
      </c>
      <c r="H4855" t="s">
        <v>10563</v>
      </c>
      <c r="I4855" t="s">
        <v>8754</v>
      </c>
      <c r="J4855" t="s">
        <v>12542</v>
      </c>
    </row>
    <row r="4856" spans="1:10" x14ac:dyDescent="0.25">
      <c r="A4856" t="s">
        <v>6907</v>
      </c>
      <c r="B4856">
        <v>18426195</v>
      </c>
      <c r="C4856">
        <v>200982812</v>
      </c>
      <c r="D4856" t="s">
        <v>6908</v>
      </c>
      <c r="E4856" t="s">
        <v>8388</v>
      </c>
      <c r="G4856" t="s">
        <v>8384</v>
      </c>
      <c r="H4856" t="s">
        <v>8496</v>
      </c>
      <c r="I4856" t="s">
        <v>12543</v>
      </c>
      <c r="J4856" t="s">
        <v>12544</v>
      </c>
    </row>
    <row r="4857" spans="1:10" x14ac:dyDescent="0.25">
      <c r="A4857" t="s">
        <v>6907</v>
      </c>
      <c r="B4857">
        <v>18426195</v>
      </c>
      <c r="C4857">
        <v>200982812</v>
      </c>
      <c r="D4857" t="s">
        <v>6908</v>
      </c>
      <c r="E4857" t="s">
        <v>8388</v>
      </c>
      <c r="G4857" t="s">
        <v>8384</v>
      </c>
      <c r="H4857" t="s">
        <v>8455</v>
      </c>
      <c r="I4857" t="s">
        <v>8530</v>
      </c>
      <c r="J4857" t="s">
        <v>12545</v>
      </c>
    </row>
    <row r="4858" spans="1:10" x14ac:dyDescent="0.25">
      <c r="A4858" t="s">
        <v>6907</v>
      </c>
      <c r="B4858">
        <v>18426195</v>
      </c>
      <c r="C4858">
        <v>200982812</v>
      </c>
      <c r="D4858" t="s">
        <v>6908</v>
      </c>
      <c r="E4858" t="s">
        <v>8388</v>
      </c>
      <c r="G4858" t="s">
        <v>8384</v>
      </c>
      <c r="H4858" t="s">
        <v>8422</v>
      </c>
      <c r="J4858" t="s">
        <v>12546</v>
      </c>
    </row>
    <row r="4859" spans="1:10" x14ac:dyDescent="0.25">
      <c r="A4859" t="s">
        <v>6917</v>
      </c>
      <c r="B4859">
        <v>44286813</v>
      </c>
      <c r="C4859">
        <v>100529582</v>
      </c>
      <c r="D4859" t="s">
        <v>6918</v>
      </c>
      <c r="E4859" t="s">
        <v>8383</v>
      </c>
      <c r="G4859" t="s">
        <v>8384</v>
      </c>
      <c r="H4859" t="s">
        <v>8428</v>
      </c>
      <c r="J4859" t="s">
        <v>12547</v>
      </c>
    </row>
    <row r="4860" spans="1:10" x14ac:dyDescent="0.25">
      <c r="A4860" t="s">
        <v>6917</v>
      </c>
      <c r="B4860">
        <v>44286813</v>
      </c>
      <c r="C4860">
        <v>100529582</v>
      </c>
      <c r="D4860" t="s">
        <v>6918</v>
      </c>
      <c r="E4860" t="s">
        <v>8388</v>
      </c>
      <c r="G4860" t="s">
        <v>8384</v>
      </c>
      <c r="H4860" t="s">
        <v>8428</v>
      </c>
      <c r="J4860" t="s">
        <v>12547</v>
      </c>
    </row>
    <row r="4861" spans="1:10" x14ac:dyDescent="0.25">
      <c r="A4861" t="s">
        <v>6917</v>
      </c>
      <c r="B4861">
        <v>44286813</v>
      </c>
      <c r="C4861">
        <v>100529582</v>
      </c>
      <c r="D4861" t="s">
        <v>6918</v>
      </c>
      <c r="E4861" t="s">
        <v>8410</v>
      </c>
      <c r="G4861" t="s">
        <v>8384</v>
      </c>
      <c r="H4861" t="s">
        <v>8428</v>
      </c>
      <c r="J4861" t="s">
        <v>12547</v>
      </c>
    </row>
    <row r="4862" spans="1:10" x14ac:dyDescent="0.25">
      <c r="A4862" t="s">
        <v>6921</v>
      </c>
      <c r="B4862">
        <v>44734854</v>
      </c>
      <c r="C4862">
        <v>132414652</v>
      </c>
      <c r="D4862" t="s">
        <v>6922</v>
      </c>
      <c r="E4862" t="s">
        <v>8388</v>
      </c>
      <c r="G4862" t="s">
        <v>8384</v>
      </c>
      <c r="H4862" t="s">
        <v>12548</v>
      </c>
      <c r="I4862" t="s">
        <v>8389</v>
      </c>
      <c r="J4862" t="s">
        <v>12549</v>
      </c>
    </row>
    <row r="4863" spans="1:10" x14ac:dyDescent="0.25">
      <c r="A4863" t="s">
        <v>6921</v>
      </c>
      <c r="B4863">
        <v>44734854</v>
      </c>
      <c r="C4863">
        <v>132414652</v>
      </c>
      <c r="D4863" t="s">
        <v>6922</v>
      </c>
      <c r="E4863" t="s">
        <v>8383</v>
      </c>
      <c r="G4863" t="s">
        <v>8384</v>
      </c>
      <c r="H4863" t="s">
        <v>9837</v>
      </c>
      <c r="I4863" t="s">
        <v>12550</v>
      </c>
      <c r="J4863" t="s">
        <v>12551</v>
      </c>
    </row>
    <row r="4864" spans="1:10" x14ac:dyDescent="0.25">
      <c r="A4864" t="s">
        <v>6927</v>
      </c>
      <c r="B4864">
        <v>50281550</v>
      </c>
      <c r="C4864">
        <v>300163830</v>
      </c>
      <c r="D4864" t="s">
        <v>6928</v>
      </c>
      <c r="E4864" t="s">
        <v>8410</v>
      </c>
      <c r="G4864" t="s">
        <v>8399</v>
      </c>
      <c r="H4864" t="s">
        <v>12552</v>
      </c>
      <c r="J4864" t="s">
        <v>12553</v>
      </c>
    </row>
    <row r="4865" spans="1:10" x14ac:dyDescent="0.25">
      <c r="A4865" t="s">
        <v>6927</v>
      </c>
      <c r="B4865">
        <v>50281550</v>
      </c>
      <c r="C4865">
        <v>300163830</v>
      </c>
      <c r="D4865" t="s">
        <v>6928</v>
      </c>
      <c r="E4865" t="s">
        <v>8388</v>
      </c>
      <c r="G4865" t="s">
        <v>8460</v>
      </c>
      <c r="H4865" t="s">
        <v>12554</v>
      </c>
      <c r="J4865" t="s">
        <v>12555</v>
      </c>
    </row>
    <row r="4866" spans="1:10" x14ac:dyDescent="0.25">
      <c r="A4866" t="s">
        <v>6927</v>
      </c>
      <c r="B4866">
        <v>50281550</v>
      </c>
      <c r="C4866">
        <v>300163830</v>
      </c>
      <c r="D4866" t="s">
        <v>6928</v>
      </c>
      <c r="E4866" t="s">
        <v>8388</v>
      </c>
      <c r="G4866" t="s">
        <v>8384</v>
      </c>
      <c r="H4866" t="s">
        <v>9892</v>
      </c>
      <c r="J4866" t="s">
        <v>12556</v>
      </c>
    </row>
    <row r="4867" spans="1:10" x14ac:dyDescent="0.25">
      <c r="A4867" t="s">
        <v>6927</v>
      </c>
      <c r="B4867">
        <v>50281550</v>
      </c>
      <c r="C4867">
        <v>300163830</v>
      </c>
      <c r="D4867" t="s">
        <v>6928</v>
      </c>
      <c r="E4867" t="s">
        <v>8398</v>
      </c>
      <c r="F4867" t="s">
        <v>12557</v>
      </c>
    </row>
    <row r="4868" spans="1:10" x14ac:dyDescent="0.25">
      <c r="A4868" t="s">
        <v>6927</v>
      </c>
      <c r="B4868">
        <v>50281550</v>
      </c>
      <c r="C4868">
        <v>300163830</v>
      </c>
      <c r="D4868" t="s">
        <v>6928</v>
      </c>
      <c r="E4868" t="s">
        <v>8383</v>
      </c>
      <c r="G4868" t="s">
        <v>8399</v>
      </c>
      <c r="H4868" t="s">
        <v>12552</v>
      </c>
      <c r="J4868" t="s">
        <v>12553</v>
      </c>
    </row>
    <row r="4869" spans="1:10" x14ac:dyDescent="0.25">
      <c r="A4869" t="s">
        <v>6927</v>
      </c>
      <c r="B4869">
        <v>50281550</v>
      </c>
      <c r="C4869">
        <v>300163830</v>
      </c>
      <c r="D4869" t="s">
        <v>6928</v>
      </c>
      <c r="E4869" t="s">
        <v>8388</v>
      </c>
      <c r="G4869" t="s">
        <v>8384</v>
      </c>
      <c r="H4869" t="s">
        <v>8973</v>
      </c>
      <c r="I4869" t="s">
        <v>8755</v>
      </c>
      <c r="J4869" t="s">
        <v>10958</v>
      </c>
    </row>
    <row r="4870" spans="1:10" x14ac:dyDescent="0.25">
      <c r="A4870" t="s">
        <v>6927</v>
      </c>
      <c r="B4870">
        <v>50281550</v>
      </c>
      <c r="C4870">
        <v>300163830</v>
      </c>
      <c r="D4870" t="s">
        <v>6928</v>
      </c>
      <c r="E4870" t="s">
        <v>8388</v>
      </c>
      <c r="G4870" t="s">
        <v>8384</v>
      </c>
      <c r="H4870" t="s">
        <v>12558</v>
      </c>
      <c r="J4870" t="s">
        <v>12559</v>
      </c>
    </row>
    <row r="4871" spans="1:10" x14ac:dyDescent="0.25">
      <c r="A4871" t="s">
        <v>6931</v>
      </c>
      <c r="B4871">
        <v>52309769</v>
      </c>
      <c r="C4871">
        <v>380550729</v>
      </c>
      <c r="D4871" t="s">
        <v>6932</v>
      </c>
      <c r="E4871" t="s">
        <v>8383</v>
      </c>
      <c r="G4871" t="s">
        <v>8384</v>
      </c>
      <c r="H4871" t="s">
        <v>12560</v>
      </c>
      <c r="J4871" t="s">
        <v>12561</v>
      </c>
    </row>
    <row r="4872" spans="1:10" x14ac:dyDescent="0.25">
      <c r="A4872" t="s">
        <v>6931</v>
      </c>
      <c r="B4872">
        <v>52309769</v>
      </c>
      <c r="C4872">
        <v>380550729</v>
      </c>
      <c r="D4872" t="s">
        <v>6932</v>
      </c>
      <c r="E4872" t="s">
        <v>8388</v>
      </c>
      <c r="G4872" t="s">
        <v>8384</v>
      </c>
      <c r="H4872" t="s">
        <v>12560</v>
      </c>
      <c r="J4872" t="s">
        <v>12561</v>
      </c>
    </row>
    <row r="4873" spans="1:10" x14ac:dyDescent="0.25">
      <c r="A4873" t="s">
        <v>6935</v>
      </c>
      <c r="B4873">
        <v>67194476</v>
      </c>
      <c r="C4873">
        <v>118945056</v>
      </c>
      <c r="D4873" t="s">
        <v>6936</v>
      </c>
      <c r="E4873" t="s">
        <v>8410</v>
      </c>
      <c r="G4873" t="s">
        <v>8384</v>
      </c>
      <c r="H4873" t="s">
        <v>11006</v>
      </c>
      <c r="J4873" t="s">
        <v>12562</v>
      </c>
    </row>
    <row r="4874" spans="1:10" x14ac:dyDescent="0.25">
      <c r="A4874" t="s">
        <v>6935</v>
      </c>
      <c r="B4874">
        <v>67194476</v>
      </c>
      <c r="C4874">
        <v>118945056</v>
      </c>
      <c r="D4874" t="s">
        <v>6936</v>
      </c>
      <c r="E4874" t="s">
        <v>8388</v>
      </c>
      <c r="G4874" t="s">
        <v>8384</v>
      </c>
      <c r="H4874" t="s">
        <v>11006</v>
      </c>
      <c r="J4874" t="s">
        <v>12562</v>
      </c>
    </row>
    <row r="4875" spans="1:10" x14ac:dyDescent="0.25">
      <c r="A4875" t="s">
        <v>6935</v>
      </c>
      <c r="B4875">
        <v>67194476</v>
      </c>
      <c r="C4875">
        <v>118945056</v>
      </c>
      <c r="D4875" t="s">
        <v>6936</v>
      </c>
      <c r="E4875" t="s">
        <v>8398</v>
      </c>
      <c r="F4875" t="s">
        <v>12563</v>
      </c>
    </row>
    <row r="4876" spans="1:10" x14ac:dyDescent="0.25">
      <c r="A4876" t="s">
        <v>6935</v>
      </c>
      <c r="B4876">
        <v>67194476</v>
      </c>
      <c r="C4876">
        <v>118945056</v>
      </c>
      <c r="D4876" t="s">
        <v>6936</v>
      </c>
      <c r="E4876" t="s">
        <v>8383</v>
      </c>
      <c r="G4876" t="s">
        <v>8384</v>
      </c>
      <c r="H4876" t="s">
        <v>11006</v>
      </c>
      <c r="J4876" t="s">
        <v>12562</v>
      </c>
    </row>
    <row r="4877" spans="1:10" x14ac:dyDescent="0.25">
      <c r="A4877" t="s">
        <v>6939</v>
      </c>
      <c r="B4877">
        <v>67386638</v>
      </c>
      <c r="C4877">
        <v>106374360</v>
      </c>
      <c r="D4877" t="s">
        <v>6940</v>
      </c>
      <c r="E4877" t="s">
        <v>8383</v>
      </c>
      <c r="G4877" t="s">
        <v>8460</v>
      </c>
      <c r="H4877" t="s">
        <v>12564</v>
      </c>
      <c r="J4877" t="s">
        <v>11015</v>
      </c>
    </row>
    <row r="4878" spans="1:10" x14ac:dyDescent="0.25">
      <c r="A4878" t="s">
        <v>6939</v>
      </c>
      <c r="B4878">
        <v>67386638</v>
      </c>
      <c r="C4878">
        <v>106374360</v>
      </c>
      <c r="D4878" t="s">
        <v>6940</v>
      </c>
      <c r="E4878" t="s">
        <v>8388</v>
      </c>
      <c r="G4878" t="s">
        <v>8460</v>
      </c>
      <c r="H4878" t="s">
        <v>12564</v>
      </c>
      <c r="J4878" t="s">
        <v>11015</v>
      </c>
    </row>
    <row r="4879" spans="1:10" x14ac:dyDescent="0.25">
      <c r="A4879" t="s">
        <v>6939</v>
      </c>
      <c r="B4879">
        <v>67386638</v>
      </c>
      <c r="C4879">
        <v>106374360</v>
      </c>
      <c r="D4879" t="s">
        <v>6940</v>
      </c>
      <c r="E4879" t="s">
        <v>8410</v>
      </c>
      <c r="G4879" t="s">
        <v>8460</v>
      </c>
      <c r="H4879" t="s">
        <v>12564</v>
      </c>
      <c r="J4879" t="s">
        <v>11015</v>
      </c>
    </row>
    <row r="4880" spans="1:10" x14ac:dyDescent="0.25">
      <c r="A4880" t="s">
        <v>6939</v>
      </c>
      <c r="B4880">
        <v>67386638</v>
      </c>
      <c r="C4880">
        <v>106374360</v>
      </c>
      <c r="D4880" t="s">
        <v>6940</v>
      </c>
      <c r="E4880" t="s">
        <v>8398</v>
      </c>
      <c r="G4880" t="s">
        <v>8460</v>
      </c>
      <c r="H4880" t="s">
        <v>12564</v>
      </c>
      <c r="J4880" t="s">
        <v>11015</v>
      </c>
    </row>
    <row r="4881" spans="1:10" x14ac:dyDescent="0.25">
      <c r="A4881" t="s">
        <v>6946</v>
      </c>
      <c r="B4881">
        <v>71671181</v>
      </c>
      <c r="C4881">
        <v>191335961</v>
      </c>
      <c r="D4881" t="s">
        <v>6947</v>
      </c>
      <c r="E4881" t="s">
        <v>8388</v>
      </c>
      <c r="G4881" t="s">
        <v>8384</v>
      </c>
      <c r="H4881" t="s">
        <v>12565</v>
      </c>
      <c r="I4881" t="s">
        <v>10641</v>
      </c>
      <c r="J4881" t="s">
        <v>12566</v>
      </c>
    </row>
    <row r="4882" spans="1:10" x14ac:dyDescent="0.25">
      <c r="A4882" t="s">
        <v>6946</v>
      </c>
      <c r="B4882">
        <v>71671181</v>
      </c>
      <c r="C4882">
        <v>191335961</v>
      </c>
      <c r="D4882" t="s">
        <v>6947</v>
      </c>
      <c r="E4882" t="s">
        <v>8388</v>
      </c>
      <c r="G4882" t="s">
        <v>8384</v>
      </c>
      <c r="H4882" t="s">
        <v>12567</v>
      </c>
      <c r="I4882" t="s">
        <v>12568</v>
      </c>
      <c r="J4882" t="s">
        <v>12569</v>
      </c>
    </row>
    <row r="4883" spans="1:10" x14ac:dyDescent="0.25">
      <c r="A4883" t="s">
        <v>6946</v>
      </c>
      <c r="B4883">
        <v>71671181</v>
      </c>
      <c r="C4883">
        <v>191335961</v>
      </c>
      <c r="D4883" t="s">
        <v>6947</v>
      </c>
      <c r="E4883" t="s">
        <v>8398</v>
      </c>
      <c r="F4883" t="s">
        <v>12570</v>
      </c>
    </row>
    <row r="4884" spans="1:10" x14ac:dyDescent="0.25">
      <c r="A4884" t="s">
        <v>6946</v>
      </c>
      <c r="B4884">
        <v>71671181</v>
      </c>
      <c r="C4884">
        <v>191335961</v>
      </c>
      <c r="D4884" t="s">
        <v>6947</v>
      </c>
      <c r="E4884" t="s">
        <v>8410</v>
      </c>
      <c r="G4884" t="s">
        <v>8384</v>
      </c>
      <c r="H4884" t="s">
        <v>12571</v>
      </c>
      <c r="J4884" t="s">
        <v>12572</v>
      </c>
    </row>
    <row r="4885" spans="1:10" x14ac:dyDescent="0.25">
      <c r="A4885" t="s">
        <v>6946</v>
      </c>
      <c r="B4885">
        <v>71671181</v>
      </c>
      <c r="C4885">
        <v>191335961</v>
      </c>
      <c r="D4885" t="s">
        <v>6947</v>
      </c>
      <c r="E4885" t="s">
        <v>8388</v>
      </c>
      <c r="G4885" t="s">
        <v>8384</v>
      </c>
      <c r="H4885" t="s">
        <v>8523</v>
      </c>
      <c r="I4885" t="s">
        <v>9713</v>
      </c>
      <c r="J4885" t="s">
        <v>12573</v>
      </c>
    </row>
    <row r="4886" spans="1:10" x14ac:dyDescent="0.25">
      <c r="A4886" t="s">
        <v>6946</v>
      </c>
      <c r="B4886">
        <v>71671181</v>
      </c>
      <c r="C4886">
        <v>191335961</v>
      </c>
      <c r="D4886" t="s">
        <v>6947</v>
      </c>
      <c r="E4886" t="s">
        <v>8388</v>
      </c>
      <c r="G4886" t="s">
        <v>8384</v>
      </c>
      <c r="H4886" t="s">
        <v>12571</v>
      </c>
      <c r="J4886" t="s">
        <v>12572</v>
      </c>
    </row>
    <row r="4887" spans="1:10" x14ac:dyDescent="0.25">
      <c r="A4887" t="s">
        <v>6946</v>
      </c>
      <c r="B4887">
        <v>71671181</v>
      </c>
      <c r="C4887">
        <v>191335961</v>
      </c>
      <c r="D4887" t="s">
        <v>6947</v>
      </c>
      <c r="E4887" t="s">
        <v>8383</v>
      </c>
      <c r="G4887" t="s">
        <v>8460</v>
      </c>
      <c r="H4887" t="s">
        <v>12574</v>
      </c>
      <c r="J4887" t="s">
        <v>12575</v>
      </c>
    </row>
    <row r="4888" spans="1:10" x14ac:dyDescent="0.25">
      <c r="A4888" t="s">
        <v>6946</v>
      </c>
      <c r="B4888">
        <v>71671181</v>
      </c>
      <c r="C4888">
        <v>191335961</v>
      </c>
      <c r="D4888" t="s">
        <v>6947</v>
      </c>
      <c r="E4888" t="s">
        <v>8388</v>
      </c>
      <c r="G4888" t="s">
        <v>8384</v>
      </c>
      <c r="H4888" t="s">
        <v>9129</v>
      </c>
      <c r="I4888" t="s">
        <v>8924</v>
      </c>
      <c r="J4888" t="s">
        <v>12576</v>
      </c>
    </row>
    <row r="4889" spans="1:10" x14ac:dyDescent="0.25">
      <c r="A4889" t="s">
        <v>6946</v>
      </c>
      <c r="B4889">
        <v>71671181</v>
      </c>
      <c r="C4889">
        <v>191335961</v>
      </c>
      <c r="D4889" t="s">
        <v>6947</v>
      </c>
      <c r="E4889" t="s">
        <v>8388</v>
      </c>
      <c r="G4889" t="s">
        <v>8384</v>
      </c>
      <c r="H4889" t="s">
        <v>9128</v>
      </c>
      <c r="I4889" t="s">
        <v>12577</v>
      </c>
      <c r="J4889" t="s">
        <v>12578</v>
      </c>
    </row>
    <row r="4890" spans="1:10" x14ac:dyDescent="0.25">
      <c r="A4890" t="s">
        <v>6946</v>
      </c>
      <c r="B4890">
        <v>71671181</v>
      </c>
      <c r="C4890">
        <v>191335961</v>
      </c>
      <c r="D4890" t="s">
        <v>6947</v>
      </c>
      <c r="E4890" t="s">
        <v>8388</v>
      </c>
      <c r="G4890" t="s">
        <v>8460</v>
      </c>
      <c r="H4890" t="s">
        <v>11356</v>
      </c>
      <c r="I4890" t="s">
        <v>10416</v>
      </c>
      <c r="J4890" t="s">
        <v>9866</v>
      </c>
    </row>
    <row r="4891" spans="1:10" x14ac:dyDescent="0.25">
      <c r="A4891" t="s">
        <v>6950</v>
      </c>
      <c r="B4891">
        <v>72469874</v>
      </c>
      <c r="C4891">
        <v>111372586</v>
      </c>
      <c r="D4891" t="s">
        <v>6951</v>
      </c>
      <c r="E4891" t="s">
        <v>8388</v>
      </c>
      <c r="G4891" t="s">
        <v>8384</v>
      </c>
      <c r="H4891" t="s">
        <v>8770</v>
      </c>
      <c r="I4891" t="s">
        <v>12579</v>
      </c>
      <c r="J4891" t="s">
        <v>12580</v>
      </c>
    </row>
    <row r="4892" spans="1:10" x14ac:dyDescent="0.25">
      <c r="A4892" t="s">
        <v>6950</v>
      </c>
      <c r="B4892">
        <v>72469874</v>
      </c>
      <c r="C4892">
        <v>111372586</v>
      </c>
      <c r="D4892" t="s">
        <v>6951</v>
      </c>
      <c r="E4892" t="s">
        <v>8383</v>
      </c>
      <c r="G4892" t="s">
        <v>8384</v>
      </c>
      <c r="H4892" t="s">
        <v>8770</v>
      </c>
      <c r="I4892" t="s">
        <v>12579</v>
      </c>
      <c r="J4892" t="s">
        <v>12580</v>
      </c>
    </row>
    <row r="4893" spans="1:10" x14ac:dyDescent="0.25">
      <c r="A4893" t="s">
        <v>6950</v>
      </c>
      <c r="B4893">
        <v>72469874</v>
      </c>
      <c r="C4893">
        <v>111372586</v>
      </c>
      <c r="D4893" t="s">
        <v>6951</v>
      </c>
      <c r="E4893" t="s">
        <v>8398</v>
      </c>
      <c r="F4893" t="s">
        <v>12581</v>
      </c>
    </row>
    <row r="4894" spans="1:10" x14ac:dyDescent="0.25">
      <c r="A4894" t="s">
        <v>6950</v>
      </c>
      <c r="B4894">
        <v>72469874</v>
      </c>
      <c r="C4894">
        <v>111372586</v>
      </c>
      <c r="D4894" t="s">
        <v>6951</v>
      </c>
      <c r="E4894" t="s">
        <v>8410</v>
      </c>
      <c r="G4894" t="s">
        <v>8384</v>
      </c>
      <c r="H4894" t="s">
        <v>8770</v>
      </c>
      <c r="I4894" t="s">
        <v>12579</v>
      </c>
      <c r="J4894" t="s">
        <v>12580</v>
      </c>
    </row>
    <row r="4895" spans="1:10" x14ac:dyDescent="0.25">
      <c r="A4895" t="s">
        <v>6956</v>
      </c>
      <c r="B4895">
        <v>2637225</v>
      </c>
      <c r="C4895">
        <v>160986534</v>
      </c>
      <c r="D4895" t="s">
        <v>6957</v>
      </c>
      <c r="E4895" t="s">
        <v>8388</v>
      </c>
      <c r="G4895" t="s">
        <v>8384</v>
      </c>
      <c r="H4895" t="s">
        <v>8539</v>
      </c>
      <c r="I4895" t="s">
        <v>10088</v>
      </c>
      <c r="J4895" t="s">
        <v>12582</v>
      </c>
    </row>
    <row r="4896" spans="1:10" x14ac:dyDescent="0.25">
      <c r="A4896" t="s">
        <v>6956</v>
      </c>
      <c r="B4896">
        <v>2637225</v>
      </c>
      <c r="C4896">
        <v>160986534</v>
      </c>
      <c r="D4896" t="s">
        <v>6957</v>
      </c>
      <c r="E4896" t="s">
        <v>8388</v>
      </c>
      <c r="G4896" t="s">
        <v>8517</v>
      </c>
      <c r="H4896" t="s">
        <v>12583</v>
      </c>
      <c r="I4896" t="s">
        <v>12584</v>
      </c>
      <c r="J4896" t="s">
        <v>8677</v>
      </c>
    </row>
    <row r="4897" spans="1:10" x14ac:dyDescent="0.25">
      <c r="A4897" t="s">
        <v>6956</v>
      </c>
      <c r="B4897">
        <v>2637225</v>
      </c>
      <c r="C4897">
        <v>160986534</v>
      </c>
      <c r="D4897" t="s">
        <v>6957</v>
      </c>
      <c r="E4897" t="s">
        <v>8383</v>
      </c>
      <c r="G4897" t="s">
        <v>8517</v>
      </c>
      <c r="H4897" t="s">
        <v>12583</v>
      </c>
      <c r="I4897" t="s">
        <v>12584</v>
      </c>
      <c r="J4897" t="s">
        <v>8677</v>
      </c>
    </row>
    <row r="4898" spans="1:10" x14ac:dyDescent="0.25">
      <c r="A4898" t="s">
        <v>6956</v>
      </c>
      <c r="B4898">
        <v>2637225</v>
      </c>
      <c r="C4898">
        <v>160986534</v>
      </c>
      <c r="D4898" t="s">
        <v>6957</v>
      </c>
      <c r="E4898" t="s">
        <v>8398</v>
      </c>
      <c r="G4898" t="s">
        <v>8384</v>
      </c>
      <c r="H4898" t="s">
        <v>8960</v>
      </c>
      <c r="J4898" t="s">
        <v>12585</v>
      </c>
    </row>
    <row r="4899" spans="1:10" x14ac:dyDescent="0.25">
      <c r="A4899" t="s">
        <v>6956</v>
      </c>
      <c r="B4899">
        <v>2637225</v>
      </c>
      <c r="C4899">
        <v>160986534</v>
      </c>
      <c r="D4899" t="s">
        <v>6957</v>
      </c>
      <c r="E4899" t="s">
        <v>8398</v>
      </c>
      <c r="G4899" t="s">
        <v>8517</v>
      </c>
      <c r="H4899" t="s">
        <v>12583</v>
      </c>
      <c r="I4899" t="s">
        <v>12584</v>
      </c>
      <c r="J4899" t="s">
        <v>8677</v>
      </c>
    </row>
    <row r="4900" spans="1:10" x14ac:dyDescent="0.25">
      <c r="A4900" t="s">
        <v>6956</v>
      </c>
      <c r="B4900">
        <v>2637225</v>
      </c>
      <c r="C4900">
        <v>160986534</v>
      </c>
      <c r="D4900" t="s">
        <v>6957</v>
      </c>
      <c r="E4900" t="s">
        <v>8410</v>
      </c>
      <c r="G4900" t="s">
        <v>8384</v>
      </c>
      <c r="H4900" t="s">
        <v>8960</v>
      </c>
      <c r="J4900" t="s">
        <v>12585</v>
      </c>
    </row>
    <row r="4901" spans="1:10" x14ac:dyDescent="0.25">
      <c r="A4901" t="s">
        <v>6962</v>
      </c>
      <c r="B4901">
        <v>2648876</v>
      </c>
      <c r="C4901">
        <v>184741771</v>
      </c>
      <c r="D4901" t="s">
        <v>6963</v>
      </c>
      <c r="E4901" t="s">
        <v>8388</v>
      </c>
      <c r="G4901" t="s">
        <v>8384</v>
      </c>
      <c r="H4901" t="s">
        <v>8539</v>
      </c>
      <c r="I4901" t="s">
        <v>8393</v>
      </c>
      <c r="J4901" t="s">
        <v>12586</v>
      </c>
    </row>
    <row r="4902" spans="1:10" x14ac:dyDescent="0.25">
      <c r="A4902" t="s">
        <v>6962</v>
      </c>
      <c r="B4902">
        <v>2648876</v>
      </c>
      <c r="C4902">
        <v>184741771</v>
      </c>
      <c r="D4902" t="s">
        <v>6963</v>
      </c>
      <c r="E4902" t="s">
        <v>8383</v>
      </c>
      <c r="G4902" t="s">
        <v>8399</v>
      </c>
      <c r="H4902" t="s">
        <v>12587</v>
      </c>
      <c r="J4902" t="s">
        <v>12588</v>
      </c>
    </row>
    <row r="4903" spans="1:10" x14ac:dyDescent="0.25">
      <c r="A4903" t="s">
        <v>6962</v>
      </c>
      <c r="B4903">
        <v>2648876</v>
      </c>
      <c r="C4903">
        <v>184741771</v>
      </c>
      <c r="D4903" t="s">
        <v>6963</v>
      </c>
      <c r="E4903" t="s">
        <v>8410</v>
      </c>
      <c r="G4903" t="s">
        <v>8399</v>
      </c>
      <c r="H4903" t="s">
        <v>12587</v>
      </c>
      <c r="J4903" t="s">
        <v>12588</v>
      </c>
    </row>
    <row r="4904" spans="1:10" x14ac:dyDescent="0.25">
      <c r="A4904" t="s">
        <v>6962</v>
      </c>
      <c r="B4904">
        <v>2648876</v>
      </c>
      <c r="C4904">
        <v>184741771</v>
      </c>
      <c r="D4904" t="s">
        <v>6963</v>
      </c>
      <c r="E4904" t="s">
        <v>8388</v>
      </c>
      <c r="G4904" t="s">
        <v>8399</v>
      </c>
      <c r="H4904" t="s">
        <v>12587</v>
      </c>
      <c r="J4904" t="s">
        <v>12588</v>
      </c>
    </row>
    <row r="4905" spans="1:10" x14ac:dyDescent="0.25">
      <c r="A4905" t="s">
        <v>6966</v>
      </c>
      <c r="B4905">
        <v>2857399</v>
      </c>
      <c r="C4905">
        <v>369854192</v>
      </c>
      <c r="D4905" t="s">
        <v>6967</v>
      </c>
      <c r="E4905" t="s">
        <v>8383</v>
      </c>
      <c r="G4905" t="s">
        <v>8384</v>
      </c>
      <c r="H4905" t="s">
        <v>8948</v>
      </c>
      <c r="J4905" t="s">
        <v>10851</v>
      </c>
    </row>
    <row r="4906" spans="1:10" x14ac:dyDescent="0.25">
      <c r="A4906" t="s">
        <v>6966</v>
      </c>
      <c r="B4906">
        <v>2857399</v>
      </c>
      <c r="C4906">
        <v>369854192</v>
      </c>
      <c r="D4906" t="s">
        <v>6967</v>
      </c>
      <c r="E4906" t="s">
        <v>8410</v>
      </c>
      <c r="G4906" t="s">
        <v>8384</v>
      </c>
      <c r="H4906" t="s">
        <v>8948</v>
      </c>
      <c r="J4906" t="s">
        <v>10851</v>
      </c>
    </row>
    <row r="4907" spans="1:10" x14ac:dyDescent="0.25">
      <c r="A4907" t="s">
        <v>6966</v>
      </c>
      <c r="B4907">
        <v>2857399</v>
      </c>
      <c r="C4907">
        <v>369854192</v>
      </c>
      <c r="D4907" t="s">
        <v>6967</v>
      </c>
      <c r="E4907" t="s">
        <v>8388</v>
      </c>
      <c r="G4907" t="s">
        <v>8384</v>
      </c>
      <c r="H4907" t="s">
        <v>8837</v>
      </c>
      <c r="I4907" t="s">
        <v>8401</v>
      </c>
      <c r="J4907" t="s">
        <v>12589</v>
      </c>
    </row>
    <row r="4908" spans="1:10" x14ac:dyDescent="0.25">
      <c r="A4908" t="s">
        <v>6966</v>
      </c>
      <c r="B4908">
        <v>2857399</v>
      </c>
      <c r="C4908">
        <v>369854192</v>
      </c>
      <c r="D4908" t="s">
        <v>6967</v>
      </c>
      <c r="E4908" t="s">
        <v>8388</v>
      </c>
      <c r="G4908" t="s">
        <v>8384</v>
      </c>
      <c r="H4908" t="s">
        <v>8499</v>
      </c>
      <c r="J4908" t="s">
        <v>12589</v>
      </c>
    </row>
    <row r="4909" spans="1:10" x14ac:dyDescent="0.25">
      <c r="A4909" t="s">
        <v>6966</v>
      </c>
      <c r="B4909">
        <v>2857399</v>
      </c>
      <c r="C4909">
        <v>369854192</v>
      </c>
      <c r="D4909" t="s">
        <v>6967</v>
      </c>
      <c r="E4909" t="s">
        <v>8388</v>
      </c>
      <c r="G4909" t="s">
        <v>8384</v>
      </c>
      <c r="H4909" t="s">
        <v>8526</v>
      </c>
      <c r="I4909" t="s">
        <v>11251</v>
      </c>
      <c r="J4909" t="s">
        <v>12589</v>
      </c>
    </row>
    <row r="4910" spans="1:10" x14ac:dyDescent="0.25">
      <c r="A4910" t="s">
        <v>6973</v>
      </c>
      <c r="B4910">
        <v>2045926</v>
      </c>
      <c r="C4910">
        <v>192128154</v>
      </c>
      <c r="D4910" t="s">
        <v>6974</v>
      </c>
      <c r="E4910" t="s">
        <v>8388</v>
      </c>
      <c r="G4910" t="s">
        <v>8384</v>
      </c>
      <c r="H4910" t="s">
        <v>12590</v>
      </c>
      <c r="J4910" t="s">
        <v>12591</v>
      </c>
    </row>
    <row r="4911" spans="1:10" x14ac:dyDescent="0.25">
      <c r="A4911" t="s">
        <v>6973</v>
      </c>
      <c r="B4911">
        <v>2045926</v>
      </c>
      <c r="C4911">
        <v>192128154</v>
      </c>
      <c r="D4911" t="s">
        <v>6974</v>
      </c>
      <c r="E4911" t="s">
        <v>8383</v>
      </c>
      <c r="G4911" t="s">
        <v>8384</v>
      </c>
      <c r="H4911" t="s">
        <v>12592</v>
      </c>
      <c r="J4911" t="s">
        <v>12593</v>
      </c>
    </row>
    <row r="4912" spans="1:10" x14ac:dyDescent="0.25">
      <c r="A4912" t="s">
        <v>6973</v>
      </c>
      <c r="B4912">
        <v>2045926</v>
      </c>
      <c r="C4912">
        <v>192128154</v>
      </c>
      <c r="D4912" t="s">
        <v>6974</v>
      </c>
      <c r="E4912" t="s">
        <v>8410</v>
      </c>
      <c r="G4912" t="s">
        <v>8384</v>
      </c>
      <c r="H4912" t="s">
        <v>8566</v>
      </c>
      <c r="J4912" t="s">
        <v>12594</v>
      </c>
    </row>
    <row r="4913" spans="1:10" x14ac:dyDescent="0.25">
      <c r="A4913" t="s">
        <v>6980</v>
      </c>
      <c r="B4913">
        <v>523082</v>
      </c>
      <c r="C4913">
        <v>105590935</v>
      </c>
      <c r="D4913" t="s">
        <v>6981</v>
      </c>
      <c r="E4913" t="s">
        <v>8383</v>
      </c>
      <c r="G4913" t="s">
        <v>8384</v>
      </c>
      <c r="H4913" t="s">
        <v>12595</v>
      </c>
      <c r="J4913" t="s">
        <v>12596</v>
      </c>
    </row>
    <row r="4914" spans="1:10" x14ac:dyDescent="0.25">
      <c r="A4914" t="s">
        <v>6980</v>
      </c>
      <c r="B4914">
        <v>523082</v>
      </c>
      <c r="C4914">
        <v>105590935</v>
      </c>
      <c r="D4914" t="s">
        <v>6981</v>
      </c>
      <c r="E4914" t="s">
        <v>8388</v>
      </c>
      <c r="G4914" t="s">
        <v>8384</v>
      </c>
      <c r="H4914" t="s">
        <v>12597</v>
      </c>
      <c r="J4914" t="s">
        <v>12598</v>
      </c>
    </row>
    <row r="4915" spans="1:10" x14ac:dyDescent="0.25">
      <c r="A4915" t="s">
        <v>6980</v>
      </c>
      <c r="B4915">
        <v>523082</v>
      </c>
      <c r="C4915">
        <v>105590935</v>
      </c>
      <c r="D4915" t="s">
        <v>6981</v>
      </c>
      <c r="E4915" t="s">
        <v>8388</v>
      </c>
      <c r="G4915" t="s">
        <v>8384</v>
      </c>
      <c r="H4915" t="s">
        <v>12599</v>
      </c>
      <c r="J4915" t="s">
        <v>12600</v>
      </c>
    </row>
    <row r="4916" spans="1:10" x14ac:dyDescent="0.25">
      <c r="A4916" t="s">
        <v>6984</v>
      </c>
      <c r="B4916">
        <v>20326634</v>
      </c>
      <c r="C4916">
        <v>104611767</v>
      </c>
      <c r="D4916" t="s">
        <v>6985</v>
      </c>
      <c r="E4916" t="s">
        <v>8388</v>
      </c>
      <c r="G4916" t="s">
        <v>8384</v>
      </c>
      <c r="H4916" t="s">
        <v>9858</v>
      </c>
      <c r="J4916" t="s">
        <v>8756</v>
      </c>
    </row>
    <row r="4917" spans="1:10" x14ac:dyDescent="0.25">
      <c r="A4917" t="s">
        <v>6984</v>
      </c>
      <c r="B4917">
        <v>20326634</v>
      </c>
      <c r="C4917">
        <v>104611767</v>
      </c>
      <c r="D4917" t="s">
        <v>6985</v>
      </c>
      <c r="E4917" t="s">
        <v>8383</v>
      </c>
      <c r="G4917" t="s">
        <v>8384</v>
      </c>
      <c r="H4917" t="s">
        <v>8407</v>
      </c>
      <c r="I4917" t="s">
        <v>8428</v>
      </c>
      <c r="J4917" t="s">
        <v>8998</v>
      </c>
    </row>
    <row r="4918" spans="1:10" x14ac:dyDescent="0.25">
      <c r="A4918" t="s">
        <v>6987</v>
      </c>
      <c r="B4918">
        <v>23410967</v>
      </c>
      <c r="C4918">
        <v>151021900</v>
      </c>
      <c r="D4918" t="s">
        <v>6988</v>
      </c>
      <c r="E4918" t="s">
        <v>8388</v>
      </c>
      <c r="G4918" t="s">
        <v>8384</v>
      </c>
      <c r="H4918" t="s">
        <v>8413</v>
      </c>
      <c r="I4918" t="s">
        <v>8393</v>
      </c>
      <c r="J4918" t="s">
        <v>8988</v>
      </c>
    </row>
    <row r="4919" spans="1:10" x14ac:dyDescent="0.25">
      <c r="A4919" t="s">
        <v>6987</v>
      </c>
      <c r="B4919">
        <v>23410967</v>
      </c>
      <c r="C4919">
        <v>151021900</v>
      </c>
      <c r="D4919" t="s">
        <v>6988</v>
      </c>
      <c r="E4919" t="s">
        <v>8383</v>
      </c>
      <c r="G4919" t="s">
        <v>8384</v>
      </c>
      <c r="H4919" t="s">
        <v>8405</v>
      </c>
      <c r="I4919" t="s">
        <v>8428</v>
      </c>
      <c r="J4919" t="s">
        <v>10468</v>
      </c>
    </row>
    <row r="4920" spans="1:10" x14ac:dyDescent="0.25">
      <c r="A4920" t="s">
        <v>6987</v>
      </c>
      <c r="B4920">
        <v>23410967</v>
      </c>
      <c r="C4920">
        <v>151021900</v>
      </c>
      <c r="D4920" t="s">
        <v>6988</v>
      </c>
      <c r="E4920" t="s">
        <v>8388</v>
      </c>
      <c r="G4920" t="s">
        <v>8384</v>
      </c>
      <c r="H4920" t="s">
        <v>8405</v>
      </c>
      <c r="I4920" t="s">
        <v>8428</v>
      </c>
      <c r="J4920" t="s">
        <v>10468</v>
      </c>
    </row>
    <row r="4921" spans="1:10" x14ac:dyDescent="0.25">
      <c r="A4921" t="s">
        <v>6992</v>
      </c>
      <c r="B4921">
        <v>23892817</v>
      </c>
      <c r="C4921">
        <v>145774574</v>
      </c>
      <c r="D4921" t="s">
        <v>6993</v>
      </c>
      <c r="E4921" t="s">
        <v>8388</v>
      </c>
      <c r="G4921" t="s">
        <v>8384</v>
      </c>
      <c r="H4921" t="s">
        <v>9899</v>
      </c>
      <c r="I4921" t="s">
        <v>9214</v>
      </c>
      <c r="J4921" t="s">
        <v>12601</v>
      </c>
    </row>
    <row r="4922" spans="1:10" x14ac:dyDescent="0.25">
      <c r="A4922" t="s">
        <v>6992</v>
      </c>
      <c r="B4922">
        <v>23892817</v>
      </c>
      <c r="C4922">
        <v>145774574</v>
      </c>
      <c r="D4922" t="s">
        <v>6993</v>
      </c>
      <c r="E4922" t="s">
        <v>8410</v>
      </c>
      <c r="G4922" t="s">
        <v>8384</v>
      </c>
      <c r="H4922" t="s">
        <v>9899</v>
      </c>
      <c r="I4922" t="s">
        <v>9214</v>
      </c>
      <c r="J4922" t="s">
        <v>12601</v>
      </c>
    </row>
    <row r="4923" spans="1:10" x14ac:dyDescent="0.25">
      <c r="A4923" t="s">
        <v>6992</v>
      </c>
      <c r="B4923">
        <v>23892817</v>
      </c>
      <c r="C4923">
        <v>145774574</v>
      </c>
      <c r="D4923" t="s">
        <v>6993</v>
      </c>
      <c r="E4923" t="s">
        <v>8398</v>
      </c>
      <c r="F4923" t="s">
        <v>12602</v>
      </c>
    </row>
    <row r="4924" spans="1:10" x14ac:dyDescent="0.25">
      <c r="A4924" t="s">
        <v>6992</v>
      </c>
      <c r="B4924">
        <v>23892817</v>
      </c>
      <c r="C4924">
        <v>145774574</v>
      </c>
      <c r="D4924" t="s">
        <v>6993</v>
      </c>
      <c r="E4924" t="s">
        <v>8383</v>
      </c>
      <c r="G4924" t="s">
        <v>8384</v>
      </c>
      <c r="H4924" t="s">
        <v>9899</v>
      </c>
      <c r="I4924" t="s">
        <v>9214</v>
      </c>
      <c r="J4924" t="s">
        <v>12601</v>
      </c>
    </row>
    <row r="4925" spans="1:10" x14ac:dyDescent="0.25">
      <c r="A4925" t="s">
        <v>6997</v>
      </c>
      <c r="B4925">
        <v>33292974</v>
      </c>
      <c r="C4925">
        <v>136487563</v>
      </c>
      <c r="D4925" t="s">
        <v>6998</v>
      </c>
      <c r="E4925" t="s">
        <v>8383</v>
      </c>
      <c r="G4925" t="s">
        <v>8384</v>
      </c>
      <c r="H4925" t="s">
        <v>9368</v>
      </c>
      <c r="I4925" t="s">
        <v>8691</v>
      </c>
      <c r="J4925" t="s">
        <v>12603</v>
      </c>
    </row>
    <row r="4926" spans="1:10" x14ac:dyDescent="0.25">
      <c r="A4926" t="s">
        <v>6997</v>
      </c>
      <c r="B4926">
        <v>33292974</v>
      </c>
      <c r="C4926">
        <v>136487563</v>
      </c>
      <c r="D4926" t="s">
        <v>6998</v>
      </c>
      <c r="E4926" t="s">
        <v>8388</v>
      </c>
      <c r="G4926" t="s">
        <v>8384</v>
      </c>
      <c r="H4926" t="s">
        <v>9368</v>
      </c>
      <c r="I4926" t="s">
        <v>8691</v>
      </c>
      <c r="J4926" t="s">
        <v>12603</v>
      </c>
    </row>
    <row r="4927" spans="1:10" x14ac:dyDescent="0.25">
      <c r="A4927" t="s">
        <v>7005</v>
      </c>
      <c r="B4927">
        <v>47136661</v>
      </c>
      <c r="C4927">
        <v>136804932</v>
      </c>
      <c r="D4927" t="s">
        <v>7006</v>
      </c>
      <c r="E4927" t="s">
        <v>8383</v>
      </c>
      <c r="G4927" t="s">
        <v>8384</v>
      </c>
      <c r="H4927" t="s">
        <v>9354</v>
      </c>
      <c r="J4927" t="s">
        <v>12604</v>
      </c>
    </row>
    <row r="4928" spans="1:10" x14ac:dyDescent="0.25">
      <c r="A4928" t="s">
        <v>7005</v>
      </c>
      <c r="B4928">
        <v>47136661</v>
      </c>
      <c r="C4928">
        <v>136804932</v>
      </c>
      <c r="D4928" t="s">
        <v>7006</v>
      </c>
      <c r="E4928" t="s">
        <v>8388</v>
      </c>
      <c r="G4928" t="s">
        <v>8384</v>
      </c>
      <c r="H4928" t="s">
        <v>9354</v>
      </c>
      <c r="J4928" t="s">
        <v>12604</v>
      </c>
    </row>
    <row r="4929" spans="1:10" x14ac:dyDescent="0.25">
      <c r="A4929" t="s">
        <v>7012</v>
      </c>
      <c r="B4929">
        <v>51024398</v>
      </c>
      <c r="C4929">
        <v>138183845</v>
      </c>
      <c r="D4929" t="s">
        <v>7013</v>
      </c>
      <c r="E4929" t="s">
        <v>8383</v>
      </c>
      <c r="G4929" t="s">
        <v>8384</v>
      </c>
      <c r="H4929" t="s">
        <v>9858</v>
      </c>
      <c r="I4929" t="s">
        <v>8425</v>
      </c>
      <c r="J4929" t="s">
        <v>12605</v>
      </c>
    </row>
    <row r="4930" spans="1:10" x14ac:dyDescent="0.25">
      <c r="A4930" t="s">
        <v>7012</v>
      </c>
      <c r="B4930">
        <v>51024398</v>
      </c>
      <c r="C4930">
        <v>138183845</v>
      </c>
      <c r="D4930" t="s">
        <v>7013</v>
      </c>
      <c r="E4930" t="s">
        <v>8388</v>
      </c>
      <c r="G4930" t="s">
        <v>8384</v>
      </c>
      <c r="H4930" t="s">
        <v>9858</v>
      </c>
      <c r="I4930" t="s">
        <v>8425</v>
      </c>
      <c r="J4930" t="s">
        <v>12605</v>
      </c>
    </row>
    <row r="4931" spans="1:10" x14ac:dyDescent="0.25">
      <c r="A4931" t="s">
        <v>7012</v>
      </c>
      <c r="B4931">
        <v>51024398</v>
      </c>
      <c r="C4931">
        <v>138183845</v>
      </c>
      <c r="D4931" t="s">
        <v>7013</v>
      </c>
      <c r="E4931" t="s">
        <v>8388</v>
      </c>
      <c r="G4931" t="s">
        <v>8384</v>
      </c>
      <c r="H4931" t="s">
        <v>12606</v>
      </c>
      <c r="J4931" t="s">
        <v>12607</v>
      </c>
    </row>
    <row r="4932" spans="1:10" x14ac:dyDescent="0.25">
      <c r="A4932" t="s">
        <v>7017</v>
      </c>
      <c r="B4932">
        <v>55900479</v>
      </c>
      <c r="C4932">
        <v>1069789448</v>
      </c>
      <c r="D4932" t="s">
        <v>7018</v>
      </c>
      <c r="E4932" t="s">
        <v>8388</v>
      </c>
      <c r="G4932" t="s">
        <v>8384</v>
      </c>
      <c r="H4932" t="s">
        <v>8565</v>
      </c>
      <c r="I4932" t="s">
        <v>8530</v>
      </c>
      <c r="J4932" t="s">
        <v>10643</v>
      </c>
    </row>
    <row r="4933" spans="1:10" x14ac:dyDescent="0.25">
      <c r="A4933" t="s">
        <v>7017</v>
      </c>
      <c r="B4933">
        <v>55900479</v>
      </c>
      <c r="C4933">
        <v>1069789448</v>
      </c>
      <c r="D4933" t="s">
        <v>7018</v>
      </c>
      <c r="E4933" t="s">
        <v>8388</v>
      </c>
      <c r="G4933" t="s">
        <v>8384</v>
      </c>
      <c r="H4933" t="s">
        <v>8389</v>
      </c>
      <c r="I4933" t="s">
        <v>8408</v>
      </c>
      <c r="J4933" t="s">
        <v>12608</v>
      </c>
    </row>
    <row r="4934" spans="1:10" x14ac:dyDescent="0.25">
      <c r="A4934" t="s">
        <v>7017</v>
      </c>
      <c r="B4934">
        <v>55900479</v>
      </c>
      <c r="C4934">
        <v>1069789448</v>
      </c>
      <c r="D4934" t="s">
        <v>7018</v>
      </c>
      <c r="E4934" t="s">
        <v>8410</v>
      </c>
      <c r="G4934" t="s">
        <v>8384</v>
      </c>
      <c r="H4934" t="s">
        <v>8390</v>
      </c>
      <c r="I4934" t="s">
        <v>9278</v>
      </c>
      <c r="J4934" t="s">
        <v>9279</v>
      </c>
    </row>
    <row r="4935" spans="1:10" x14ac:dyDescent="0.25">
      <c r="A4935" t="s">
        <v>7017</v>
      </c>
      <c r="B4935">
        <v>55900479</v>
      </c>
      <c r="C4935">
        <v>1069789448</v>
      </c>
      <c r="D4935" t="s">
        <v>7018</v>
      </c>
      <c r="E4935" t="s">
        <v>8398</v>
      </c>
      <c r="G4935" t="s">
        <v>8384</v>
      </c>
      <c r="H4935" t="s">
        <v>8858</v>
      </c>
      <c r="I4935" t="s">
        <v>998</v>
      </c>
      <c r="J4935" t="s">
        <v>12609</v>
      </c>
    </row>
    <row r="4936" spans="1:10" x14ac:dyDescent="0.25">
      <c r="A4936" t="s">
        <v>7017</v>
      </c>
      <c r="B4936">
        <v>55900479</v>
      </c>
      <c r="C4936">
        <v>1069789448</v>
      </c>
      <c r="D4936" t="s">
        <v>7018</v>
      </c>
      <c r="E4936" t="s">
        <v>8398</v>
      </c>
      <c r="G4936" t="s">
        <v>8384</v>
      </c>
      <c r="H4936" t="s">
        <v>8455</v>
      </c>
      <c r="I4936" t="s">
        <v>8408</v>
      </c>
      <c r="J4936" t="s">
        <v>12610</v>
      </c>
    </row>
    <row r="4937" spans="1:10" x14ac:dyDescent="0.25">
      <c r="A4937" t="s">
        <v>7017</v>
      </c>
      <c r="B4937">
        <v>55900479</v>
      </c>
      <c r="C4937">
        <v>1069789448</v>
      </c>
      <c r="D4937" t="s">
        <v>7018</v>
      </c>
      <c r="E4937" t="s">
        <v>8388</v>
      </c>
      <c r="G4937" t="s">
        <v>8384</v>
      </c>
      <c r="H4937" t="s">
        <v>8858</v>
      </c>
      <c r="I4937" t="s">
        <v>998</v>
      </c>
      <c r="J4937" t="s">
        <v>12609</v>
      </c>
    </row>
    <row r="4938" spans="1:10" x14ac:dyDescent="0.25">
      <c r="A4938" t="s">
        <v>7017</v>
      </c>
      <c r="B4938">
        <v>55900479</v>
      </c>
      <c r="C4938">
        <v>1069789448</v>
      </c>
      <c r="D4938" t="s">
        <v>7018</v>
      </c>
      <c r="E4938" t="s">
        <v>8383</v>
      </c>
      <c r="G4938" t="s">
        <v>8384</v>
      </c>
      <c r="H4938" t="s">
        <v>8390</v>
      </c>
      <c r="I4938" t="s">
        <v>9278</v>
      </c>
      <c r="J4938" t="s">
        <v>9279</v>
      </c>
    </row>
    <row r="4939" spans="1:10" x14ac:dyDescent="0.25">
      <c r="A4939" t="s">
        <v>7017</v>
      </c>
      <c r="B4939">
        <v>55900479</v>
      </c>
      <c r="C4939">
        <v>1069789448</v>
      </c>
      <c r="D4939" t="s">
        <v>7018</v>
      </c>
      <c r="E4939" t="s">
        <v>8410</v>
      </c>
      <c r="G4939" t="s">
        <v>8460</v>
      </c>
      <c r="H4939" t="s">
        <v>12611</v>
      </c>
      <c r="I4939" t="s">
        <v>11885</v>
      </c>
      <c r="J4939" t="s">
        <v>10298</v>
      </c>
    </row>
    <row r="4940" spans="1:10" x14ac:dyDescent="0.25">
      <c r="A4940" t="s">
        <v>7025</v>
      </c>
      <c r="B4940">
        <v>61963616</v>
      </c>
      <c r="C4940">
        <v>242166695</v>
      </c>
      <c r="D4940" t="s">
        <v>7026</v>
      </c>
      <c r="E4940" t="s">
        <v>8388</v>
      </c>
      <c r="G4940" t="s">
        <v>8399</v>
      </c>
      <c r="H4940" t="s">
        <v>8776</v>
      </c>
      <c r="I4940" t="s">
        <v>8664</v>
      </c>
      <c r="J4940" t="s">
        <v>12612</v>
      </c>
    </row>
    <row r="4941" spans="1:10" x14ac:dyDescent="0.25">
      <c r="A4941" t="s">
        <v>7025</v>
      </c>
      <c r="B4941">
        <v>61963616</v>
      </c>
      <c r="C4941">
        <v>242166695</v>
      </c>
      <c r="D4941" t="s">
        <v>7026</v>
      </c>
      <c r="E4941" t="s">
        <v>8398</v>
      </c>
      <c r="F4941" t="s">
        <v>12613</v>
      </c>
    </row>
    <row r="4942" spans="1:10" x14ac:dyDescent="0.25">
      <c r="A4942" t="s">
        <v>7025</v>
      </c>
      <c r="B4942">
        <v>61963616</v>
      </c>
      <c r="C4942">
        <v>242166695</v>
      </c>
      <c r="D4942" t="s">
        <v>7026</v>
      </c>
      <c r="E4942" t="s">
        <v>8383</v>
      </c>
      <c r="G4942" t="s">
        <v>8399</v>
      </c>
      <c r="H4942" t="s">
        <v>8776</v>
      </c>
      <c r="I4942" t="s">
        <v>8664</v>
      </c>
      <c r="J4942" t="s">
        <v>12612</v>
      </c>
    </row>
    <row r="4943" spans="1:10" x14ac:dyDescent="0.25">
      <c r="A4943" t="s">
        <v>7031</v>
      </c>
      <c r="B4943">
        <v>61885899</v>
      </c>
      <c r="C4943">
        <v>430969041</v>
      </c>
      <c r="D4943" t="s">
        <v>7032</v>
      </c>
      <c r="E4943" t="s">
        <v>8398</v>
      </c>
      <c r="G4943" t="s">
        <v>8384</v>
      </c>
      <c r="H4943" t="s">
        <v>8973</v>
      </c>
      <c r="J4943" t="s">
        <v>11263</v>
      </c>
    </row>
    <row r="4944" spans="1:10" x14ac:dyDescent="0.25">
      <c r="A4944" t="s">
        <v>7031</v>
      </c>
      <c r="B4944">
        <v>61885899</v>
      </c>
      <c r="C4944">
        <v>430969041</v>
      </c>
      <c r="D4944" t="s">
        <v>7032</v>
      </c>
      <c r="E4944" t="s">
        <v>8398</v>
      </c>
      <c r="F4944" t="s">
        <v>12614</v>
      </c>
    </row>
    <row r="4945" spans="1:10" x14ac:dyDescent="0.25">
      <c r="A4945" t="s">
        <v>7031</v>
      </c>
      <c r="B4945">
        <v>61885899</v>
      </c>
      <c r="C4945">
        <v>430969041</v>
      </c>
      <c r="D4945" t="s">
        <v>7032</v>
      </c>
      <c r="E4945" t="s">
        <v>8410</v>
      </c>
      <c r="G4945" t="s">
        <v>8384</v>
      </c>
      <c r="H4945" t="s">
        <v>8402</v>
      </c>
      <c r="J4945" t="s">
        <v>12615</v>
      </c>
    </row>
    <row r="4946" spans="1:10" x14ac:dyDescent="0.25">
      <c r="A4946" t="s">
        <v>7031</v>
      </c>
      <c r="B4946">
        <v>61885899</v>
      </c>
      <c r="C4946">
        <v>430969041</v>
      </c>
      <c r="D4946" t="s">
        <v>7032</v>
      </c>
      <c r="E4946" t="s">
        <v>8398</v>
      </c>
      <c r="G4946" t="s">
        <v>8384</v>
      </c>
      <c r="H4946" t="s">
        <v>12616</v>
      </c>
      <c r="J4946" t="s">
        <v>10071</v>
      </c>
    </row>
    <row r="4947" spans="1:10" x14ac:dyDescent="0.25">
      <c r="A4947" t="s">
        <v>7031</v>
      </c>
      <c r="B4947">
        <v>61885899</v>
      </c>
      <c r="C4947">
        <v>430969041</v>
      </c>
      <c r="D4947" t="s">
        <v>7032</v>
      </c>
      <c r="E4947" t="s">
        <v>8388</v>
      </c>
      <c r="G4947" t="s">
        <v>8384</v>
      </c>
      <c r="H4947" t="s">
        <v>8402</v>
      </c>
      <c r="J4947" t="s">
        <v>12615</v>
      </c>
    </row>
    <row r="4948" spans="1:10" x14ac:dyDescent="0.25">
      <c r="A4948" t="s">
        <v>7031</v>
      </c>
      <c r="B4948">
        <v>61885899</v>
      </c>
      <c r="C4948">
        <v>430969041</v>
      </c>
      <c r="D4948" t="s">
        <v>7032</v>
      </c>
      <c r="E4948" t="s">
        <v>8398</v>
      </c>
      <c r="G4948" t="s">
        <v>8399</v>
      </c>
      <c r="H4948" t="s">
        <v>12617</v>
      </c>
      <c r="I4948" t="s">
        <v>8705</v>
      </c>
      <c r="J4948" t="s">
        <v>12615</v>
      </c>
    </row>
    <row r="4949" spans="1:10" x14ac:dyDescent="0.25">
      <c r="A4949" t="s">
        <v>7031</v>
      </c>
      <c r="B4949">
        <v>61885899</v>
      </c>
      <c r="C4949">
        <v>430969041</v>
      </c>
      <c r="D4949" t="s">
        <v>7032</v>
      </c>
      <c r="E4949" t="s">
        <v>8388</v>
      </c>
      <c r="G4949" t="s">
        <v>8384</v>
      </c>
      <c r="H4949" t="s">
        <v>8691</v>
      </c>
      <c r="I4949" t="s">
        <v>8425</v>
      </c>
      <c r="J4949" t="s">
        <v>12618</v>
      </c>
    </row>
    <row r="4950" spans="1:10" x14ac:dyDescent="0.25">
      <c r="A4950" t="s">
        <v>7031</v>
      </c>
      <c r="B4950">
        <v>61885899</v>
      </c>
      <c r="C4950">
        <v>430969041</v>
      </c>
      <c r="D4950" t="s">
        <v>7032</v>
      </c>
      <c r="E4950" t="s">
        <v>8398</v>
      </c>
      <c r="F4950" t="s">
        <v>12619</v>
      </c>
    </row>
    <row r="4951" spans="1:10" x14ac:dyDescent="0.25">
      <c r="A4951" t="s">
        <v>7031</v>
      </c>
      <c r="B4951">
        <v>61885899</v>
      </c>
      <c r="C4951">
        <v>430969041</v>
      </c>
      <c r="D4951" t="s">
        <v>7032</v>
      </c>
      <c r="E4951" t="s">
        <v>8398</v>
      </c>
      <c r="G4951" t="s">
        <v>8384</v>
      </c>
      <c r="H4951" t="s">
        <v>8405</v>
      </c>
      <c r="I4951" t="s">
        <v>8428</v>
      </c>
      <c r="J4951" t="s">
        <v>12620</v>
      </c>
    </row>
    <row r="4952" spans="1:10" x14ac:dyDescent="0.25">
      <c r="A4952" t="s">
        <v>7031</v>
      </c>
      <c r="B4952">
        <v>61885899</v>
      </c>
      <c r="C4952">
        <v>430969041</v>
      </c>
      <c r="D4952" t="s">
        <v>7032</v>
      </c>
      <c r="E4952" t="s">
        <v>8388</v>
      </c>
      <c r="G4952" t="s">
        <v>8384</v>
      </c>
      <c r="H4952" t="s">
        <v>8405</v>
      </c>
      <c r="I4952" t="s">
        <v>8428</v>
      </c>
      <c r="J4952" t="s">
        <v>12620</v>
      </c>
    </row>
    <row r="4953" spans="1:10" x14ac:dyDescent="0.25">
      <c r="A4953" t="s">
        <v>7031</v>
      </c>
      <c r="B4953">
        <v>61885899</v>
      </c>
      <c r="C4953">
        <v>430969041</v>
      </c>
      <c r="D4953" t="s">
        <v>7032</v>
      </c>
      <c r="E4953" t="s">
        <v>8398</v>
      </c>
      <c r="F4953" t="s">
        <v>12621</v>
      </c>
    </row>
    <row r="4954" spans="1:10" x14ac:dyDescent="0.25">
      <c r="A4954" t="s">
        <v>7031</v>
      </c>
      <c r="B4954">
        <v>61885899</v>
      </c>
      <c r="C4954">
        <v>430969041</v>
      </c>
      <c r="D4954" t="s">
        <v>7032</v>
      </c>
      <c r="E4954" t="s">
        <v>8398</v>
      </c>
      <c r="F4954" t="s">
        <v>12622</v>
      </c>
    </row>
    <row r="4955" spans="1:10" x14ac:dyDescent="0.25">
      <c r="A4955" t="s">
        <v>7031</v>
      </c>
      <c r="B4955">
        <v>61885899</v>
      </c>
      <c r="C4955">
        <v>430969041</v>
      </c>
      <c r="D4955" t="s">
        <v>7032</v>
      </c>
      <c r="E4955" t="s">
        <v>8398</v>
      </c>
      <c r="G4955" t="s">
        <v>8384</v>
      </c>
      <c r="H4955" t="s">
        <v>8402</v>
      </c>
      <c r="J4955" t="s">
        <v>12615</v>
      </c>
    </row>
    <row r="4956" spans="1:10" x14ac:dyDescent="0.25">
      <c r="A4956" t="s">
        <v>7031</v>
      </c>
      <c r="B4956">
        <v>61885899</v>
      </c>
      <c r="C4956">
        <v>430969041</v>
      </c>
      <c r="D4956" t="s">
        <v>7032</v>
      </c>
      <c r="E4956" t="s">
        <v>8383</v>
      </c>
      <c r="G4956" t="s">
        <v>8384</v>
      </c>
      <c r="H4956" t="s">
        <v>8402</v>
      </c>
      <c r="J4956" t="s">
        <v>12615</v>
      </c>
    </row>
    <row r="4957" spans="1:10" x14ac:dyDescent="0.25">
      <c r="A4957" t="s">
        <v>7035</v>
      </c>
      <c r="B4957">
        <v>63002081</v>
      </c>
      <c r="C4957">
        <v>172115146</v>
      </c>
      <c r="D4957" t="s">
        <v>7036</v>
      </c>
      <c r="E4957" t="s">
        <v>8388</v>
      </c>
      <c r="G4957" t="s">
        <v>8384</v>
      </c>
      <c r="H4957" t="s">
        <v>8539</v>
      </c>
      <c r="I4957" t="s">
        <v>10941</v>
      </c>
      <c r="J4957" t="s">
        <v>10942</v>
      </c>
    </row>
    <row r="4958" spans="1:10" x14ac:dyDescent="0.25">
      <c r="A4958" t="s">
        <v>7035</v>
      </c>
      <c r="B4958">
        <v>63002081</v>
      </c>
      <c r="C4958">
        <v>172115146</v>
      </c>
      <c r="D4958" t="s">
        <v>7036</v>
      </c>
      <c r="E4958" t="s">
        <v>8410</v>
      </c>
      <c r="G4958" t="s">
        <v>8384</v>
      </c>
      <c r="H4958" t="s">
        <v>8539</v>
      </c>
      <c r="I4958" t="s">
        <v>10941</v>
      </c>
      <c r="J4958" t="s">
        <v>10942</v>
      </c>
    </row>
    <row r="4959" spans="1:10" x14ac:dyDescent="0.25">
      <c r="A4959" t="s">
        <v>7035</v>
      </c>
      <c r="B4959">
        <v>63002081</v>
      </c>
      <c r="C4959">
        <v>172115146</v>
      </c>
      <c r="D4959" t="s">
        <v>7036</v>
      </c>
      <c r="E4959" t="s">
        <v>8383</v>
      </c>
      <c r="G4959" t="s">
        <v>8384</v>
      </c>
      <c r="H4959" t="s">
        <v>8539</v>
      </c>
      <c r="I4959" t="s">
        <v>10941</v>
      </c>
      <c r="J4959" t="s">
        <v>10942</v>
      </c>
    </row>
    <row r="4960" spans="1:10" x14ac:dyDescent="0.25">
      <c r="A4960" t="s">
        <v>7035</v>
      </c>
      <c r="B4960">
        <v>63002081</v>
      </c>
      <c r="C4960">
        <v>172115146</v>
      </c>
      <c r="D4960" t="s">
        <v>7036</v>
      </c>
      <c r="E4960" t="s">
        <v>8398</v>
      </c>
      <c r="F4960" t="s">
        <v>4100</v>
      </c>
    </row>
    <row r="4961" spans="1:10" x14ac:dyDescent="0.25">
      <c r="A4961" t="s">
        <v>7035</v>
      </c>
      <c r="B4961">
        <v>63002081</v>
      </c>
      <c r="C4961">
        <v>172115146</v>
      </c>
      <c r="D4961" t="s">
        <v>7036</v>
      </c>
      <c r="E4961" t="s">
        <v>8388</v>
      </c>
      <c r="G4961" t="s">
        <v>8384</v>
      </c>
      <c r="H4961" t="s">
        <v>8684</v>
      </c>
      <c r="I4961" t="s">
        <v>8455</v>
      </c>
      <c r="J4961" t="s">
        <v>10940</v>
      </c>
    </row>
    <row r="4962" spans="1:10" x14ac:dyDescent="0.25">
      <c r="A4962" t="s">
        <v>7043</v>
      </c>
      <c r="B4962">
        <v>62642957</v>
      </c>
      <c r="C4962">
        <v>386706913</v>
      </c>
      <c r="D4962" t="s">
        <v>7044</v>
      </c>
      <c r="E4962" t="s">
        <v>8383</v>
      </c>
      <c r="G4962" t="s">
        <v>8384</v>
      </c>
      <c r="H4962" t="s">
        <v>12623</v>
      </c>
      <c r="I4962" t="s">
        <v>8393</v>
      </c>
      <c r="J4962" t="s">
        <v>12624</v>
      </c>
    </row>
    <row r="4963" spans="1:10" x14ac:dyDescent="0.25">
      <c r="A4963" t="s">
        <v>7043</v>
      </c>
      <c r="B4963">
        <v>62642957</v>
      </c>
      <c r="C4963">
        <v>386706913</v>
      </c>
      <c r="D4963" t="s">
        <v>7044</v>
      </c>
      <c r="E4963" t="s">
        <v>8410</v>
      </c>
      <c r="G4963" t="s">
        <v>8384</v>
      </c>
      <c r="H4963" t="s">
        <v>12623</v>
      </c>
      <c r="I4963" t="s">
        <v>8393</v>
      </c>
      <c r="J4963" t="s">
        <v>12624</v>
      </c>
    </row>
    <row r="4964" spans="1:10" x14ac:dyDescent="0.25">
      <c r="A4964" t="s">
        <v>7043</v>
      </c>
      <c r="B4964">
        <v>62642957</v>
      </c>
      <c r="C4964">
        <v>386706913</v>
      </c>
      <c r="D4964" t="s">
        <v>7044</v>
      </c>
      <c r="E4964" t="s">
        <v>8388</v>
      </c>
      <c r="G4964" t="s">
        <v>8384</v>
      </c>
      <c r="H4964" t="s">
        <v>12623</v>
      </c>
      <c r="I4964" t="s">
        <v>8393</v>
      </c>
      <c r="J4964" t="s">
        <v>12624</v>
      </c>
    </row>
    <row r="4965" spans="1:10" x14ac:dyDescent="0.25">
      <c r="A4965" t="s">
        <v>7043</v>
      </c>
      <c r="B4965">
        <v>62642957</v>
      </c>
      <c r="C4965">
        <v>386706913</v>
      </c>
      <c r="D4965" t="s">
        <v>7044</v>
      </c>
      <c r="E4965" t="s">
        <v>8398</v>
      </c>
      <c r="G4965" t="s">
        <v>8384</v>
      </c>
      <c r="H4965" t="s">
        <v>12623</v>
      </c>
      <c r="I4965" t="s">
        <v>8393</v>
      </c>
      <c r="J4965" t="s">
        <v>12624</v>
      </c>
    </row>
    <row r="4966" spans="1:10" x14ac:dyDescent="0.25">
      <c r="A4966" t="s">
        <v>7048</v>
      </c>
      <c r="B4966">
        <v>68089189</v>
      </c>
      <c r="C4966">
        <v>141107479</v>
      </c>
      <c r="D4966" t="s">
        <v>7049</v>
      </c>
      <c r="E4966" t="s">
        <v>8438</v>
      </c>
      <c r="F4966" t="s">
        <v>12625</v>
      </c>
    </row>
    <row r="4967" spans="1:10" x14ac:dyDescent="0.25">
      <c r="A4967" t="s">
        <v>7052</v>
      </c>
      <c r="B4967">
        <v>68859194</v>
      </c>
      <c r="C4967">
        <v>162342667</v>
      </c>
      <c r="D4967" t="s">
        <v>7053</v>
      </c>
      <c r="E4967" t="s">
        <v>8383</v>
      </c>
      <c r="G4967" t="s">
        <v>8384</v>
      </c>
      <c r="H4967" t="s">
        <v>8490</v>
      </c>
      <c r="I4967" t="s">
        <v>8425</v>
      </c>
      <c r="J4967" t="s">
        <v>12626</v>
      </c>
    </row>
    <row r="4968" spans="1:10" x14ac:dyDescent="0.25">
      <c r="A4968" t="s">
        <v>7052</v>
      </c>
      <c r="B4968">
        <v>68859194</v>
      </c>
      <c r="C4968">
        <v>162342667</v>
      </c>
      <c r="D4968" t="s">
        <v>7053</v>
      </c>
      <c r="E4968" t="s">
        <v>8388</v>
      </c>
      <c r="G4968" t="s">
        <v>8384</v>
      </c>
      <c r="H4968" t="s">
        <v>8540</v>
      </c>
      <c r="I4968" t="s">
        <v>8958</v>
      </c>
      <c r="J4968" t="s">
        <v>12627</v>
      </c>
    </row>
    <row r="4969" spans="1:10" x14ac:dyDescent="0.25">
      <c r="A4969" t="s">
        <v>7052</v>
      </c>
      <c r="B4969">
        <v>68859194</v>
      </c>
      <c r="C4969">
        <v>162342667</v>
      </c>
      <c r="D4969" t="s">
        <v>7053</v>
      </c>
      <c r="E4969" t="s">
        <v>8410</v>
      </c>
      <c r="G4969" t="s">
        <v>8460</v>
      </c>
      <c r="H4969" t="s">
        <v>11192</v>
      </c>
      <c r="I4969" t="s">
        <v>12628</v>
      </c>
      <c r="J4969" t="s">
        <v>9781</v>
      </c>
    </row>
    <row r="4970" spans="1:10" x14ac:dyDescent="0.25">
      <c r="A4970" t="s">
        <v>7052</v>
      </c>
      <c r="B4970">
        <v>68859194</v>
      </c>
      <c r="C4970">
        <v>162342667</v>
      </c>
      <c r="D4970" t="s">
        <v>7053</v>
      </c>
      <c r="E4970" t="s">
        <v>8388</v>
      </c>
      <c r="G4970" t="s">
        <v>8517</v>
      </c>
      <c r="H4970" t="s">
        <v>10010</v>
      </c>
      <c r="J4970" t="s">
        <v>8606</v>
      </c>
    </row>
    <row r="4971" spans="1:10" x14ac:dyDescent="0.25">
      <c r="A4971" t="s">
        <v>7052</v>
      </c>
      <c r="B4971">
        <v>68859194</v>
      </c>
      <c r="C4971">
        <v>162342667</v>
      </c>
      <c r="D4971" t="s">
        <v>7053</v>
      </c>
      <c r="E4971" t="s">
        <v>8388</v>
      </c>
      <c r="G4971" t="s">
        <v>8399</v>
      </c>
      <c r="H4971" t="s">
        <v>12629</v>
      </c>
      <c r="I4971" t="s">
        <v>12630</v>
      </c>
      <c r="J4971" t="s">
        <v>12631</v>
      </c>
    </row>
    <row r="4972" spans="1:10" x14ac:dyDescent="0.25">
      <c r="A4972" t="s">
        <v>7052</v>
      </c>
      <c r="B4972">
        <v>68859194</v>
      </c>
      <c r="C4972">
        <v>162342667</v>
      </c>
      <c r="D4972" t="s">
        <v>7053</v>
      </c>
      <c r="E4972" t="s">
        <v>8398</v>
      </c>
      <c r="F4972" t="s">
        <v>12632</v>
      </c>
    </row>
    <row r="4973" spans="1:10" x14ac:dyDescent="0.25">
      <c r="A4973" t="s">
        <v>7058</v>
      </c>
      <c r="B4973">
        <v>69558199</v>
      </c>
      <c r="C4973">
        <v>3321147700</v>
      </c>
      <c r="D4973" t="s">
        <v>7059</v>
      </c>
      <c r="E4973" t="s">
        <v>8388</v>
      </c>
      <c r="G4973" t="s">
        <v>8399</v>
      </c>
      <c r="H4973" t="s">
        <v>8492</v>
      </c>
      <c r="J4973" t="s">
        <v>12046</v>
      </c>
    </row>
    <row r="4974" spans="1:10" x14ac:dyDescent="0.25">
      <c r="A4974" t="s">
        <v>7058</v>
      </c>
      <c r="B4974">
        <v>69558199</v>
      </c>
      <c r="C4974">
        <v>3321147700</v>
      </c>
      <c r="D4974" t="s">
        <v>7059</v>
      </c>
      <c r="E4974" t="s">
        <v>8388</v>
      </c>
      <c r="G4974" t="s">
        <v>8384</v>
      </c>
      <c r="H4974" t="s">
        <v>9491</v>
      </c>
      <c r="J4974" t="s">
        <v>12046</v>
      </c>
    </row>
    <row r="4975" spans="1:10" x14ac:dyDescent="0.25">
      <c r="A4975" t="s">
        <v>7058</v>
      </c>
      <c r="B4975">
        <v>69558199</v>
      </c>
      <c r="C4975">
        <v>3321147700</v>
      </c>
      <c r="D4975" t="s">
        <v>7059</v>
      </c>
      <c r="E4975" t="s">
        <v>8383</v>
      </c>
      <c r="G4975" t="s">
        <v>8384</v>
      </c>
      <c r="H4975" t="s">
        <v>8392</v>
      </c>
      <c r="I4975" t="s">
        <v>8393</v>
      </c>
      <c r="J4975" t="s">
        <v>12633</v>
      </c>
    </row>
    <row r="4976" spans="1:10" x14ac:dyDescent="0.25">
      <c r="A4976" t="s">
        <v>7058</v>
      </c>
      <c r="B4976">
        <v>69558199</v>
      </c>
      <c r="C4976">
        <v>3321147700</v>
      </c>
      <c r="D4976" t="s">
        <v>7059</v>
      </c>
      <c r="E4976" t="s">
        <v>8410</v>
      </c>
      <c r="G4976" t="s">
        <v>8384</v>
      </c>
      <c r="H4976" t="s">
        <v>9491</v>
      </c>
      <c r="J4976" t="s">
        <v>12046</v>
      </c>
    </row>
    <row r="4977" spans="1:10" x14ac:dyDescent="0.25">
      <c r="A4977" t="s">
        <v>7058</v>
      </c>
      <c r="B4977">
        <v>69558199</v>
      </c>
      <c r="C4977">
        <v>3321147700</v>
      </c>
      <c r="D4977" t="s">
        <v>7059</v>
      </c>
      <c r="E4977" t="s">
        <v>8398</v>
      </c>
      <c r="G4977" t="s">
        <v>8399</v>
      </c>
      <c r="H4977" t="s">
        <v>8492</v>
      </c>
      <c r="J4977" t="s">
        <v>12046</v>
      </c>
    </row>
    <row r="4978" spans="1:10" x14ac:dyDescent="0.25">
      <c r="A4978" t="s">
        <v>7058</v>
      </c>
      <c r="B4978">
        <v>69558199</v>
      </c>
      <c r="C4978">
        <v>3321147700</v>
      </c>
      <c r="D4978" t="s">
        <v>7059</v>
      </c>
      <c r="E4978" t="s">
        <v>8398</v>
      </c>
      <c r="G4978" t="s">
        <v>8384</v>
      </c>
      <c r="H4978" t="s">
        <v>9491</v>
      </c>
      <c r="J4978" t="s">
        <v>12046</v>
      </c>
    </row>
    <row r="4979" spans="1:10" x14ac:dyDescent="0.25">
      <c r="A4979" t="s">
        <v>7062</v>
      </c>
      <c r="B4979">
        <v>2554371</v>
      </c>
      <c r="C4979">
        <v>140086054</v>
      </c>
      <c r="D4979" t="s">
        <v>7063</v>
      </c>
      <c r="E4979" t="s">
        <v>8388</v>
      </c>
      <c r="G4979" t="s">
        <v>8384</v>
      </c>
      <c r="H4979" t="s">
        <v>9981</v>
      </c>
      <c r="J4979" t="s">
        <v>8616</v>
      </c>
    </row>
    <row r="4980" spans="1:10" x14ac:dyDescent="0.25">
      <c r="A4980" t="s">
        <v>7062</v>
      </c>
      <c r="B4980">
        <v>2554371</v>
      </c>
      <c r="C4980">
        <v>140086054</v>
      </c>
      <c r="D4980" t="s">
        <v>7063</v>
      </c>
      <c r="E4980" t="s">
        <v>8383</v>
      </c>
      <c r="G4980" t="s">
        <v>8384</v>
      </c>
      <c r="H4980" t="s">
        <v>9981</v>
      </c>
      <c r="J4980" t="s">
        <v>8616</v>
      </c>
    </row>
    <row r="4981" spans="1:10" x14ac:dyDescent="0.25">
      <c r="A4981" t="s">
        <v>7062</v>
      </c>
      <c r="B4981">
        <v>2554371</v>
      </c>
      <c r="C4981">
        <v>140086054</v>
      </c>
      <c r="D4981" t="s">
        <v>7063</v>
      </c>
      <c r="E4981" t="s">
        <v>8398</v>
      </c>
      <c r="F4981" t="s">
        <v>12634</v>
      </c>
    </row>
    <row r="4982" spans="1:10" x14ac:dyDescent="0.25">
      <c r="A4982" t="s">
        <v>7062</v>
      </c>
      <c r="B4982">
        <v>2554371</v>
      </c>
      <c r="C4982">
        <v>140086054</v>
      </c>
      <c r="D4982" t="s">
        <v>7063</v>
      </c>
      <c r="E4982" t="s">
        <v>8388</v>
      </c>
      <c r="G4982" t="s">
        <v>8384</v>
      </c>
      <c r="H4982" t="s">
        <v>8496</v>
      </c>
      <c r="J4982" t="s">
        <v>9982</v>
      </c>
    </row>
    <row r="4983" spans="1:10" x14ac:dyDescent="0.25">
      <c r="A4983" t="s">
        <v>7062</v>
      </c>
      <c r="B4983">
        <v>2554371</v>
      </c>
      <c r="C4983">
        <v>140086054</v>
      </c>
      <c r="D4983" t="s">
        <v>7063</v>
      </c>
      <c r="E4983" t="s">
        <v>8410</v>
      </c>
      <c r="G4983" t="s">
        <v>8384</v>
      </c>
      <c r="H4983" t="s">
        <v>9981</v>
      </c>
      <c r="J4983" t="s">
        <v>8616</v>
      </c>
    </row>
    <row r="4984" spans="1:10" x14ac:dyDescent="0.25">
      <c r="A4984" t="s">
        <v>7062</v>
      </c>
      <c r="B4984">
        <v>2554371</v>
      </c>
      <c r="C4984">
        <v>140086054</v>
      </c>
      <c r="D4984" t="s">
        <v>7063</v>
      </c>
      <c r="E4984" t="s">
        <v>8388</v>
      </c>
      <c r="G4984" t="s">
        <v>8384</v>
      </c>
      <c r="H4984" t="s">
        <v>8428</v>
      </c>
      <c r="J4984" t="s">
        <v>9982</v>
      </c>
    </row>
    <row r="4985" spans="1:10" x14ac:dyDescent="0.25">
      <c r="A4985" t="s">
        <v>7062</v>
      </c>
      <c r="B4985">
        <v>2554371</v>
      </c>
      <c r="C4985">
        <v>140086054</v>
      </c>
      <c r="D4985" t="s">
        <v>7063</v>
      </c>
      <c r="E4985" t="s">
        <v>8398</v>
      </c>
      <c r="G4985" t="s">
        <v>8384</v>
      </c>
      <c r="H4985" t="s">
        <v>8496</v>
      </c>
      <c r="J4985" t="s">
        <v>9982</v>
      </c>
    </row>
    <row r="4986" spans="1:10" x14ac:dyDescent="0.25">
      <c r="A4986" t="s">
        <v>7062</v>
      </c>
      <c r="B4986">
        <v>2554371</v>
      </c>
      <c r="C4986">
        <v>140086054</v>
      </c>
      <c r="D4986" t="s">
        <v>7063</v>
      </c>
      <c r="E4986" t="s">
        <v>8398</v>
      </c>
      <c r="G4986" t="s">
        <v>8384</v>
      </c>
      <c r="H4986" t="s">
        <v>8428</v>
      </c>
      <c r="J4986" t="s">
        <v>9982</v>
      </c>
    </row>
    <row r="4987" spans="1:10" x14ac:dyDescent="0.25">
      <c r="A4987" t="s">
        <v>7065</v>
      </c>
      <c r="B4987">
        <v>37686494</v>
      </c>
      <c r="C4987">
        <v>110372873</v>
      </c>
      <c r="D4987" t="s">
        <v>7066</v>
      </c>
      <c r="E4987" t="s">
        <v>8388</v>
      </c>
      <c r="G4987" t="s">
        <v>8384</v>
      </c>
      <c r="H4987" t="s">
        <v>8476</v>
      </c>
      <c r="J4987" t="s">
        <v>8420</v>
      </c>
    </row>
    <row r="4988" spans="1:10" x14ac:dyDescent="0.25">
      <c r="A4988" t="s">
        <v>7065</v>
      </c>
      <c r="B4988">
        <v>37686494</v>
      </c>
      <c r="C4988">
        <v>110372873</v>
      </c>
      <c r="D4988" t="s">
        <v>7066</v>
      </c>
      <c r="E4988" t="s">
        <v>8383</v>
      </c>
      <c r="G4988" t="s">
        <v>8384</v>
      </c>
      <c r="H4988" t="s">
        <v>8476</v>
      </c>
      <c r="J4988" t="s">
        <v>8420</v>
      </c>
    </row>
    <row r="4989" spans="1:10" x14ac:dyDescent="0.25">
      <c r="A4989" t="s">
        <v>7070</v>
      </c>
      <c r="B4989">
        <v>1955464</v>
      </c>
      <c r="C4989">
        <v>179196461</v>
      </c>
      <c r="D4989" t="s">
        <v>7071</v>
      </c>
      <c r="E4989" t="s">
        <v>8383</v>
      </c>
      <c r="G4989" t="s">
        <v>8384</v>
      </c>
      <c r="H4989" t="s">
        <v>8837</v>
      </c>
      <c r="J4989" t="s">
        <v>12635</v>
      </c>
    </row>
    <row r="4990" spans="1:10" x14ac:dyDescent="0.25">
      <c r="A4990" t="s">
        <v>7070</v>
      </c>
      <c r="B4990">
        <v>1955464</v>
      </c>
      <c r="C4990">
        <v>179196461</v>
      </c>
      <c r="D4990" t="s">
        <v>7071</v>
      </c>
      <c r="E4990" t="s">
        <v>8388</v>
      </c>
      <c r="G4990" t="s">
        <v>8384</v>
      </c>
      <c r="H4990" t="s">
        <v>8455</v>
      </c>
      <c r="J4990" t="s">
        <v>12635</v>
      </c>
    </row>
    <row r="4991" spans="1:10" x14ac:dyDescent="0.25">
      <c r="A4991" t="s">
        <v>7070</v>
      </c>
      <c r="B4991">
        <v>1955464</v>
      </c>
      <c r="C4991">
        <v>179196461</v>
      </c>
      <c r="D4991" t="s">
        <v>7071</v>
      </c>
      <c r="E4991" t="s">
        <v>8388</v>
      </c>
      <c r="G4991" t="s">
        <v>8384</v>
      </c>
      <c r="H4991" t="s">
        <v>8837</v>
      </c>
      <c r="J4991" t="s">
        <v>12635</v>
      </c>
    </row>
    <row r="4992" spans="1:10" x14ac:dyDescent="0.25">
      <c r="A4992" t="s">
        <v>7070</v>
      </c>
      <c r="B4992">
        <v>1955464</v>
      </c>
      <c r="C4992">
        <v>179196461</v>
      </c>
      <c r="D4992" t="s">
        <v>7071</v>
      </c>
      <c r="E4992" t="s">
        <v>8388</v>
      </c>
      <c r="G4992" t="s">
        <v>8399</v>
      </c>
      <c r="H4992" t="s">
        <v>8761</v>
      </c>
      <c r="J4992" t="s">
        <v>12636</v>
      </c>
    </row>
    <row r="4993" spans="1:10" x14ac:dyDescent="0.25">
      <c r="A4993" t="s">
        <v>7078</v>
      </c>
      <c r="B4993">
        <v>2108761</v>
      </c>
      <c r="C4993">
        <v>343961853</v>
      </c>
      <c r="D4993" t="s">
        <v>7079</v>
      </c>
      <c r="E4993" t="s">
        <v>8410</v>
      </c>
      <c r="G4993" t="s">
        <v>8384</v>
      </c>
      <c r="H4993" t="s">
        <v>8614</v>
      </c>
      <c r="I4993" t="s">
        <v>4960</v>
      </c>
      <c r="J4993" t="s">
        <v>8756</v>
      </c>
    </row>
    <row r="4994" spans="1:10" x14ac:dyDescent="0.25">
      <c r="A4994" t="s">
        <v>7078</v>
      </c>
      <c r="B4994">
        <v>2108761</v>
      </c>
      <c r="C4994">
        <v>343961853</v>
      </c>
      <c r="D4994" t="s">
        <v>7079</v>
      </c>
      <c r="E4994" t="s">
        <v>8398</v>
      </c>
      <c r="G4994" t="s">
        <v>8399</v>
      </c>
      <c r="H4994" t="s">
        <v>12637</v>
      </c>
      <c r="J4994" t="s">
        <v>8756</v>
      </c>
    </row>
    <row r="4995" spans="1:10" x14ac:dyDescent="0.25">
      <c r="A4995" t="s">
        <v>7078</v>
      </c>
      <c r="B4995">
        <v>2108761</v>
      </c>
      <c r="C4995">
        <v>343961853</v>
      </c>
      <c r="D4995" t="s">
        <v>7079</v>
      </c>
      <c r="E4995" t="s">
        <v>8388</v>
      </c>
      <c r="G4995" t="s">
        <v>8384</v>
      </c>
      <c r="H4995" t="s">
        <v>8614</v>
      </c>
      <c r="I4995" t="s">
        <v>4960</v>
      </c>
      <c r="J4995" t="s">
        <v>8756</v>
      </c>
    </row>
    <row r="4996" spans="1:10" x14ac:dyDescent="0.25">
      <c r="A4996" t="s">
        <v>7078</v>
      </c>
      <c r="B4996">
        <v>2108761</v>
      </c>
      <c r="C4996">
        <v>343961853</v>
      </c>
      <c r="D4996" t="s">
        <v>7079</v>
      </c>
      <c r="E4996" t="s">
        <v>8398</v>
      </c>
      <c r="G4996" t="s">
        <v>8384</v>
      </c>
      <c r="H4996" t="s">
        <v>8614</v>
      </c>
      <c r="I4996" t="s">
        <v>4960</v>
      </c>
      <c r="J4996" t="s">
        <v>8756</v>
      </c>
    </row>
    <row r="4997" spans="1:10" x14ac:dyDescent="0.25">
      <c r="A4997" t="s">
        <v>7078</v>
      </c>
      <c r="B4997">
        <v>2108761</v>
      </c>
      <c r="C4997">
        <v>343961853</v>
      </c>
      <c r="D4997" t="s">
        <v>7079</v>
      </c>
      <c r="E4997" t="s">
        <v>8383</v>
      </c>
      <c r="G4997" t="s">
        <v>8384</v>
      </c>
      <c r="H4997" t="s">
        <v>8614</v>
      </c>
      <c r="I4997" t="s">
        <v>4960</v>
      </c>
      <c r="J4997" t="s">
        <v>8756</v>
      </c>
    </row>
    <row r="4998" spans="1:10" x14ac:dyDescent="0.25">
      <c r="A4998" t="s">
        <v>7078</v>
      </c>
      <c r="B4998">
        <v>2108761</v>
      </c>
      <c r="C4998">
        <v>343961853</v>
      </c>
      <c r="D4998" t="s">
        <v>7079</v>
      </c>
      <c r="E4998" t="s">
        <v>8388</v>
      </c>
      <c r="G4998" t="s">
        <v>8399</v>
      </c>
      <c r="H4998" t="s">
        <v>12637</v>
      </c>
      <c r="J4998" t="s">
        <v>8756</v>
      </c>
    </row>
    <row r="4999" spans="1:10" x14ac:dyDescent="0.25">
      <c r="A4999" t="s">
        <v>7085</v>
      </c>
      <c r="B4999">
        <v>2794057</v>
      </c>
      <c r="C4999">
        <v>222723561</v>
      </c>
      <c r="D4999" t="s">
        <v>7086</v>
      </c>
      <c r="E4999" t="s">
        <v>8410</v>
      </c>
      <c r="G4999" t="s">
        <v>8517</v>
      </c>
      <c r="H4999" t="s">
        <v>12638</v>
      </c>
      <c r="I4999" t="s">
        <v>8400</v>
      </c>
      <c r="J4999" t="s">
        <v>12639</v>
      </c>
    </row>
    <row r="5000" spans="1:10" x14ac:dyDescent="0.25">
      <c r="A5000" t="s">
        <v>7085</v>
      </c>
      <c r="B5000">
        <v>2794057</v>
      </c>
      <c r="C5000">
        <v>222723561</v>
      </c>
      <c r="D5000" t="s">
        <v>7086</v>
      </c>
      <c r="E5000" t="s">
        <v>8388</v>
      </c>
      <c r="G5000" t="s">
        <v>8384</v>
      </c>
      <c r="H5000" t="s">
        <v>12640</v>
      </c>
      <c r="I5000" t="s">
        <v>12641</v>
      </c>
      <c r="J5000" t="s">
        <v>9672</v>
      </c>
    </row>
    <row r="5001" spans="1:10" x14ac:dyDescent="0.25">
      <c r="A5001" t="s">
        <v>7085</v>
      </c>
      <c r="B5001">
        <v>2794057</v>
      </c>
      <c r="C5001">
        <v>222723561</v>
      </c>
      <c r="D5001" t="s">
        <v>7086</v>
      </c>
      <c r="E5001" t="s">
        <v>8388</v>
      </c>
      <c r="G5001" t="s">
        <v>8384</v>
      </c>
      <c r="H5001" t="s">
        <v>8623</v>
      </c>
      <c r="I5001" t="s">
        <v>8700</v>
      </c>
      <c r="J5001" t="s">
        <v>12059</v>
      </c>
    </row>
    <row r="5002" spans="1:10" x14ac:dyDescent="0.25">
      <c r="A5002" t="s">
        <v>7085</v>
      </c>
      <c r="B5002">
        <v>2794057</v>
      </c>
      <c r="C5002">
        <v>222723561</v>
      </c>
      <c r="D5002" t="s">
        <v>7086</v>
      </c>
      <c r="E5002" t="s">
        <v>8388</v>
      </c>
      <c r="G5002" t="s">
        <v>8384</v>
      </c>
      <c r="H5002" t="s">
        <v>8455</v>
      </c>
      <c r="I5002" t="s">
        <v>998</v>
      </c>
      <c r="J5002" t="s">
        <v>8677</v>
      </c>
    </row>
    <row r="5003" spans="1:10" x14ac:dyDescent="0.25">
      <c r="A5003" t="s">
        <v>7085</v>
      </c>
      <c r="B5003">
        <v>2794057</v>
      </c>
      <c r="C5003">
        <v>222723561</v>
      </c>
      <c r="D5003" t="s">
        <v>7086</v>
      </c>
      <c r="E5003" t="s">
        <v>8383</v>
      </c>
      <c r="G5003" t="s">
        <v>8517</v>
      </c>
      <c r="H5003" t="s">
        <v>12638</v>
      </c>
      <c r="I5003" t="s">
        <v>8400</v>
      </c>
      <c r="J5003" t="s">
        <v>12639</v>
      </c>
    </row>
    <row r="5004" spans="1:10" x14ac:dyDescent="0.25">
      <c r="A5004" t="s">
        <v>7090</v>
      </c>
      <c r="B5004">
        <v>1156101</v>
      </c>
      <c r="C5004">
        <v>230256429</v>
      </c>
      <c r="D5004" t="s">
        <v>7091</v>
      </c>
      <c r="E5004" t="s">
        <v>8388</v>
      </c>
      <c r="G5004" t="s">
        <v>8384</v>
      </c>
      <c r="H5004" t="s">
        <v>12055</v>
      </c>
      <c r="I5004" t="s">
        <v>6079</v>
      </c>
      <c r="J5004" t="s">
        <v>9418</v>
      </c>
    </row>
    <row r="5005" spans="1:10" x14ac:dyDescent="0.25">
      <c r="A5005" t="s">
        <v>7090</v>
      </c>
      <c r="B5005">
        <v>1156101</v>
      </c>
      <c r="C5005">
        <v>230256429</v>
      </c>
      <c r="D5005" t="s">
        <v>7091</v>
      </c>
      <c r="E5005" t="s">
        <v>8410</v>
      </c>
      <c r="G5005" t="s">
        <v>8517</v>
      </c>
      <c r="H5005" t="s">
        <v>12642</v>
      </c>
      <c r="I5005" t="s">
        <v>12643</v>
      </c>
      <c r="J5005" t="s">
        <v>9650</v>
      </c>
    </row>
    <row r="5006" spans="1:10" x14ac:dyDescent="0.25">
      <c r="A5006" t="s">
        <v>7090</v>
      </c>
      <c r="B5006">
        <v>1156101</v>
      </c>
      <c r="C5006">
        <v>230256429</v>
      </c>
      <c r="D5006" t="s">
        <v>7091</v>
      </c>
      <c r="E5006" t="s">
        <v>8398</v>
      </c>
      <c r="F5006" t="s">
        <v>12644</v>
      </c>
    </row>
    <row r="5007" spans="1:10" x14ac:dyDescent="0.25">
      <c r="A5007" t="s">
        <v>7090</v>
      </c>
      <c r="B5007">
        <v>1156101</v>
      </c>
      <c r="C5007">
        <v>230256429</v>
      </c>
      <c r="D5007" t="s">
        <v>7091</v>
      </c>
      <c r="E5007" t="s">
        <v>8388</v>
      </c>
      <c r="G5007" t="s">
        <v>8384</v>
      </c>
      <c r="H5007" t="s">
        <v>8883</v>
      </c>
      <c r="I5007" t="s">
        <v>8389</v>
      </c>
      <c r="J5007" t="s">
        <v>12645</v>
      </c>
    </row>
    <row r="5008" spans="1:10" x14ac:dyDescent="0.25">
      <c r="A5008" t="s">
        <v>7090</v>
      </c>
      <c r="B5008">
        <v>1156101</v>
      </c>
      <c r="C5008">
        <v>230256429</v>
      </c>
      <c r="D5008" t="s">
        <v>7091</v>
      </c>
      <c r="E5008" t="s">
        <v>8410</v>
      </c>
      <c r="G5008" t="s">
        <v>8384</v>
      </c>
      <c r="H5008" t="s">
        <v>12055</v>
      </c>
      <c r="I5008" t="s">
        <v>6079</v>
      </c>
      <c r="J5008" t="s">
        <v>9418</v>
      </c>
    </row>
    <row r="5009" spans="1:10" x14ac:dyDescent="0.25">
      <c r="A5009" t="s">
        <v>7090</v>
      </c>
      <c r="B5009">
        <v>1156101</v>
      </c>
      <c r="C5009">
        <v>230256429</v>
      </c>
      <c r="D5009" t="s">
        <v>7091</v>
      </c>
      <c r="E5009" t="s">
        <v>8383</v>
      </c>
      <c r="G5009" t="s">
        <v>8384</v>
      </c>
      <c r="H5009" t="s">
        <v>12055</v>
      </c>
      <c r="I5009" t="s">
        <v>6079</v>
      </c>
      <c r="J5009" t="s">
        <v>9418</v>
      </c>
    </row>
    <row r="5010" spans="1:10" x14ac:dyDescent="0.25">
      <c r="A5010" t="s">
        <v>7098</v>
      </c>
      <c r="B5010">
        <v>15615639</v>
      </c>
      <c r="C5010">
        <v>221012956</v>
      </c>
      <c r="D5010" t="s">
        <v>7099</v>
      </c>
      <c r="E5010" t="s">
        <v>8383</v>
      </c>
      <c r="G5010" t="s">
        <v>8384</v>
      </c>
      <c r="H5010" t="s">
        <v>8390</v>
      </c>
      <c r="I5010" t="s">
        <v>8455</v>
      </c>
      <c r="J5010" t="s">
        <v>12646</v>
      </c>
    </row>
    <row r="5011" spans="1:10" x14ac:dyDescent="0.25">
      <c r="A5011" t="s">
        <v>7098</v>
      </c>
      <c r="B5011">
        <v>15615639</v>
      </c>
      <c r="C5011">
        <v>221012956</v>
      </c>
      <c r="D5011" t="s">
        <v>7099</v>
      </c>
      <c r="E5011" t="s">
        <v>8388</v>
      </c>
      <c r="G5011" t="s">
        <v>8384</v>
      </c>
      <c r="H5011" t="s">
        <v>8402</v>
      </c>
      <c r="J5011" t="s">
        <v>12647</v>
      </c>
    </row>
    <row r="5012" spans="1:10" x14ac:dyDescent="0.25">
      <c r="A5012" t="s">
        <v>7103</v>
      </c>
      <c r="B5012">
        <v>3952067</v>
      </c>
      <c r="C5012">
        <v>814352851</v>
      </c>
      <c r="D5012" t="s">
        <v>7104</v>
      </c>
      <c r="E5012" t="s">
        <v>8388</v>
      </c>
      <c r="G5012" t="s">
        <v>8384</v>
      </c>
      <c r="H5012" t="s">
        <v>8490</v>
      </c>
      <c r="I5012" t="s">
        <v>8393</v>
      </c>
      <c r="J5012" t="s">
        <v>12648</v>
      </c>
    </row>
    <row r="5013" spans="1:10" x14ac:dyDescent="0.25">
      <c r="A5013" t="s">
        <v>7103</v>
      </c>
      <c r="B5013">
        <v>3952067</v>
      </c>
      <c r="C5013">
        <v>814352851</v>
      </c>
      <c r="D5013" t="s">
        <v>7104</v>
      </c>
      <c r="E5013" t="s">
        <v>8410</v>
      </c>
      <c r="G5013" t="s">
        <v>8384</v>
      </c>
      <c r="H5013" t="s">
        <v>8468</v>
      </c>
      <c r="I5013" t="s">
        <v>8421</v>
      </c>
      <c r="J5013" t="s">
        <v>9215</v>
      </c>
    </row>
    <row r="5014" spans="1:10" x14ac:dyDescent="0.25">
      <c r="A5014" t="s">
        <v>7103</v>
      </c>
      <c r="B5014">
        <v>3952067</v>
      </c>
      <c r="C5014">
        <v>814352851</v>
      </c>
      <c r="D5014" t="s">
        <v>7104</v>
      </c>
      <c r="E5014" t="s">
        <v>8383</v>
      </c>
      <c r="G5014" t="s">
        <v>8384</v>
      </c>
      <c r="H5014" t="s">
        <v>8490</v>
      </c>
      <c r="I5014" t="s">
        <v>8393</v>
      </c>
      <c r="J5014" t="s">
        <v>12648</v>
      </c>
    </row>
    <row r="5015" spans="1:10" x14ac:dyDescent="0.25">
      <c r="A5015" t="s">
        <v>7108</v>
      </c>
      <c r="B5015">
        <v>14330610</v>
      </c>
      <c r="C5015">
        <v>161129964</v>
      </c>
      <c r="D5015" t="s">
        <v>7109</v>
      </c>
      <c r="E5015" t="s">
        <v>8388</v>
      </c>
      <c r="G5015" t="s">
        <v>8384</v>
      </c>
      <c r="H5015" t="s">
        <v>8837</v>
      </c>
      <c r="I5015" t="s">
        <v>8393</v>
      </c>
      <c r="J5015" t="s">
        <v>12649</v>
      </c>
    </row>
    <row r="5016" spans="1:10" x14ac:dyDescent="0.25">
      <c r="A5016" t="s">
        <v>7108</v>
      </c>
      <c r="B5016">
        <v>14330610</v>
      </c>
      <c r="C5016">
        <v>161129964</v>
      </c>
      <c r="D5016" t="s">
        <v>7109</v>
      </c>
      <c r="E5016" t="s">
        <v>8383</v>
      </c>
      <c r="G5016" t="s">
        <v>8384</v>
      </c>
      <c r="H5016" t="s">
        <v>10644</v>
      </c>
      <c r="I5016" t="s">
        <v>8418</v>
      </c>
      <c r="J5016" t="s">
        <v>8498</v>
      </c>
    </row>
    <row r="5017" spans="1:10" x14ac:dyDescent="0.25">
      <c r="A5017" t="s">
        <v>7108</v>
      </c>
      <c r="B5017">
        <v>14330610</v>
      </c>
      <c r="C5017">
        <v>161129964</v>
      </c>
      <c r="D5017" t="s">
        <v>7109</v>
      </c>
      <c r="E5017" t="s">
        <v>8388</v>
      </c>
      <c r="G5017" t="s">
        <v>8384</v>
      </c>
      <c r="H5017" t="s">
        <v>8566</v>
      </c>
      <c r="I5017" t="s">
        <v>8530</v>
      </c>
      <c r="J5017" t="s">
        <v>12650</v>
      </c>
    </row>
    <row r="5018" spans="1:10" x14ac:dyDescent="0.25">
      <c r="A5018" t="s">
        <v>7113</v>
      </c>
      <c r="B5018">
        <v>44358101</v>
      </c>
      <c r="C5018">
        <v>207690743</v>
      </c>
      <c r="D5018" t="s">
        <v>7114</v>
      </c>
      <c r="E5018" t="s">
        <v>8383</v>
      </c>
      <c r="G5018" t="s">
        <v>8384</v>
      </c>
      <c r="H5018" t="s">
        <v>8389</v>
      </c>
      <c r="I5018" t="s">
        <v>8393</v>
      </c>
      <c r="J5018" t="s">
        <v>12651</v>
      </c>
    </row>
    <row r="5019" spans="1:10" x14ac:dyDescent="0.25">
      <c r="A5019" t="s">
        <v>7113</v>
      </c>
      <c r="B5019">
        <v>44358101</v>
      </c>
      <c r="C5019">
        <v>207690743</v>
      </c>
      <c r="D5019" t="s">
        <v>7114</v>
      </c>
      <c r="E5019" t="s">
        <v>8388</v>
      </c>
      <c r="G5019" t="s">
        <v>8384</v>
      </c>
      <c r="H5019" t="s">
        <v>8389</v>
      </c>
      <c r="I5019" t="s">
        <v>8393</v>
      </c>
      <c r="J5019" t="s">
        <v>12651</v>
      </c>
    </row>
    <row r="5020" spans="1:10" x14ac:dyDescent="0.25">
      <c r="A5020" t="s">
        <v>7121</v>
      </c>
      <c r="B5020">
        <v>57664264</v>
      </c>
      <c r="C5020">
        <v>172543232</v>
      </c>
      <c r="D5020" t="s">
        <v>7122</v>
      </c>
      <c r="E5020" t="s">
        <v>8383</v>
      </c>
      <c r="G5020" t="s">
        <v>8384</v>
      </c>
      <c r="H5020" t="s">
        <v>12072</v>
      </c>
      <c r="I5020" t="s">
        <v>8945</v>
      </c>
      <c r="J5020" t="s">
        <v>12652</v>
      </c>
    </row>
    <row r="5021" spans="1:10" x14ac:dyDescent="0.25">
      <c r="A5021" t="s">
        <v>7121</v>
      </c>
      <c r="B5021">
        <v>57664264</v>
      </c>
      <c r="C5021">
        <v>172543232</v>
      </c>
      <c r="D5021" t="s">
        <v>7122</v>
      </c>
      <c r="E5021" t="s">
        <v>8398</v>
      </c>
      <c r="F5021" t="s">
        <v>12653</v>
      </c>
    </row>
    <row r="5022" spans="1:10" x14ac:dyDescent="0.25">
      <c r="A5022" t="s">
        <v>7121</v>
      </c>
      <c r="B5022">
        <v>57664264</v>
      </c>
      <c r="C5022">
        <v>172543232</v>
      </c>
      <c r="D5022" t="s">
        <v>7122</v>
      </c>
      <c r="E5022" t="s">
        <v>8398</v>
      </c>
      <c r="F5022" t="s">
        <v>12654</v>
      </c>
    </row>
    <row r="5023" spans="1:10" x14ac:dyDescent="0.25">
      <c r="A5023" t="s">
        <v>7121</v>
      </c>
      <c r="B5023">
        <v>57664264</v>
      </c>
      <c r="C5023">
        <v>172543232</v>
      </c>
      <c r="D5023" t="s">
        <v>7122</v>
      </c>
      <c r="E5023" t="s">
        <v>8410</v>
      </c>
      <c r="G5023" t="s">
        <v>8384</v>
      </c>
      <c r="H5023" t="s">
        <v>12072</v>
      </c>
      <c r="I5023" t="s">
        <v>8945</v>
      </c>
      <c r="J5023" t="s">
        <v>12652</v>
      </c>
    </row>
    <row r="5024" spans="1:10" x14ac:dyDescent="0.25">
      <c r="A5024" t="s">
        <v>7121</v>
      </c>
      <c r="B5024">
        <v>57664264</v>
      </c>
      <c r="C5024">
        <v>172543232</v>
      </c>
      <c r="D5024" t="s">
        <v>7122</v>
      </c>
      <c r="E5024" t="s">
        <v>8388</v>
      </c>
      <c r="G5024" t="s">
        <v>8384</v>
      </c>
      <c r="H5024" t="s">
        <v>8389</v>
      </c>
      <c r="I5024" t="s">
        <v>12072</v>
      </c>
      <c r="J5024" t="s">
        <v>12652</v>
      </c>
    </row>
    <row r="5025" spans="1:10" x14ac:dyDescent="0.25">
      <c r="A5025" t="s">
        <v>7121</v>
      </c>
      <c r="B5025">
        <v>57664264</v>
      </c>
      <c r="C5025">
        <v>172543232</v>
      </c>
      <c r="D5025" t="s">
        <v>7122</v>
      </c>
      <c r="E5025" t="s">
        <v>8388</v>
      </c>
      <c r="G5025" t="s">
        <v>8384</v>
      </c>
      <c r="H5025" t="s">
        <v>12072</v>
      </c>
      <c r="I5025" t="s">
        <v>8945</v>
      </c>
      <c r="J5025" t="s">
        <v>12652</v>
      </c>
    </row>
    <row r="5026" spans="1:10" x14ac:dyDescent="0.25">
      <c r="A5026" t="s">
        <v>7126</v>
      </c>
      <c r="B5026">
        <v>43722414</v>
      </c>
      <c r="C5026">
        <v>311543150</v>
      </c>
      <c r="D5026" t="s">
        <v>7127</v>
      </c>
      <c r="E5026" t="s">
        <v>8388</v>
      </c>
      <c r="G5026" t="s">
        <v>8384</v>
      </c>
      <c r="H5026" t="s">
        <v>12655</v>
      </c>
      <c r="J5026" t="s">
        <v>12656</v>
      </c>
    </row>
    <row r="5027" spans="1:10" x14ac:dyDescent="0.25">
      <c r="A5027" t="s">
        <v>7126</v>
      </c>
      <c r="B5027">
        <v>43722414</v>
      </c>
      <c r="C5027">
        <v>311543150</v>
      </c>
      <c r="D5027" t="s">
        <v>7127</v>
      </c>
      <c r="E5027" t="s">
        <v>8398</v>
      </c>
      <c r="G5027" t="s">
        <v>8857</v>
      </c>
      <c r="H5027" t="s">
        <v>8545</v>
      </c>
      <c r="I5027" t="s">
        <v>12657</v>
      </c>
      <c r="J5027" t="s">
        <v>12658</v>
      </c>
    </row>
    <row r="5028" spans="1:10" x14ac:dyDescent="0.25">
      <c r="A5028" t="s">
        <v>7126</v>
      </c>
      <c r="B5028">
        <v>43722414</v>
      </c>
      <c r="C5028">
        <v>311543150</v>
      </c>
      <c r="D5028" t="s">
        <v>7127</v>
      </c>
      <c r="E5028" t="s">
        <v>8388</v>
      </c>
      <c r="G5028" t="s">
        <v>8857</v>
      </c>
      <c r="H5028" t="s">
        <v>8545</v>
      </c>
      <c r="I5028" t="s">
        <v>12657</v>
      </c>
      <c r="J5028" t="s">
        <v>12658</v>
      </c>
    </row>
    <row r="5029" spans="1:10" x14ac:dyDescent="0.25">
      <c r="A5029" t="s">
        <v>7126</v>
      </c>
      <c r="B5029">
        <v>43722414</v>
      </c>
      <c r="C5029">
        <v>311543150</v>
      </c>
      <c r="D5029" t="s">
        <v>7127</v>
      </c>
      <c r="E5029" t="s">
        <v>8410</v>
      </c>
      <c r="G5029" t="s">
        <v>8857</v>
      </c>
      <c r="H5029" t="s">
        <v>8545</v>
      </c>
      <c r="I5029" t="s">
        <v>12657</v>
      </c>
      <c r="J5029" t="s">
        <v>12658</v>
      </c>
    </row>
    <row r="5030" spans="1:10" x14ac:dyDescent="0.25">
      <c r="A5030" t="s">
        <v>7126</v>
      </c>
      <c r="B5030">
        <v>43722414</v>
      </c>
      <c r="C5030">
        <v>311543150</v>
      </c>
      <c r="D5030" t="s">
        <v>7127</v>
      </c>
      <c r="E5030" t="s">
        <v>8383</v>
      </c>
      <c r="G5030" t="s">
        <v>8384</v>
      </c>
      <c r="H5030" t="s">
        <v>12655</v>
      </c>
      <c r="J5030" t="s">
        <v>12656</v>
      </c>
    </row>
    <row r="5031" spans="1:10" x14ac:dyDescent="0.25">
      <c r="A5031" t="s">
        <v>7130</v>
      </c>
      <c r="B5031">
        <v>54162647</v>
      </c>
      <c r="C5031">
        <v>108681782</v>
      </c>
      <c r="D5031" t="s">
        <v>7131</v>
      </c>
      <c r="E5031" t="s">
        <v>8383</v>
      </c>
      <c r="G5031" t="s">
        <v>8384</v>
      </c>
      <c r="H5031" t="s">
        <v>12659</v>
      </c>
      <c r="I5031" t="s">
        <v>12660</v>
      </c>
      <c r="J5031" t="s">
        <v>8828</v>
      </c>
    </row>
    <row r="5032" spans="1:10" x14ac:dyDescent="0.25">
      <c r="A5032" t="s">
        <v>7130</v>
      </c>
      <c r="B5032">
        <v>54162647</v>
      </c>
      <c r="C5032">
        <v>108681782</v>
      </c>
      <c r="D5032" t="s">
        <v>7131</v>
      </c>
      <c r="E5032" t="s">
        <v>8388</v>
      </c>
      <c r="G5032" t="s">
        <v>8384</v>
      </c>
      <c r="H5032" t="s">
        <v>8766</v>
      </c>
      <c r="I5032" t="s">
        <v>8389</v>
      </c>
      <c r="J5032" t="s">
        <v>12661</v>
      </c>
    </row>
    <row r="5033" spans="1:10" x14ac:dyDescent="0.25">
      <c r="A5033" t="s">
        <v>7136</v>
      </c>
      <c r="B5033">
        <v>56970692</v>
      </c>
      <c r="C5033">
        <v>212420210</v>
      </c>
      <c r="D5033" t="s">
        <v>7137</v>
      </c>
      <c r="E5033" t="s">
        <v>8388</v>
      </c>
      <c r="G5033" t="s">
        <v>8384</v>
      </c>
      <c r="H5033" t="s">
        <v>10641</v>
      </c>
      <c r="I5033" t="s">
        <v>8389</v>
      </c>
      <c r="J5033" t="s">
        <v>12662</v>
      </c>
    </row>
    <row r="5034" spans="1:10" x14ac:dyDescent="0.25">
      <c r="A5034" t="s">
        <v>7136</v>
      </c>
      <c r="B5034">
        <v>56970692</v>
      </c>
      <c r="C5034">
        <v>212420210</v>
      </c>
      <c r="D5034" t="s">
        <v>7137</v>
      </c>
      <c r="E5034" t="s">
        <v>8383</v>
      </c>
      <c r="G5034" t="s">
        <v>8384</v>
      </c>
      <c r="H5034" t="s">
        <v>8623</v>
      </c>
      <c r="J5034" t="s">
        <v>10575</v>
      </c>
    </row>
    <row r="5035" spans="1:10" x14ac:dyDescent="0.25">
      <c r="A5035" t="s">
        <v>7136</v>
      </c>
      <c r="B5035">
        <v>56970692</v>
      </c>
      <c r="C5035">
        <v>212420210</v>
      </c>
      <c r="D5035" t="s">
        <v>7137</v>
      </c>
      <c r="E5035" t="s">
        <v>8388</v>
      </c>
      <c r="G5035" t="s">
        <v>8384</v>
      </c>
      <c r="H5035" t="s">
        <v>8883</v>
      </c>
      <c r="J5035" t="s">
        <v>12663</v>
      </c>
    </row>
    <row r="5036" spans="1:10" x14ac:dyDescent="0.25">
      <c r="A5036" t="s">
        <v>7136</v>
      </c>
      <c r="B5036">
        <v>56970692</v>
      </c>
      <c r="C5036">
        <v>212420210</v>
      </c>
      <c r="D5036" t="s">
        <v>7137</v>
      </c>
      <c r="E5036" t="s">
        <v>8410</v>
      </c>
      <c r="G5036" t="s">
        <v>8384</v>
      </c>
      <c r="H5036" t="s">
        <v>8623</v>
      </c>
      <c r="J5036" t="s">
        <v>10575</v>
      </c>
    </row>
    <row r="5037" spans="1:10" x14ac:dyDescent="0.25">
      <c r="A5037" t="s">
        <v>7136</v>
      </c>
      <c r="B5037">
        <v>56970692</v>
      </c>
      <c r="C5037">
        <v>212420210</v>
      </c>
      <c r="D5037" t="s">
        <v>7137</v>
      </c>
      <c r="E5037" t="s">
        <v>8388</v>
      </c>
      <c r="G5037" t="s">
        <v>8384</v>
      </c>
      <c r="H5037" t="s">
        <v>8623</v>
      </c>
      <c r="J5037" t="s">
        <v>10575</v>
      </c>
    </row>
    <row r="5038" spans="1:10" x14ac:dyDescent="0.25">
      <c r="A5038" t="s">
        <v>7136</v>
      </c>
      <c r="B5038">
        <v>56970692</v>
      </c>
      <c r="C5038">
        <v>212420210</v>
      </c>
      <c r="D5038" t="s">
        <v>7137</v>
      </c>
      <c r="E5038" t="s">
        <v>8398</v>
      </c>
      <c r="F5038" t="s">
        <v>12664</v>
      </c>
    </row>
    <row r="5039" spans="1:10" x14ac:dyDescent="0.25">
      <c r="A5039" t="s">
        <v>7136</v>
      </c>
      <c r="B5039">
        <v>56970692</v>
      </c>
      <c r="C5039">
        <v>212420210</v>
      </c>
      <c r="D5039" t="s">
        <v>7137</v>
      </c>
      <c r="E5039" t="s">
        <v>8388</v>
      </c>
      <c r="G5039" t="s">
        <v>8384</v>
      </c>
      <c r="H5039" t="s">
        <v>8837</v>
      </c>
      <c r="I5039" t="s">
        <v>8393</v>
      </c>
      <c r="J5039" t="s">
        <v>9354</v>
      </c>
    </row>
    <row r="5040" spans="1:10" x14ac:dyDescent="0.25">
      <c r="A5040" t="s">
        <v>7140</v>
      </c>
      <c r="B5040">
        <v>65420305</v>
      </c>
      <c r="C5040">
        <v>120272764</v>
      </c>
      <c r="D5040" t="s">
        <v>7141</v>
      </c>
      <c r="E5040" t="s">
        <v>8398</v>
      </c>
      <c r="G5040" t="s">
        <v>8384</v>
      </c>
      <c r="H5040" t="s">
        <v>8422</v>
      </c>
      <c r="I5040" t="s">
        <v>12665</v>
      </c>
      <c r="J5040" t="s">
        <v>10157</v>
      </c>
    </row>
    <row r="5041" spans="1:10" x14ac:dyDescent="0.25">
      <c r="A5041" t="s">
        <v>7140</v>
      </c>
      <c r="B5041">
        <v>65420305</v>
      </c>
      <c r="C5041">
        <v>120272764</v>
      </c>
      <c r="D5041" t="s">
        <v>7141</v>
      </c>
      <c r="E5041" t="s">
        <v>8388</v>
      </c>
      <c r="G5041" t="s">
        <v>8384</v>
      </c>
      <c r="H5041" t="s">
        <v>8422</v>
      </c>
      <c r="I5041" t="s">
        <v>12665</v>
      </c>
      <c r="J5041" t="s">
        <v>10157</v>
      </c>
    </row>
    <row r="5042" spans="1:10" x14ac:dyDescent="0.25">
      <c r="A5042" t="s">
        <v>7140</v>
      </c>
      <c r="B5042">
        <v>65420305</v>
      </c>
      <c r="C5042">
        <v>120272764</v>
      </c>
      <c r="D5042" t="s">
        <v>7141</v>
      </c>
      <c r="E5042" t="s">
        <v>8388</v>
      </c>
      <c r="G5042" t="s">
        <v>8384</v>
      </c>
      <c r="H5042" t="s">
        <v>9837</v>
      </c>
      <c r="J5042" t="s">
        <v>12666</v>
      </c>
    </row>
    <row r="5043" spans="1:10" x14ac:dyDescent="0.25">
      <c r="A5043" t="s">
        <v>7140</v>
      </c>
      <c r="B5043">
        <v>65420305</v>
      </c>
      <c r="C5043">
        <v>120272764</v>
      </c>
      <c r="D5043" t="s">
        <v>7141</v>
      </c>
      <c r="E5043" t="s">
        <v>8383</v>
      </c>
      <c r="G5043" t="s">
        <v>8384</v>
      </c>
      <c r="H5043" t="s">
        <v>8422</v>
      </c>
      <c r="I5043" t="s">
        <v>12665</v>
      </c>
      <c r="J5043" t="s">
        <v>10157</v>
      </c>
    </row>
    <row r="5044" spans="1:10" x14ac:dyDescent="0.25">
      <c r="A5044" t="s">
        <v>7144</v>
      </c>
      <c r="B5044">
        <v>66800508</v>
      </c>
      <c r="C5044">
        <v>159927867</v>
      </c>
      <c r="D5044" t="s">
        <v>7145</v>
      </c>
      <c r="E5044" t="s">
        <v>8398</v>
      </c>
      <c r="G5044" t="s">
        <v>8384</v>
      </c>
      <c r="H5044" t="s">
        <v>12667</v>
      </c>
      <c r="I5044" t="s">
        <v>8393</v>
      </c>
      <c r="J5044" t="s">
        <v>12668</v>
      </c>
    </row>
    <row r="5045" spans="1:10" x14ac:dyDescent="0.25">
      <c r="A5045" t="s">
        <v>7144</v>
      </c>
      <c r="B5045">
        <v>66800508</v>
      </c>
      <c r="C5045">
        <v>159927867</v>
      </c>
      <c r="D5045" t="s">
        <v>7145</v>
      </c>
      <c r="E5045" t="s">
        <v>8388</v>
      </c>
      <c r="G5045" t="s">
        <v>8384</v>
      </c>
      <c r="H5045" t="s">
        <v>12667</v>
      </c>
      <c r="I5045" t="s">
        <v>8393</v>
      </c>
      <c r="J5045" t="s">
        <v>12668</v>
      </c>
    </row>
    <row r="5046" spans="1:10" x14ac:dyDescent="0.25">
      <c r="A5046" t="s">
        <v>7144</v>
      </c>
      <c r="B5046">
        <v>66800508</v>
      </c>
      <c r="C5046">
        <v>159927867</v>
      </c>
      <c r="D5046" t="s">
        <v>7145</v>
      </c>
      <c r="E5046" t="s">
        <v>8383</v>
      </c>
      <c r="G5046" t="s">
        <v>8384</v>
      </c>
      <c r="H5046" t="s">
        <v>12667</v>
      </c>
      <c r="I5046" t="s">
        <v>8393</v>
      </c>
      <c r="J5046" t="s">
        <v>12668</v>
      </c>
    </row>
    <row r="5047" spans="1:10" x14ac:dyDescent="0.25">
      <c r="A5047" t="s">
        <v>7152</v>
      </c>
      <c r="B5047">
        <v>586131</v>
      </c>
      <c r="C5047">
        <v>198872949</v>
      </c>
      <c r="D5047" t="s">
        <v>7153</v>
      </c>
      <c r="E5047" t="s">
        <v>8388</v>
      </c>
      <c r="G5047" t="s">
        <v>8384</v>
      </c>
      <c r="H5047" t="s">
        <v>8425</v>
      </c>
      <c r="I5047" t="s">
        <v>8565</v>
      </c>
      <c r="J5047" t="s">
        <v>9911</v>
      </c>
    </row>
    <row r="5048" spans="1:10" x14ac:dyDescent="0.25">
      <c r="A5048" t="s">
        <v>7152</v>
      </c>
      <c r="B5048">
        <v>586131</v>
      </c>
      <c r="C5048">
        <v>198872949</v>
      </c>
      <c r="D5048" t="s">
        <v>7153</v>
      </c>
      <c r="E5048" t="s">
        <v>8388</v>
      </c>
      <c r="G5048" t="s">
        <v>8399</v>
      </c>
      <c r="H5048" t="s">
        <v>12669</v>
      </c>
      <c r="I5048" t="s">
        <v>12670</v>
      </c>
      <c r="J5048" t="s">
        <v>12671</v>
      </c>
    </row>
    <row r="5049" spans="1:10" x14ac:dyDescent="0.25">
      <c r="A5049" t="s">
        <v>7152</v>
      </c>
      <c r="B5049">
        <v>586131</v>
      </c>
      <c r="C5049">
        <v>198872949</v>
      </c>
      <c r="D5049" t="s">
        <v>7153</v>
      </c>
      <c r="E5049" t="s">
        <v>8383</v>
      </c>
      <c r="G5049" t="s">
        <v>8517</v>
      </c>
      <c r="H5049" t="s">
        <v>12672</v>
      </c>
      <c r="J5049" t="s">
        <v>12673</v>
      </c>
    </row>
    <row r="5050" spans="1:10" x14ac:dyDescent="0.25">
      <c r="A5050" t="s">
        <v>7152</v>
      </c>
      <c r="B5050">
        <v>586131</v>
      </c>
      <c r="C5050">
        <v>198872949</v>
      </c>
      <c r="D5050" t="s">
        <v>7153</v>
      </c>
      <c r="E5050" t="s">
        <v>8388</v>
      </c>
      <c r="G5050" t="s">
        <v>8384</v>
      </c>
      <c r="H5050" t="s">
        <v>8406</v>
      </c>
      <c r="J5050" t="s">
        <v>12674</v>
      </c>
    </row>
    <row r="5051" spans="1:10" x14ac:dyDescent="0.25">
      <c r="A5051" t="s">
        <v>7161</v>
      </c>
      <c r="B5051">
        <v>269752</v>
      </c>
      <c r="C5051">
        <v>110029764</v>
      </c>
      <c r="D5051" t="s">
        <v>7162</v>
      </c>
      <c r="E5051" t="s">
        <v>8388</v>
      </c>
      <c r="G5051" t="s">
        <v>8384</v>
      </c>
      <c r="H5051" t="s">
        <v>8455</v>
      </c>
      <c r="J5051" t="s">
        <v>8499</v>
      </c>
    </row>
    <row r="5052" spans="1:10" x14ac:dyDescent="0.25">
      <c r="A5052" t="s">
        <v>7161</v>
      </c>
      <c r="B5052">
        <v>269752</v>
      </c>
      <c r="C5052">
        <v>110029764</v>
      </c>
      <c r="D5052" t="s">
        <v>7162</v>
      </c>
      <c r="E5052" t="s">
        <v>8383</v>
      </c>
      <c r="G5052" t="s">
        <v>8384</v>
      </c>
      <c r="H5052" t="s">
        <v>8455</v>
      </c>
      <c r="J5052" t="s">
        <v>8499</v>
      </c>
    </row>
    <row r="5053" spans="1:10" x14ac:dyDescent="0.25">
      <c r="A5053" t="s">
        <v>7166</v>
      </c>
      <c r="B5053">
        <v>33547</v>
      </c>
      <c r="C5053">
        <v>255113478</v>
      </c>
      <c r="D5053" t="s">
        <v>7167</v>
      </c>
      <c r="E5053" t="s">
        <v>8388</v>
      </c>
      <c r="G5053" t="s">
        <v>8384</v>
      </c>
      <c r="H5053" t="s">
        <v>8390</v>
      </c>
      <c r="I5053" t="s">
        <v>12675</v>
      </c>
      <c r="J5053" t="s">
        <v>11633</v>
      </c>
    </row>
    <row r="5054" spans="1:10" x14ac:dyDescent="0.25">
      <c r="A5054" t="s">
        <v>7166</v>
      </c>
      <c r="B5054">
        <v>33547</v>
      </c>
      <c r="C5054">
        <v>255113478</v>
      </c>
      <c r="D5054" t="s">
        <v>7167</v>
      </c>
      <c r="E5054" t="s">
        <v>8383</v>
      </c>
      <c r="G5054" t="s">
        <v>8384</v>
      </c>
      <c r="H5054" t="s">
        <v>8390</v>
      </c>
      <c r="I5054" t="s">
        <v>12675</v>
      </c>
      <c r="J5054" t="s">
        <v>11633</v>
      </c>
    </row>
    <row r="5055" spans="1:10" x14ac:dyDescent="0.25">
      <c r="A5055" t="s">
        <v>7166</v>
      </c>
      <c r="B5055">
        <v>33547</v>
      </c>
      <c r="C5055">
        <v>255113478</v>
      </c>
      <c r="D5055" t="s">
        <v>7167</v>
      </c>
      <c r="E5055" t="s">
        <v>8388</v>
      </c>
      <c r="G5055" t="s">
        <v>8384</v>
      </c>
      <c r="H5055" t="s">
        <v>9347</v>
      </c>
      <c r="I5055" t="s">
        <v>8390</v>
      </c>
      <c r="J5055" t="s">
        <v>11087</v>
      </c>
    </row>
    <row r="5056" spans="1:10" x14ac:dyDescent="0.25">
      <c r="A5056" t="s">
        <v>7166</v>
      </c>
      <c r="B5056">
        <v>33547</v>
      </c>
      <c r="C5056">
        <v>255113478</v>
      </c>
      <c r="D5056" t="s">
        <v>7167</v>
      </c>
      <c r="E5056" t="s">
        <v>8388</v>
      </c>
      <c r="G5056" t="s">
        <v>8384</v>
      </c>
      <c r="H5056" t="s">
        <v>9094</v>
      </c>
      <c r="J5056" t="s">
        <v>12676</v>
      </c>
    </row>
    <row r="5057" spans="1:10" x14ac:dyDescent="0.25">
      <c r="A5057" t="s">
        <v>7176</v>
      </c>
      <c r="B5057">
        <v>908245</v>
      </c>
      <c r="C5057">
        <v>1117590239</v>
      </c>
      <c r="D5057" t="s">
        <v>7177</v>
      </c>
      <c r="E5057" t="s">
        <v>8388</v>
      </c>
      <c r="G5057" t="s">
        <v>8384</v>
      </c>
      <c r="H5057" t="s">
        <v>12677</v>
      </c>
      <c r="J5057" t="s">
        <v>12678</v>
      </c>
    </row>
    <row r="5058" spans="1:10" x14ac:dyDescent="0.25">
      <c r="A5058" t="s">
        <v>7176</v>
      </c>
      <c r="B5058">
        <v>908245</v>
      </c>
      <c r="C5058">
        <v>1117590239</v>
      </c>
      <c r="D5058" t="s">
        <v>7177</v>
      </c>
      <c r="E5058" t="s">
        <v>8383</v>
      </c>
      <c r="G5058" t="s">
        <v>8384</v>
      </c>
      <c r="H5058" t="s">
        <v>12679</v>
      </c>
      <c r="J5058" t="s">
        <v>12680</v>
      </c>
    </row>
    <row r="5059" spans="1:10" x14ac:dyDescent="0.25">
      <c r="A5059" t="s">
        <v>7176</v>
      </c>
      <c r="B5059">
        <v>908245</v>
      </c>
      <c r="C5059">
        <v>1117590239</v>
      </c>
      <c r="D5059" t="s">
        <v>7177</v>
      </c>
      <c r="E5059" t="s">
        <v>8388</v>
      </c>
      <c r="G5059" t="s">
        <v>8384</v>
      </c>
      <c r="H5059" t="s">
        <v>12679</v>
      </c>
      <c r="J5059" t="s">
        <v>12680</v>
      </c>
    </row>
    <row r="5060" spans="1:10" x14ac:dyDescent="0.25">
      <c r="A5060" t="s">
        <v>7183</v>
      </c>
      <c r="B5060">
        <v>6520598</v>
      </c>
      <c r="C5060">
        <v>1664213327</v>
      </c>
      <c r="D5060" t="s">
        <v>7184</v>
      </c>
      <c r="E5060" t="s">
        <v>8388</v>
      </c>
      <c r="G5060" t="s">
        <v>8384</v>
      </c>
      <c r="H5060" t="s">
        <v>8570</v>
      </c>
      <c r="I5060" t="s">
        <v>8539</v>
      </c>
      <c r="J5060" t="s">
        <v>12681</v>
      </c>
    </row>
    <row r="5061" spans="1:10" x14ac:dyDescent="0.25">
      <c r="A5061" t="s">
        <v>7183</v>
      </c>
      <c r="B5061">
        <v>6520598</v>
      </c>
      <c r="C5061">
        <v>1664213327</v>
      </c>
      <c r="D5061" t="s">
        <v>7184</v>
      </c>
      <c r="E5061" t="s">
        <v>8388</v>
      </c>
      <c r="G5061" t="s">
        <v>8384</v>
      </c>
      <c r="H5061" t="s">
        <v>5052</v>
      </c>
      <c r="I5061" t="s">
        <v>12682</v>
      </c>
      <c r="J5061" t="s">
        <v>12683</v>
      </c>
    </row>
    <row r="5062" spans="1:10" x14ac:dyDescent="0.25">
      <c r="A5062" t="s">
        <v>7183</v>
      </c>
      <c r="B5062">
        <v>6520598</v>
      </c>
      <c r="C5062">
        <v>1664213327</v>
      </c>
      <c r="D5062" t="s">
        <v>7184</v>
      </c>
      <c r="E5062" t="s">
        <v>8388</v>
      </c>
      <c r="G5062" t="s">
        <v>8384</v>
      </c>
      <c r="H5062" t="s">
        <v>8407</v>
      </c>
      <c r="I5062" t="s">
        <v>8408</v>
      </c>
      <c r="J5062" t="s">
        <v>12684</v>
      </c>
    </row>
    <row r="5063" spans="1:10" x14ac:dyDescent="0.25">
      <c r="A5063" t="s">
        <v>7183</v>
      </c>
      <c r="B5063">
        <v>6520598</v>
      </c>
      <c r="C5063">
        <v>1664213327</v>
      </c>
      <c r="D5063" t="s">
        <v>7184</v>
      </c>
      <c r="E5063" t="s">
        <v>8383</v>
      </c>
      <c r="G5063" t="s">
        <v>8384</v>
      </c>
      <c r="H5063" t="s">
        <v>5052</v>
      </c>
      <c r="I5063" t="s">
        <v>12682</v>
      </c>
      <c r="J5063" t="s">
        <v>12683</v>
      </c>
    </row>
    <row r="5064" spans="1:10" x14ac:dyDescent="0.25">
      <c r="A5064" t="s">
        <v>7188</v>
      </c>
      <c r="B5064">
        <v>2444318</v>
      </c>
      <c r="C5064">
        <v>121214049</v>
      </c>
      <c r="D5064" t="s">
        <v>7189</v>
      </c>
      <c r="E5064" t="s">
        <v>8383</v>
      </c>
      <c r="G5064" t="s">
        <v>8399</v>
      </c>
      <c r="H5064" t="s">
        <v>12685</v>
      </c>
      <c r="J5064" t="s">
        <v>12365</v>
      </c>
    </row>
    <row r="5065" spans="1:10" x14ac:dyDescent="0.25">
      <c r="A5065" t="s">
        <v>7188</v>
      </c>
      <c r="B5065">
        <v>2444318</v>
      </c>
      <c r="C5065">
        <v>121214049</v>
      </c>
      <c r="D5065" t="s">
        <v>7189</v>
      </c>
      <c r="E5065" t="s">
        <v>8388</v>
      </c>
      <c r="G5065" t="s">
        <v>8384</v>
      </c>
      <c r="H5065" t="s">
        <v>8407</v>
      </c>
      <c r="J5065" t="s">
        <v>12686</v>
      </c>
    </row>
    <row r="5066" spans="1:10" x14ac:dyDescent="0.25">
      <c r="A5066" t="s">
        <v>7188</v>
      </c>
      <c r="B5066">
        <v>2444318</v>
      </c>
      <c r="C5066">
        <v>121214049</v>
      </c>
      <c r="D5066" t="s">
        <v>7189</v>
      </c>
      <c r="E5066" t="s">
        <v>8388</v>
      </c>
      <c r="G5066" t="s">
        <v>8384</v>
      </c>
      <c r="H5066" t="s">
        <v>8501</v>
      </c>
      <c r="I5066" t="s">
        <v>8425</v>
      </c>
      <c r="J5066" t="s">
        <v>12687</v>
      </c>
    </row>
    <row r="5067" spans="1:10" x14ac:dyDescent="0.25">
      <c r="A5067" t="s">
        <v>7193</v>
      </c>
      <c r="B5067">
        <v>2289842</v>
      </c>
      <c r="C5067">
        <v>626203012</v>
      </c>
      <c r="D5067" t="s">
        <v>7194</v>
      </c>
      <c r="E5067" t="s">
        <v>8398</v>
      </c>
      <c r="F5067" t="s">
        <v>12688</v>
      </c>
    </row>
    <row r="5068" spans="1:10" x14ac:dyDescent="0.25">
      <c r="A5068" t="s">
        <v>7193</v>
      </c>
      <c r="B5068">
        <v>2289842</v>
      </c>
      <c r="C5068">
        <v>626203012</v>
      </c>
      <c r="D5068" t="s">
        <v>7194</v>
      </c>
      <c r="E5068" t="s">
        <v>8383</v>
      </c>
      <c r="G5068" t="s">
        <v>8384</v>
      </c>
      <c r="H5068" t="s">
        <v>8393</v>
      </c>
      <c r="I5068" t="s">
        <v>8422</v>
      </c>
      <c r="J5068" t="s">
        <v>12689</v>
      </c>
    </row>
    <row r="5069" spans="1:10" x14ac:dyDescent="0.25">
      <c r="A5069" t="s">
        <v>7193</v>
      </c>
      <c r="B5069">
        <v>2289842</v>
      </c>
      <c r="C5069">
        <v>626203012</v>
      </c>
      <c r="D5069" t="s">
        <v>7194</v>
      </c>
      <c r="E5069" t="s">
        <v>8388</v>
      </c>
      <c r="G5069" t="s">
        <v>8384</v>
      </c>
      <c r="H5069" t="s">
        <v>9466</v>
      </c>
      <c r="I5069" t="s">
        <v>9064</v>
      </c>
      <c r="J5069" t="s">
        <v>12690</v>
      </c>
    </row>
    <row r="5070" spans="1:10" x14ac:dyDescent="0.25">
      <c r="A5070" t="s">
        <v>7193</v>
      </c>
      <c r="B5070">
        <v>2289842</v>
      </c>
      <c r="C5070">
        <v>626203012</v>
      </c>
      <c r="D5070" t="s">
        <v>7194</v>
      </c>
      <c r="E5070" t="s">
        <v>8388</v>
      </c>
      <c r="G5070" t="s">
        <v>8384</v>
      </c>
      <c r="H5070" t="s">
        <v>8455</v>
      </c>
      <c r="I5070" t="s">
        <v>8430</v>
      </c>
      <c r="J5070" t="s">
        <v>10470</v>
      </c>
    </row>
    <row r="5071" spans="1:10" x14ac:dyDescent="0.25">
      <c r="A5071" t="s">
        <v>7199</v>
      </c>
      <c r="B5071">
        <v>1361274</v>
      </c>
      <c r="C5071">
        <v>125476314</v>
      </c>
      <c r="D5071" t="s">
        <v>7200</v>
      </c>
      <c r="E5071" t="s">
        <v>8383</v>
      </c>
      <c r="G5071" t="s">
        <v>8384</v>
      </c>
      <c r="H5071" t="s">
        <v>9804</v>
      </c>
      <c r="J5071" t="s">
        <v>12691</v>
      </c>
    </row>
    <row r="5072" spans="1:10" x14ac:dyDescent="0.25">
      <c r="A5072" t="s">
        <v>7199</v>
      </c>
      <c r="B5072">
        <v>1361274</v>
      </c>
      <c r="C5072">
        <v>125476314</v>
      </c>
      <c r="D5072" t="s">
        <v>7200</v>
      </c>
      <c r="E5072" t="s">
        <v>8388</v>
      </c>
      <c r="G5072" t="s">
        <v>8384</v>
      </c>
      <c r="H5072" t="s">
        <v>9804</v>
      </c>
      <c r="J5072" t="s">
        <v>12691</v>
      </c>
    </row>
    <row r="5073" spans="1:10" x14ac:dyDescent="0.25">
      <c r="A5073" t="s">
        <v>7203</v>
      </c>
      <c r="B5073">
        <v>6914901</v>
      </c>
      <c r="C5073">
        <v>668907726</v>
      </c>
      <c r="D5073" t="s">
        <v>7204</v>
      </c>
      <c r="E5073" t="s">
        <v>8388</v>
      </c>
      <c r="G5073" t="s">
        <v>8384</v>
      </c>
      <c r="H5073" t="s">
        <v>8539</v>
      </c>
      <c r="I5073" t="s">
        <v>12692</v>
      </c>
      <c r="J5073" t="s">
        <v>9282</v>
      </c>
    </row>
    <row r="5074" spans="1:10" x14ac:dyDescent="0.25">
      <c r="A5074" t="s">
        <v>7203</v>
      </c>
      <c r="B5074">
        <v>6914901</v>
      </c>
      <c r="C5074">
        <v>668907726</v>
      </c>
      <c r="D5074" t="s">
        <v>7204</v>
      </c>
      <c r="E5074" t="s">
        <v>8388</v>
      </c>
      <c r="G5074" t="s">
        <v>8384</v>
      </c>
      <c r="H5074" t="s">
        <v>12693</v>
      </c>
      <c r="J5074" t="s">
        <v>12694</v>
      </c>
    </row>
    <row r="5075" spans="1:10" x14ac:dyDescent="0.25">
      <c r="A5075" t="s">
        <v>7203</v>
      </c>
      <c r="B5075">
        <v>6914901</v>
      </c>
      <c r="C5075">
        <v>668907726</v>
      </c>
      <c r="D5075" t="s">
        <v>7204</v>
      </c>
      <c r="E5075" t="s">
        <v>8383</v>
      </c>
      <c r="G5075" t="s">
        <v>8384</v>
      </c>
      <c r="H5075" t="s">
        <v>8837</v>
      </c>
      <c r="J5075" t="s">
        <v>11393</v>
      </c>
    </row>
    <row r="5076" spans="1:10" x14ac:dyDescent="0.25">
      <c r="A5076" t="s">
        <v>7203</v>
      </c>
      <c r="B5076">
        <v>6914901</v>
      </c>
      <c r="C5076">
        <v>668907726</v>
      </c>
      <c r="D5076" t="s">
        <v>7204</v>
      </c>
      <c r="E5076" t="s">
        <v>8388</v>
      </c>
      <c r="G5076" t="s">
        <v>8384</v>
      </c>
      <c r="H5076" t="s">
        <v>8837</v>
      </c>
      <c r="J5076" t="s">
        <v>11393</v>
      </c>
    </row>
    <row r="5077" spans="1:10" x14ac:dyDescent="0.25">
      <c r="A5077" t="s">
        <v>7203</v>
      </c>
      <c r="B5077">
        <v>6914901</v>
      </c>
      <c r="C5077">
        <v>668907726</v>
      </c>
      <c r="D5077" t="s">
        <v>7204</v>
      </c>
      <c r="E5077" t="s">
        <v>8398</v>
      </c>
      <c r="G5077" t="s">
        <v>8384</v>
      </c>
      <c r="H5077" t="s">
        <v>8837</v>
      </c>
      <c r="J5077" t="s">
        <v>11393</v>
      </c>
    </row>
    <row r="5078" spans="1:10" x14ac:dyDescent="0.25">
      <c r="A5078" t="s">
        <v>7203</v>
      </c>
      <c r="B5078">
        <v>6914901</v>
      </c>
      <c r="C5078">
        <v>668907726</v>
      </c>
      <c r="D5078" t="s">
        <v>7204</v>
      </c>
      <c r="E5078" t="s">
        <v>8388</v>
      </c>
      <c r="G5078" t="s">
        <v>8384</v>
      </c>
      <c r="H5078" t="s">
        <v>9348</v>
      </c>
      <c r="I5078" t="s">
        <v>8393</v>
      </c>
      <c r="J5078" t="s">
        <v>12695</v>
      </c>
    </row>
    <row r="5079" spans="1:10" x14ac:dyDescent="0.25">
      <c r="A5079" t="s">
        <v>7207</v>
      </c>
      <c r="B5079">
        <v>3884273</v>
      </c>
      <c r="C5079">
        <v>110870266</v>
      </c>
      <c r="D5079" t="s">
        <v>7208</v>
      </c>
      <c r="E5079" t="s">
        <v>8388</v>
      </c>
      <c r="G5079" t="s">
        <v>8399</v>
      </c>
      <c r="H5079" t="s">
        <v>9645</v>
      </c>
      <c r="J5079" t="s">
        <v>12696</v>
      </c>
    </row>
    <row r="5080" spans="1:10" x14ac:dyDescent="0.25">
      <c r="A5080" t="s">
        <v>7207</v>
      </c>
      <c r="B5080">
        <v>3884273</v>
      </c>
      <c r="C5080">
        <v>110870266</v>
      </c>
      <c r="D5080" t="s">
        <v>7208</v>
      </c>
      <c r="E5080" t="s">
        <v>8388</v>
      </c>
      <c r="G5080" t="s">
        <v>8384</v>
      </c>
      <c r="H5080" t="s">
        <v>8512</v>
      </c>
      <c r="I5080" t="s">
        <v>8625</v>
      </c>
      <c r="J5080" t="s">
        <v>12696</v>
      </c>
    </row>
    <row r="5081" spans="1:10" x14ac:dyDescent="0.25">
      <c r="A5081" t="s">
        <v>7207</v>
      </c>
      <c r="B5081">
        <v>3884273</v>
      </c>
      <c r="C5081">
        <v>110870266</v>
      </c>
      <c r="D5081" t="s">
        <v>7208</v>
      </c>
      <c r="E5081" t="s">
        <v>8388</v>
      </c>
      <c r="G5081" t="s">
        <v>8384</v>
      </c>
      <c r="H5081" t="s">
        <v>8455</v>
      </c>
      <c r="I5081" t="s">
        <v>8393</v>
      </c>
      <c r="J5081" t="s">
        <v>12696</v>
      </c>
    </row>
    <row r="5082" spans="1:10" x14ac:dyDescent="0.25">
      <c r="A5082" t="s">
        <v>7207</v>
      </c>
      <c r="B5082">
        <v>3884273</v>
      </c>
      <c r="C5082">
        <v>110870266</v>
      </c>
      <c r="D5082" t="s">
        <v>7208</v>
      </c>
      <c r="E5082" t="s">
        <v>8388</v>
      </c>
      <c r="G5082" t="s">
        <v>8384</v>
      </c>
      <c r="H5082" t="s">
        <v>9804</v>
      </c>
      <c r="J5082" t="s">
        <v>12696</v>
      </c>
    </row>
    <row r="5083" spans="1:10" x14ac:dyDescent="0.25">
      <c r="A5083" t="s">
        <v>7207</v>
      </c>
      <c r="B5083">
        <v>3884273</v>
      </c>
      <c r="C5083">
        <v>110870266</v>
      </c>
      <c r="D5083" t="s">
        <v>7208</v>
      </c>
      <c r="E5083" t="s">
        <v>8383</v>
      </c>
      <c r="G5083" t="s">
        <v>8384</v>
      </c>
      <c r="H5083" t="s">
        <v>8539</v>
      </c>
      <c r="I5083" t="s">
        <v>9804</v>
      </c>
      <c r="J5083" t="s">
        <v>12696</v>
      </c>
    </row>
    <row r="5084" spans="1:10" x14ac:dyDescent="0.25">
      <c r="A5084" t="s">
        <v>7207</v>
      </c>
      <c r="B5084">
        <v>3884273</v>
      </c>
      <c r="C5084">
        <v>110870266</v>
      </c>
      <c r="D5084" t="s">
        <v>7208</v>
      </c>
      <c r="E5084" t="s">
        <v>8388</v>
      </c>
      <c r="G5084" t="s">
        <v>8384</v>
      </c>
      <c r="H5084" t="s">
        <v>8539</v>
      </c>
      <c r="I5084" t="s">
        <v>9804</v>
      </c>
      <c r="J5084" t="s">
        <v>12696</v>
      </c>
    </row>
    <row r="5085" spans="1:10" x14ac:dyDescent="0.25">
      <c r="A5085" t="s">
        <v>7214</v>
      </c>
      <c r="B5085">
        <v>5069841</v>
      </c>
      <c r="C5085">
        <v>712315184</v>
      </c>
      <c r="D5085" t="s">
        <v>7215</v>
      </c>
      <c r="E5085" t="s">
        <v>8383</v>
      </c>
      <c r="G5085" t="s">
        <v>8384</v>
      </c>
      <c r="H5085" t="s">
        <v>8422</v>
      </c>
      <c r="I5085" t="s">
        <v>10206</v>
      </c>
      <c r="J5085" t="s">
        <v>11818</v>
      </c>
    </row>
    <row r="5086" spans="1:10" x14ac:dyDescent="0.25">
      <c r="A5086" t="s">
        <v>7214</v>
      </c>
      <c r="B5086">
        <v>5069841</v>
      </c>
      <c r="C5086">
        <v>712315184</v>
      </c>
      <c r="D5086" t="s">
        <v>7215</v>
      </c>
      <c r="E5086" t="s">
        <v>8388</v>
      </c>
      <c r="G5086" t="s">
        <v>8384</v>
      </c>
      <c r="H5086" t="s">
        <v>8607</v>
      </c>
      <c r="I5086" t="s">
        <v>8539</v>
      </c>
      <c r="J5086" t="s">
        <v>12697</v>
      </c>
    </row>
    <row r="5087" spans="1:10" x14ac:dyDescent="0.25">
      <c r="A5087" t="s">
        <v>7214</v>
      </c>
      <c r="B5087">
        <v>5069841</v>
      </c>
      <c r="C5087">
        <v>712315184</v>
      </c>
      <c r="D5087" t="s">
        <v>7215</v>
      </c>
      <c r="E5087" t="s">
        <v>8388</v>
      </c>
      <c r="G5087" t="s">
        <v>8399</v>
      </c>
      <c r="H5087" t="s">
        <v>12698</v>
      </c>
      <c r="J5087" t="s">
        <v>12699</v>
      </c>
    </row>
    <row r="5088" spans="1:10" x14ac:dyDescent="0.25">
      <c r="A5088" t="s">
        <v>7214</v>
      </c>
      <c r="B5088">
        <v>5069841</v>
      </c>
      <c r="C5088">
        <v>712315184</v>
      </c>
      <c r="D5088" t="s">
        <v>7215</v>
      </c>
      <c r="E5088" t="s">
        <v>8398</v>
      </c>
      <c r="F5088" t="s">
        <v>12700</v>
      </c>
    </row>
    <row r="5089" spans="1:10" x14ac:dyDescent="0.25">
      <c r="A5089" t="s">
        <v>7214</v>
      </c>
      <c r="B5089">
        <v>5069841</v>
      </c>
      <c r="C5089">
        <v>712315184</v>
      </c>
      <c r="D5089" t="s">
        <v>7215</v>
      </c>
      <c r="E5089" t="s">
        <v>8388</v>
      </c>
      <c r="G5089" t="s">
        <v>8384</v>
      </c>
      <c r="H5089" t="s">
        <v>8422</v>
      </c>
      <c r="I5089" t="s">
        <v>10206</v>
      </c>
      <c r="J5089" t="s">
        <v>11818</v>
      </c>
    </row>
    <row r="5090" spans="1:10" x14ac:dyDescent="0.25">
      <c r="A5090" t="s">
        <v>7214</v>
      </c>
      <c r="B5090">
        <v>5069841</v>
      </c>
      <c r="C5090">
        <v>712315184</v>
      </c>
      <c r="D5090" t="s">
        <v>7215</v>
      </c>
      <c r="E5090" t="s">
        <v>8410</v>
      </c>
      <c r="G5090" t="s">
        <v>8384</v>
      </c>
      <c r="H5090" t="s">
        <v>8607</v>
      </c>
      <c r="I5090" t="s">
        <v>8539</v>
      </c>
      <c r="J5090" t="s">
        <v>12697</v>
      </c>
    </row>
    <row r="5091" spans="1:10" x14ac:dyDescent="0.25">
      <c r="A5091" t="s">
        <v>7214</v>
      </c>
      <c r="B5091">
        <v>5069841</v>
      </c>
      <c r="C5091">
        <v>712315184</v>
      </c>
      <c r="D5091" t="s">
        <v>7215</v>
      </c>
      <c r="E5091" t="s">
        <v>8388</v>
      </c>
      <c r="G5091" t="s">
        <v>8384</v>
      </c>
      <c r="H5091" t="s">
        <v>10724</v>
      </c>
      <c r="I5091" t="s">
        <v>8455</v>
      </c>
      <c r="J5091" t="s">
        <v>12701</v>
      </c>
    </row>
    <row r="5092" spans="1:10" x14ac:dyDescent="0.25">
      <c r="A5092" t="s">
        <v>7219</v>
      </c>
      <c r="B5092">
        <v>4347429</v>
      </c>
      <c r="C5092">
        <v>128816737</v>
      </c>
      <c r="D5092" t="s">
        <v>7220</v>
      </c>
      <c r="E5092" t="s">
        <v>8388</v>
      </c>
      <c r="G5092" t="s">
        <v>8384</v>
      </c>
      <c r="H5092" t="s">
        <v>10347</v>
      </c>
      <c r="J5092" t="s">
        <v>12702</v>
      </c>
    </row>
    <row r="5093" spans="1:10" x14ac:dyDescent="0.25">
      <c r="A5093" t="s">
        <v>7219</v>
      </c>
      <c r="B5093">
        <v>4347429</v>
      </c>
      <c r="C5093">
        <v>128816737</v>
      </c>
      <c r="D5093" t="s">
        <v>7220</v>
      </c>
      <c r="E5093" t="s">
        <v>8398</v>
      </c>
      <c r="F5093" t="s">
        <v>12703</v>
      </c>
    </row>
    <row r="5094" spans="1:10" x14ac:dyDescent="0.25">
      <c r="A5094" t="s">
        <v>7219</v>
      </c>
      <c r="B5094">
        <v>4347429</v>
      </c>
      <c r="C5094">
        <v>128816737</v>
      </c>
      <c r="D5094" t="s">
        <v>7220</v>
      </c>
      <c r="E5094" t="s">
        <v>8398</v>
      </c>
      <c r="F5094" t="s">
        <v>12704</v>
      </c>
    </row>
    <row r="5095" spans="1:10" x14ac:dyDescent="0.25">
      <c r="A5095" t="s">
        <v>7219</v>
      </c>
      <c r="B5095">
        <v>4347429</v>
      </c>
      <c r="C5095">
        <v>128816737</v>
      </c>
      <c r="D5095" t="s">
        <v>7220</v>
      </c>
      <c r="E5095" t="s">
        <v>8388</v>
      </c>
      <c r="G5095" t="s">
        <v>8384</v>
      </c>
      <c r="H5095" t="s">
        <v>8413</v>
      </c>
      <c r="I5095" t="s">
        <v>9491</v>
      </c>
      <c r="J5095" t="s">
        <v>9650</v>
      </c>
    </row>
    <row r="5096" spans="1:10" x14ac:dyDescent="0.25">
      <c r="A5096" t="s">
        <v>7219</v>
      </c>
      <c r="B5096">
        <v>4347429</v>
      </c>
      <c r="C5096">
        <v>128816737</v>
      </c>
      <c r="D5096" t="s">
        <v>7220</v>
      </c>
      <c r="E5096" t="s">
        <v>8388</v>
      </c>
      <c r="G5096" t="s">
        <v>8384</v>
      </c>
      <c r="H5096" t="s">
        <v>8389</v>
      </c>
      <c r="I5096" t="s">
        <v>8455</v>
      </c>
      <c r="J5096" t="s">
        <v>12705</v>
      </c>
    </row>
    <row r="5097" spans="1:10" x14ac:dyDescent="0.25">
      <c r="A5097" t="s">
        <v>7219</v>
      </c>
      <c r="B5097">
        <v>4347429</v>
      </c>
      <c r="C5097">
        <v>128816737</v>
      </c>
      <c r="D5097" t="s">
        <v>7220</v>
      </c>
      <c r="E5097" t="s">
        <v>8398</v>
      </c>
      <c r="F5097" t="s">
        <v>12706</v>
      </c>
    </row>
    <row r="5098" spans="1:10" x14ac:dyDescent="0.25">
      <c r="A5098" t="s">
        <v>7219</v>
      </c>
      <c r="B5098">
        <v>4347429</v>
      </c>
      <c r="C5098">
        <v>128816737</v>
      </c>
      <c r="D5098" t="s">
        <v>7220</v>
      </c>
      <c r="E5098" t="s">
        <v>8398</v>
      </c>
      <c r="F5098" t="s">
        <v>12707</v>
      </c>
    </row>
    <row r="5099" spans="1:10" x14ac:dyDescent="0.25">
      <c r="A5099" t="s">
        <v>7219</v>
      </c>
      <c r="B5099">
        <v>4347429</v>
      </c>
      <c r="C5099">
        <v>128816737</v>
      </c>
      <c r="D5099" t="s">
        <v>7220</v>
      </c>
      <c r="E5099" t="s">
        <v>8398</v>
      </c>
      <c r="F5099" t="s">
        <v>12708</v>
      </c>
    </row>
    <row r="5100" spans="1:10" x14ac:dyDescent="0.25">
      <c r="A5100" t="s">
        <v>7219</v>
      </c>
      <c r="B5100">
        <v>4347429</v>
      </c>
      <c r="C5100">
        <v>128816737</v>
      </c>
      <c r="D5100" t="s">
        <v>7220</v>
      </c>
      <c r="E5100" t="s">
        <v>8398</v>
      </c>
      <c r="F5100" t="s">
        <v>12709</v>
      </c>
    </row>
    <row r="5101" spans="1:10" x14ac:dyDescent="0.25">
      <c r="A5101" t="s">
        <v>7219</v>
      </c>
      <c r="B5101">
        <v>4347429</v>
      </c>
      <c r="C5101">
        <v>128816737</v>
      </c>
      <c r="D5101" t="s">
        <v>7220</v>
      </c>
      <c r="E5101" t="s">
        <v>8383</v>
      </c>
      <c r="G5101" t="s">
        <v>8384</v>
      </c>
      <c r="H5101" t="s">
        <v>8389</v>
      </c>
      <c r="I5101" t="s">
        <v>8455</v>
      </c>
      <c r="J5101" t="s">
        <v>12705</v>
      </c>
    </row>
    <row r="5102" spans="1:10" x14ac:dyDescent="0.25">
      <c r="A5102" t="s">
        <v>7230</v>
      </c>
      <c r="B5102">
        <v>15344652</v>
      </c>
      <c r="C5102">
        <v>312123443</v>
      </c>
      <c r="D5102" t="s">
        <v>7231</v>
      </c>
      <c r="E5102" t="s">
        <v>8410</v>
      </c>
      <c r="G5102" t="s">
        <v>8399</v>
      </c>
      <c r="H5102" t="s">
        <v>12710</v>
      </c>
      <c r="J5102" t="s">
        <v>8886</v>
      </c>
    </row>
    <row r="5103" spans="1:10" x14ac:dyDescent="0.25">
      <c r="A5103" t="s">
        <v>7230</v>
      </c>
      <c r="B5103">
        <v>15344652</v>
      </c>
      <c r="C5103">
        <v>312123443</v>
      </c>
      <c r="D5103" t="s">
        <v>7231</v>
      </c>
      <c r="E5103" t="s">
        <v>8383</v>
      </c>
      <c r="G5103" t="s">
        <v>8399</v>
      </c>
      <c r="H5103" t="s">
        <v>12710</v>
      </c>
      <c r="J5103" t="s">
        <v>8886</v>
      </c>
    </row>
    <row r="5104" spans="1:10" x14ac:dyDescent="0.25">
      <c r="A5104" t="s">
        <v>7230</v>
      </c>
      <c r="B5104">
        <v>15344652</v>
      </c>
      <c r="C5104">
        <v>312123443</v>
      </c>
      <c r="D5104" t="s">
        <v>7231</v>
      </c>
      <c r="E5104" t="s">
        <v>8388</v>
      </c>
      <c r="G5104" t="s">
        <v>8384</v>
      </c>
      <c r="H5104" t="s">
        <v>9214</v>
      </c>
      <c r="J5104" t="s">
        <v>8426</v>
      </c>
    </row>
    <row r="5105" spans="1:10" x14ac:dyDescent="0.25">
      <c r="A5105" t="s">
        <v>7230</v>
      </c>
      <c r="B5105">
        <v>15344652</v>
      </c>
      <c r="C5105">
        <v>312123443</v>
      </c>
      <c r="D5105" t="s">
        <v>7231</v>
      </c>
      <c r="E5105" t="s">
        <v>8398</v>
      </c>
      <c r="F5105" t="s">
        <v>12711</v>
      </c>
    </row>
    <row r="5106" spans="1:10" x14ac:dyDescent="0.25">
      <c r="A5106" t="s">
        <v>7239</v>
      </c>
      <c r="B5106">
        <v>17372850</v>
      </c>
      <c r="C5106">
        <v>125626741</v>
      </c>
      <c r="D5106" t="s">
        <v>7240</v>
      </c>
      <c r="E5106" t="s">
        <v>8388</v>
      </c>
      <c r="G5106" t="s">
        <v>8384</v>
      </c>
      <c r="H5106" t="s">
        <v>12712</v>
      </c>
      <c r="I5106" t="s">
        <v>12713</v>
      </c>
      <c r="J5106" t="s">
        <v>12714</v>
      </c>
    </row>
    <row r="5107" spans="1:10" x14ac:dyDescent="0.25">
      <c r="A5107" t="s">
        <v>7239</v>
      </c>
      <c r="B5107">
        <v>17372850</v>
      </c>
      <c r="C5107">
        <v>125626741</v>
      </c>
      <c r="D5107" t="s">
        <v>7240</v>
      </c>
      <c r="E5107" t="s">
        <v>8388</v>
      </c>
      <c r="G5107" t="s">
        <v>8384</v>
      </c>
      <c r="H5107" t="s">
        <v>8601</v>
      </c>
      <c r="I5107" t="s">
        <v>12715</v>
      </c>
      <c r="J5107" t="s">
        <v>8502</v>
      </c>
    </row>
    <row r="5108" spans="1:10" x14ac:dyDescent="0.25">
      <c r="A5108" t="s">
        <v>7239</v>
      </c>
      <c r="B5108">
        <v>17372850</v>
      </c>
      <c r="C5108">
        <v>125626741</v>
      </c>
      <c r="D5108" t="s">
        <v>7240</v>
      </c>
      <c r="E5108" t="s">
        <v>8383</v>
      </c>
      <c r="G5108" t="s">
        <v>8384</v>
      </c>
      <c r="H5108" t="s">
        <v>12712</v>
      </c>
      <c r="I5108" t="s">
        <v>12713</v>
      </c>
      <c r="J5108" t="s">
        <v>12714</v>
      </c>
    </row>
    <row r="5109" spans="1:10" x14ac:dyDescent="0.25">
      <c r="A5109" t="s">
        <v>7243</v>
      </c>
      <c r="B5109">
        <v>63985456</v>
      </c>
      <c r="C5109">
        <v>142757471</v>
      </c>
      <c r="D5109" t="s">
        <v>7244</v>
      </c>
      <c r="E5109" t="s">
        <v>8388</v>
      </c>
      <c r="G5109" t="s">
        <v>8384</v>
      </c>
      <c r="H5109" t="s">
        <v>12716</v>
      </c>
      <c r="J5109" t="s">
        <v>12717</v>
      </c>
    </row>
    <row r="5110" spans="1:10" x14ac:dyDescent="0.25">
      <c r="A5110" t="s">
        <v>7243</v>
      </c>
      <c r="B5110">
        <v>63985456</v>
      </c>
      <c r="C5110">
        <v>142757471</v>
      </c>
      <c r="D5110" t="s">
        <v>7244</v>
      </c>
      <c r="E5110" t="s">
        <v>8410</v>
      </c>
      <c r="G5110" t="s">
        <v>8384</v>
      </c>
      <c r="H5110" t="s">
        <v>8800</v>
      </c>
      <c r="J5110" t="s">
        <v>8798</v>
      </c>
    </row>
    <row r="5111" spans="1:10" x14ac:dyDescent="0.25">
      <c r="A5111" t="s">
        <v>7243</v>
      </c>
      <c r="B5111">
        <v>63985456</v>
      </c>
      <c r="C5111">
        <v>142757471</v>
      </c>
      <c r="D5111" t="s">
        <v>7244</v>
      </c>
      <c r="E5111" t="s">
        <v>8410</v>
      </c>
      <c r="G5111" t="s">
        <v>8517</v>
      </c>
      <c r="H5111" t="s">
        <v>8797</v>
      </c>
      <c r="J5111" t="s">
        <v>8721</v>
      </c>
    </row>
    <row r="5112" spans="1:10" x14ac:dyDescent="0.25">
      <c r="A5112" t="s">
        <v>7243</v>
      </c>
      <c r="B5112">
        <v>63985456</v>
      </c>
      <c r="C5112">
        <v>142757471</v>
      </c>
      <c r="D5112" t="s">
        <v>7244</v>
      </c>
      <c r="E5112" t="s">
        <v>8388</v>
      </c>
      <c r="G5112" t="s">
        <v>8384</v>
      </c>
      <c r="H5112" t="s">
        <v>8800</v>
      </c>
      <c r="J5112" t="s">
        <v>8798</v>
      </c>
    </row>
    <row r="5113" spans="1:10" x14ac:dyDescent="0.25">
      <c r="A5113" t="s">
        <v>7243</v>
      </c>
      <c r="B5113">
        <v>63985456</v>
      </c>
      <c r="C5113">
        <v>142757471</v>
      </c>
      <c r="D5113" t="s">
        <v>7244</v>
      </c>
      <c r="E5113" t="s">
        <v>8398</v>
      </c>
      <c r="F5113" t="s">
        <v>12718</v>
      </c>
    </row>
    <row r="5114" spans="1:10" x14ac:dyDescent="0.25">
      <c r="A5114" t="s">
        <v>7243</v>
      </c>
      <c r="B5114">
        <v>63985456</v>
      </c>
      <c r="C5114">
        <v>142757471</v>
      </c>
      <c r="D5114" t="s">
        <v>7244</v>
      </c>
      <c r="E5114" t="s">
        <v>8388</v>
      </c>
      <c r="G5114" t="s">
        <v>8384</v>
      </c>
      <c r="H5114" t="s">
        <v>8799</v>
      </c>
      <c r="J5114" t="s">
        <v>8798</v>
      </c>
    </row>
    <row r="5115" spans="1:10" x14ac:dyDescent="0.25">
      <c r="A5115" t="s">
        <v>7243</v>
      </c>
      <c r="B5115">
        <v>63985456</v>
      </c>
      <c r="C5115">
        <v>142757471</v>
      </c>
      <c r="D5115" t="s">
        <v>7244</v>
      </c>
      <c r="E5115" t="s">
        <v>8383</v>
      </c>
      <c r="G5115" t="s">
        <v>8384</v>
      </c>
      <c r="H5115" t="s">
        <v>12719</v>
      </c>
      <c r="J5115" t="s">
        <v>10034</v>
      </c>
    </row>
    <row r="5116" spans="1:10" x14ac:dyDescent="0.25">
      <c r="A5116" t="s">
        <v>7246</v>
      </c>
      <c r="B5116">
        <v>69001708</v>
      </c>
      <c r="C5116">
        <v>166981775</v>
      </c>
      <c r="D5116" t="s">
        <v>7247</v>
      </c>
      <c r="E5116" t="s">
        <v>8398</v>
      </c>
      <c r="F5116" t="s">
        <v>12720</v>
      </c>
    </row>
    <row r="5117" spans="1:10" x14ac:dyDescent="0.25">
      <c r="A5117" t="s">
        <v>7246</v>
      </c>
      <c r="B5117">
        <v>69001708</v>
      </c>
      <c r="C5117">
        <v>166981775</v>
      </c>
      <c r="D5117" t="s">
        <v>7247</v>
      </c>
      <c r="E5117" t="s">
        <v>8388</v>
      </c>
      <c r="G5117" t="s">
        <v>8384</v>
      </c>
      <c r="H5117" t="s">
        <v>12721</v>
      </c>
      <c r="J5117" t="s">
        <v>10037</v>
      </c>
    </row>
    <row r="5118" spans="1:10" x14ac:dyDescent="0.25">
      <c r="A5118" t="s">
        <v>7246</v>
      </c>
      <c r="B5118">
        <v>69001708</v>
      </c>
      <c r="C5118">
        <v>166981775</v>
      </c>
      <c r="D5118" t="s">
        <v>7247</v>
      </c>
      <c r="E5118" t="s">
        <v>8388</v>
      </c>
      <c r="G5118" t="s">
        <v>8384</v>
      </c>
      <c r="H5118" t="s">
        <v>8461</v>
      </c>
      <c r="J5118" t="s">
        <v>8462</v>
      </c>
    </row>
    <row r="5119" spans="1:10" x14ac:dyDescent="0.25">
      <c r="A5119" t="s">
        <v>7246</v>
      </c>
      <c r="B5119">
        <v>69001708</v>
      </c>
      <c r="C5119">
        <v>166981775</v>
      </c>
      <c r="D5119" t="s">
        <v>7247</v>
      </c>
      <c r="E5119" t="s">
        <v>8383</v>
      </c>
      <c r="G5119" t="s">
        <v>8384</v>
      </c>
      <c r="H5119" t="s">
        <v>8461</v>
      </c>
      <c r="J5119" t="s">
        <v>8462</v>
      </c>
    </row>
    <row r="5120" spans="1:10" x14ac:dyDescent="0.25">
      <c r="A5120" t="s">
        <v>7251</v>
      </c>
      <c r="B5120">
        <v>70487466</v>
      </c>
      <c r="C5120">
        <v>1284100016</v>
      </c>
      <c r="D5120" t="s">
        <v>7252</v>
      </c>
      <c r="E5120" t="s">
        <v>8398</v>
      </c>
      <c r="F5120" t="s">
        <v>12722</v>
      </c>
    </row>
    <row r="5121" spans="1:10" x14ac:dyDescent="0.25">
      <c r="A5121" t="s">
        <v>7251</v>
      </c>
      <c r="B5121">
        <v>70487466</v>
      </c>
      <c r="C5121">
        <v>1284100016</v>
      </c>
      <c r="D5121" t="s">
        <v>7252</v>
      </c>
      <c r="E5121" t="s">
        <v>8383</v>
      </c>
      <c r="G5121" t="s">
        <v>8384</v>
      </c>
      <c r="H5121" t="s">
        <v>8455</v>
      </c>
      <c r="I5121" t="s">
        <v>8393</v>
      </c>
      <c r="J5121" t="s">
        <v>12723</v>
      </c>
    </row>
    <row r="5122" spans="1:10" x14ac:dyDescent="0.25">
      <c r="A5122" t="s">
        <v>7251</v>
      </c>
      <c r="B5122">
        <v>70487466</v>
      </c>
      <c r="C5122">
        <v>1284100016</v>
      </c>
      <c r="D5122" t="s">
        <v>7252</v>
      </c>
      <c r="E5122" t="s">
        <v>8410</v>
      </c>
      <c r="G5122" t="s">
        <v>8384</v>
      </c>
      <c r="H5122" t="s">
        <v>8455</v>
      </c>
      <c r="I5122" t="s">
        <v>8393</v>
      </c>
      <c r="J5122" t="s">
        <v>12723</v>
      </c>
    </row>
    <row r="5123" spans="1:10" x14ac:dyDescent="0.25">
      <c r="A5123" t="s">
        <v>7251</v>
      </c>
      <c r="B5123">
        <v>70487466</v>
      </c>
      <c r="C5123">
        <v>1284100016</v>
      </c>
      <c r="D5123" t="s">
        <v>7252</v>
      </c>
      <c r="E5123" t="s">
        <v>8388</v>
      </c>
      <c r="G5123" t="s">
        <v>8384</v>
      </c>
      <c r="H5123" t="s">
        <v>8455</v>
      </c>
      <c r="I5123" t="s">
        <v>8393</v>
      </c>
      <c r="J5123" t="s">
        <v>12723</v>
      </c>
    </row>
    <row r="5124" spans="1:10" x14ac:dyDescent="0.25">
      <c r="A5124" t="s">
        <v>7256</v>
      </c>
      <c r="B5124">
        <v>366527</v>
      </c>
      <c r="C5124">
        <v>123433137</v>
      </c>
      <c r="D5124" t="s">
        <v>7257</v>
      </c>
      <c r="E5124" t="s">
        <v>8398</v>
      </c>
      <c r="F5124" t="s">
        <v>12724</v>
      </c>
    </row>
    <row r="5125" spans="1:10" x14ac:dyDescent="0.25">
      <c r="A5125" t="s">
        <v>7256</v>
      </c>
      <c r="B5125">
        <v>366527</v>
      </c>
      <c r="C5125">
        <v>123433137</v>
      </c>
      <c r="D5125" t="s">
        <v>7257</v>
      </c>
      <c r="E5125" t="s">
        <v>8383</v>
      </c>
      <c r="G5125" t="s">
        <v>8384</v>
      </c>
      <c r="H5125" t="s">
        <v>12725</v>
      </c>
      <c r="J5125" t="s">
        <v>10111</v>
      </c>
    </row>
    <row r="5126" spans="1:10" x14ac:dyDescent="0.25">
      <c r="A5126" t="s">
        <v>7256</v>
      </c>
      <c r="B5126">
        <v>366527</v>
      </c>
      <c r="C5126">
        <v>123433137</v>
      </c>
      <c r="D5126" t="s">
        <v>7257</v>
      </c>
      <c r="E5126" t="s">
        <v>8388</v>
      </c>
      <c r="G5126" t="s">
        <v>8384</v>
      </c>
      <c r="H5126" t="s">
        <v>12725</v>
      </c>
      <c r="J5126" t="s">
        <v>10111</v>
      </c>
    </row>
    <row r="5127" spans="1:10" x14ac:dyDescent="0.25">
      <c r="A5127" t="s">
        <v>7256</v>
      </c>
      <c r="B5127">
        <v>366527</v>
      </c>
      <c r="C5127">
        <v>123433137</v>
      </c>
      <c r="D5127" t="s">
        <v>7257</v>
      </c>
      <c r="E5127" t="s">
        <v>8388</v>
      </c>
      <c r="G5127" t="s">
        <v>8384</v>
      </c>
      <c r="H5127" t="s">
        <v>12726</v>
      </c>
      <c r="J5127" t="s">
        <v>12727</v>
      </c>
    </row>
    <row r="5128" spans="1:10" x14ac:dyDescent="0.25">
      <c r="A5128" t="s">
        <v>7256</v>
      </c>
      <c r="B5128">
        <v>366527</v>
      </c>
      <c r="C5128">
        <v>123433137</v>
      </c>
      <c r="D5128" t="s">
        <v>7257</v>
      </c>
      <c r="E5128" t="s">
        <v>8398</v>
      </c>
      <c r="G5128" t="s">
        <v>8384</v>
      </c>
      <c r="H5128" t="s">
        <v>12725</v>
      </c>
      <c r="J5128" t="s">
        <v>10111</v>
      </c>
    </row>
    <row r="5129" spans="1:10" x14ac:dyDescent="0.25">
      <c r="A5129" t="s">
        <v>7260</v>
      </c>
      <c r="B5129">
        <v>576590</v>
      </c>
      <c r="C5129">
        <v>116153471</v>
      </c>
      <c r="D5129" t="s">
        <v>7261</v>
      </c>
      <c r="E5129" t="s">
        <v>8388</v>
      </c>
      <c r="G5129" t="s">
        <v>8384</v>
      </c>
      <c r="H5129" t="s">
        <v>8684</v>
      </c>
      <c r="I5129" t="s">
        <v>8848</v>
      </c>
      <c r="J5129" t="s">
        <v>10888</v>
      </c>
    </row>
    <row r="5130" spans="1:10" x14ac:dyDescent="0.25">
      <c r="A5130" t="s">
        <v>7260</v>
      </c>
      <c r="B5130">
        <v>576590</v>
      </c>
      <c r="C5130">
        <v>116153471</v>
      </c>
      <c r="D5130" t="s">
        <v>7261</v>
      </c>
      <c r="E5130" t="s">
        <v>8388</v>
      </c>
      <c r="G5130" t="s">
        <v>8384</v>
      </c>
      <c r="H5130" t="s">
        <v>8539</v>
      </c>
      <c r="I5130" t="s">
        <v>12728</v>
      </c>
      <c r="J5130" t="s">
        <v>12729</v>
      </c>
    </row>
    <row r="5131" spans="1:10" x14ac:dyDescent="0.25">
      <c r="A5131" t="s">
        <v>7260</v>
      </c>
      <c r="B5131">
        <v>576590</v>
      </c>
      <c r="C5131">
        <v>116153471</v>
      </c>
      <c r="D5131" t="s">
        <v>7261</v>
      </c>
      <c r="E5131" t="s">
        <v>8388</v>
      </c>
      <c r="G5131" t="s">
        <v>8384</v>
      </c>
      <c r="H5131" t="s">
        <v>8476</v>
      </c>
      <c r="I5131" t="s">
        <v>10127</v>
      </c>
      <c r="J5131" t="s">
        <v>9865</v>
      </c>
    </row>
    <row r="5132" spans="1:10" x14ac:dyDescent="0.25">
      <c r="A5132" t="s">
        <v>7260</v>
      </c>
      <c r="B5132">
        <v>576590</v>
      </c>
      <c r="C5132">
        <v>116153471</v>
      </c>
      <c r="D5132" t="s">
        <v>7261</v>
      </c>
      <c r="E5132" t="s">
        <v>8383</v>
      </c>
      <c r="G5132" t="s">
        <v>8384</v>
      </c>
      <c r="H5132" t="s">
        <v>8402</v>
      </c>
      <c r="I5132" t="s">
        <v>8684</v>
      </c>
      <c r="J5132" t="s">
        <v>9158</v>
      </c>
    </row>
    <row r="5133" spans="1:10" x14ac:dyDescent="0.25">
      <c r="A5133" t="s">
        <v>7260</v>
      </c>
      <c r="B5133">
        <v>576590</v>
      </c>
      <c r="C5133">
        <v>116153471</v>
      </c>
      <c r="D5133" t="s">
        <v>7261</v>
      </c>
      <c r="E5133" t="s">
        <v>8388</v>
      </c>
      <c r="G5133" t="s">
        <v>8857</v>
      </c>
      <c r="H5133" t="s">
        <v>8393</v>
      </c>
      <c r="I5133" t="s">
        <v>8959</v>
      </c>
      <c r="J5133" t="s">
        <v>12730</v>
      </c>
    </row>
    <row r="5134" spans="1:10" x14ac:dyDescent="0.25">
      <c r="A5134" t="s">
        <v>7260</v>
      </c>
      <c r="B5134">
        <v>576590</v>
      </c>
      <c r="C5134">
        <v>116153471</v>
      </c>
      <c r="D5134" t="s">
        <v>7261</v>
      </c>
      <c r="E5134" t="s">
        <v>8388</v>
      </c>
      <c r="G5134" t="s">
        <v>8384</v>
      </c>
      <c r="H5134" t="s">
        <v>10133</v>
      </c>
      <c r="I5134" t="s">
        <v>8566</v>
      </c>
      <c r="J5134" t="s">
        <v>12731</v>
      </c>
    </row>
    <row r="5135" spans="1:10" x14ac:dyDescent="0.25">
      <c r="A5135" t="s">
        <v>7260</v>
      </c>
      <c r="B5135">
        <v>576590</v>
      </c>
      <c r="C5135">
        <v>116153471</v>
      </c>
      <c r="D5135" t="s">
        <v>7261</v>
      </c>
      <c r="E5135" t="s">
        <v>8388</v>
      </c>
      <c r="G5135" t="s">
        <v>8384</v>
      </c>
      <c r="H5135" t="s">
        <v>8425</v>
      </c>
      <c r="I5135" t="s">
        <v>8411</v>
      </c>
      <c r="J5135" t="s">
        <v>12730</v>
      </c>
    </row>
    <row r="5136" spans="1:10" x14ac:dyDescent="0.25">
      <c r="A5136" t="s">
        <v>7268</v>
      </c>
      <c r="B5136">
        <v>1366330</v>
      </c>
      <c r="C5136">
        <v>130576828</v>
      </c>
      <c r="D5136" t="s">
        <v>7269</v>
      </c>
      <c r="E5136" t="s">
        <v>8388</v>
      </c>
      <c r="G5136" t="s">
        <v>8384</v>
      </c>
      <c r="H5136" t="s">
        <v>12732</v>
      </c>
      <c r="I5136" t="s">
        <v>8755</v>
      </c>
      <c r="J5136" t="s">
        <v>12733</v>
      </c>
    </row>
    <row r="5137" spans="1:10" x14ac:dyDescent="0.25">
      <c r="A5137" t="s">
        <v>7268</v>
      </c>
      <c r="B5137">
        <v>1366330</v>
      </c>
      <c r="C5137">
        <v>130576828</v>
      </c>
      <c r="D5137" t="s">
        <v>7269</v>
      </c>
      <c r="E5137" t="s">
        <v>8410</v>
      </c>
      <c r="G5137" t="s">
        <v>8384</v>
      </c>
      <c r="H5137" t="s">
        <v>9800</v>
      </c>
      <c r="I5137" t="s">
        <v>8431</v>
      </c>
      <c r="J5137" t="s">
        <v>8749</v>
      </c>
    </row>
    <row r="5138" spans="1:10" x14ac:dyDescent="0.25">
      <c r="A5138" t="s">
        <v>7268</v>
      </c>
      <c r="B5138">
        <v>1366330</v>
      </c>
      <c r="C5138">
        <v>130576828</v>
      </c>
      <c r="D5138" t="s">
        <v>7269</v>
      </c>
      <c r="E5138" t="s">
        <v>8388</v>
      </c>
      <c r="G5138" t="s">
        <v>8384</v>
      </c>
      <c r="H5138" t="s">
        <v>9800</v>
      </c>
      <c r="I5138" t="s">
        <v>8431</v>
      </c>
      <c r="J5138" t="s">
        <v>8749</v>
      </c>
    </row>
    <row r="5139" spans="1:10" x14ac:dyDescent="0.25">
      <c r="A5139" t="s">
        <v>7268</v>
      </c>
      <c r="B5139">
        <v>1366330</v>
      </c>
      <c r="C5139">
        <v>130576828</v>
      </c>
      <c r="D5139" t="s">
        <v>7269</v>
      </c>
      <c r="E5139" t="s">
        <v>8383</v>
      </c>
      <c r="G5139" t="s">
        <v>8384</v>
      </c>
      <c r="H5139" t="s">
        <v>12732</v>
      </c>
      <c r="I5139" t="s">
        <v>8755</v>
      </c>
      <c r="J5139" t="s">
        <v>12733</v>
      </c>
    </row>
    <row r="5140" spans="1:10" x14ac:dyDescent="0.25">
      <c r="A5140" t="s">
        <v>7274</v>
      </c>
      <c r="B5140">
        <v>1372264</v>
      </c>
      <c r="C5140">
        <v>168780462</v>
      </c>
      <c r="D5140" t="s">
        <v>7275</v>
      </c>
      <c r="E5140" t="s">
        <v>8388</v>
      </c>
      <c r="G5140" t="s">
        <v>8399</v>
      </c>
      <c r="H5140" t="s">
        <v>11618</v>
      </c>
      <c r="I5140" t="s">
        <v>8700</v>
      </c>
      <c r="J5140" t="s">
        <v>11619</v>
      </c>
    </row>
    <row r="5141" spans="1:10" x14ac:dyDescent="0.25">
      <c r="A5141" t="s">
        <v>7274</v>
      </c>
      <c r="B5141">
        <v>1372264</v>
      </c>
      <c r="C5141">
        <v>168780462</v>
      </c>
      <c r="D5141" t="s">
        <v>7275</v>
      </c>
      <c r="E5141" t="s">
        <v>8383</v>
      </c>
      <c r="G5141" t="s">
        <v>8399</v>
      </c>
      <c r="H5141" t="s">
        <v>10896</v>
      </c>
      <c r="I5141" t="s">
        <v>8664</v>
      </c>
      <c r="J5141" t="s">
        <v>10897</v>
      </c>
    </row>
    <row r="5142" spans="1:10" x14ac:dyDescent="0.25">
      <c r="A5142" t="s">
        <v>7274</v>
      </c>
      <c r="B5142">
        <v>1372264</v>
      </c>
      <c r="C5142">
        <v>168780462</v>
      </c>
      <c r="D5142" t="s">
        <v>7275</v>
      </c>
      <c r="E5142" t="s">
        <v>8388</v>
      </c>
      <c r="G5142" t="s">
        <v>8384</v>
      </c>
      <c r="H5142" t="s">
        <v>9471</v>
      </c>
      <c r="I5142" t="s">
        <v>8422</v>
      </c>
      <c r="J5142" t="s">
        <v>10899</v>
      </c>
    </row>
    <row r="5143" spans="1:10" x14ac:dyDescent="0.25">
      <c r="A5143" t="s">
        <v>7277</v>
      </c>
      <c r="B5143">
        <v>15797913</v>
      </c>
      <c r="C5143">
        <v>164431441</v>
      </c>
      <c r="D5143" t="s">
        <v>7278</v>
      </c>
      <c r="E5143" t="s">
        <v>8383</v>
      </c>
      <c r="G5143" t="s">
        <v>8384</v>
      </c>
      <c r="H5143" t="s">
        <v>8766</v>
      </c>
      <c r="I5143" t="s">
        <v>12734</v>
      </c>
      <c r="J5143" t="s">
        <v>12735</v>
      </c>
    </row>
    <row r="5144" spans="1:10" x14ac:dyDescent="0.25">
      <c r="A5144" t="s">
        <v>7277</v>
      </c>
      <c r="B5144">
        <v>15797913</v>
      </c>
      <c r="C5144">
        <v>164431441</v>
      </c>
      <c r="D5144" t="s">
        <v>7278</v>
      </c>
      <c r="E5144" t="s">
        <v>8388</v>
      </c>
      <c r="G5144" t="s">
        <v>8384</v>
      </c>
      <c r="H5144" t="s">
        <v>8766</v>
      </c>
      <c r="I5144" t="s">
        <v>12734</v>
      </c>
      <c r="J5144" t="s">
        <v>12735</v>
      </c>
    </row>
    <row r="5145" spans="1:10" x14ac:dyDescent="0.25">
      <c r="A5145" t="s">
        <v>7282</v>
      </c>
      <c r="B5145">
        <v>17452444</v>
      </c>
      <c r="C5145">
        <v>2654428076</v>
      </c>
      <c r="D5145" t="s">
        <v>7283</v>
      </c>
      <c r="E5145" t="s">
        <v>8388</v>
      </c>
      <c r="G5145" t="s">
        <v>8384</v>
      </c>
      <c r="H5145" t="s">
        <v>8455</v>
      </c>
      <c r="I5145" t="s">
        <v>12736</v>
      </c>
      <c r="J5145" t="s">
        <v>12737</v>
      </c>
    </row>
    <row r="5146" spans="1:10" x14ac:dyDescent="0.25">
      <c r="A5146" t="s">
        <v>7282</v>
      </c>
      <c r="B5146">
        <v>17452444</v>
      </c>
      <c r="C5146">
        <v>2654428076</v>
      </c>
      <c r="D5146" t="s">
        <v>7283</v>
      </c>
      <c r="E5146" t="s">
        <v>8388</v>
      </c>
      <c r="G5146" t="s">
        <v>8384</v>
      </c>
      <c r="H5146" t="s">
        <v>8653</v>
      </c>
      <c r="J5146" t="s">
        <v>11052</v>
      </c>
    </row>
    <row r="5147" spans="1:10" x14ac:dyDescent="0.25">
      <c r="A5147" t="s">
        <v>7282</v>
      </c>
      <c r="B5147">
        <v>17452444</v>
      </c>
      <c r="C5147">
        <v>2654428076</v>
      </c>
      <c r="D5147" t="s">
        <v>7283</v>
      </c>
      <c r="E5147" t="s">
        <v>8383</v>
      </c>
      <c r="G5147" t="s">
        <v>8384</v>
      </c>
      <c r="H5147" t="s">
        <v>10373</v>
      </c>
      <c r="I5147" t="s">
        <v>12738</v>
      </c>
      <c r="J5147" t="s">
        <v>9739</v>
      </c>
    </row>
    <row r="5148" spans="1:10" x14ac:dyDescent="0.25">
      <c r="A5148" t="s">
        <v>7282</v>
      </c>
      <c r="B5148">
        <v>17452444</v>
      </c>
      <c r="C5148">
        <v>2654428076</v>
      </c>
      <c r="D5148" t="s">
        <v>7283</v>
      </c>
      <c r="E5148" t="s">
        <v>8388</v>
      </c>
      <c r="G5148" t="s">
        <v>8384</v>
      </c>
      <c r="H5148" t="s">
        <v>8482</v>
      </c>
      <c r="I5148" t="s">
        <v>8837</v>
      </c>
      <c r="J5148" t="s">
        <v>10339</v>
      </c>
    </row>
    <row r="5149" spans="1:10" x14ac:dyDescent="0.25">
      <c r="A5149" t="s">
        <v>7282</v>
      </c>
      <c r="B5149">
        <v>17452444</v>
      </c>
      <c r="C5149">
        <v>2654428076</v>
      </c>
      <c r="D5149" t="s">
        <v>7283</v>
      </c>
      <c r="E5149" t="s">
        <v>8388</v>
      </c>
      <c r="G5149" t="s">
        <v>8384</v>
      </c>
      <c r="H5149" t="s">
        <v>8430</v>
      </c>
      <c r="I5149" t="s">
        <v>9231</v>
      </c>
      <c r="J5149" t="s">
        <v>12739</v>
      </c>
    </row>
    <row r="5150" spans="1:10" x14ac:dyDescent="0.25">
      <c r="A5150" t="s">
        <v>7282</v>
      </c>
      <c r="B5150">
        <v>17452444</v>
      </c>
      <c r="C5150">
        <v>2654428076</v>
      </c>
      <c r="D5150" t="s">
        <v>7283</v>
      </c>
      <c r="E5150" t="s">
        <v>8388</v>
      </c>
      <c r="G5150" t="s">
        <v>8384</v>
      </c>
      <c r="H5150" t="s">
        <v>12740</v>
      </c>
      <c r="J5150" t="s">
        <v>12741</v>
      </c>
    </row>
    <row r="5151" spans="1:10" x14ac:dyDescent="0.25">
      <c r="A5151" t="s">
        <v>7282</v>
      </c>
      <c r="B5151">
        <v>17452444</v>
      </c>
      <c r="C5151">
        <v>2654428076</v>
      </c>
      <c r="D5151" t="s">
        <v>7283</v>
      </c>
      <c r="E5151" t="s">
        <v>8388</v>
      </c>
      <c r="G5151" t="s">
        <v>8384</v>
      </c>
      <c r="H5151" t="s">
        <v>9096</v>
      </c>
      <c r="J5151" t="s">
        <v>12742</v>
      </c>
    </row>
    <row r="5152" spans="1:10" x14ac:dyDescent="0.25">
      <c r="A5152" t="s">
        <v>7288</v>
      </c>
      <c r="B5152">
        <v>18606564</v>
      </c>
      <c r="C5152">
        <v>193549624</v>
      </c>
      <c r="D5152" t="s">
        <v>7289</v>
      </c>
      <c r="E5152" t="s">
        <v>8388</v>
      </c>
      <c r="G5152" t="s">
        <v>8384</v>
      </c>
      <c r="H5152" t="s">
        <v>9109</v>
      </c>
      <c r="I5152" t="s">
        <v>8539</v>
      </c>
      <c r="J5152" t="s">
        <v>8671</v>
      </c>
    </row>
    <row r="5153" spans="1:10" x14ac:dyDescent="0.25">
      <c r="A5153" t="s">
        <v>7288</v>
      </c>
      <c r="B5153">
        <v>18606564</v>
      </c>
      <c r="C5153">
        <v>193549624</v>
      </c>
      <c r="D5153" t="s">
        <v>7289</v>
      </c>
      <c r="E5153" t="s">
        <v>8383</v>
      </c>
      <c r="G5153" t="s">
        <v>8384</v>
      </c>
      <c r="H5153" t="s">
        <v>9109</v>
      </c>
      <c r="I5153" t="s">
        <v>8539</v>
      </c>
      <c r="J5153" t="s">
        <v>8671</v>
      </c>
    </row>
    <row r="5154" spans="1:10" x14ac:dyDescent="0.25">
      <c r="A5154" t="s">
        <v>7292</v>
      </c>
      <c r="B5154">
        <v>58034414</v>
      </c>
      <c r="C5154">
        <v>149844552</v>
      </c>
      <c r="D5154" t="s">
        <v>7293</v>
      </c>
      <c r="E5154" t="s">
        <v>8388</v>
      </c>
      <c r="G5154" t="s">
        <v>8384</v>
      </c>
      <c r="H5154" t="s">
        <v>9981</v>
      </c>
      <c r="I5154" t="s">
        <v>317</v>
      </c>
      <c r="J5154" t="s">
        <v>12306</v>
      </c>
    </row>
    <row r="5155" spans="1:10" x14ac:dyDescent="0.25">
      <c r="A5155" t="s">
        <v>7292</v>
      </c>
      <c r="B5155">
        <v>58034414</v>
      </c>
      <c r="C5155">
        <v>149844552</v>
      </c>
      <c r="D5155" t="s">
        <v>7293</v>
      </c>
      <c r="E5155" t="s">
        <v>8410</v>
      </c>
      <c r="G5155" t="s">
        <v>8384</v>
      </c>
      <c r="H5155" t="s">
        <v>9981</v>
      </c>
      <c r="I5155" t="s">
        <v>317</v>
      </c>
      <c r="J5155" t="s">
        <v>12306</v>
      </c>
    </row>
    <row r="5156" spans="1:10" x14ac:dyDescent="0.25">
      <c r="A5156" t="s">
        <v>7292</v>
      </c>
      <c r="B5156">
        <v>58034414</v>
      </c>
      <c r="C5156">
        <v>149844552</v>
      </c>
      <c r="D5156" t="s">
        <v>7293</v>
      </c>
      <c r="E5156" t="s">
        <v>8383</v>
      </c>
      <c r="G5156" t="s">
        <v>8384</v>
      </c>
      <c r="H5156" t="s">
        <v>9981</v>
      </c>
      <c r="I5156" t="s">
        <v>317</v>
      </c>
      <c r="J5156" t="s">
        <v>12306</v>
      </c>
    </row>
    <row r="5157" spans="1:10" x14ac:dyDescent="0.25">
      <c r="A5157" t="s">
        <v>7292</v>
      </c>
      <c r="B5157">
        <v>58034414</v>
      </c>
      <c r="C5157">
        <v>149844552</v>
      </c>
      <c r="D5157" t="s">
        <v>7293</v>
      </c>
      <c r="E5157" t="s">
        <v>8398</v>
      </c>
      <c r="F5157" t="s">
        <v>12743</v>
      </c>
    </row>
    <row r="5158" spans="1:10" x14ac:dyDescent="0.25">
      <c r="A5158" t="s">
        <v>7299</v>
      </c>
      <c r="B5158">
        <v>60512030</v>
      </c>
      <c r="C5158">
        <v>142872151</v>
      </c>
      <c r="D5158" t="s">
        <v>7300</v>
      </c>
      <c r="E5158" t="s">
        <v>8388</v>
      </c>
      <c r="G5158" t="s">
        <v>8384</v>
      </c>
      <c r="H5158" t="s">
        <v>8530</v>
      </c>
      <c r="I5158" t="s">
        <v>12744</v>
      </c>
      <c r="J5158" t="s">
        <v>12745</v>
      </c>
    </row>
    <row r="5159" spans="1:10" x14ac:dyDescent="0.25">
      <c r="A5159" t="s">
        <v>7299</v>
      </c>
      <c r="B5159">
        <v>60512030</v>
      </c>
      <c r="C5159">
        <v>142872151</v>
      </c>
      <c r="D5159" t="s">
        <v>7300</v>
      </c>
      <c r="E5159" t="s">
        <v>8388</v>
      </c>
      <c r="G5159" t="s">
        <v>8384</v>
      </c>
      <c r="H5159" t="s">
        <v>8847</v>
      </c>
      <c r="J5159" t="s">
        <v>12746</v>
      </c>
    </row>
    <row r="5160" spans="1:10" x14ac:dyDescent="0.25">
      <c r="A5160" t="s">
        <v>7299</v>
      </c>
      <c r="B5160">
        <v>60512030</v>
      </c>
      <c r="C5160">
        <v>142872151</v>
      </c>
      <c r="D5160" t="s">
        <v>7300</v>
      </c>
      <c r="E5160" t="s">
        <v>8383</v>
      </c>
      <c r="G5160" t="s">
        <v>8384</v>
      </c>
      <c r="H5160" t="s">
        <v>8393</v>
      </c>
      <c r="I5160" t="s">
        <v>8422</v>
      </c>
      <c r="J5160" t="s">
        <v>12689</v>
      </c>
    </row>
    <row r="5161" spans="1:10" x14ac:dyDescent="0.25">
      <c r="A5161" t="s">
        <v>7299</v>
      </c>
      <c r="B5161">
        <v>60512030</v>
      </c>
      <c r="C5161">
        <v>142872151</v>
      </c>
      <c r="D5161" t="s">
        <v>7300</v>
      </c>
      <c r="E5161" t="s">
        <v>8410</v>
      </c>
      <c r="G5161" t="s">
        <v>8384</v>
      </c>
      <c r="H5161" t="s">
        <v>8847</v>
      </c>
      <c r="J5161" t="s">
        <v>12746</v>
      </c>
    </row>
    <row r="5162" spans="1:10" x14ac:dyDescent="0.25">
      <c r="A5162" t="s">
        <v>7299</v>
      </c>
      <c r="B5162">
        <v>60512030</v>
      </c>
      <c r="C5162">
        <v>142872151</v>
      </c>
      <c r="D5162" t="s">
        <v>7300</v>
      </c>
      <c r="E5162" t="s">
        <v>8398</v>
      </c>
      <c r="F5162" t="s">
        <v>12747</v>
      </c>
    </row>
    <row r="5163" spans="1:10" x14ac:dyDescent="0.25">
      <c r="A5163" t="s">
        <v>7302</v>
      </c>
      <c r="B5163">
        <v>63811788</v>
      </c>
      <c r="C5163">
        <v>227677817</v>
      </c>
      <c r="D5163" t="s">
        <v>7303</v>
      </c>
      <c r="E5163" t="s">
        <v>8388</v>
      </c>
      <c r="G5163" t="s">
        <v>8384</v>
      </c>
      <c r="H5163" t="s">
        <v>8389</v>
      </c>
      <c r="J5163" t="s">
        <v>12748</v>
      </c>
    </row>
    <row r="5164" spans="1:10" x14ac:dyDescent="0.25">
      <c r="A5164" t="s">
        <v>7302</v>
      </c>
      <c r="B5164">
        <v>63811788</v>
      </c>
      <c r="C5164">
        <v>227677817</v>
      </c>
      <c r="D5164" t="s">
        <v>7303</v>
      </c>
      <c r="E5164" t="s">
        <v>8398</v>
      </c>
      <c r="G5164" t="s">
        <v>8384</v>
      </c>
      <c r="H5164" t="s">
        <v>8425</v>
      </c>
      <c r="I5164" t="s">
        <v>8428</v>
      </c>
      <c r="J5164" t="s">
        <v>12271</v>
      </c>
    </row>
    <row r="5165" spans="1:10" x14ac:dyDescent="0.25">
      <c r="A5165" t="s">
        <v>7302</v>
      </c>
      <c r="B5165">
        <v>63811788</v>
      </c>
      <c r="C5165">
        <v>227677817</v>
      </c>
      <c r="D5165" t="s">
        <v>7303</v>
      </c>
      <c r="E5165" t="s">
        <v>8388</v>
      </c>
      <c r="G5165" t="s">
        <v>8384</v>
      </c>
      <c r="H5165" t="s">
        <v>8425</v>
      </c>
      <c r="I5165" t="s">
        <v>8428</v>
      </c>
      <c r="J5165" t="s">
        <v>12271</v>
      </c>
    </row>
    <row r="5166" spans="1:10" x14ac:dyDescent="0.25">
      <c r="A5166" t="s">
        <v>7302</v>
      </c>
      <c r="B5166">
        <v>63811788</v>
      </c>
      <c r="C5166">
        <v>227677817</v>
      </c>
      <c r="D5166" t="s">
        <v>7303</v>
      </c>
      <c r="E5166" t="s">
        <v>8398</v>
      </c>
      <c r="G5166" t="s">
        <v>8384</v>
      </c>
      <c r="H5166" t="s">
        <v>8389</v>
      </c>
      <c r="J5166" t="s">
        <v>12748</v>
      </c>
    </row>
    <row r="5167" spans="1:10" x14ac:dyDescent="0.25">
      <c r="A5167" t="s">
        <v>7302</v>
      </c>
      <c r="B5167">
        <v>63811788</v>
      </c>
      <c r="C5167">
        <v>227677817</v>
      </c>
      <c r="D5167" t="s">
        <v>7303</v>
      </c>
      <c r="E5167" t="s">
        <v>8383</v>
      </c>
      <c r="G5167" t="s">
        <v>8384</v>
      </c>
      <c r="H5167" t="s">
        <v>8389</v>
      </c>
      <c r="J5167" t="s">
        <v>12748</v>
      </c>
    </row>
    <row r="5168" spans="1:10" x14ac:dyDescent="0.25">
      <c r="A5168" t="s">
        <v>7307</v>
      </c>
      <c r="B5168">
        <v>66764235</v>
      </c>
      <c r="C5168">
        <v>166539715</v>
      </c>
      <c r="D5168" t="s">
        <v>7308</v>
      </c>
      <c r="E5168" t="s">
        <v>8388</v>
      </c>
      <c r="G5168" t="s">
        <v>8384</v>
      </c>
      <c r="H5168" t="s">
        <v>12749</v>
      </c>
      <c r="J5168" t="s">
        <v>10778</v>
      </c>
    </row>
    <row r="5169" spans="1:10" x14ac:dyDescent="0.25">
      <c r="A5169" t="s">
        <v>7307</v>
      </c>
      <c r="B5169">
        <v>66764235</v>
      </c>
      <c r="C5169">
        <v>166539715</v>
      </c>
      <c r="D5169" t="s">
        <v>7308</v>
      </c>
      <c r="E5169" t="s">
        <v>8383</v>
      </c>
      <c r="G5169" t="s">
        <v>8384</v>
      </c>
      <c r="H5169" t="s">
        <v>11242</v>
      </c>
      <c r="J5169" t="s">
        <v>8888</v>
      </c>
    </row>
    <row r="5170" spans="1:10" x14ac:dyDescent="0.25">
      <c r="A5170" t="s">
        <v>7307</v>
      </c>
      <c r="B5170">
        <v>66764235</v>
      </c>
      <c r="C5170">
        <v>166539715</v>
      </c>
      <c r="D5170" t="s">
        <v>7308</v>
      </c>
      <c r="E5170" t="s">
        <v>8410</v>
      </c>
      <c r="G5170" t="s">
        <v>8384</v>
      </c>
      <c r="H5170" t="s">
        <v>12750</v>
      </c>
      <c r="J5170" t="s">
        <v>10093</v>
      </c>
    </row>
    <row r="5171" spans="1:10" x14ac:dyDescent="0.25">
      <c r="A5171" t="s">
        <v>7313</v>
      </c>
      <c r="B5171">
        <v>67026909</v>
      </c>
      <c r="C5171">
        <v>302313157</v>
      </c>
      <c r="D5171" t="s">
        <v>7314</v>
      </c>
      <c r="E5171" t="s">
        <v>8388</v>
      </c>
      <c r="G5171" t="s">
        <v>8384</v>
      </c>
      <c r="H5171" t="s">
        <v>9347</v>
      </c>
      <c r="I5171" t="s">
        <v>8539</v>
      </c>
      <c r="J5171" t="s">
        <v>12751</v>
      </c>
    </row>
    <row r="5172" spans="1:10" x14ac:dyDescent="0.25">
      <c r="A5172" t="s">
        <v>7313</v>
      </c>
      <c r="B5172">
        <v>67026909</v>
      </c>
      <c r="C5172">
        <v>302313157</v>
      </c>
      <c r="D5172" t="s">
        <v>7314</v>
      </c>
      <c r="E5172" t="s">
        <v>8410</v>
      </c>
      <c r="G5172" t="s">
        <v>8384</v>
      </c>
      <c r="H5172" t="s">
        <v>12752</v>
      </c>
      <c r="J5172" t="s">
        <v>12753</v>
      </c>
    </row>
    <row r="5173" spans="1:10" x14ac:dyDescent="0.25">
      <c r="A5173" t="s">
        <v>7313</v>
      </c>
      <c r="B5173">
        <v>67026909</v>
      </c>
      <c r="C5173">
        <v>302313157</v>
      </c>
      <c r="D5173" t="s">
        <v>7314</v>
      </c>
      <c r="E5173" t="s">
        <v>8383</v>
      </c>
      <c r="G5173" t="s">
        <v>8384</v>
      </c>
      <c r="H5173" t="s">
        <v>12752</v>
      </c>
      <c r="J5173" t="s">
        <v>12753</v>
      </c>
    </row>
    <row r="5174" spans="1:10" x14ac:dyDescent="0.25">
      <c r="A5174" t="s">
        <v>7313</v>
      </c>
      <c r="B5174">
        <v>67026909</v>
      </c>
      <c r="C5174">
        <v>302313157</v>
      </c>
      <c r="D5174" t="s">
        <v>7314</v>
      </c>
      <c r="E5174" t="s">
        <v>8388</v>
      </c>
      <c r="G5174" t="s">
        <v>8384</v>
      </c>
      <c r="H5174" t="s">
        <v>12754</v>
      </c>
      <c r="J5174" t="s">
        <v>12755</v>
      </c>
    </row>
    <row r="5175" spans="1:10" x14ac:dyDescent="0.25">
      <c r="A5175" t="s">
        <v>7313</v>
      </c>
      <c r="B5175">
        <v>67026909</v>
      </c>
      <c r="C5175">
        <v>302313157</v>
      </c>
      <c r="D5175" t="s">
        <v>7314</v>
      </c>
      <c r="E5175" t="s">
        <v>8398</v>
      </c>
      <c r="F5175" t="s">
        <v>12756</v>
      </c>
    </row>
    <row r="5176" spans="1:10" x14ac:dyDescent="0.25">
      <c r="A5176" t="s">
        <v>7313</v>
      </c>
      <c r="B5176">
        <v>67026909</v>
      </c>
      <c r="C5176">
        <v>302313157</v>
      </c>
      <c r="D5176" t="s">
        <v>7314</v>
      </c>
      <c r="E5176" t="s">
        <v>8388</v>
      </c>
      <c r="G5176" t="s">
        <v>8384</v>
      </c>
      <c r="H5176" t="s">
        <v>12757</v>
      </c>
      <c r="I5176" t="s">
        <v>8455</v>
      </c>
      <c r="J5176" t="s">
        <v>12758</v>
      </c>
    </row>
    <row r="5177" spans="1:10" x14ac:dyDescent="0.25">
      <c r="A5177" t="s">
        <v>7318</v>
      </c>
      <c r="B5177">
        <v>72224648</v>
      </c>
      <c r="C5177">
        <v>142858388</v>
      </c>
      <c r="D5177" t="s">
        <v>7319</v>
      </c>
      <c r="E5177" t="s">
        <v>8388</v>
      </c>
      <c r="G5177" t="s">
        <v>8384</v>
      </c>
      <c r="H5177" t="s">
        <v>8490</v>
      </c>
      <c r="J5177" t="s">
        <v>9354</v>
      </c>
    </row>
    <row r="5178" spans="1:10" x14ac:dyDescent="0.25">
      <c r="A5178" t="s">
        <v>7318</v>
      </c>
      <c r="B5178">
        <v>72224648</v>
      </c>
      <c r="C5178">
        <v>142858388</v>
      </c>
      <c r="D5178" t="s">
        <v>7319</v>
      </c>
      <c r="E5178" t="s">
        <v>8388</v>
      </c>
      <c r="G5178" t="s">
        <v>8384</v>
      </c>
      <c r="H5178" t="s">
        <v>8427</v>
      </c>
      <c r="I5178" t="s">
        <v>8428</v>
      </c>
      <c r="J5178" t="s">
        <v>12759</v>
      </c>
    </row>
    <row r="5179" spans="1:10" x14ac:dyDescent="0.25">
      <c r="A5179" t="s">
        <v>7318</v>
      </c>
      <c r="B5179">
        <v>72224648</v>
      </c>
      <c r="C5179">
        <v>142858388</v>
      </c>
      <c r="D5179" t="s">
        <v>7319</v>
      </c>
      <c r="E5179" t="s">
        <v>8410</v>
      </c>
      <c r="G5179" t="s">
        <v>8384</v>
      </c>
      <c r="H5179" t="s">
        <v>8406</v>
      </c>
      <c r="J5179" t="s">
        <v>9391</v>
      </c>
    </row>
    <row r="5180" spans="1:10" x14ac:dyDescent="0.25">
      <c r="A5180" t="s">
        <v>7318</v>
      </c>
      <c r="B5180">
        <v>72224648</v>
      </c>
      <c r="C5180">
        <v>142858388</v>
      </c>
      <c r="D5180" t="s">
        <v>7319</v>
      </c>
      <c r="E5180" t="s">
        <v>8388</v>
      </c>
      <c r="G5180" t="s">
        <v>8384</v>
      </c>
      <c r="H5180" t="s">
        <v>8406</v>
      </c>
      <c r="J5180" t="s">
        <v>9391</v>
      </c>
    </row>
    <row r="5181" spans="1:10" x14ac:dyDescent="0.25">
      <c r="A5181" t="s">
        <v>7318</v>
      </c>
      <c r="B5181">
        <v>72224648</v>
      </c>
      <c r="C5181">
        <v>142858388</v>
      </c>
      <c r="D5181" t="s">
        <v>7319</v>
      </c>
      <c r="E5181" t="s">
        <v>8388</v>
      </c>
      <c r="G5181" t="s">
        <v>9284</v>
      </c>
      <c r="H5181" t="s">
        <v>9094</v>
      </c>
      <c r="I5181" t="s">
        <v>9834</v>
      </c>
      <c r="J5181" t="s">
        <v>9835</v>
      </c>
    </row>
    <row r="5182" spans="1:10" x14ac:dyDescent="0.25">
      <c r="A5182" t="s">
        <v>7318</v>
      </c>
      <c r="B5182">
        <v>72224648</v>
      </c>
      <c r="C5182">
        <v>142858388</v>
      </c>
      <c r="D5182" t="s">
        <v>7319</v>
      </c>
      <c r="E5182" t="s">
        <v>8398</v>
      </c>
      <c r="F5182" t="s">
        <v>12760</v>
      </c>
    </row>
    <row r="5183" spans="1:10" x14ac:dyDescent="0.25">
      <c r="A5183" t="s">
        <v>7318</v>
      </c>
      <c r="B5183">
        <v>72224648</v>
      </c>
      <c r="C5183">
        <v>142858388</v>
      </c>
      <c r="D5183" t="s">
        <v>7319</v>
      </c>
      <c r="E5183" t="s">
        <v>8383</v>
      </c>
      <c r="G5183" t="s">
        <v>8384</v>
      </c>
      <c r="H5183" t="s">
        <v>9094</v>
      </c>
      <c r="I5183" t="s">
        <v>12761</v>
      </c>
      <c r="J5183" t="s">
        <v>12762</v>
      </c>
    </row>
    <row r="5184" spans="1:10" x14ac:dyDescent="0.25">
      <c r="A5184" t="s">
        <v>7322</v>
      </c>
      <c r="B5184">
        <v>2628681</v>
      </c>
      <c r="C5184">
        <v>120977753</v>
      </c>
      <c r="D5184" t="s">
        <v>7323</v>
      </c>
      <c r="E5184" t="s">
        <v>8383</v>
      </c>
      <c r="G5184" t="s">
        <v>8384</v>
      </c>
      <c r="H5184" t="s">
        <v>8406</v>
      </c>
      <c r="I5184" t="s">
        <v>8960</v>
      </c>
      <c r="J5184" t="s">
        <v>12763</v>
      </c>
    </row>
    <row r="5185" spans="1:10" x14ac:dyDescent="0.25">
      <c r="A5185" t="s">
        <v>7322</v>
      </c>
      <c r="B5185">
        <v>2628681</v>
      </c>
      <c r="C5185">
        <v>120977753</v>
      </c>
      <c r="D5185" t="s">
        <v>7323</v>
      </c>
      <c r="E5185" t="s">
        <v>8388</v>
      </c>
      <c r="G5185" t="s">
        <v>8384</v>
      </c>
      <c r="H5185" t="s">
        <v>8669</v>
      </c>
      <c r="I5185" t="s">
        <v>8959</v>
      </c>
      <c r="J5185" t="s">
        <v>9391</v>
      </c>
    </row>
    <row r="5186" spans="1:10" x14ac:dyDescent="0.25">
      <c r="A5186" t="s">
        <v>7322</v>
      </c>
      <c r="B5186">
        <v>2628681</v>
      </c>
      <c r="C5186">
        <v>120977753</v>
      </c>
      <c r="D5186" t="s">
        <v>7323</v>
      </c>
      <c r="E5186" t="s">
        <v>8398</v>
      </c>
      <c r="F5186" t="s">
        <v>12764</v>
      </c>
    </row>
    <row r="5187" spans="1:10" x14ac:dyDescent="0.25">
      <c r="A5187" t="s">
        <v>7322</v>
      </c>
      <c r="B5187">
        <v>2628681</v>
      </c>
      <c r="C5187">
        <v>120977753</v>
      </c>
      <c r="D5187" t="s">
        <v>7323</v>
      </c>
      <c r="E5187" t="s">
        <v>8388</v>
      </c>
      <c r="G5187" t="s">
        <v>8384</v>
      </c>
      <c r="H5187" t="s">
        <v>12765</v>
      </c>
      <c r="J5187" t="s">
        <v>12766</v>
      </c>
    </row>
    <row r="5188" spans="1:10" x14ac:dyDescent="0.25">
      <c r="A5188" t="s">
        <v>7322</v>
      </c>
      <c r="B5188">
        <v>2628681</v>
      </c>
      <c r="C5188">
        <v>120977753</v>
      </c>
      <c r="D5188" t="s">
        <v>7323</v>
      </c>
      <c r="E5188" t="s">
        <v>8388</v>
      </c>
      <c r="G5188" t="s">
        <v>8384</v>
      </c>
      <c r="H5188" t="s">
        <v>8766</v>
      </c>
      <c r="I5188" t="s">
        <v>8480</v>
      </c>
      <c r="J5188" t="s">
        <v>12767</v>
      </c>
    </row>
    <row r="5189" spans="1:10" x14ac:dyDescent="0.25">
      <c r="A5189" t="s">
        <v>7322</v>
      </c>
      <c r="B5189">
        <v>2628681</v>
      </c>
      <c r="C5189">
        <v>120977753</v>
      </c>
      <c r="D5189" t="s">
        <v>7323</v>
      </c>
      <c r="E5189" t="s">
        <v>8410</v>
      </c>
      <c r="G5189" t="s">
        <v>8399</v>
      </c>
      <c r="H5189" t="s">
        <v>8870</v>
      </c>
      <c r="I5189" t="s">
        <v>12768</v>
      </c>
      <c r="J5189" t="s">
        <v>10100</v>
      </c>
    </row>
    <row r="5190" spans="1:10" x14ac:dyDescent="0.25">
      <c r="A5190" t="s">
        <v>7322</v>
      </c>
      <c r="B5190">
        <v>2628681</v>
      </c>
      <c r="C5190">
        <v>120977753</v>
      </c>
      <c r="D5190" t="s">
        <v>7323</v>
      </c>
      <c r="E5190" t="s">
        <v>8388</v>
      </c>
      <c r="G5190" t="s">
        <v>8384</v>
      </c>
      <c r="H5190" t="s">
        <v>8389</v>
      </c>
      <c r="I5190" t="s">
        <v>11732</v>
      </c>
      <c r="J5190" t="s">
        <v>8886</v>
      </c>
    </row>
    <row r="5191" spans="1:10" x14ac:dyDescent="0.25">
      <c r="A5191" t="s">
        <v>7327</v>
      </c>
      <c r="B5191">
        <v>46423705</v>
      </c>
      <c r="C5191">
        <v>125287464</v>
      </c>
      <c r="D5191" t="s">
        <v>7328</v>
      </c>
      <c r="E5191" t="s">
        <v>8383</v>
      </c>
      <c r="G5191" t="s">
        <v>8384</v>
      </c>
      <c r="H5191" t="s">
        <v>8503</v>
      </c>
      <c r="I5191" t="s">
        <v>8468</v>
      </c>
      <c r="J5191" t="s">
        <v>10464</v>
      </c>
    </row>
    <row r="5192" spans="1:10" x14ac:dyDescent="0.25">
      <c r="A5192" t="s">
        <v>7327</v>
      </c>
      <c r="B5192">
        <v>46423705</v>
      </c>
      <c r="C5192">
        <v>125287464</v>
      </c>
      <c r="D5192" t="s">
        <v>7328</v>
      </c>
      <c r="E5192" t="s">
        <v>8410</v>
      </c>
      <c r="G5192" t="s">
        <v>8384</v>
      </c>
      <c r="H5192" t="s">
        <v>8743</v>
      </c>
      <c r="J5192" t="s">
        <v>11297</v>
      </c>
    </row>
    <row r="5193" spans="1:10" x14ac:dyDescent="0.25">
      <c r="A5193" t="s">
        <v>7327</v>
      </c>
      <c r="B5193">
        <v>46423705</v>
      </c>
      <c r="C5193">
        <v>125287464</v>
      </c>
      <c r="D5193" t="s">
        <v>7328</v>
      </c>
      <c r="E5193" t="s">
        <v>8388</v>
      </c>
      <c r="G5193" t="s">
        <v>8384</v>
      </c>
      <c r="H5193" t="s">
        <v>8503</v>
      </c>
      <c r="I5193" t="s">
        <v>8468</v>
      </c>
      <c r="J5193" t="s">
        <v>10464</v>
      </c>
    </row>
    <row r="5194" spans="1:10" x14ac:dyDescent="0.25">
      <c r="A5194" t="s">
        <v>7327</v>
      </c>
      <c r="B5194">
        <v>46423705</v>
      </c>
      <c r="C5194">
        <v>125287464</v>
      </c>
      <c r="D5194" t="s">
        <v>7328</v>
      </c>
      <c r="E5194" t="s">
        <v>8398</v>
      </c>
      <c r="F5194" t="s">
        <v>11298</v>
      </c>
    </row>
    <row r="5195" spans="1:10" x14ac:dyDescent="0.25">
      <c r="A5195" t="s">
        <v>7327</v>
      </c>
      <c r="B5195">
        <v>46423705</v>
      </c>
      <c r="C5195">
        <v>125287464</v>
      </c>
      <c r="D5195" t="s">
        <v>7328</v>
      </c>
      <c r="E5195" t="s">
        <v>8388</v>
      </c>
      <c r="G5195" t="s">
        <v>8384</v>
      </c>
      <c r="H5195" t="s">
        <v>8755</v>
      </c>
      <c r="J5195" t="s">
        <v>8556</v>
      </c>
    </row>
    <row r="5196" spans="1:10" x14ac:dyDescent="0.25">
      <c r="A5196" t="s">
        <v>7329</v>
      </c>
      <c r="B5196">
        <v>2650123</v>
      </c>
      <c r="C5196">
        <v>127340616</v>
      </c>
      <c r="D5196" t="s">
        <v>7330</v>
      </c>
      <c r="E5196" t="s">
        <v>8388</v>
      </c>
      <c r="G5196" t="s">
        <v>8384</v>
      </c>
      <c r="H5196" t="s">
        <v>8539</v>
      </c>
      <c r="I5196" t="s">
        <v>8421</v>
      </c>
      <c r="J5196" t="s">
        <v>11297</v>
      </c>
    </row>
    <row r="5197" spans="1:10" x14ac:dyDescent="0.25">
      <c r="A5197" t="s">
        <v>7329</v>
      </c>
      <c r="B5197">
        <v>2650123</v>
      </c>
      <c r="C5197">
        <v>127340616</v>
      </c>
      <c r="D5197" t="s">
        <v>7330</v>
      </c>
      <c r="E5197" t="s">
        <v>8383</v>
      </c>
      <c r="G5197" t="s">
        <v>8384</v>
      </c>
      <c r="H5197" t="s">
        <v>8539</v>
      </c>
      <c r="I5197" t="s">
        <v>8421</v>
      </c>
      <c r="J5197" t="s">
        <v>11297</v>
      </c>
    </row>
    <row r="5198" spans="1:10" x14ac:dyDescent="0.25">
      <c r="A5198" t="s">
        <v>7335</v>
      </c>
      <c r="B5198">
        <v>15561460</v>
      </c>
      <c r="C5198">
        <v>1075233169</v>
      </c>
      <c r="D5198" t="s">
        <v>7336</v>
      </c>
      <c r="E5198" t="s">
        <v>8388</v>
      </c>
      <c r="G5198" t="s">
        <v>8384</v>
      </c>
      <c r="H5198" t="s">
        <v>8858</v>
      </c>
      <c r="I5198" t="s">
        <v>8585</v>
      </c>
      <c r="J5198" t="s">
        <v>12769</v>
      </c>
    </row>
    <row r="5199" spans="1:10" x14ac:dyDescent="0.25">
      <c r="A5199" t="s">
        <v>7335</v>
      </c>
      <c r="B5199">
        <v>15561460</v>
      </c>
      <c r="C5199">
        <v>1075233169</v>
      </c>
      <c r="D5199" t="s">
        <v>7336</v>
      </c>
      <c r="E5199" t="s">
        <v>8388</v>
      </c>
      <c r="G5199" t="s">
        <v>8384</v>
      </c>
      <c r="H5199" t="s">
        <v>9176</v>
      </c>
      <c r="J5199" t="s">
        <v>9257</v>
      </c>
    </row>
    <row r="5200" spans="1:10" x14ac:dyDescent="0.25">
      <c r="A5200" t="s">
        <v>7335</v>
      </c>
      <c r="B5200">
        <v>15561460</v>
      </c>
      <c r="C5200">
        <v>1075233169</v>
      </c>
      <c r="D5200" t="s">
        <v>7336</v>
      </c>
      <c r="E5200" t="s">
        <v>8388</v>
      </c>
      <c r="G5200" t="s">
        <v>8384</v>
      </c>
      <c r="H5200" t="s">
        <v>8858</v>
      </c>
      <c r="I5200" t="s">
        <v>8648</v>
      </c>
      <c r="J5200" t="s">
        <v>12770</v>
      </c>
    </row>
    <row r="5201" spans="1:10" x14ac:dyDescent="0.25">
      <c r="A5201" t="s">
        <v>7335</v>
      </c>
      <c r="B5201">
        <v>15561460</v>
      </c>
      <c r="C5201">
        <v>1075233169</v>
      </c>
      <c r="D5201" t="s">
        <v>7336</v>
      </c>
      <c r="E5201" t="s">
        <v>8383</v>
      </c>
      <c r="G5201" t="s">
        <v>8384</v>
      </c>
      <c r="H5201" t="s">
        <v>8482</v>
      </c>
      <c r="I5201" t="s">
        <v>8393</v>
      </c>
      <c r="J5201" t="s">
        <v>12770</v>
      </c>
    </row>
    <row r="5202" spans="1:10" x14ac:dyDescent="0.25">
      <c r="A5202" t="s">
        <v>7335</v>
      </c>
      <c r="B5202">
        <v>15561460</v>
      </c>
      <c r="C5202">
        <v>1075233169</v>
      </c>
      <c r="D5202" t="s">
        <v>7336</v>
      </c>
      <c r="E5202" t="s">
        <v>8388</v>
      </c>
      <c r="G5202" t="s">
        <v>8384</v>
      </c>
      <c r="H5202" t="s">
        <v>8455</v>
      </c>
      <c r="I5202" t="s">
        <v>8393</v>
      </c>
      <c r="J5202" t="s">
        <v>9257</v>
      </c>
    </row>
    <row r="5203" spans="1:10" x14ac:dyDescent="0.25">
      <c r="A5203" t="s">
        <v>7335</v>
      </c>
      <c r="B5203">
        <v>15561460</v>
      </c>
      <c r="C5203">
        <v>1075233169</v>
      </c>
      <c r="D5203" t="s">
        <v>7336</v>
      </c>
      <c r="E5203" t="s">
        <v>8388</v>
      </c>
      <c r="G5203" t="s">
        <v>8384</v>
      </c>
      <c r="H5203" t="s">
        <v>9089</v>
      </c>
      <c r="I5203" t="s">
        <v>8530</v>
      </c>
      <c r="J5203" t="s">
        <v>12769</v>
      </c>
    </row>
    <row r="5204" spans="1:10" x14ac:dyDescent="0.25">
      <c r="A5204" t="s">
        <v>7340</v>
      </c>
      <c r="B5204">
        <v>51754282</v>
      </c>
      <c r="C5204">
        <v>116890691</v>
      </c>
      <c r="D5204" t="s">
        <v>7341</v>
      </c>
      <c r="E5204" t="s">
        <v>8410</v>
      </c>
      <c r="G5204" t="s">
        <v>8384</v>
      </c>
      <c r="H5204" t="s">
        <v>12771</v>
      </c>
      <c r="I5204" t="s">
        <v>9348</v>
      </c>
      <c r="J5204" t="s">
        <v>9158</v>
      </c>
    </row>
    <row r="5205" spans="1:10" x14ac:dyDescent="0.25">
      <c r="A5205" t="s">
        <v>7340</v>
      </c>
      <c r="B5205">
        <v>51754282</v>
      </c>
      <c r="C5205">
        <v>116890691</v>
      </c>
      <c r="D5205" t="s">
        <v>7341</v>
      </c>
      <c r="E5205" t="s">
        <v>8388</v>
      </c>
      <c r="G5205" t="s">
        <v>8384</v>
      </c>
      <c r="H5205" t="s">
        <v>11081</v>
      </c>
      <c r="J5205" t="s">
        <v>12772</v>
      </c>
    </row>
    <row r="5206" spans="1:10" x14ac:dyDescent="0.25">
      <c r="A5206" t="s">
        <v>7340</v>
      </c>
      <c r="B5206">
        <v>51754282</v>
      </c>
      <c r="C5206">
        <v>116890691</v>
      </c>
      <c r="D5206" t="s">
        <v>7341</v>
      </c>
      <c r="E5206" t="s">
        <v>8383</v>
      </c>
      <c r="G5206" t="s">
        <v>8384</v>
      </c>
      <c r="H5206" t="s">
        <v>12773</v>
      </c>
      <c r="I5206" t="s">
        <v>12774</v>
      </c>
      <c r="J5206" t="s">
        <v>12775</v>
      </c>
    </row>
    <row r="5207" spans="1:10" x14ac:dyDescent="0.25">
      <c r="A5207" t="s">
        <v>7340</v>
      </c>
      <c r="B5207">
        <v>51754282</v>
      </c>
      <c r="C5207">
        <v>116890691</v>
      </c>
      <c r="D5207" t="s">
        <v>7341</v>
      </c>
      <c r="E5207" t="s">
        <v>8388</v>
      </c>
      <c r="G5207" t="s">
        <v>8384</v>
      </c>
      <c r="H5207" t="s">
        <v>12773</v>
      </c>
      <c r="I5207" t="s">
        <v>12774</v>
      </c>
      <c r="J5207" t="s">
        <v>12775</v>
      </c>
    </row>
    <row r="5208" spans="1:10" x14ac:dyDescent="0.25">
      <c r="A5208" t="s">
        <v>7340</v>
      </c>
      <c r="B5208">
        <v>51754282</v>
      </c>
      <c r="C5208">
        <v>116890691</v>
      </c>
      <c r="D5208" t="s">
        <v>7341</v>
      </c>
      <c r="E5208" t="s">
        <v>8388</v>
      </c>
      <c r="G5208" t="s">
        <v>8384</v>
      </c>
      <c r="H5208" t="s">
        <v>9050</v>
      </c>
      <c r="J5208" t="s">
        <v>9051</v>
      </c>
    </row>
    <row r="5209" spans="1:10" x14ac:dyDescent="0.25">
      <c r="A5209" t="s">
        <v>7344</v>
      </c>
      <c r="B5209">
        <v>54182928</v>
      </c>
      <c r="C5209">
        <v>111045534</v>
      </c>
      <c r="D5209" t="s">
        <v>7345</v>
      </c>
      <c r="E5209" t="s">
        <v>8383</v>
      </c>
      <c r="G5209" t="s">
        <v>8384</v>
      </c>
      <c r="H5209" t="s">
        <v>8468</v>
      </c>
      <c r="I5209" t="s">
        <v>8665</v>
      </c>
      <c r="J5209" t="s">
        <v>9865</v>
      </c>
    </row>
    <row r="5210" spans="1:10" x14ac:dyDescent="0.25">
      <c r="A5210" t="s">
        <v>7344</v>
      </c>
      <c r="B5210">
        <v>54182928</v>
      </c>
      <c r="C5210">
        <v>111045534</v>
      </c>
      <c r="D5210" t="s">
        <v>7345</v>
      </c>
      <c r="E5210" t="s">
        <v>8398</v>
      </c>
      <c r="G5210" t="s">
        <v>8384</v>
      </c>
      <c r="H5210" t="s">
        <v>8468</v>
      </c>
      <c r="I5210" t="s">
        <v>8665</v>
      </c>
      <c r="J5210" t="s">
        <v>9865</v>
      </c>
    </row>
    <row r="5211" spans="1:10" x14ac:dyDescent="0.25">
      <c r="A5211" t="s">
        <v>7344</v>
      </c>
      <c r="B5211">
        <v>54182928</v>
      </c>
      <c r="C5211">
        <v>111045534</v>
      </c>
      <c r="D5211" t="s">
        <v>7345</v>
      </c>
      <c r="E5211" t="s">
        <v>8388</v>
      </c>
      <c r="G5211" t="s">
        <v>8384</v>
      </c>
      <c r="H5211" t="s">
        <v>8468</v>
      </c>
      <c r="I5211" t="s">
        <v>8665</v>
      </c>
      <c r="J5211" t="s">
        <v>9865</v>
      </c>
    </row>
    <row r="5212" spans="1:10" x14ac:dyDescent="0.25">
      <c r="A5212" t="s">
        <v>7344</v>
      </c>
      <c r="B5212">
        <v>54182928</v>
      </c>
      <c r="C5212">
        <v>111045534</v>
      </c>
      <c r="D5212" t="s">
        <v>7345</v>
      </c>
      <c r="E5212" t="s">
        <v>8410</v>
      </c>
      <c r="G5212" t="s">
        <v>8384</v>
      </c>
      <c r="H5212" t="s">
        <v>8468</v>
      </c>
      <c r="I5212" t="s">
        <v>8665</v>
      </c>
      <c r="J5212" t="s">
        <v>9865</v>
      </c>
    </row>
    <row r="5213" spans="1:10" x14ac:dyDescent="0.25">
      <c r="A5213" t="s">
        <v>7349</v>
      </c>
      <c r="B5213">
        <v>59050759</v>
      </c>
      <c r="C5213">
        <v>145987966</v>
      </c>
      <c r="D5213" t="s">
        <v>7350</v>
      </c>
      <c r="E5213" t="s">
        <v>8388</v>
      </c>
      <c r="G5213" t="s">
        <v>8384</v>
      </c>
      <c r="H5213" t="s">
        <v>12776</v>
      </c>
      <c r="I5213" t="s">
        <v>12777</v>
      </c>
      <c r="J5213" t="s">
        <v>12778</v>
      </c>
    </row>
    <row r="5214" spans="1:10" x14ac:dyDescent="0.25">
      <c r="A5214" t="s">
        <v>7349</v>
      </c>
      <c r="B5214">
        <v>59050759</v>
      </c>
      <c r="C5214">
        <v>145987966</v>
      </c>
      <c r="D5214" t="s">
        <v>7350</v>
      </c>
      <c r="E5214" t="s">
        <v>8398</v>
      </c>
      <c r="F5214" t="s">
        <v>12779</v>
      </c>
    </row>
    <row r="5215" spans="1:10" x14ac:dyDescent="0.25">
      <c r="A5215" t="s">
        <v>7349</v>
      </c>
      <c r="B5215">
        <v>59050759</v>
      </c>
      <c r="C5215">
        <v>145987966</v>
      </c>
      <c r="D5215" t="s">
        <v>7350</v>
      </c>
      <c r="E5215" t="s">
        <v>8388</v>
      </c>
      <c r="G5215" t="s">
        <v>8384</v>
      </c>
      <c r="H5215" t="s">
        <v>8425</v>
      </c>
      <c r="I5215" t="s">
        <v>8407</v>
      </c>
      <c r="J5215" t="s">
        <v>12780</v>
      </c>
    </row>
    <row r="5216" spans="1:10" x14ac:dyDescent="0.25">
      <c r="A5216" t="s">
        <v>7349</v>
      </c>
      <c r="B5216">
        <v>59050759</v>
      </c>
      <c r="C5216">
        <v>145987966</v>
      </c>
      <c r="D5216" t="s">
        <v>7350</v>
      </c>
      <c r="E5216" t="s">
        <v>8383</v>
      </c>
      <c r="G5216" t="s">
        <v>8384</v>
      </c>
      <c r="H5216" t="s">
        <v>8425</v>
      </c>
      <c r="I5216" t="s">
        <v>8407</v>
      </c>
      <c r="J5216" t="s">
        <v>12780</v>
      </c>
    </row>
    <row r="5217" spans="1:10" x14ac:dyDescent="0.25">
      <c r="A5217" t="s">
        <v>7349</v>
      </c>
      <c r="B5217">
        <v>59050759</v>
      </c>
      <c r="C5217">
        <v>145987966</v>
      </c>
      <c r="D5217" t="s">
        <v>7350</v>
      </c>
      <c r="E5217" t="s">
        <v>8388</v>
      </c>
      <c r="G5217" t="s">
        <v>8384</v>
      </c>
      <c r="H5217" t="s">
        <v>8539</v>
      </c>
      <c r="I5217" t="s">
        <v>8421</v>
      </c>
      <c r="J5217" t="s">
        <v>12781</v>
      </c>
    </row>
    <row r="5218" spans="1:10" x14ac:dyDescent="0.25">
      <c r="A5218" t="s">
        <v>7353</v>
      </c>
      <c r="B5218">
        <v>59003231</v>
      </c>
      <c r="C5218">
        <v>142719076</v>
      </c>
      <c r="D5218" t="s">
        <v>7354</v>
      </c>
      <c r="E5218" t="s">
        <v>8383</v>
      </c>
      <c r="G5218" t="s">
        <v>8384</v>
      </c>
      <c r="H5218" t="s">
        <v>12782</v>
      </c>
      <c r="J5218" t="s">
        <v>10919</v>
      </c>
    </row>
    <row r="5219" spans="1:10" x14ac:dyDescent="0.25">
      <c r="A5219" t="s">
        <v>7353</v>
      </c>
      <c r="B5219">
        <v>59003231</v>
      </c>
      <c r="C5219">
        <v>142719076</v>
      </c>
      <c r="D5219" t="s">
        <v>7354</v>
      </c>
      <c r="E5219" t="s">
        <v>8398</v>
      </c>
      <c r="F5219" t="s">
        <v>12783</v>
      </c>
    </row>
    <row r="5220" spans="1:10" x14ac:dyDescent="0.25">
      <c r="A5220" t="s">
        <v>7353</v>
      </c>
      <c r="B5220">
        <v>59003231</v>
      </c>
      <c r="C5220">
        <v>142719076</v>
      </c>
      <c r="D5220" t="s">
        <v>7354</v>
      </c>
      <c r="E5220" t="s">
        <v>8388</v>
      </c>
      <c r="G5220" t="s">
        <v>8384</v>
      </c>
      <c r="H5220" t="s">
        <v>8421</v>
      </c>
      <c r="J5220" t="s">
        <v>12784</v>
      </c>
    </row>
    <row r="5221" spans="1:10" x14ac:dyDescent="0.25">
      <c r="A5221" t="s">
        <v>7353</v>
      </c>
      <c r="B5221">
        <v>59003231</v>
      </c>
      <c r="C5221">
        <v>142719076</v>
      </c>
      <c r="D5221" t="s">
        <v>7354</v>
      </c>
      <c r="E5221" t="s">
        <v>8388</v>
      </c>
      <c r="G5221" t="s">
        <v>8384</v>
      </c>
      <c r="H5221" t="s">
        <v>12782</v>
      </c>
      <c r="J5221" t="s">
        <v>10919</v>
      </c>
    </row>
    <row r="5222" spans="1:10" x14ac:dyDescent="0.25">
      <c r="A5222" t="s">
        <v>7357</v>
      </c>
      <c r="B5222">
        <v>61235412</v>
      </c>
      <c r="C5222">
        <v>119728597</v>
      </c>
      <c r="D5222" t="s">
        <v>7358</v>
      </c>
      <c r="E5222" t="s">
        <v>8383</v>
      </c>
      <c r="G5222" t="s">
        <v>8384</v>
      </c>
      <c r="H5222" t="s">
        <v>11831</v>
      </c>
      <c r="J5222" t="s">
        <v>11830</v>
      </c>
    </row>
    <row r="5223" spans="1:10" x14ac:dyDescent="0.25">
      <c r="A5223" t="s">
        <v>7357</v>
      </c>
      <c r="B5223">
        <v>61235412</v>
      </c>
      <c r="C5223">
        <v>119728597</v>
      </c>
      <c r="D5223" t="s">
        <v>7358</v>
      </c>
      <c r="E5223" t="s">
        <v>8388</v>
      </c>
      <c r="G5223" t="s">
        <v>8384</v>
      </c>
      <c r="H5223" t="s">
        <v>8526</v>
      </c>
      <c r="J5223" t="s">
        <v>11830</v>
      </c>
    </row>
    <row r="5224" spans="1:10" x14ac:dyDescent="0.25">
      <c r="A5224" t="s">
        <v>7357</v>
      </c>
      <c r="B5224">
        <v>61235412</v>
      </c>
      <c r="C5224">
        <v>119728597</v>
      </c>
      <c r="D5224" t="s">
        <v>7358</v>
      </c>
      <c r="E5224" t="s">
        <v>8398</v>
      </c>
      <c r="G5224" t="s">
        <v>8517</v>
      </c>
      <c r="H5224" t="s">
        <v>10858</v>
      </c>
      <c r="J5224" t="s">
        <v>11830</v>
      </c>
    </row>
    <row r="5225" spans="1:10" x14ac:dyDescent="0.25">
      <c r="A5225" t="s">
        <v>7357</v>
      </c>
      <c r="B5225">
        <v>61235412</v>
      </c>
      <c r="C5225">
        <v>119728597</v>
      </c>
      <c r="D5225" t="s">
        <v>7358</v>
      </c>
      <c r="E5225" t="s">
        <v>8410</v>
      </c>
      <c r="G5225" t="s">
        <v>8384</v>
      </c>
      <c r="H5225" t="s">
        <v>11831</v>
      </c>
      <c r="J5225" t="s">
        <v>11830</v>
      </c>
    </row>
    <row r="5226" spans="1:10" x14ac:dyDescent="0.25">
      <c r="A5226" t="s">
        <v>7357</v>
      </c>
      <c r="B5226">
        <v>61235412</v>
      </c>
      <c r="C5226">
        <v>119728597</v>
      </c>
      <c r="D5226" t="s">
        <v>7358</v>
      </c>
      <c r="E5226" t="s">
        <v>8398</v>
      </c>
      <c r="G5226" t="s">
        <v>8384</v>
      </c>
      <c r="H5226" t="s">
        <v>8526</v>
      </c>
      <c r="J5226" t="s">
        <v>11830</v>
      </c>
    </row>
    <row r="5227" spans="1:10" x14ac:dyDescent="0.25">
      <c r="A5227" t="s">
        <v>7357</v>
      </c>
      <c r="B5227">
        <v>61235412</v>
      </c>
      <c r="C5227">
        <v>119728597</v>
      </c>
      <c r="D5227" t="s">
        <v>7358</v>
      </c>
      <c r="E5227" t="s">
        <v>8388</v>
      </c>
      <c r="G5227" t="s">
        <v>8384</v>
      </c>
      <c r="H5227" t="s">
        <v>11831</v>
      </c>
      <c r="J5227" t="s">
        <v>11830</v>
      </c>
    </row>
    <row r="5228" spans="1:10" x14ac:dyDescent="0.25">
      <c r="A5228" t="s">
        <v>7357</v>
      </c>
      <c r="B5228">
        <v>61235412</v>
      </c>
      <c r="C5228">
        <v>119728597</v>
      </c>
      <c r="D5228" t="s">
        <v>7358</v>
      </c>
      <c r="E5228" t="s">
        <v>8398</v>
      </c>
      <c r="G5228" t="s">
        <v>8384</v>
      </c>
      <c r="H5228" t="s">
        <v>11831</v>
      </c>
      <c r="J5228" t="s">
        <v>11830</v>
      </c>
    </row>
    <row r="5229" spans="1:10" x14ac:dyDescent="0.25">
      <c r="A5229" t="s">
        <v>7363</v>
      </c>
      <c r="B5229">
        <v>64300549</v>
      </c>
      <c r="C5229">
        <v>101225291</v>
      </c>
      <c r="D5229" t="s">
        <v>7364</v>
      </c>
      <c r="E5229" t="s">
        <v>8388</v>
      </c>
      <c r="G5229" t="s">
        <v>8384</v>
      </c>
      <c r="H5229" t="s">
        <v>8530</v>
      </c>
      <c r="I5229" t="s">
        <v>8837</v>
      </c>
      <c r="J5229" t="s">
        <v>12785</v>
      </c>
    </row>
    <row r="5230" spans="1:10" x14ac:dyDescent="0.25">
      <c r="A5230" t="s">
        <v>7363</v>
      </c>
      <c r="B5230">
        <v>64300549</v>
      </c>
      <c r="C5230">
        <v>101225291</v>
      </c>
      <c r="D5230" t="s">
        <v>7364</v>
      </c>
      <c r="E5230" t="s">
        <v>8388</v>
      </c>
      <c r="G5230" t="s">
        <v>8384</v>
      </c>
      <c r="H5230" t="s">
        <v>8428</v>
      </c>
      <c r="I5230" t="s">
        <v>9890</v>
      </c>
      <c r="J5230" t="s">
        <v>12785</v>
      </c>
    </row>
    <row r="5231" spans="1:10" x14ac:dyDescent="0.25">
      <c r="A5231" t="s">
        <v>7363</v>
      </c>
      <c r="B5231">
        <v>64300549</v>
      </c>
      <c r="C5231">
        <v>101225291</v>
      </c>
      <c r="D5231" t="s">
        <v>7364</v>
      </c>
      <c r="E5231" t="s">
        <v>8383</v>
      </c>
      <c r="G5231" t="s">
        <v>8384</v>
      </c>
      <c r="H5231" t="s">
        <v>8570</v>
      </c>
      <c r="I5231" t="s">
        <v>8393</v>
      </c>
      <c r="J5231" t="s">
        <v>12785</v>
      </c>
    </row>
    <row r="5232" spans="1:10" x14ac:dyDescent="0.25">
      <c r="A5232" t="s">
        <v>7363</v>
      </c>
      <c r="B5232">
        <v>64300549</v>
      </c>
      <c r="C5232">
        <v>101225291</v>
      </c>
      <c r="D5232" t="s">
        <v>7364</v>
      </c>
      <c r="E5232" t="s">
        <v>8398</v>
      </c>
      <c r="G5232" t="s">
        <v>8384</v>
      </c>
      <c r="H5232" t="s">
        <v>8570</v>
      </c>
      <c r="I5232" t="s">
        <v>8393</v>
      </c>
      <c r="J5232" t="s">
        <v>12785</v>
      </c>
    </row>
    <row r="5233" spans="1:10" x14ac:dyDescent="0.25">
      <c r="A5233" t="s">
        <v>7363</v>
      </c>
      <c r="B5233">
        <v>64300549</v>
      </c>
      <c r="C5233">
        <v>101225291</v>
      </c>
      <c r="D5233" t="s">
        <v>7364</v>
      </c>
      <c r="E5233" t="s">
        <v>8410</v>
      </c>
      <c r="G5233" t="s">
        <v>8384</v>
      </c>
      <c r="H5233" t="s">
        <v>8570</v>
      </c>
      <c r="I5233" t="s">
        <v>8393</v>
      </c>
      <c r="J5233" t="s">
        <v>12785</v>
      </c>
    </row>
    <row r="5234" spans="1:10" x14ac:dyDescent="0.25">
      <c r="A5234" t="s">
        <v>7363</v>
      </c>
      <c r="B5234">
        <v>64300549</v>
      </c>
      <c r="C5234">
        <v>101225291</v>
      </c>
      <c r="D5234" t="s">
        <v>7364</v>
      </c>
      <c r="E5234" t="s">
        <v>8388</v>
      </c>
      <c r="G5234" t="s">
        <v>8384</v>
      </c>
      <c r="H5234" t="s">
        <v>8570</v>
      </c>
      <c r="I5234" t="s">
        <v>8393</v>
      </c>
      <c r="J5234" t="s">
        <v>12785</v>
      </c>
    </row>
    <row r="5235" spans="1:10" x14ac:dyDescent="0.25">
      <c r="A5235" t="s">
        <v>7367</v>
      </c>
      <c r="B5235">
        <v>68240271</v>
      </c>
      <c r="C5235">
        <v>377874419</v>
      </c>
      <c r="D5235" t="s">
        <v>7368</v>
      </c>
      <c r="E5235" t="s">
        <v>8388</v>
      </c>
      <c r="G5235" t="s">
        <v>8384</v>
      </c>
      <c r="H5235" t="s">
        <v>8468</v>
      </c>
      <c r="I5235" t="s">
        <v>8425</v>
      </c>
      <c r="J5235" t="s">
        <v>12786</v>
      </c>
    </row>
    <row r="5236" spans="1:10" x14ac:dyDescent="0.25">
      <c r="A5236" t="s">
        <v>7367</v>
      </c>
      <c r="B5236">
        <v>68240271</v>
      </c>
      <c r="C5236">
        <v>377874419</v>
      </c>
      <c r="D5236" t="s">
        <v>7368</v>
      </c>
      <c r="E5236" t="s">
        <v>8388</v>
      </c>
      <c r="G5236" t="s">
        <v>8384</v>
      </c>
      <c r="H5236" t="s">
        <v>12787</v>
      </c>
      <c r="I5236" t="s">
        <v>8393</v>
      </c>
      <c r="J5236" t="s">
        <v>10551</v>
      </c>
    </row>
    <row r="5237" spans="1:10" x14ac:dyDescent="0.25">
      <c r="A5237" t="s">
        <v>7367</v>
      </c>
      <c r="B5237">
        <v>68240271</v>
      </c>
      <c r="C5237">
        <v>377874419</v>
      </c>
      <c r="D5237" t="s">
        <v>7368</v>
      </c>
      <c r="E5237" t="s">
        <v>8398</v>
      </c>
      <c r="F5237" t="s">
        <v>12788</v>
      </c>
    </row>
    <row r="5238" spans="1:10" x14ac:dyDescent="0.25">
      <c r="A5238" t="s">
        <v>7367</v>
      </c>
      <c r="B5238">
        <v>68240271</v>
      </c>
      <c r="C5238">
        <v>377874419</v>
      </c>
      <c r="D5238" t="s">
        <v>7368</v>
      </c>
      <c r="E5238" t="s">
        <v>8388</v>
      </c>
      <c r="G5238" t="s">
        <v>8384</v>
      </c>
      <c r="H5238" t="s">
        <v>8689</v>
      </c>
      <c r="I5238" t="s">
        <v>9162</v>
      </c>
      <c r="J5238" t="s">
        <v>12789</v>
      </c>
    </row>
    <row r="5239" spans="1:10" x14ac:dyDescent="0.25">
      <c r="A5239" t="s">
        <v>7367</v>
      </c>
      <c r="B5239">
        <v>68240271</v>
      </c>
      <c r="C5239">
        <v>377874419</v>
      </c>
      <c r="D5239" t="s">
        <v>7368</v>
      </c>
      <c r="E5239" t="s">
        <v>8383</v>
      </c>
      <c r="G5239" t="s">
        <v>8384</v>
      </c>
      <c r="H5239" t="s">
        <v>9179</v>
      </c>
      <c r="J5239" t="s">
        <v>12790</v>
      </c>
    </row>
    <row r="5240" spans="1:10" x14ac:dyDescent="0.25">
      <c r="A5240" t="s">
        <v>7367</v>
      </c>
      <c r="B5240">
        <v>68240271</v>
      </c>
      <c r="C5240">
        <v>377874419</v>
      </c>
      <c r="D5240" t="s">
        <v>7368</v>
      </c>
      <c r="E5240" t="s">
        <v>8410</v>
      </c>
      <c r="G5240" t="s">
        <v>8384</v>
      </c>
      <c r="H5240" t="s">
        <v>8468</v>
      </c>
      <c r="J5240" t="s">
        <v>12791</v>
      </c>
    </row>
    <row r="5241" spans="1:10" x14ac:dyDescent="0.25">
      <c r="A5241" t="s">
        <v>7367</v>
      </c>
      <c r="B5241">
        <v>68240271</v>
      </c>
      <c r="C5241">
        <v>377874419</v>
      </c>
      <c r="D5241" t="s">
        <v>7368</v>
      </c>
      <c r="E5241" t="s">
        <v>8398</v>
      </c>
      <c r="F5241" t="s">
        <v>12792</v>
      </c>
    </row>
    <row r="5242" spans="1:10" x14ac:dyDescent="0.25">
      <c r="A5242" t="s">
        <v>7371</v>
      </c>
      <c r="B5242">
        <v>73443392</v>
      </c>
      <c r="C5242">
        <v>1005229258</v>
      </c>
      <c r="D5242" t="s">
        <v>7372</v>
      </c>
      <c r="E5242" t="s">
        <v>8388</v>
      </c>
      <c r="G5242" t="s">
        <v>8384</v>
      </c>
      <c r="H5242" t="s">
        <v>11327</v>
      </c>
      <c r="I5242" t="s">
        <v>9129</v>
      </c>
      <c r="J5242" t="s">
        <v>12793</v>
      </c>
    </row>
    <row r="5243" spans="1:10" x14ac:dyDescent="0.25">
      <c r="A5243" t="s">
        <v>7371</v>
      </c>
      <c r="B5243">
        <v>73443392</v>
      </c>
      <c r="C5243">
        <v>1005229258</v>
      </c>
      <c r="D5243" t="s">
        <v>7372</v>
      </c>
      <c r="E5243" t="s">
        <v>8388</v>
      </c>
      <c r="G5243" t="s">
        <v>8384</v>
      </c>
      <c r="H5243" t="s">
        <v>11081</v>
      </c>
      <c r="J5243" t="s">
        <v>12794</v>
      </c>
    </row>
    <row r="5244" spans="1:10" x14ac:dyDescent="0.25">
      <c r="A5244" t="s">
        <v>7371</v>
      </c>
      <c r="B5244">
        <v>73443392</v>
      </c>
      <c r="C5244">
        <v>1005229258</v>
      </c>
      <c r="D5244" t="s">
        <v>7372</v>
      </c>
      <c r="E5244" t="s">
        <v>8398</v>
      </c>
      <c r="F5244" t="s">
        <v>12795</v>
      </c>
    </row>
    <row r="5245" spans="1:10" x14ac:dyDescent="0.25">
      <c r="A5245" t="s">
        <v>7371</v>
      </c>
      <c r="B5245">
        <v>73443392</v>
      </c>
      <c r="C5245">
        <v>1005229258</v>
      </c>
      <c r="D5245" t="s">
        <v>7372</v>
      </c>
      <c r="E5245" t="s">
        <v>8383</v>
      </c>
      <c r="G5245" t="s">
        <v>8460</v>
      </c>
      <c r="H5245" t="s">
        <v>12796</v>
      </c>
      <c r="J5245" t="s">
        <v>12797</v>
      </c>
    </row>
    <row r="5246" spans="1:10" x14ac:dyDescent="0.25">
      <c r="A5246" t="s">
        <v>7371</v>
      </c>
      <c r="B5246">
        <v>73443392</v>
      </c>
      <c r="C5246">
        <v>1005229258</v>
      </c>
      <c r="D5246" t="s">
        <v>7372</v>
      </c>
      <c r="E5246" t="s">
        <v>8388</v>
      </c>
      <c r="G5246" t="s">
        <v>8384</v>
      </c>
      <c r="H5246" t="s">
        <v>12798</v>
      </c>
      <c r="I5246" t="s">
        <v>12799</v>
      </c>
      <c r="J5246" t="s">
        <v>12800</v>
      </c>
    </row>
    <row r="5247" spans="1:10" x14ac:dyDescent="0.25">
      <c r="A5247" t="s">
        <v>7374</v>
      </c>
      <c r="B5247">
        <v>2412706</v>
      </c>
      <c r="C5247">
        <v>137595712</v>
      </c>
      <c r="D5247" t="s">
        <v>7375</v>
      </c>
      <c r="E5247" t="s">
        <v>8383</v>
      </c>
      <c r="G5247" t="s">
        <v>8384</v>
      </c>
      <c r="H5247" t="s">
        <v>8393</v>
      </c>
      <c r="I5247" t="s">
        <v>12801</v>
      </c>
      <c r="J5247" t="s">
        <v>8884</v>
      </c>
    </row>
    <row r="5248" spans="1:10" x14ac:dyDescent="0.25">
      <c r="A5248" t="s">
        <v>7374</v>
      </c>
      <c r="B5248">
        <v>2412706</v>
      </c>
      <c r="C5248">
        <v>137595712</v>
      </c>
      <c r="D5248" t="s">
        <v>7375</v>
      </c>
      <c r="E5248" t="s">
        <v>8388</v>
      </c>
      <c r="G5248" t="s">
        <v>8384</v>
      </c>
      <c r="H5248" t="s">
        <v>8389</v>
      </c>
      <c r="I5248" t="s">
        <v>12802</v>
      </c>
      <c r="J5248" t="s">
        <v>8884</v>
      </c>
    </row>
    <row r="5249" spans="1:10" x14ac:dyDescent="0.25">
      <c r="A5249" t="s">
        <v>7374</v>
      </c>
      <c r="B5249">
        <v>2412706</v>
      </c>
      <c r="C5249">
        <v>137595712</v>
      </c>
      <c r="D5249" t="s">
        <v>7375</v>
      </c>
      <c r="E5249" t="s">
        <v>8388</v>
      </c>
      <c r="G5249" t="s">
        <v>8384</v>
      </c>
      <c r="H5249" t="s">
        <v>8697</v>
      </c>
      <c r="I5249" t="s">
        <v>8393</v>
      </c>
      <c r="J5249" t="s">
        <v>8884</v>
      </c>
    </row>
    <row r="5250" spans="1:10" x14ac:dyDescent="0.25">
      <c r="A5250" t="s">
        <v>7374</v>
      </c>
      <c r="B5250">
        <v>2412706</v>
      </c>
      <c r="C5250">
        <v>137595712</v>
      </c>
      <c r="D5250" t="s">
        <v>7375</v>
      </c>
      <c r="E5250" t="s">
        <v>8410</v>
      </c>
      <c r="G5250" t="s">
        <v>8384</v>
      </c>
      <c r="H5250" t="s">
        <v>8393</v>
      </c>
      <c r="I5250" t="s">
        <v>12801</v>
      </c>
      <c r="J5250" t="s">
        <v>8884</v>
      </c>
    </row>
    <row r="5251" spans="1:10" x14ac:dyDescent="0.25">
      <c r="A5251" t="s">
        <v>7374</v>
      </c>
      <c r="B5251">
        <v>2412706</v>
      </c>
      <c r="C5251">
        <v>137595712</v>
      </c>
      <c r="D5251" t="s">
        <v>7375</v>
      </c>
      <c r="E5251" t="s">
        <v>8388</v>
      </c>
      <c r="G5251" t="s">
        <v>8384</v>
      </c>
      <c r="H5251" t="s">
        <v>8393</v>
      </c>
      <c r="I5251" t="s">
        <v>12801</v>
      </c>
      <c r="J5251" t="s">
        <v>8884</v>
      </c>
    </row>
    <row r="5252" spans="1:10" x14ac:dyDescent="0.25">
      <c r="A5252" t="s">
        <v>7379</v>
      </c>
      <c r="B5252">
        <v>6502276</v>
      </c>
      <c r="C5252">
        <v>160319681</v>
      </c>
      <c r="D5252" t="s">
        <v>7380</v>
      </c>
      <c r="E5252" t="s">
        <v>8383</v>
      </c>
      <c r="G5252" t="s">
        <v>8384</v>
      </c>
      <c r="H5252" t="s">
        <v>8393</v>
      </c>
      <c r="I5252" t="s">
        <v>9389</v>
      </c>
      <c r="J5252" t="s">
        <v>9875</v>
      </c>
    </row>
    <row r="5253" spans="1:10" x14ac:dyDescent="0.25">
      <c r="A5253" t="s">
        <v>7379</v>
      </c>
      <c r="B5253">
        <v>6502276</v>
      </c>
      <c r="C5253">
        <v>160319681</v>
      </c>
      <c r="D5253" t="s">
        <v>7380</v>
      </c>
      <c r="E5253" t="s">
        <v>8410</v>
      </c>
      <c r="G5253" t="s">
        <v>8384</v>
      </c>
      <c r="H5253" t="s">
        <v>8393</v>
      </c>
      <c r="I5253" t="s">
        <v>9389</v>
      </c>
      <c r="J5253" t="s">
        <v>9875</v>
      </c>
    </row>
    <row r="5254" spans="1:10" x14ac:dyDescent="0.25">
      <c r="A5254" t="s">
        <v>7379</v>
      </c>
      <c r="B5254">
        <v>6502276</v>
      </c>
      <c r="C5254">
        <v>160319681</v>
      </c>
      <c r="D5254" t="s">
        <v>7380</v>
      </c>
      <c r="E5254" t="s">
        <v>8388</v>
      </c>
      <c r="G5254" t="s">
        <v>8384</v>
      </c>
      <c r="H5254" t="s">
        <v>8393</v>
      </c>
      <c r="I5254" t="s">
        <v>9389</v>
      </c>
      <c r="J5254" t="s">
        <v>9875</v>
      </c>
    </row>
    <row r="5255" spans="1:10" x14ac:dyDescent="0.25">
      <c r="A5255" t="s">
        <v>7379</v>
      </c>
      <c r="B5255">
        <v>6502276</v>
      </c>
      <c r="C5255">
        <v>160319681</v>
      </c>
      <c r="D5255" t="s">
        <v>7380</v>
      </c>
      <c r="E5255" t="s">
        <v>8410</v>
      </c>
      <c r="G5255" t="s">
        <v>8399</v>
      </c>
      <c r="H5255" t="s">
        <v>8868</v>
      </c>
      <c r="I5255" t="s">
        <v>8664</v>
      </c>
      <c r="J5255" t="s">
        <v>12803</v>
      </c>
    </row>
    <row r="5256" spans="1:10" x14ac:dyDescent="0.25">
      <c r="A5256" t="s">
        <v>7379</v>
      </c>
      <c r="B5256">
        <v>6502276</v>
      </c>
      <c r="C5256">
        <v>160319681</v>
      </c>
      <c r="D5256" t="s">
        <v>7380</v>
      </c>
      <c r="E5256" t="s">
        <v>8388</v>
      </c>
      <c r="G5256" t="s">
        <v>8384</v>
      </c>
      <c r="H5256" t="s">
        <v>8743</v>
      </c>
      <c r="I5256" t="s">
        <v>9389</v>
      </c>
      <c r="J5256" t="s">
        <v>9875</v>
      </c>
    </row>
    <row r="5257" spans="1:10" x14ac:dyDescent="0.25">
      <c r="A5257" t="s">
        <v>7379</v>
      </c>
      <c r="B5257">
        <v>6502276</v>
      </c>
      <c r="C5257">
        <v>160319681</v>
      </c>
      <c r="D5257" t="s">
        <v>7380</v>
      </c>
      <c r="E5257" t="s">
        <v>8398</v>
      </c>
      <c r="G5257" t="s">
        <v>8384</v>
      </c>
      <c r="H5257" t="s">
        <v>8393</v>
      </c>
      <c r="I5257" t="s">
        <v>9389</v>
      </c>
      <c r="J5257" t="s">
        <v>9875</v>
      </c>
    </row>
    <row r="5258" spans="1:10" x14ac:dyDescent="0.25">
      <c r="A5258" t="s">
        <v>7388</v>
      </c>
      <c r="B5258">
        <v>861297</v>
      </c>
      <c r="C5258">
        <v>203874937</v>
      </c>
      <c r="D5258" t="s">
        <v>7389</v>
      </c>
      <c r="E5258" t="s">
        <v>8388</v>
      </c>
      <c r="G5258" t="s">
        <v>8399</v>
      </c>
      <c r="H5258" t="s">
        <v>8705</v>
      </c>
      <c r="I5258" t="s">
        <v>11742</v>
      </c>
      <c r="J5258" t="s">
        <v>8394</v>
      </c>
    </row>
    <row r="5259" spans="1:10" x14ac:dyDescent="0.25">
      <c r="A5259" t="s">
        <v>7388</v>
      </c>
      <c r="B5259">
        <v>861297</v>
      </c>
      <c r="C5259">
        <v>203874937</v>
      </c>
      <c r="D5259" t="s">
        <v>7389</v>
      </c>
      <c r="E5259" t="s">
        <v>8388</v>
      </c>
      <c r="H5259" t="s">
        <v>8837</v>
      </c>
      <c r="I5259" t="s">
        <v>8393</v>
      </c>
      <c r="J5259" t="s">
        <v>8950</v>
      </c>
    </row>
    <row r="5260" spans="1:10" x14ac:dyDescent="0.25">
      <c r="A5260" t="s">
        <v>7388</v>
      </c>
      <c r="B5260">
        <v>861297</v>
      </c>
      <c r="C5260">
        <v>203874937</v>
      </c>
      <c r="D5260" t="s">
        <v>7389</v>
      </c>
      <c r="E5260" t="s">
        <v>8410</v>
      </c>
      <c r="G5260" t="s">
        <v>8399</v>
      </c>
      <c r="H5260" t="s">
        <v>8705</v>
      </c>
      <c r="I5260" t="s">
        <v>11742</v>
      </c>
      <c r="J5260" t="s">
        <v>8394</v>
      </c>
    </row>
    <row r="5261" spans="1:10" x14ac:dyDescent="0.25">
      <c r="A5261" t="s">
        <v>7388</v>
      </c>
      <c r="B5261">
        <v>861297</v>
      </c>
      <c r="C5261">
        <v>203874937</v>
      </c>
      <c r="D5261" t="s">
        <v>7389</v>
      </c>
      <c r="E5261" t="s">
        <v>8398</v>
      </c>
      <c r="H5261" t="s">
        <v>8837</v>
      </c>
      <c r="I5261" t="s">
        <v>8393</v>
      </c>
      <c r="J5261" t="s">
        <v>8950</v>
      </c>
    </row>
    <row r="5262" spans="1:10" x14ac:dyDescent="0.25">
      <c r="A5262" t="s">
        <v>7388</v>
      </c>
      <c r="B5262">
        <v>861297</v>
      </c>
      <c r="C5262">
        <v>203874937</v>
      </c>
      <c r="D5262" t="s">
        <v>7389</v>
      </c>
      <c r="E5262" t="s">
        <v>8398</v>
      </c>
      <c r="G5262" t="s">
        <v>8399</v>
      </c>
      <c r="H5262" t="s">
        <v>8705</v>
      </c>
      <c r="I5262" t="s">
        <v>11742</v>
      </c>
      <c r="J5262" t="s">
        <v>8394</v>
      </c>
    </row>
    <row r="5263" spans="1:10" x14ac:dyDescent="0.25">
      <c r="A5263" t="s">
        <v>7388</v>
      </c>
      <c r="B5263">
        <v>861297</v>
      </c>
      <c r="C5263">
        <v>203874937</v>
      </c>
      <c r="D5263" t="s">
        <v>7389</v>
      </c>
      <c r="E5263" t="s">
        <v>8383</v>
      </c>
      <c r="H5263" t="s">
        <v>8837</v>
      </c>
      <c r="I5263" t="s">
        <v>8393</v>
      </c>
      <c r="J5263" t="s">
        <v>8950</v>
      </c>
    </row>
    <row r="5264" spans="1:10" x14ac:dyDescent="0.25">
      <c r="A5264" t="s">
        <v>7394</v>
      </c>
      <c r="B5264">
        <v>1413500</v>
      </c>
      <c r="C5264">
        <v>185247632</v>
      </c>
      <c r="D5264" t="s">
        <v>7395</v>
      </c>
      <c r="E5264" t="s">
        <v>8383</v>
      </c>
      <c r="G5264" t="s">
        <v>8384</v>
      </c>
      <c r="H5264" t="s">
        <v>8390</v>
      </c>
      <c r="I5264" t="s">
        <v>8393</v>
      </c>
      <c r="J5264" t="s">
        <v>12804</v>
      </c>
    </row>
    <row r="5265" spans="1:10" x14ac:dyDescent="0.25">
      <c r="A5265" t="s">
        <v>7394</v>
      </c>
      <c r="B5265">
        <v>1413500</v>
      </c>
      <c r="C5265">
        <v>185247632</v>
      </c>
      <c r="D5265" t="s">
        <v>7395</v>
      </c>
      <c r="E5265" t="s">
        <v>8388</v>
      </c>
      <c r="G5265" t="s">
        <v>8384</v>
      </c>
      <c r="H5265" t="s">
        <v>8390</v>
      </c>
      <c r="I5265" t="s">
        <v>8393</v>
      </c>
      <c r="J5265" t="s">
        <v>12804</v>
      </c>
    </row>
    <row r="5266" spans="1:10" x14ac:dyDescent="0.25">
      <c r="A5266" t="s">
        <v>7399</v>
      </c>
      <c r="B5266">
        <v>17496799</v>
      </c>
      <c r="C5266">
        <v>871478958</v>
      </c>
      <c r="D5266" t="s">
        <v>7400</v>
      </c>
      <c r="E5266" t="s">
        <v>8388</v>
      </c>
      <c r="G5266" t="s">
        <v>8384</v>
      </c>
      <c r="H5266" t="s">
        <v>8402</v>
      </c>
      <c r="I5266" t="s">
        <v>9176</v>
      </c>
      <c r="J5266" t="s">
        <v>12805</v>
      </c>
    </row>
    <row r="5267" spans="1:10" x14ac:dyDescent="0.25">
      <c r="A5267" t="s">
        <v>7399</v>
      </c>
      <c r="B5267">
        <v>17496799</v>
      </c>
      <c r="C5267">
        <v>871478958</v>
      </c>
      <c r="D5267" t="s">
        <v>7400</v>
      </c>
      <c r="E5267" t="s">
        <v>8388</v>
      </c>
      <c r="G5267" t="s">
        <v>8384</v>
      </c>
      <c r="H5267" t="s">
        <v>8402</v>
      </c>
      <c r="I5267" t="s">
        <v>8401</v>
      </c>
      <c r="J5267" t="s">
        <v>8860</v>
      </c>
    </row>
    <row r="5268" spans="1:10" x14ac:dyDescent="0.25">
      <c r="A5268" t="s">
        <v>7399</v>
      </c>
      <c r="B5268">
        <v>17496799</v>
      </c>
      <c r="C5268">
        <v>871478958</v>
      </c>
      <c r="D5268" t="s">
        <v>7400</v>
      </c>
      <c r="E5268" t="s">
        <v>8383</v>
      </c>
      <c r="G5268" t="s">
        <v>8460</v>
      </c>
      <c r="H5268" t="s">
        <v>12806</v>
      </c>
      <c r="I5268" t="s">
        <v>12807</v>
      </c>
      <c r="J5268" t="s">
        <v>12808</v>
      </c>
    </row>
    <row r="5269" spans="1:10" x14ac:dyDescent="0.25">
      <c r="A5269" t="s">
        <v>7399</v>
      </c>
      <c r="B5269">
        <v>17496799</v>
      </c>
      <c r="C5269">
        <v>871478958</v>
      </c>
      <c r="D5269" t="s">
        <v>7400</v>
      </c>
      <c r="E5269" t="s">
        <v>8388</v>
      </c>
      <c r="G5269" t="s">
        <v>8384</v>
      </c>
      <c r="H5269" t="s">
        <v>12809</v>
      </c>
      <c r="I5269" t="s">
        <v>12810</v>
      </c>
      <c r="J5269" t="s">
        <v>12811</v>
      </c>
    </row>
    <row r="5270" spans="1:10" x14ac:dyDescent="0.25">
      <c r="A5270" t="s">
        <v>7399</v>
      </c>
      <c r="B5270">
        <v>17496799</v>
      </c>
      <c r="C5270">
        <v>871478958</v>
      </c>
      <c r="D5270" t="s">
        <v>7400</v>
      </c>
      <c r="E5270" t="s">
        <v>8410</v>
      </c>
      <c r="G5270" t="s">
        <v>8384</v>
      </c>
      <c r="H5270" t="s">
        <v>9368</v>
      </c>
      <c r="I5270" t="s">
        <v>8691</v>
      </c>
      <c r="J5270" t="s">
        <v>12812</v>
      </c>
    </row>
    <row r="5271" spans="1:10" x14ac:dyDescent="0.25">
      <c r="A5271" t="s">
        <v>7399</v>
      </c>
      <c r="B5271">
        <v>17496799</v>
      </c>
      <c r="C5271">
        <v>871478958</v>
      </c>
      <c r="D5271" t="s">
        <v>7400</v>
      </c>
      <c r="E5271" t="s">
        <v>8388</v>
      </c>
      <c r="G5271" t="s">
        <v>8384</v>
      </c>
      <c r="H5271" t="s">
        <v>8393</v>
      </c>
      <c r="I5271" t="s">
        <v>11221</v>
      </c>
      <c r="J5271" t="s">
        <v>9796</v>
      </c>
    </row>
    <row r="5272" spans="1:10" x14ac:dyDescent="0.25">
      <c r="A5272" t="s">
        <v>7399</v>
      </c>
      <c r="B5272">
        <v>17496799</v>
      </c>
      <c r="C5272">
        <v>871478958</v>
      </c>
      <c r="D5272" t="s">
        <v>7400</v>
      </c>
      <c r="E5272" t="s">
        <v>8388</v>
      </c>
      <c r="G5272" t="s">
        <v>8384</v>
      </c>
      <c r="H5272" t="s">
        <v>12813</v>
      </c>
      <c r="J5272" t="s">
        <v>12814</v>
      </c>
    </row>
    <row r="5273" spans="1:10" x14ac:dyDescent="0.25">
      <c r="A5273" t="s">
        <v>7403</v>
      </c>
      <c r="B5273">
        <v>33424192</v>
      </c>
      <c r="C5273">
        <v>118351437</v>
      </c>
      <c r="D5273" t="s">
        <v>7404</v>
      </c>
      <c r="E5273" t="s">
        <v>8388</v>
      </c>
      <c r="G5273" t="s">
        <v>8460</v>
      </c>
      <c r="H5273" t="s">
        <v>10728</v>
      </c>
      <c r="J5273" t="s">
        <v>12815</v>
      </c>
    </row>
    <row r="5274" spans="1:10" x14ac:dyDescent="0.25">
      <c r="A5274" t="s">
        <v>7403</v>
      </c>
      <c r="B5274">
        <v>33424192</v>
      </c>
      <c r="C5274">
        <v>118351437</v>
      </c>
      <c r="D5274" t="s">
        <v>7404</v>
      </c>
      <c r="E5274" t="s">
        <v>8410</v>
      </c>
      <c r="G5274" t="s">
        <v>8384</v>
      </c>
      <c r="H5274" t="s">
        <v>8623</v>
      </c>
      <c r="I5274" t="s">
        <v>8389</v>
      </c>
      <c r="J5274" t="s">
        <v>9257</v>
      </c>
    </row>
    <row r="5275" spans="1:10" x14ac:dyDescent="0.25">
      <c r="A5275" t="s">
        <v>7403</v>
      </c>
      <c r="B5275">
        <v>33424192</v>
      </c>
      <c r="C5275">
        <v>118351437</v>
      </c>
      <c r="D5275" t="s">
        <v>7404</v>
      </c>
      <c r="E5275" t="s">
        <v>8388</v>
      </c>
      <c r="G5275" t="s">
        <v>8384</v>
      </c>
      <c r="H5275" t="s">
        <v>8623</v>
      </c>
      <c r="I5275" t="s">
        <v>8425</v>
      </c>
      <c r="J5275" t="s">
        <v>12816</v>
      </c>
    </row>
    <row r="5276" spans="1:10" x14ac:dyDescent="0.25">
      <c r="A5276" t="s">
        <v>7403</v>
      </c>
      <c r="B5276">
        <v>33424192</v>
      </c>
      <c r="C5276">
        <v>118351437</v>
      </c>
      <c r="D5276" t="s">
        <v>7404</v>
      </c>
      <c r="E5276" t="s">
        <v>8383</v>
      </c>
      <c r="G5276" t="s">
        <v>8384</v>
      </c>
      <c r="H5276" t="s">
        <v>8623</v>
      </c>
      <c r="I5276" t="s">
        <v>8389</v>
      </c>
      <c r="J5276" t="s">
        <v>9257</v>
      </c>
    </row>
    <row r="5277" spans="1:10" x14ac:dyDescent="0.25">
      <c r="A5277" t="s">
        <v>7407</v>
      </c>
      <c r="B5277">
        <v>54552801</v>
      </c>
      <c r="C5277">
        <v>125797328</v>
      </c>
      <c r="D5277" t="s">
        <v>7408</v>
      </c>
      <c r="E5277" t="s">
        <v>8383</v>
      </c>
      <c r="H5277" t="s">
        <v>10033</v>
      </c>
      <c r="I5277" t="s">
        <v>12817</v>
      </c>
      <c r="J5277" t="s">
        <v>9184</v>
      </c>
    </row>
    <row r="5278" spans="1:10" x14ac:dyDescent="0.25">
      <c r="A5278" t="s">
        <v>7407</v>
      </c>
      <c r="B5278">
        <v>54552801</v>
      </c>
      <c r="C5278">
        <v>125797328</v>
      </c>
      <c r="D5278" t="s">
        <v>7408</v>
      </c>
      <c r="E5278" t="s">
        <v>8388</v>
      </c>
      <c r="G5278" t="s">
        <v>8384</v>
      </c>
      <c r="H5278" t="s">
        <v>12818</v>
      </c>
      <c r="J5278" t="s">
        <v>8909</v>
      </c>
    </row>
    <row r="5279" spans="1:10" x14ac:dyDescent="0.25">
      <c r="A5279" t="s">
        <v>7413</v>
      </c>
      <c r="B5279">
        <v>55985727</v>
      </c>
      <c r="C5279">
        <v>163868239</v>
      </c>
      <c r="D5279" t="s">
        <v>7414</v>
      </c>
      <c r="E5279" t="s">
        <v>8398</v>
      </c>
      <c r="F5279" t="s">
        <v>12819</v>
      </c>
    </row>
    <row r="5280" spans="1:10" x14ac:dyDescent="0.25">
      <c r="A5280" t="s">
        <v>7413</v>
      </c>
      <c r="B5280">
        <v>55985727</v>
      </c>
      <c r="C5280">
        <v>163868239</v>
      </c>
      <c r="D5280" t="s">
        <v>7414</v>
      </c>
      <c r="E5280" t="s">
        <v>8388</v>
      </c>
      <c r="G5280" t="s">
        <v>8384</v>
      </c>
      <c r="H5280" t="s">
        <v>8766</v>
      </c>
      <c r="I5280" t="s">
        <v>12820</v>
      </c>
      <c r="J5280" t="s">
        <v>5652</v>
      </c>
    </row>
    <row r="5281" spans="1:10" x14ac:dyDescent="0.25">
      <c r="A5281" t="s">
        <v>7413</v>
      </c>
      <c r="B5281">
        <v>55985727</v>
      </c>
      <c r="C5281">
        <v>163868239</v>
      </c>
      <c r="D5281" t="s">
        <v>7414</v>
      </c>
      <c r="E5281" t="s">
        <v>8388</v>
      </c>
      <c r="G5281" t="s">
        <v>8384</v>
      </c>
      <c r="H5281" t="s">
        <v>12821</v>
      </c>
      <c r="I5281" t="s">
        <v>12822</v>
      </c>
      <c r="J5281" t="s">
        <v>12823</v>
      </c>
    </row>
    <row r="5282" spans="1:10" x14ac:dyDescent="0.25">
      <c r="A5282" t="s">
        <v>7413</v>
      </c>
      <c r="B5282">
        <v>55985727</v>
      </c>
      <c r="C5282">
        <v>163868239</v>
      </c>
      <c r="D5282" t="s">
        <v>7414</v>
      </c>
      <c r="E5282" t="s">
        <v>8388</v>
      </c>
      <c r="H5282" t="s">
        <v>8435</v>
      </c>
      <c r="I5282" t="s">
        <v>12824</v>
      </c>
      <c r="J5282" t="s">
        <v>12825</v>
      </c>
    </row>
    <row r="5283" spans="1:10" x14ac:dyDescent="0.25">
      <c r="A5283" t="s">
        <v>7413</v>
      </c>
      <c r="B5283">
        <v>55985727</v>
      </c>
      <c r="C5283">
        <v>163868239</v>
      </c>
      <c r="D5283" t="s">
        <v>7414</v>
      </c>
      <c r="E5283" t="s">
        <v>8388</v>
      </c>
      <c r="G5283" t="s">
        <v>8384</v>
      </c>
      <c r="H5283" t="s">
        <v>12826</v>
      </c>
      <c r="J5283" t="s">
        <v>10879</v>
      </c>
    </row>
    <row r="5284" spans="1:10" x14ac:dyDescent="0.25">
      <c r="A5284" t="s">
        <v>7413</v>
      </c>
      <c r="B5284">
        <v>55985727</v>
      </c>
      <c r="C5284">
        <v>163868239</v>
      </c>
      <c r="D5284" t="s">
        <v>7414</v>
      </c>
      <c r="E5284" t="s">
        <v>8388</v>
      </c>
      <c r="G5284" t="s">
        <v>8384</v>
      </c>
      <c r="H5284" t="s">
        <v>8647</v>
      </c>
      <c r="I5284" t="s">
        <v>12827</v>
      </c>
      <c r="J5284" t="s">
        <v>12828</v>
      </c>
    </row>
    <row r="5285" spans="1:10" x14ac:dyDescent="0.25">
      <c r="A5285" t="s">
        <v>7413</v>
      </c>
      <c r="B5285">
        <v>55985727</v>
      </c>
      <c r="C5285">
        <v>163868239</v>
      </c>
      <c r="D5285" t="s">
        <v>7414</v>
      </c>
      <c r="E5285" t="s">
        <v>8388</v>
      </c>
      <c r="G5285" t="s">
        <v>8384</v>
      </c>
      <c r="H5285" t="s">
        <v>12455</v>
      </c>
      <c r="I5285" t="s">
        <v>11207</v>
      </c>
      <c r="J5285" t="s">
        <v>12829</v>
      </c>
    </row>
    <row r="5286" spans="1:10" x14ac:dyDescent="0.25">
      <c r="A5286" t="s">
        <v>7413</v>
      </c>
      <c r="B5286">
        <v>55985727</v>
      </c>
      <c r="C5286">
        <v>163868239</v>
      </c>
      <c r="D5286" t="s">
        <v>7414</v>
      </c>
      <c r="E5286" t="s">
        <v>8388</v>
      </c>
      <c r="G5286" t="s">
        <v>8384</v>
      </c>
      <c r="H5286" t="s">
        <v>8390</v>
      </c>
      <c r="I5286" t="s">
        <v>9443</v>
      </c>
      <c r="J5286" t="s">
        <v>12830</v>
      </c>
    </row>
    <row r="5287" spans="1:10" x14ac:dyDescent="0.25">
      <c r="A5287" t="s">
        <v>7413</v>
      </c>
      <c r="B5287">
        <v>55985727</v>
      </c>
      <c r="C5287">
        <v>163868239</v>
      </c>
      <c r="D5287" t="s">
        <v>7414</v>
      </c>
      <c r="E5287" t="s">
        <v>8383</v>
      </c>
      <c r="G5287" t="s">
        <v>8460</v>
      </c>
      <c r="H5287" t="s">
        <v>9350</v>
      </c>
      <c r="I5287" t="s">
        <v>12831</v>
      </c>
      <c r="J5287" t="s">
        <v>11843</v>
      </c>
    </row>
    <row r="5288" spans="1:10" x14ac:dyDescent="0.25">
      <c r="A5288" t="s">
        <v>7417</v>
      </c>
      <c r="B5288">
        <v>55531267</v>
      </c>
      <c r="C5288">
        <v>162487500</v>
      </c>
      <c r="D5288" t="s">
        <v>7418</v>
      </c>
      <c r="E5288" t="s">
        <v>8398</v>
      </c>
      <c r="G5288" t="s">
        <v>8384</v>
      </c>
      <c r="H5288" t="s">
        <v>9176</v>
      </c>
      <c r="I5288" t="s">
        <v>8389</v>
      </c>
      <c r="J5288" t="s">
        <v>12832</v>
      </c>
    </row>
    <row r="5289" spans="1:10" x14ac:dyDescent="0.25">
      <c r="A5289" t="s">
        <v>7417</v>
      </c>
      <c r="B5289">
        <v>55531267</v>
      </c>
      <c r="C5289">
        <v>162487500</v>
      </c>
      <c r="D5289" t="s">
        <v>7418</v>
      </c>
      <c r="E5289" t="s">
        <v>8388</v>
      </c>
      <c r="G5289" t="s">
        <v>8384</v>
      </c>
      <c r="H5289" t="s">
        <v>9545</v>
      </c>
      <c r="J5289" t="s">
        <v>12833</v>
      </c>
    </row>
    <row r="5290" spans="1:10" x14ac:dyDescent="0.25">
      <c r="A5290" t="s">
        <v>7417</v>
      </c>
      <c r="B5290">
        <v>55531267</v>
      </c>
      <c r="C5290">
        <v>162487500</v>
      </c>
      <c r="D5290" t="s">
        <v>7418</v>
      </c>
      <c r="E5290" t="s">
        <v>8398</v>
      </c>
      <c r="G5290" t="s">
        <v>8384</v>
      </c>
      <c r="H5290" t="s">
        <v>9545</v>
      </c>
      <c r="J5290" t="s">
        <v>12833</v>
      </c>
    </row>
    <row r="5291" spans="1:10" x14ac:dyDescent="0.25">
      <c r="A5291" t="s">
        <v>7417</v>
      </c>
      <c r="B5291">
        <v>55531267</v>
      </c>
      <c r="C5291">
        <v>162487500</v>
      </c>
      <c r="D5291" t="s">
        <v>7418</v>
      </c>
      <c r="E5291" t="s">
        <v>8383</v>
      </c>
      <c r="G5291" t="s">
        <v>8384</v>
      </c>
      <c r="H5291" t="s">
        <v>9176</v>
      </c>
      <c r="I5291" t="s">
        <v>8389</v>
      </c>
      <c r="J5291" t="s">
        <v>12832</v>
      </c>
    </row>
    <row r="5292" spans="1:10" x14ac:dyDescent="0.25">
      <c r="A5292" t="s">
        <v>7417</v>
      </c>
      <c r="B5292">
        <v>55531267</v>
      </c>
      <c r="C5292">
        <v>162487500</v>
      </c>
      <c r="D5292" t="s">
        <v>7418</v>
      </c>
      <c r="E5292" t="s">
        <v>8388</v>
      </c>
      <c r="G5292" t="s">
        <v>8384</v>
      </c>
      <c r="H5292" t="s">
        <v>9176</v>
      </c>
      <c r="I5292" t="s">
        <v>8389</v>
      </c>
      <c r="J5292" t="s">
        <v>12832</v>
      </c>
    </row>
    <row r="5293" spans="1:10" x14ac:dyDescent="0.25">
      <c r="A5293" t="s">
        <v>7417</v>
      </c>
      <c r="B5293">
        <v>55531267</v>
      </c>
      <c r="C5293">
        <v>162487500</v>
      </c>
      <c r="D5293" t="s">
        <v>7418</v>
      </c>
      <c r="E5293" t="s">
        <v>8388</v>
      </c>
      <c r="G5293" t="s">
        <v>8384</v>
      </c>
      <c r="H5293" t="s">
        <v>12834</v>
      </c>
      <c r="J5293" t="s">
        <v>12835</v>
      </c>
    </row>
    <row r="5294" spans="1:10" x14ac:dyDescent="0.25">
      <c r="A5294" t="s">
        <v>7417</v>
      </c>
      <c r="B5294">
        <v>55531267</v>
      </c>
      <c r="C5294">
        <v>162487500</v>
      </c>
      <c r="D5294" t="s">
        <v>7418</v>
      </c>
      <c r="E5294" t="s">
        <v>8398</v>
      </c>
      <c r="G5294" t="s">
        <v>8384</v>
      </c>
      <c r="H5294" t="s">
        <v>12834</v>
      </c>
      <c r="J5294" t="s">
        <v>12835</v>
      </c>
    </row>
    <row r="5295" spans="1:10" x14ac:dyDescent="0.25">
      <c r="A5295" t="s">
        <v>7421</v>
      </c>
      <c r="B5295">
        <v>57882371</v>
      </c>
      <c r="C5295">
        <v>100974620</v>
      </c>
      <c r="D5295" t="s">
        <v>7422</v>
      </c>
      <c r="E5295" t="s">
        <v>8398</v>
      </c>
      <c r="F5295" t="s">
        <v>12836</v>
      </c>
    </row>
    <row r="5296" spans="1:10" x14ac:dyDescent="0.25">
      <c r="A5296" t="s">
        <v>7421</v>
      </c>
      <c r="B5296">
        <v>57882371</v>
      </c>
      <c r="C5296">
        <v>100974620</v>
      </c>
      <c r="D5296" t="s">
        <v>7422</v>
      </c>
      <c r="E5296" t="s">
        <v>8410</v>
      </c>
      <c r="G5296" t="s">
        <v>8384</v>
      </c>
      <c r="H5296" t="s">
        <v>8455</v>
      </c>
      <c r="I5296" t="s">
        <v>8837</v>
      </c>
      <c r="J5296" t="s">
        <v>12837</v>
      </c>
    </row>
    <row r="5297" spans="1:10" x14ac:dyDescent="0.25">
      <c r="A5297" t="s">
        <v>7421</v>
      </c>
      <c r="B5297">
        <v>57882371</v>
      </c>
      <c r="C5297">
        <v>100974620</v>
      </c>
      <c r="D5297" t="s">
        <v>7422</v>
      </c>
      <c r="E5297" t="s">
        <v>8388</v>
      </c>
      <c r="G5297" t="s">
        <v>8384</v>
      </c>
      <c r="H5297" t="s">
        <v>8545</v>
      </c>
      <c r="I5297" t="s">
        <v>9237</v>
      </c>
      <c r="J5297" t="s">
        <v>12838</v>
      </c>
    </row>
    <row r="5298" spans="1:10" x14ac:dyDescent="0.25">
      <c r="A5298" t="s">
        <v>7421</v>
      </c>
      <c r="B5298">
        <v>57882371</v>
      </c>
      <c r="C5298">
        <v>100974620</v>
      </c>
      <c r="D5298" t="s">
        <v>7422</v>
      </c>
      <c r="E5298" t="s">
        <v>8398</v>
      </c>
      <c r="F5298" t="s">
        <v>12839</v>
      </c>
    </row>
    <row r="5299" spans="1:10" x14ac:dyDescent="0.25">
      <c r="A5299" t="s">
        <v>7421</v>
      </c>
      <c r="B5299">
        <v>57882371</v>
      </c>
      <c r="C5299">
        <v>100974620</v>
      </c>
      <c r="D5299" t="s">
        <v>7422</v>
      </c>
      <c r="E5299" t="s">
        <v>8383</v>
      </c>
      <c r="G5299" t="s">
        <v>8384</v>
      </c>
      <c r="H5299" t="s">
        <v>8455</v>
      </c>
      <c r="I5299" t="s">
        <v>8837</v>
      </c>
      <c r="J5299" t="s">
        <v>12837</v>
      </c>
    </row>
    <row r="5300" spans="1:10" x14ac:dyDescent="0.25">
      <c r="A5300" t="s">
        <v>7421</v>
      </c>
      <c r="B5300">
        <v>57882371</v>
      </c>
      <c r="C5300">
        <v>100974620</v>
      </c>
      <c r="D5300" t="s">
        <v>7422</v>
      </c>
      <c r="E5300" t="s">
        <v>8388</v>
      </c>
      <c r="G5300" t="s">
        <v>8384</v>
      </c>
      <c r="H5300" t="s">
        <v>8455</v>
      </c>
      <c r="I5300" t="s">
        <v>8837</v>
      </c>
      <c r="J5300" t="s">
        <v>12837</v>
      </c>
    </row>
    <row r="5301" spans="1:10" x14ac:dyDescent="0.25">
      <c r="A5301" t="s">
        <v>7421</v>
      </c>
      <c r="B5301">
        <v>57882371</v>
      </c>
      <c r="C5301">
        <v>100974620</v>
      </c>
      <c r="D5301" t="s">
        <v>7422</v>
      </c>
      <c r="E5301" t="s">
        <v>8388</v>
      </c>
      <c r="G5301" t="s">
        <v>8384</v>
      </c>
      <c r="H5301" t="s">
        <v>8482</v>
      </c>
      <c r="J5301" t="s">
        <v>12837</v>
      </c>
    </row>
    <row r="5302" spans="1:10" x14ac:dyDescent="0.25">
      <c r="A5302" t="s">
        <v>7421</v>
      </c>
      <c r="B5302">
        <v>57882371</v>
      </c>
      <c r="C5302">
        <v>100974620</v>
      </c>
      <c r="D5302" t="s">
        <v>7422</v>
      </c>
      <c r="E5302" t="s">
        <v>8398</v>
      </c>
      <c r="F5302" t="s">
        <v>12840</v>
      </c>
    </row>
    <row r="5303" spans="1:10" x14ac:dyDescent="0.25">
      <c r="A5303" t="s">
        <v>7421</v>
      </c>
      <c r="B5303">
        <v>57882371</v>
      </c>
      <c r="C5303">
        <v>100974620</v>
      </c>
      <c r="D5303" t="s">
        <v>7422</v>
      </c>
      <c r="E5303" t="s">
        <v>8398</v>
      </c>
      <c r="F5303" t="s">
        <v>12841</v>
      </c>
    </row>
    <row r="5304" spans="1:10" x14ac:dyDescent="0.25">
      <c r="A5304" t="s">
        <v>7421</v>
      </c>
      <c r="B5304">
        <v>57882371</v>
      </c>
      <c r="C5304">
        <v>100974620</v>
      </c>
      <c r="D5304" t="s">
        <v>7422</v>
      </c>
      <c r="E5304" t="s">
        <v>8388</v>
      </c>
      <c r="G5304" t="s">
        <v>8384</v>
      </c>
      <c r="H5304" t="s">
        <v>8601</v>
      </c>
      <c r="J5304" t="s">
        <v>12837</v>
      </c>
    </row>
    <row r="5305" spans="1:10" x14ac:dyDescent="0.25">
      <c r="A5305" t="s">
        <v>7428</v>
      </c>
      <c r="B5305">
        <v>60700240</v>
      </c>
      <c r="C5305">
        <v>129716029</v>
      </c>
      <c r="D5305" t="s">
        <v>7429</v>
      </c>
      <c r="E5305" t="s">
        <v>8410</v>
      </c>
      <c r="H5305" t="s">
        <v>12842</v>
      </c>
      <c r="I5305" t="s">
        <v>12559</v>
      </c>
      <c r="J5305" t="s">
        <v>12843</v>
      </c>
    </row>
    <row r="5306" spans="1:10" x14ac:dyDescent="0.25">
      <c r="A5306" t="s">
        <v>7428</v>
      </c>
      <c r="B5306">
        <v>60700240</v>
      </c>
      <c r="C5306">
        <v>129716029</v>
      </c>
      <c r="D5306" t="s">
        <v>7429</v>
      </c>
      <c r="E5306" t="s">
        <v>8398</v>
      </c>
      <c r="H5306" t="s">
        <v>12842</v>
      </c>
      <c r="I5306" t="s">
        <v>12559</v>
      </c>
      <c r="J5306" t="s">
        <v>12843</v>
      </c>
    </row>
    <row r="5307" spans="1:10" x14ac:dyDescent="0.25">
      <c r="A5307" t="s">
        <v>7428</v>
      </c>
      <c r="B5307">
        <v>60700240</v>
      </c>
      <c r="C5307">
        <v>129716029</v>
      </c>
      <c r="D5307" t="s">
        <v>7429</v>
      </c>
      <c r="E5307" t="s">
        <v>8383</v>
      </c>
      <c r="H5307" t="s">
        <v>12842</v>
      </c>
      <c r="I5307" t="s">
        <v>12559</v>
      </c>
      <c r="J5307" t="s">
        <v>12843</v>
      </c>
    </row>
    <row r="5308" spans="1:10" x14ac:dyDescent="0.25">
      <c r="A5308" t="s">
        <v>7428</v>
      </c>
      <c r="B5308">
        <v>60700240</v>
      </c>
      <c r="C5308">
        <v>129716029</v>
      </c>
      <c r="D5308" t="s">
        <v>7429</v>
      </c>
      <c r="E5308" t="s">
        <v>8388</v>
      </c>
      <c r="H5308" t="s">
        <v>12842</v>
      </c>
      <c r="I5308" t="s">
        <v>12559</v>
      </c>
      <c r="J5308" t="s">
        <v>12843</v>
      </c>
    </row>
    <row r="5309" spans="1:10" x14ac:dyDescent="0.25">
      <c r="A5309" t="s">
        <v>7434</v>
      </c>
      <c r="B5309">
        <v>62653865</v>
      </c>
      <c r="C5309">
        <v>234083103</v>
      </c>
      <c r="D5309" t="s">
        <v>7435</v>
      </c>
      <c r="E5309" t="s">
        <v>8388</v>
      </c>
      <c r="G5309" t="s">
        <v>8384</v>
      </c>
      <c r="H5309" t="s">
        <v>8428</v>
      </c>
      <c r="J5309" t="s">
        <v>12844</v>
      </c>
    </row>
    <row r="5310" spans="1:10" x14ac:dyDescent="0.25">
      <c r="A5310" t="s">
        <v>7434</v>
      </c>
      <c r="B5310">
        <v>62653865</v>
      </c>
      <c r="C5310">
        <v>234083103</v>
      </c>
      <c r="D5310" t="s">
        <v>7435</v>
      </c>
      <c r="E5310" t="s">
        <v>8398</v>
      </c>
      <c r="F5310" t="s">
        <v>12845</v>
      </c>
    </row>
    <row r="5311" spans="1:10" x14ac:dyDescent="0.25">
      <c r="A5311" t="s">
        <v>7434</v>
      </c>
      <c r="B5311">
        <v>62653865</v>
      </c>
      <c r="C5311">
        <v>234083103</v>
      </c>
      <c r="D5311" t="s">
        <v>7435</v>
      </c>
      <c r="E5311" t="s">
        <v>8383</v>
      </c>
      <c r="G5311" t="s">
        <v>8460</v>
      </c>
      <c r="H5311" t="s">
        <v>12846</v>
      </c>
      <c r="J5311" t="s">
        <v>12847</v>
      </c>
    </row>
    <row r="5312" spans="1:10" x14ac:dyDescent="0.25">
      <c r="A5312" t="s">
        <v>7439</v>
      </c>
      <c r="B5312">
        <v>71589882</v>
      </c>
      <c r="C5312">
        <v>167518189</v>
      </c>
      <c r="D5312" t="s">
        <v>7440</v>
      </c>
      <c r="E5312" t="s">
        <v>8388</v>
      </c>
      <c r="H5312" t="s">
        <v>11149</v>
      </c>
      <c r="I5312" t="s">
        <v>12848</v>
      </c>
      <c r="J5312" t="s">
        <v>12849</v>
      </c>
    </row>
    <row r="5313" spans="1:10" x14ac:dyDescent="0.25">
      <c r="A5313" t="s">
        <v>7439</v>
      </c>
      <c r="B5313">
        <v>71589882</v>
      </c>
      <c r="C5313">
        <v>167518189</v>
      </c>
      <c r="D5313" t="s">
        <v>7440</v>
      </c>
      <c r="E5313" t="s">
        <v>8383</v>
      </c>
      <c r="G5313" t="s">
        <v>8460</v>
      </c>
      <c r="H5313" t="s">
        <v>12850</v>
      </c>
      <c r="J5313" t="s">
        <v>10061</v>
      </c>
    </row>
    <row r="5314" spans="1:10" x14ac:dyDescent="0.25">
      <c r="A5314" t="s">
        <v>7439</v>
      </c>
      <c r="B5314">
        <v>71589882</v>
      </c>
      <c r="C5314">
        <v>167518189</v>
      </c>
      <c r="D5314" t="s">
        <v>7440</v>
      </c>
      <c r="E5314" t="s">
        <v>8388</v>
      </c>
      <c r="G5314" t="s">
        <v>8384</v>
      </c>
      <c r="H5314" t="s">
        <v>12851</v>
      </c>
      <c r="J5314" t="s">
        <v>12852</v>
      </c>
    </row>
    <row r="5315" spans="1:10" x14ac:dyDescent="0.25">
      <c r="A5315" t="s">
        <v>7439</v>
      </c>
      <c r="B5315">
        <v>71589882</v>
      </c>
      <c r="C5315">
        <v>167518189</v>
      </c>
      <c r="D5315" t="s">
        <v>7440</v>
      </c>
      <c r="E5315" t="s">
        <v>8388</v>
      </c>
      <c r="G5315" t="s">
        <v>8384</v>
      </c>
      <c r="H5315" t="s">
        <v>8406</v>
      </c>
      <c r="I5315" t="s">
        <v>8468</v>
      </c>
      <c r="J5315" t="s">
        <v>12853</v>
      </c>
    </row>
    <row r="5316" spans="1:10" x14ac:dyDescent="0.25">
      <c r="A5316" t="s">
        <v>7439</v>
      </c>
      <c r="B5316">
        <v>71589882</v>
      </c>
      <c r="C5316">
        <v>167518189</v>
      </c>
      <c r="D5316" t="s">
        <v>7440</v>
      </c>
      <c r="E5316" t="s">
        <v>8398</v>
      </c>
      <c r="F5316" t="s">
        <v>12854</v>
      </c>
    </row>
    <row r="5317" spans="1:10" x14ac:dyDescent="0.25">
      <c r="A5317" t="s">
        <v>7439</v>
      </c>
      <c r="B5317">
        <v>71589882</v>
      </c>
      <c r="C5317">
        <v>167518189</v>
      </c>
      <c r="D5317" t="s">
        <v>7440</v>
      </c>
      <c r="E5317" t="s">
        <v>8388</v>
      </c>
      <c r="G5317" t="s">
        <v>8384</v>
      </c>
      <c r="H5317" t="s">
        <v>9354</v>
      </c>
      <c r="I5317" t="s">
        <v>8837</v>
      </c>
      <c r="J5317" t="s">
        <v>12855</v>
      </c>
    </row>
    <row r="5318" spans="1:10" x14ac:dyDescent="0.25">
      <c r="A5318" t="s">
        <v>7439</v>
      </c>
      <c r="B5318">
        <v>71589882</v>
      </c>
      <c r="C5318">
        <v>167518189</v>
      </c>
      <c r="D5318" t="s">
        <v>7440</v>
      </c>
      <c r="E5318" t="s">
        <v>8388</v>
      </c>
      <c r="H5318" t="s">
        <v>12856</v>
      </c>
      <c r="J5318" t="s">
        <v>12857</v>
      </c>
    </row>
    <row r="5319" spans="1:10" x14ac:dyDescent="0.25">
      <c r="A5319" t="s">
        <v>7443</v>
      </c>
      <c r="B5319">
        <v>72527599</v>
      </c>
      <c r="C5319">
        <v>184544707</v>
      </c>
      <c r="D5319" t="s">
        <v>7444</v>
      </c>
      <c r="E5319" t="s">
        <v>8398</v>
      </c>
      <c r="F5319" t="s">
        <v>12858</v>
      </c>
    </row>
    <row r="5320" spans="1:10" x14ac:dyDescent="0.25">
      <c r="A5320" t="s">
        <v>7443</v>
      </c>
      <c r="B5320">
        <v>72527599</v>
      </c>
      <c r="C5320">
        <v>184544707</v>
      </c>
      <c r="D5320" t="s">
        <v>7444</v>
      </c>
      <c r="E5320" t="s">
        <v>8388</v>
      </c>
      <c r="G5320" t="s">
        <v>8384</v>
      </c>
      <c r="H5320" t="s">
        <v>8766</v>
      </c>
      <c r="I5320" t="s">
        <v>8393</v>
      </c>
      <c r="J5320" t="s">
        <v>12859</v>
      </c>
    </row>
    <row r="5321" spans="1:10" x14ac:dyDescent="0.25">
      <c r="A5321" t="s">
        <v>7443</v>
      </c>
      <c r="B5321">
        <v>72527599</v>
      </c>
      <c r="C5321">
        <v>184544707</v>
      </c>
      <c r="D5321" t="s">
        <v>7444</v>
      </c>
      <c r="E5321" t="s">
        <v>8410</v>
      </c>
      <c r="G5321" t="s">
        <v>8384</v>
      </c>
      <c r="H5321" t="s">
        <v>8766</v>
      </c>
      <c r="I5321" t="s">
        <v>8393</v>
      </c>
      <c r="J5321" t="s">
        <v>12859</v>
      </c>
    </row>
    <row r="5322" spans="1:10" x14ac:dyDescent="0.25">
      <c r="A5322" t="s">
        <v>7443</v>
      </c>
      <c r="B5322">
        <v>72527599</v>
      </c>
      <c r="C5322">
        <v>184544707</v>
      </c>
      <c r="D5322" t="s">
        <v>7444</v>
      </c>
      <c r="E5322" t="s">
        <v>8383</v>
      </c>
      <c r="G5322" t="s">
        <v>8384</v>
      </c>
      <c r="H5322" t="s">
        <v>8766</v>
      </c>
      <c r="I5322" t="s">
        <v>8393</v>
      </c>
      <c r="J5322" t="s">
        <v>12859</v>
      </c>
    </row>
    <row r="5323" spans="1:10" x14ac:dyDescent="0.25">
      <c r="A5323" t="s">
        <v>7443</v>
      </c>
      <c r="B5323">
        <v>72527599</v>
      </c>
      <c r="C5323">
        <v>184544707</v>
      </c>
      <c r="D5323" t="s">
        <v>7444</v>
      </c>
      <c r="E5323" t="s">
        <v>8388</v>
      </c>
      <c r="G5323" t="s">
        <v>8384</v>
      </c>
      <c r="H5323" t="s">
        <v>12860</v>
      </c>
      <c r="J5323" t="s">
        <v>12861</v>
      </c>
    </row>
    <row r="5324" spans="1:10" x14ac:dyDescent="0.25">
      <c r="A5324" t="s">
        <v>7443</v>
      </c>
      <c r="B5324">
        <v>72527599</v>
      </c>
      <c r="C5324">
        <v>184544707</v>
      </c>
      <c r="D5324" t="s">
        <v>7444</v>
      </c>
      <c r="E5324" t="s">
        <v>8398</v>
      </c>
      <c r="F5324" t="s">
        <v>12862</v>
      </c>
    </row>
    <row r="5325" spans="1:10" x14ac:dyDescent="0.25">
      <c r="A5325" t="s">
        <v>7448</v>
      </c>
      <c r="B5325">
        <v>73569593</v>
      </c>
      <c r="C5325">
        <v>119747404</v>
      </c>
      <c r="D5325" t="s">
        <v>7449</v>
      </c>
      <c r="E5325" t="s">
        <v>8388</v>
      </c>
      <c r="G5325" t="s">
        <v>8384</v>
      </c>
      <c r="H5325" t="s">
        <v>8723</v>
      </c>
      <c r="I5325" t="s">
        <v>9257</v>
      </c>
      <c r="J5325" t="s">
        <v>9258</v>
      </c>
    </row>
    <row r="5326" spans="1:10" x14ac:dyDescent="0.25">
      <c r="A5326" t="s">
        <v>7448</v>
      </c>
      <c r="B5326">
        <v>73569593</v>
      </c>
      <c r="C5326">
        <v>119747404</v>
      </c>
      <c r="D5326" t="s">
        <v>7449</v>
      </c>
      <c r="E5326" t="s">
        <v>8398</v>
      </c>
      <c r="F5326" t="s">
        <v>1270</v>
      </c>
    </row>
    <row r="5327" spans="1:10" x14ac:dyDescent="0.25">
      <c r="A5327" t="s">
        <v>7448</v>
      </c>
      <c r="B5327">
        <v>73569593</v>
      </c>
      <c r="C5327">
        <v>119747404</v>
      </c>
      <c r="D5327" t="s">
        <v>7449</v>
      </c>
      <c r="E5327" t="s">
        <v>8383</v>
      </c>
      <c r="G5327" t="s">
        <v>8384</v>
      </c>
      <c r="H5327" t="s">
        <v>8723</v>
      </c>
      <c r="I5327" t="s">
        <v>9257</v>
      </c>
      <c r="J5327" t="s">
        <v>9258</v>
      </c>
    </row>
    <row r="5328" spans="1:10" x14ac:dyDescent="0.25">
      <c r="A5328" t="s">
        <v>7448</v>
      </c>
      <c r="B5328">
        <v>73569593</v>
      </c>
      <c r="C5328">
        <v>119747404</v>
      </c>
      <c r="D5328" t="s">
        <v>7449</v>
      </c>
      <c r="E5328" t="s">
        <v>8410</v>
      </c>
      <c r="G5328" t="s">
        <v>8384</v>
      </c>
      <c r="H5328" t="s">
        <v>8723</v>
      </c>
      <c r="I5328" t="s">
        <v>9257</v>
      </c>
      <c r="J5328" t="s">
        <v>9258</v>
      </c>
    </row>
    <row r="5329" spans="1:10" x14ac:dyDescent="0.25">
      <c r="A5329" t="s">
        <v>7448</v>
      </c>
      <c r="B5329">
        <v>73569593</v>
      </c>
      <c r="C5329">
        <v>119747404</v>
      </c>
      <c r="D5329" t="s">
        <v>7449</v>
      </c>
      <c r="E5329" t="s">
        <v>8398</v>
      </c>
      <c r="F5329" t="s">
        <v>1377</v>
      </c>
    </row>
    <row r="5330" spans="1:10" x14ac:dyDescent="0.25">
      <c r="A5330" t="s">
        <v>7454</v>
      </c>
      <c r="B5330">
        <v>984316</v>
      </c>
      <c r="C5330">
        <v>190279833</v>
      </c>
      <c r="D5330" t="s">
        <v>7455</v>
      </c>
      <c r="E5330" t="s">
        <v>8383</v>
      </c>
      <c r="G5330" t="s">
        <v>8384</v>
      </c>
      <c r="H5330" t="s">
        <v>12863</v>
      </c>
      <c r="I5330" t="s">
        <v>12864</v>
      </c>
      <c r="J5330" t="s">
        <v>12865</v>
      </c>
    </row>
    <row r="5331" spans="1:10" x14ac:dyDescent="0.25">
      <c r="A5331" t="s">
        <v>7454</v>
      </c>
      <c r="B5331">
        <v>984316</v>
      </c>
      <c r="C5331">
        <v>190279833</v>
      </c>
      <c r="D5331" t="s">
        <v>7455</v>
      </c>
      <c r="E5331" t="s">
        <v>8388</v>
      </c>
      <c r="G5331" t="s">
        <v>8399</v>
      </c>
      <c r="H5331" t="s">
        <v>9149</v>
      </c>
      <c r="I5331" t="s">
        <v>12866</v>
      </c>
      <c r="J5331" t="s">
        <v>10176</v>
      </c>
    </row>
    <row r="5332" spans="1:10" x14ac:dyDescent="0.25">
      <c r="A5332" t="s">
        <v>7454</v>
      </c>
      <c r="B5332">
        <v>984316</v>
      </c>
      <c r="C5332">
        <v>190279833</v>
      </c>
      <c r="D5332" t="s">
        <v>7455</v>
      </c>
      <c r="E5332" t="s">
        <v>8388</v>
      </c>
      <c r="G5332" t="s">
        <v>8857</v>
      </c>
      <c r="H5332" t="s">
        <v>10181</v>
      </c>
      <c r="I5332" t="s">
        <v>10088</v>
      </c>
      <c r="J5332" t="s">
        <v>10176</v>
      </c>
    </row>
    <row r="5333" spans="1:10" x14ac:dyDescent="0.25">
      <c r="A5333" t="s">
        <v>7454</v>
      </c>
      <c r="B5333">
        <v>984316</v>
      </c>
      <c r="C5333">
        <v>190279833</v>
      </c>
      <c r="D5333" t="s">
        <v>7455</v>
      </c>
      <c r="E5333" t="s">
        <v>8388</v>
      </c>
      <c r="G5333" t="s">
        <v>8384</v>
      </c>
      <c r="H5333" t="s">
        <v>10644</v>
      </c>
      <c r="I5333" t="s">
        <v>8672</v>
      </c>
      <c r="J5333" t="s">
        <v>10176</v>
      </c>
    </row>
    <row r="5334" spans="1:10" x14ac:dyDescent="0.25">
      <c r="A5334" t="s">
        <v>7454</v>
      </c>
      <c r="B5334">
        <v>984316</v>
      </c>
      <c r="C5334">
        <v>190279833</v>
      </c>
      <c r="D5334" t="s">
        <v>7455</v>
      </c>
      <c r="E5334" t="s">
        <v>8388</v>
      </c>
      <c r="G5334" t="s">
        <v>8399</v>
      </c>
      <c r="H5334" t="s">
        <v>9585</v>
      </c>
      <c r="I5334" t="s">
        <v>9230</v>
      </c>
      <c r="J5334" t="s">
        <v>10176</v>
      </c>
    </row>
    <row r="5335" spans="1:10" x14ac:dyDescent="0.25">
      <c r="A5335" t="s">
        <v>7459</v>
      </c>
      <c r="B5335">
        <v>6555000</v>
      </c>
      <c r="C5335">
        <v>110656146</v>
      </c>
      <c r="D5335" t="s">
        <v>7460</v>
      </c>
      <c r="E5335" t="s">
        <v>8388</v>
      </c>
      <c r="G5335" t="s">
        <v>8384</v>
      </c>
      <c r="H5335" t="s">
        <v>8960</v>
      </c>
      <c r="J5335" t="s">
        <v>10900</v>
      </c>
    </row>
    <row r="5336" spans="1:10" x14ac:dyDescent="0.25">
      <c r="A5336" t="s">
        <v>7459</v>
      </c>
      <c r="B5336">
        <v>6555000</v>
      </c>
      <c r="C5336">
        <v>110656146</v>
      </c>
      <c r="D5336" t="s">
        <v>7460</v>
      </c>
      <c r="E5336" t="s">
        <v>8388</v>
      </c>
      <c r="G5336" t="s">
        <v>8384</v>
      </c>
      <c r="H5336" t="s">
        <v>8556</v>
      </c>
      <c r="I5336" t="s">
        <v>10641</v>
      </c>
      <c r="J5336" t="s">
        <v>8619</v>
      </c>
    </row>
    <row r="5337" spans="1:10" x14ac:dyDescent="0.25">
      <c r="A5337" t="s">
        <v>7459</v>
      </c>
      <c r="B5337">
        <v>6555000</v>
      </c>
      <c r="C5337">
        <v>110656146</v>
      </c>
      <c r="D5337" t="s">
        <v>7460</v>
      </c>
      <c r="E5337" t="s">
        <v>8383</v>
      </c>
      <c r="G5337" t="s">
        <v>8384</v>
      </c>
      <c r="H5337" t="s">
        <v>9109</v>
      </c>
      <c r="I5337" t="s">
        <v>8428</v>
      </c>
      <c r="J5337" t="s">
        <v>12867</v>
      </c>
    </row>
    <row r="5338" spans="1:10" x14ac:dyDescent="0.25">
      <c r="A5338" t="s">
        <v>7459</v>
      </c>
      <c r="B5338">
        <v>6555000</v>
      </c>
      <c r="C5338">
        <v>110656146</v>
      </c>
      <c r="D5338" t="s">
        <v>7460</v>
      </c>
      <c r="E5338" t="s">
        <v>8388</v>
      </c>
      <c r="G5338" t="s">
        <v>8384</v>
      </c>
      <c r="H5338" t="s">
        <v>10641</v>
      </c>
      <c r="I5338" t="s">
        <v>8490</v>
      </c>
      <c r="J5338" t="s">
        <v>8619</v>
      </c>
    </row>
    <row r="5339" spans="1:10" x14ac:dyDescent="0.25">
      <c r="A5339" t="s">
        <v>7459</v>
      </c>
      <c r="B5339">
        <v>6555000</v>
      </c>
      <c r="C5339">
        <v>110656146</v>
      </c>
      <c r="D5339" t="s">
        <v>7460</v>
      </c>
      <c r="E5339" t="s">
        <v>8388</v>
      </c>
      <c r="G5339" t="s">
        <v>8384</v>
      </c>
      <c r="H5339" t="s">
        <v>8505</v>
      </c>
      <c r="I5339" t="s">
        <v>8779</v>
      </c>
      <c r="J5339" t="s">
        <v>12868</v>
      </c>
    </row>
    <row r="5340" spans="1:10" x14ac:dyDescent="0.25">
      <c r="A5340" t="s">
        <v>7464</v>
      </c>
      <c r="B5340">
        <v>1641925</v>
      </c>
      <c r="C5340">
        <v>110225501</v>
      </c>
      <c r="D5340" t="s">
        <v>7465</v>
      </c>
      <c r="E5340" t="s">
        <v>8383</v>
      </c>
      <c r="G5340" t="s">
        <v>8384</v>
      </c>
      <c r="H5340" t="s">
        <v>12869</v>
      </c>
      <c r="J5340" t="s">
        <v>11723</v>
      </c>
    </row>
    <row r="5341" spans="1:10" x14ac:dyDescent="0.25">
      <c r="A5341" t="s">
        <v>7464</v>
      </c>
      <c r="B5341">
        <v>1641925</v>
      </c>
      <c r="C5341">
        <v>110225501</v>
      </c>
      <c r="D5341" t="s">
        <v>7465</v>
      </c>
      <c r="E5341" t="s">
        <v>8388</v>
      </c>
      <c r="G5341" t="s">
        <v>8384</v>
      </c>
      <c r="H5341" t="s">
        <v>12869</v>
      </c>
      <c r="J5341" t="s">
        <v>11723</v>
      </c>
    </row>
    <row r="5342" spans="1:10" x14ac:dyDescent="0.25">
      <c r="A5342" t="s">
        <v>7470</v>
      </c>
      <c r="B5342">
        <v>195745</v>
      </c>
      <c r="C5342">
        <v>103152378</v>
      </c>
      <c r="D5342" t="s">
        <v>7471</v>
      </c>
      <c r="E5342" t="s">
        <v>8388</v>
      </c>
      <c r="G5342" t="s">
        <v>8399</v>
      </c>
      <c r="H5342" t="s">
        <v>8679</v>
      </c>
      <c r="I5342" t="s">
        <v>8555</v>
      </c>
      <c r="J5342" t="s">
        <v>12870</v>
      </c>
    </row>
    <row r="5343" spans="1:10" x14ac:dyDescent="0.25">
      <c r="A5343" t="s">
        <v>7470</v>
      </c>
      <c r="B5343">
        <v>195745</v>
      </c>
      <c r="C5343">
        <v>103152378</v>
      </c>
      <c r="D5343" t="s">
        <v>7471</v>
      </c>
      <c r="E5343" t="s">
        <v>8383</v>
      </c>
      <c r="G5343" t="s">
        <v>8384</v>
      </c>
      <c r="H5343" t="s">
        <v>8455</v>
      </c>
      <c r="I5343" t="s">
        <v>5052</v>
      </c>
      <c r="J5343" t="s">
        <v>12870</v>
      </c>
    </row>
    <row r="5344" spans="1:10" x14ac:dyDescent="0.25">
      <c r="A5344" t="s">
        <v>7470</v>
      </c>
      <c r="B5344">
        <v>195745</v>
      </c>
      <c r="C5344">
        <v>103152378</v>
      </c>
      <c r="D5344" t="s">
        <v>7471</v>
      </c>
      <c r="E5344" t="s">
        <v>8388</v>
      </c>
      <c r="G5344" t="s">
        <v>8384</v>
      </c>
      <c r="H5344" t="s">
        <v>8455</v>
      </c>
      <c r="I5344" t="s">
        <v>5052</v>
      </c>
      <c r="J5344" t="s">
        <v>12870</v>
      </c>
    </row>
    <row r="5345" spans="1:10" x14ac:dyDescent="0.25">
      <c r="A5345" t="s">
        <v>7475</v>
      </c>
      <c r="B5345">
        <v>2994243</v>
      </c>
      <c r="C5345">
        <v>114882791</v>
      </c>
      <c r="D5345" t="s">
        <v>7476</v>
      </c>
      <c r="E5345" t="s">
        <v>8410</v>
      </c>
      <c r="G5345" t="s">
        <v>8384</v>
      </c>
      <c r="H5345" t="s">
        <v>12871</v>
      </c>
      <c r="J5345" t="s">
        <v>12872</v>
      </c>
    </row>
    <row r="5346" spans="1:10" x14ac:dyDescent="0.25">
      <c r="A5346" t="s">
        <v>7475</v>
      </c>
      <c r="B5346">
        <v>2994243</v>
      </c>
      <c r="C5346">
        <v>114882791</v>
      </c>
      <c r="D5346" t="s">
        <v>7476</v>
      </c>
      <c r="E5346" t="s">
        <v>8388</v>
      </c>
      <c r="G5346" t="s">
        <v>8384</v>
      </c>
      <c r="H5346" t="s">
        <v>12871</v>
      </c>
      <c r="J5346" t="s">
        <v>12872</v>
      </c>
    </row>
    <row r="5347" spans="1:10" x14ac:dyDescent="0.25">
      <c r="A5347" t="s">
        <v>7475</v>
      </c>
      <c r="B5347">
        <v>2994243</v>
      </c>
      <c r="C5347">
        <v>114882791</v>
      </c>
      <c r="D5347" t="s">
        <v>7476</v>
      </c>
      <c r="E5347" t="s">
        <v>8383</v>
      </c>
      <c r="G5347" t="s">
        <v>8384</v>
      </c>
      <c r="H5347" t="s">
        <v>12871</v>
      </c>
      <c r="J5347" t="s">
        <v>12872</v>
      </c>
    </row>
    <row r="5348" spans="1:10" x14ac:dyDescent="0.25">
      <c r="A5348" t="s">
        <v>7480</v>
      </c>
      <c r="B5348">
        <v>6212889</v>
      </c>
      <c r="C5348">
        <v>100704399</v>
      </c>
      <c r="D5348" t="s">
        <v>7481</v>
      </c>
      <c r="E5348" t="s">
        <v>8388</v>
      </c>
      <c r="G5348" t="s">
        <v>8384</v>
      </c>
      <c r="H5348" t="s">
        <v>11578</v>
      </c>
      <c r="J5348" t="s">
        <v>10014</v>
      </c>
    </row>
    <row r="5349" spans="1:10" x14ac:dyDescent="0.25">
      <c r="A5349" t="s">
        <v>7480</v>
      </c>
      <c r="B5349">
        <v>6212889</v>
      </c>
      <c r="C5349">
        <v>100704399</v>
      </c>
      <c r="D5349" t="s">
        <v>7481</v>
      </c>
      <c r="E5349" t="s">
        <v>8398</v>
      </c>
      <c r="F5349" t="s">
        <v>12873</v>
      </c>
    </row>
    <row r="5350" spans="1:10" x14ac:dyDescent="0.25">
      <c r="A5350" t="s">
        <v>7480</v>
      </c>
      <c r="B5350">
        <v>6212889</v>
      </c>
      <c r="C5350">
        <v>100704399</v>
      </c>
      <c r="D5350" t="s">
        <v>7481</v>
      </c>
      <c r="E5350" t="s">
        <v>8383</v>
      </c>
      <c r="G5350" t="s">
        <v>8384</v>
      </c>
      <c r="H5350" t="s">
        <v>11578</v>
      </c>
      <c r="J5350" t="s">
        <v>10014</v>
      </c>
    </row>
    <row r="5351" spans="1:10" x14ac:dyDescent="0.25">
      <c r="A5351" t="s">
        <v>7486</v>
      </c>
      <c r="B5351">
        <v>29944154</v>
      </c>
      <c r="C5351">
        <v>446078527</v>
      </c>
      <c r="D5351" t="s">
        <v>7487</v>
      </c>
      <c r="E5351" t="s">
        <v>8388</v>
      </c>
      <c r="G5351" t="s">
        <v>8384</v>
      </c>
      <c r="H5351" t="s">
        <v>8389</v>
      </c>
      <c r="I5351" t="s">
        <v>8393</v>
      </c>
      <c r="J5351" t="s">
        <v>12874</v>
      </c>
    </row>
    <row r="5352" spans="1:10" x14ac:dyDescent="0.25">
      <c r="A5352" t="s">
        <v>7486</v>
      </c>
      <c r="B5352">
        <v>29944154</v>
      </c>
      <c r="C5352">
        <v>446078527</v>
      </c>
      <c r="D5352" t="s">
        <v>7487</v>
      </c>
      <c r="E5352" t="s">
        <v>8388</v>
      </c>
      <c r="G5352" t="s">
        <v>8384</v>
      </c>
      <c r="H5352" t="s">
        <v>8465</v>
      </c>
      <c r="I5352" t="s">
        <v>12875</v>
      </c>
      <c r="J5352" t="s">
        <v>9184</v>
      </c>
    </row>
    <row r="5353" spans="1:10" x14ac:dyDescent="0.25">
      <c r="A5353" t="s">
        <v>7486</v>
      </c>
      <c r="B5353">
        <v>29944154</v>
      </c>
      <c r="C5353">
        <v>446078527</v>
      </c>
      <c r="D5353" t="s">
        <v>7487</v>
      </c>
      <c r="E5353" t="s">
        <v>8383</v>
      </c>
      <c r="G5353" t="s">
        <v>8384</v>
      </c>
      <c r="H5353" t="s">
        <v>8389</v>
      </c>
      <c r="I5353" t="s">
        <v>8393</v>
      </c>
      <c r="J5353" t="s">
        <v>12874</v>
      </c>
    </row>
    <row r="5354" spans="1:10" x14ac:dyDescent="0.25">
      <c r="A5354" t="s">
        <v>7492</v>
      </c>
      <c r="B5354">
        <v>35453212</v>
      </c>
      <c r="C5354">
        <v>259775507</v>
      </c>
      <c r="D5354" t="s">
        <v>7493</v>
      </c>
      <c r="E5354" t="s">
        <v>8388</v>
      </c>
      <c r="G5354" t="s">
        <v>8517</v>
      </c>
      <c r="H5354" t="s">
        <v>11476</v>
      </c>
      <c r="I5354" t="s">
        <v>8630</v>
      </c>
      <c r="J5354" t="s">
        <v>12876</v>
      </c>
    </row>
    <row r="5355" spans="1:10" x14ac:dyDescent="0.25">
      <c r="A5355" t="s">
        <v>7492</v>
      </c>
      <c r="B5355">
        <v>35453212</v>
      </c>
      <c r="C5355">
        <v>259775507</v>
      </c>
      <c r="D5355" t="s">
        <v>7493</v>
      </c>
      <c r="E5355" t="s">
        <v>8388</v>
      </c>
      <c r="G5355" t="s">
        <v>8384</v>
      </c>
      <c r="H5355" t="s">
        <v>12877</v>
      </c>
      <c r="J5355" t="s">
        <v>12878</v>
      </c>
    </row>
    <row r="5356" spans="1:10" x14ac:dyDescent="0.25">
      <c r="A5356" t="s">
        <v>7492</v>
      </c>
      <c r="B5356">
        <v>35453212</v>
      </c>
      <c r="C5356">
        <v>259775507</v>
      </c>
      <c r="D5356" t="s">
        <v>7493</v>
      </c>
      <c r="E5356" t="s">
        <v>8388</v>
      </c>
      <c r="G5356" t="s">
        <v>8517</v>
      </c>
      <c r="H5356" t="s">
        <v>8761</v>
      </c>
      <c r="J5356" t="s">
        <v>12879</v>
      </c>
    </row>
    <row r="5357" spans="1:10" x14ac:dyDescent="0.25">
      <c r="A5357" t="s">
        <v>7492</v>
      </c>
      <c r="B5357">
        <v>35453212</v>
      </c>
      <c r="C5357">
        <v>259775507</v>
      </c>
      <c r="D5357" t="s">
        <v>7493</v>
      </c>
      <c r="E5357" t="s">
        <v>8388</v>
      </c>
      <c r="G5357" t="s">
        <v>8384</v>
      </c>
      <c r="H5357" t="s">
        <v>8393</v>
      </c>
      <c r="I5357" t="s">
        <v>8418</v>
      </c>
      <c r="J5357" t="s">
        <v>12880</v>
      </c>
    </row>
    <row r="5358" spans="1:10" x14ac:dyDescent="0.25">
      <c r="A5358" t="s">
        <v>7492</v>
      </c>
      <c r="B5358">
        <v>35453212</v>
      </c>
      <c r="C5358">
        <v>259775507</v>
      </c>
      <c r="D5358" t="s">
        <v>7493</v>
      </c>
      <c r="E5358" t="s">
        <v>8383</v>
      </c>
      <c r="G5358" t="s">
        <v>8384</v>
      </c>
      <c r="H5358" t="s">
        <v>10320</v>
      </c>
      <c r="I5358" t="s">
        <v>12881</v>
      </c>
      <c r="J5358" t="s">
        <v>9424</v>
      </c>
    </row>
    <row r="5359" spans="1:10" x14ac:dyDescent="0.25">
      <c r="A5359" t="s">
        <v>7497</v>
      </c>
      <c r="B5359">
        <v>33583304</v>
      </c>
      <c r="C5359">
        <v>264691516</v>
      </c>
      <c r="D5359" t="s">
        <v>7498</v>
      </c>
      <c r="E5359" t="s">
        <v>8383</v>
      </c>
      <c r="G5359" t="s">
        <v>8399</v>
      </c>
      <c r="H5359" t="s">
        <v>12882</v>
      </c>
      <c r="J5359" t="s">
        <v>12323</v>
      </c>
    </row>
    <row r="5360" spans="1:10" x14ac:dyDescent="0.25">
      <c r="A5360" t="s">
        <v>7497</v>
      </c>
      <c r="B5360">
        <v>33583304</v>
      </c>
      <c r="C5360">
        <v>264691516</v>
      </c>
      <c r="D5360" t="s">
        <v>7498</v>
      </c>
      <c r="E5360" t="s">
        <v>8388</v>
      </c>
      <c r="G5360" t="s">
        <v>8384</v>
      </c>
      <c r="H5360" t="s">
        <v>8468</v>
      </c>
      <c r="I5360" t="s">
        <v>8406</v>
      </c>
      <c r="J5360" t="s">
        <v>11456</v>
      </c>
    </row>
    <row r="5361" spans="1:10" x14ac:dyDescent="0.25">
      <c r="A5361" t="s">
        <v>7502</v>
      </c>
      <c r="B5361">
        <v>70059475</v>
      </c>
      <c r="C5361">
        <v>331600572</v>
      </c>
      <c r="D5361" t="s">
        <v>7503</v>
      </c>
      <c r="E5361" t="s">
        <v>8398</v>
      </c>
      <c r="G5361" t="s">
        <v>8384</v>
      </c>
      <c r="H5361" t="s">
        <v>8938</v>
      </c>
      <c r="I5361" t="s">
        <v>8402</v>
      </c>
      <c r="J5361" t="s">
        <v>12883</v>
      </c>
    </row>
    <row r="5362" spans="1:10" x14ac:dyDescent="0.25">
      <c r="A5362" t="s">
        <v>7502</v>
      </c>
      <c r="B5362">
        <v>70059475</v>
      </c>
      <c r="C5362">
        <v>331600572</v>
      </c>
      <c r="D5362" t="s">
        <v>7503</v>
      </c>
      <c r="E5362" t="s">
        <v>8383</v>
      </c>
      <c r="G5362" t="s">
        <v>8384</v>
      </c>
      <c r="H5362" t="s">
        <v>9301</v>
      </c>
      <c r="I5362" t="s">
        <v>8393</v>
      </c>
      <c r="J5362" t="s">
        <v>418</v>
      </c>
    </row>
    <row r="5363" spans="1:10" x14ac:dyDescent="0.25">
      <c r="A5363" t="s">
        <v>7502</v>
      </c>
      <c r="B5363">
        <v>70059475</v>
      </c>
      <c r="C5363">
        <v>331600572</v>
      </c>
      <c r="D5363" t="s">
        <v>7503</v>
      </c>
      <c r="E5363" t="s">
        <v>8388</v>
      </c>
      <c r="G5363" t="s">
        <v>8384</v>
      </c>
      <c r="H5363" t="s">
        <v>8938</v>
      </c>
      <c r="I5363" t="s">
        <v>8402</v>
      </c>
      <c r="J5363" t="s">
        <v>12883</v>
      </c>
    </row>
    <row r="5364" spans="1:10" x14ac:dyDescent="0.25">
      <c r="A5364" t="s">
        <v>7502</v>
      </c>
      <c r="B5364">
        <v>70059475</v>
      </c>
      <c r="C5364">
        <v>331600572</v>
      </c>
      <c r="D5364" t="s">
        <v>7503</v>
      </c>
      <c r="E5364" t="s">
        <v>8410</v>
      </c>
      <c r="G5364" t="s">
        <v>8384</v>
      </c>
      <c r="H5364" t="s">
        <v>8938</v>
      </c>
      <c r="I5364" t="s">
        <v>8402</v>
      </c>
      <c r="J5364" t="s">
        <v>12883</v>
      </c>
    </row>
    <row r="5365" spans="1:10" x14ac:dyDescent="0.25">
      <c r="A5365" t="s">
        <v>7507</v>
      </c>
      <c r="B5365">
        <v>63127340</v>
      </c>
      <c r="C5365">
        <v>704140358</v>
      </c>
      <c r="D5365" t="s">
        <v>7508</v>
      </c>
      <c r="E5365" t="s">
        <v>8388</v>
      </c>
      <c r="G5365" t="s">
        <v>8384</v>
      </c>
      <c r="H5365" t="s">
        <v>12884</v>
      </c>
      <c r="J5365" t="s">
        <v>12885</v>
      </c>
    </row>
    <row r="5366" spans="1:10" x14ac:dyDescent="0.25">
      <c r="A5366" t="s">
        <v>7507</v>
      </c>
      <c r="B5366">
        <v>63127340</v>
      </c>
      <c r="C5366">
        <v>704140358</v>
      </c>
      <c r="D5366" t="s">
        <v>7508</v>
      </c>
      <c r="E5366" t="s">
        <v>8410</v>
      </c>
      <c r="G5366" t="s">
        <v>8384</v>
      </c>
      <c r="H5366" t="s">
        <v>12884</v>
      </c>
      <c r="J5366" t="s">
        <v>12885</v>
      </c>
    </row>
    <row r="5367" spans="1:10" x14ac:dyDescent="0.25">
      <c r="A5367" t="s">
        <v>7507</v>
      </c>
      <c r="B5367">
        <v>63127340</v>
      </c>
      <c r="C5367">
        <v>704140358</v>
      </c>
      <c r="D5367" t="s">
        <v>7508</v>
      </c>
      <c r="E5367" t="s">
        <v>8398</v>
      </c>
      <c r="G5367" t="s">
        <v>8384</v>
      </c>
      <c r="H5367" t="s">
        <v>12884</v>
      </c>
      <c r="J5367" t="s">
        <v>12885</v>
      </c>
    </row>
    <row r="5368" spans="1:10" x14ac:dyDescent="0.25">
      <c r="A5368" t="s">
        <v>7507</v>
      </c>
      <c r="B5368">
        <v>63127340</v>
      </c>
      <c r="C5368">
        <v>704140358</v>
      </c>
      <c r="D5368" t="s">
        <v>7508</v>
      </c>
      <c r="E5368" t="s">
        <v>8383</v>
      </c>
      <c r="G5368" t="s">
        <v>8384</v>
      </c>
      <c r="H5368" t="s">
        <v>12884</v>
      </c>
      <c r="J5368" t="s">
        <v>12885</v>
      </c>
    </row>
    <row r="5369" spans="1:10" x14ac:dyDescent="0.25">
      <c r="A5369" t="s">
        <v>7512</v>
      </c>
      <c r="B5369">
        <v>75768358</v>
      </c>
      <c r="C5369">
        <v>111965647</v>
      </c>
      <c r="D5369" t="s">
        <v>7513</v>
      </c>
      <c r="E5369" t="s">
        <v>8388</v>
      </c>
      <c r="G5369" t="s">
        <v>8384</v>
      </c>
      <c r="H5369" t="s">
        <v>8755</v>
      </c>
      <c r="I5369" t="s">
        <v>8837</v>
      </c>
      <c r="J5369" t="s">
        <v>9868</v>
      </c>
    </row>
    <row r="5370" spans="1:10" x14ac:dyDescent="0.25">
      <c r="A5370" t="s">
        <v>7512</v>
      </c>
      <c r="B5370">
        <v>75768358</v>
      </c>
      <c r="C5370">
        <v>111965647</v>
      </c>
      <c r="D5370" t="s">
        <v>7513</v>
      </c>
      <c r="E5370" t="s">
        <v>8398</v>
      </c>
      <c r="F5370" t="s">
        <v>12886</v>
      </c>
    </row>
    <row r="5371" spans="1:10" x14ac:dyDescent="0.25">
      <c r="A5371" t="s">
        <v>7512</v>
      </c>
      <c r="B5371">
        <v>75768358</v>
      </c>
      <c r="C5371">
        <v>111965647</v>
      </c>
      <c r="D5371" t="s">
        <v>7513</v>
      </c>
      <c r="E5371" t="s">
        <v>8388</v>
      </c>
      <c r="G5371" t="s">
        <v>8460</v>
      </c>
      <c r="H5371" t="s">
        <v>9661</v>
      </c>
      <c r="J5371" t="s">
        <v>12887</v>
      </c>
    </row>
    <row r="5372" spans="1:10" x14ac:dyDescent="0.25">
      <c r="A5372" t="s">
        <v>7512</v>
      </c>
      <c r="B5372">
        <v>75768358</v>
      </c>
      <c r="C5372">
        <v>111965647</v>
      </c>
      <c r="D5372" t="s">
        <v>7513</v>
      </c>
      <c r="E5372" t="s">
        <v>8388</v>
      </c>
      <c r="G5372" t="s">
        <v>8384</v>
      </c>
      <c r="H5372" t="s">
        <v>12888</v>
      </c>
      <c r="I5372" t="s">
        <v>10394</v>
      </c>
      <c r="J5372" t="s">
        <v>12889</v>
      </c>
    </row>
    <row r="5373" spans="1:10" x14ac:dyDescent="0.25">
      <c r="A5373" t="s">
        <v>7512</v>
      </c>
      <c r="B5373">
        <v>75768358</v>
      </c>
      <c r="C5373">
        <v>111965647</v>
      </c>
      <c r="D5373" t="s">
        <v>7513</v>
      </c>
      <c r="E5373" t="s">
        <v>8388</v>
      </c>
      <c r="G5373" t="s">
        <v>8384</v>
      </c>
      <c r="H5373" t="s">
        <v>8938</v>
      </c>
      <c r="I5373" t="s">
        <v>8393</v>
      </c>
      <c r="J5373" t="s">
        <v>10175</v>
      </c>
    </row>
    <row r="5374" spans="1:10" x14ac:dyDescent="0.25">
      <c r="A5374" t="s">
        <v>7512</v>
      </c>
      <c r="B5374">
        <v>75768358</v>
      </c>
      <c r="C5374">
        <v>111965647</v>
      </c>
      <c r="D5374" t="s">
        <v>7513</v>
      </c>
      <c r="E5374" t="s">
        <v>8383</v>
      </c>
      <c r="G5374" t="s">
        <v>8384</v>
      </c>
      <c r="H5374" t="s">
        <v>12888</v>
      </c>
      <c r="I5374" t="s">
        <v>10394</v>
      </c>
      <c r="J5374" t="s">
        <v>12889</v>
      </c>
    </row>
    <row r="5375" spans="1:10" x14ac:dyDescent="0.25">
      <c r="A5375" t="s">
        <v>7512</v>
      </c>
      <c r="B5375">
        <v>75768358</v>
      </c>
      <c r="C5375">
        <v>111965647</v>
      </c>
      <c r="D5375" t="s">
        <v>7513</v>
      </c>
      <c r="E5375" t="s">
        <v>8388</v>
      </c>
      <c r="G5375" t="s">
        <v>8384</v>
      </c>
      <c r="H5375" t="s">
        <v>8607</v>
      </c>
      <c r="I5375" t="s">
        <v>8421</v>
      </c>
      <c r="J5375" t="s">
        <v>12887</v>
      </c>
    </row>
    <row r="5376" spans="1:10" x14ac:dyDescent="0.25">
      <c r="A5376" t="s">
        <v>7512</v>
      </c>
      <c r="B5376">
        <v>75768358</v>
      </c>
      <c r="C5376">
        <v>111965647</v>
      </c>
      <c r="D5376" t="s">
        <v>7513</v>
      </c>
      <c r="E5376" t="s">
        <v>8388</v>
      </c>
      <c r="G5376" t="s">
        <v>8384</v>
      </c>
      <c r="H5376" t="s">
        <v>8539</v>
      </c>
      <c r="I5376" t="s">
        <v>8858</v>
      </c>
      <c r="J5376" t="s">
        <v>10014</v>
      </c>
    </row>
    <row r="5377" spans="1:10" x14ac:dyDescent="0.25">
      <c r="A5377" t="s">
        <v>7518</v>
      </c>
      <c r="B5377">
        <v>73512420</v>
      </c>
      <c r="C5377">
        <v>150337768</v>
      </c>
      <c r="D5377" t="s">
        <v>7519</v>
      </c>
      <c r="E5377" t="s">
        <v>8398</v>
      </c>
      <c r="F5377" t="s">
        <v>12890</v>
      </c>
    </row>
    <row r="5378" spans="1:10" x14ac:dyDescent="0.25">
      <c r="A5378" t="s">
        <v>7518</v>
      </c>
      <c r="B5378">
        <v>73512420</v>
      </c>
      <c r="C5378">
        <v>150337768</v>
      </c>
      <c r="D5378" t="s">
        <v>7519</v>
      </c>
      <c r="E5378" t="s">
        <v>8383</v>
      </c>
      <c r="G5378" t="s">
        <v>8384</v>
      </c>
      <c r="H5378" t="s">
        <v>12891</v>
      </c>
      <c r="J5378" t="s">
        <v>12892</v>
      </c>
    </row>
    <row r="5379" spans="1:10" x14ac:dyDescent="0.25">
      <c r="A5379" t="s">
        <v>7518</v>
      </c>
      <c r="B5379">
        <v>73512420</v>
      </c>
      <c r="C5379">
        <v>150337768</v>
      </c>
      <c r="D5379" t="s">
        <v>7519</v>
      </c>
      <c r="E5379" t="s">
        <v>8388</v>
      </c>
      <c r="G5379" t="s">
        <v>8384</v>
      </c>
      <c r="H5379" t="s">
        <v>8405</v>
      </c>
      <c r="J5379" t="s">
        <v>12893</v>
      </c>
    </row>
    <row r="5380" spans="1:10" x14ac:dyDescent="0.25">
      <c r="A5380" t="s">
        <v>7518</v>
      </c>
      <c r="B5380">
        <v>73512420</v>
      </c>
      <c r="C5380">
        <v>150337768</v>
      </c>
      <c r="D5380" t="s">
        <v>7519</v>
      </c>
      <c r="E5380" t="s">
        <v>8388</v>
      </c>
      <c r="G5380" t="s">
        <v>8384</v>
      </c>
      <c r="H5380" t="s">
        <v>8402</v>
      </c>
      <c r="J5380" t="s">
        <v>12894</v>
      </c>
    </row>
    <row r="5381" spans="1:10" x14ac:dyDescent="0.25">
      <c r="A5381" t="s">
        <v>7518</v>
      </c>
      <c r="B5381">
        <v>73512420</v>
      </c>
      <c r="C5381">
        <v>150337768</v>
      </c>
      <c r="D5381" t="s">
        <v>7519</v>
      </c>
      <c r="E5381" t="s">
        <v>8388</v>
      </c>
      <c r="G5381" t="s">
        <v>8384</v>
      </c>
      <c r="H5381" t="s">
        <v>8428</v>
      </c>
      <c r="I5381" t="s">
        <v>8530</v>
      </c>
      <c r="J5381" t="s">
        <v>12895</v>
      </c>
    </row>
    <row r="5382" spans="1:10" x14ac:dyDescent="0.25">
      <c r="A5382" t="s">
        <v>7518</v>
      </c>
      <c r="B5382">
        <v>73512420</v>
      </c>
      <c r="C5382">
        <v>150337768</v>
      </c>
      <c r="D5382" t="s">
        <v>7519</v>
      </c>
      <c r="E5382" t="s">
        <v>8388</v>
      </c>
      <c r="G5382" t="s">
        <v>8399</v>
      </c>
      <c r="H5382" t="s">
        <v>10222</v>
      </c>
      <c r="I5382" t="s">
        <v>9007</v>
      </c>
      <c r="J5382" t="s">
        <v>12896</v>
      </c>
    </row>
    <row r="5383" spans="1:10" x14ac:dyDescent="0.25">
      <c r="A5383" t="s">
        <v>7522</v>
      </c>
      <c r="B5383">
        <v>76721589</v>
      </c>
      <c r="C5383">
        <v>338290350</v>
      </c>
      <c r="D5383" t="s">
        <v>7523</v>
      </c>
      <c r="E5383" t="s">
        <v>8388</v>
      </c>
      <c r="G5383" t="s">
        <v>8384</v>
      </c>
      <c r="H5383" t="s">
        <v>10780</v>
      </c>
      <c r="I5383" t="s">
        <v>12897</v>
      </c>
      <c r="J5383" t="s">
        <v>12898</v>
      </c>
    </row>
    <row r="5384" spans="1:10" x14ac:dyDescent="0.25">
      <c r="A5384" t="s">
        <v>7522</v>
      </c>
      <c r="B5384">
        <v>76721589</v>
      </c>
      <c r="C5384">
        <v>338290350</v>
      </c>
      <c r="D5384" t="s">
        <v>7523</v>
      </c>
      <c r="E5384" t="s">
        <v>8383</v>
      </c>
      <c r="G5384" t="s">
        <v>8384</v>
      </c>
      <c r="H5384" t="s">
        <v>10496</v>
      </c>
      <c r="J5384" t="s">
        <v>12899</v>
      </c>
    </row>
    <row r="5385" spans="1:10" x14ac:dyDescent="0.25">
      <c r="A5385" t="s">
        <v>7522</v>
      </c>
      <c r="B5385">
        <v>76721589</v>
      </c>
      <c r="C5385">
        <v>338290350</v>
      </c>
      <c r="D5385" t="s">
        <v>7523</v>
      </c>
      <c r="E5385" t="s">
        <v>8388</v>
      </c>
      <c r="G5385" t="s">
        <v>8384</v>
      </c>
      <c r="H5385" t="s">
        <v>9022</v>
      </c>
      <c r="I5385" t="s">
        <v>12900</v>
      </c>
      <c r="J5385" t="s">
        <v>12901</v>
      </c>
    </row>
    <row r="5386" spans="1:10" x14ac:dyDescent="0.25">
      <c r="A5386" t="s">
        <v>7522</v>
      </c>
      <c r="B5386">
        <v>76721589</v>
      </c>
      <c r="C5386">
        <v>338290350</v>
      </c>
      <c r="D5386" t="s">
        <v>7523</v>
      </c>
      <c r="E5386" t="s">
        <v>8398</v>
      </c>
      <c r="F5386" t="s">
        <v>12902</v>
      </c>
    </row>
    <row r="5387" spans="1:10" x14ac:dyDescent="0.25">
      <c r="A5387" t="s">
        <v>7522</v>
      </c>
      <c r="B5387">
        <v>76721589</v>
      </c>
      <c r="C5387">
        <v>338290350</v>
      </c>
      <c r="D5387" t="s">
        <v>7523</v>
      </c>
      <c r="E5387" t="s">
        <v>8388</v>
      </c>
      <c r="G5387" t="s">
        <v>8384</v>
      </c>
      <c r="H5387" t="s">
        <v>8480</v>
      </c>
      <c r="I5387" t="s">
        <v>8545</v>
      </c>
      <c r="J5387" t="s">
        <v>12903</v>
      </c>
    </row>
    <row r="5388" spans="1:10" x14ac:dyDescent="0.25">
      <c r="A5388" t="s">
        <v>7529</v>
      </c>
      <c r="B5388">
        <v>810865</v>
      </c>
      <c r="C5388">
        <v>267326571</v>
      </c>
      <c r="D5388" t="s">
        <v>7530</v>
      </c>
      <c r="E5388" t="s">
        <v>8388</v>
      </c>
      <c r="G5388" t="s">
        <v>8384</v>
      </c>
      <c r="H5388" t="s">
        <v>8672</v>
      </c>
      <c r="I5388" t="s">
        <v>12904</v>
      </c>
      <c r="J5388" t="s">
        <v>8422</v>
      </c>
    </row>
    <row r="5389" spans="1:10" x14ac:dyDescent="0.25">
      <c r="A5389" t="s">
        <v>7529</v>
      </c>
      <c r="B5389">
        <v>810865</v>
      </c>
      <c r="C5389">
        <v>267326571</v>
      </c>
      <c r="D5389" t="s">
        <v>7530</v>
      </c>
      <c r="E5389" t="s">
        <v>8383</v>
      </c>
      <c r="G5389" t="s">
        <v>8384</v>
      </c>
      <c r="H5389" t="s">
        <v>8672</v>
      </c>
      <c r="I5389" t="s">
        <v>12904</v>
      </c>
      <c r="J5389" t="s">
        <v>8422</v>
      </c>
    </row>
    <row r="5390" spans="1:10" x14ac:dyDescent="0.25">
      <c r="A5390" t="s">
        <v>7536</v>
      </c>
      <c r="B5390">
        <v>1934778</v>
      </c>
      <c r="C5390">
        <v>140708483</v>
      </c>
      <c r="D5390" t="s">
        <v>7537</v>
      </c>
      <c r="E5390" t="s">
        <v>8388</v>
      </c>
      <c r="G5390" t="s">
        <v>8384</v>
      </c>
      <c r="H5390" t="s">
        <v>8421</v>
      </c>
      <c r="I5390" t="s">
        <v>12905</v>
      </c>
      <c r="J5390" t="s">
        <v>12906</v>
      </c>
    </row>
    <row r="5391" spans="1:10" x14ac:dyDescent="0.25">
      <c r="A5391" t="s">
        <v>7536</v>
      </c>
      <c r="B5391">
        <v>1934778</v>
      </c>
      <c r="C5391">
        <v>140708483</v>
      </c>
      <c r="D5391" t="s">
        <v>7537</v>
      </c>
      <c r="E5391" t="s">
        <v>8383</v>
      </c>
      <c r="G5391" t="s">
        <v>8384</v>
      </c>
      <c r="H5391" t="s">
        <v>8421</v>
      </c>
      <c r="I5391" t="s">
        <v>12905</v>
      </c>
      <c r="J5391" t="s">
        <v>12906</v>
      </c>
    </row>
    <row r="5392" spans="1:10" x14ac:dyDescent="0.25">
      <c r="A5392" t="s">
        <v>7536</v>
      </c>
      <c r="B5392">
        <v>1934778</v>
      </c>
      <c r="C5392">
        <v>140708483</v>
      </c>
      <c r="D5392" t="s">
        <v>7537</v>
      </c>
      <c r="E5392" t="s">
        <v>8388</v>
      </c>
      <c r="G5392" t="s">
        <v>8384</v>
      </c>
      <c r="H5392" t="s">
        <v>8539</v>
      </c>
      <c r="I5392" t="s">
        <v>8393</v>
      </c>
      <c r="J5392" t="s">
        <v>12907</v>
      </c>
    </row>
    <row r="5393" spans="1:10" x14ac:dyDescent="0.25">
      <c r="A5393" t="s">
        <v>7541</v>
      </c>
      <c r="B5393">
        <v>93410</v>
      </c>
      <c r="C5393">
        <v>153576601</v>
      </c>
      <c r="D5393" t="s">
        <v>7542</v>
      </c>
      <c r="E5393" t="s">
        <v>8388</v>
      </c>
      <c r="G5393" t="s">
        <v>8384</v>
      </c>
      <c r="H5393" t="s">
        <v>8421</v>
      </c>
      <c r="J5393" t="s">
        <v>12908</v>
      </c>
    </row>
    <row r="5394" spans="1:10" x14ac:dyDescent="0.25">
      <c r="A5394" t="s">
        <v>7541</v>
      </c>
      <c r="B5394">
        <v>93410</v>
      </c>
      <c r="C5394">
        <v>153576601</v>
      </c>
      <c r="D5394" t="s">
        <v>7542</v>
      </c>
      <c r="E5394" t="s">
        <v>8383</v>
      </c>
      <c r="G5394" t="s">
        <v>8384</v>
      </c>
      <c r="H5394" t="s">
        <v>8407</v>
      </c>
      <c r="I5394" t="s">
        <v>8422</v>
      </c>
      <c r="J5394" t="s">
        <v>12909</v>
      </c>
    </row>
    <row r="5395" spans="1:10" x14ac:dyDescent="0.25">
      <c r="A5395" t="s">
        <v>7546</v>
      </c>
      <c r="B5395">
        <v>1567129</v>
      </c>
      <c r="C5395">
        <v>115977697</v>
      </c>
      <c r="D5395" t="s">
        <v>7547</v>
      </c>
      <c r="E5395" t="s">
        <v>8383</v>
      </c>
      <c r="G5395" t="s">
        <v>8384</v>
      </c>
      <c r="H5395" t="s">
        <v>8393</v>
      </c>
      <c r="J5395" t="s">
        <v>12910</v>
      </c>
    </row>
    <row r="5396" spans="1:10" x14ac:dyDescent="0.25">
      <c r="A5396" t="s">
        <v>7546</v>
      </c>
      <c r="B5396">
        <v>1567129</v>
      </c>
      <c r="C5396">
        <v>115977697</v>
      </c>
      <c r="D5396" t="s">
        <v>7547</v>
      </c>
      <c r="E5396" t="s">
        <v>8388</v>
      </c>
      <c r="G5396" t="s">
        <v>8384</v>
      </c>
      <c r="H5396" t="s">
        <v>8393</v>
      </c>
      <c r="J5396" t="s">
        <v>12910</v>
      </c>
    </row>
    <row r="5397" spans="1:10" x14ac:dyDescent="0.25">
      <c r="A5397" t="s">
        <v>7546</v>
      </c>
      <c r="B5397">
        <v>1567129</v>
      </c>
      <c r="C5397">
        <v>115977697</v>
      </c>
      <c r="D5397" t="s">
        <v>7547</v>
      </c>
      <c r="E5397" t="s">
        <v>8388</v>
      </c>
      <c r="G5397" t="s">
        <v>8384</v>
      </c>
      <c r="H5397" t="s">
        <v>12911</v>
      </c>
      <c r="J5397" t="s">
        <v>12910</v>
      </c>
    </row>
    <row r="5398" spans="1:10" x14ac:dyDescent="0.25">
      <c r="A5398" t="s">
        <v>7551</v>
      </c>
      <c r="B5398">
        <v>1639756</v>
      </c>
      <c r="C5398">
        <v>107980994</v>
      </c>
      <c r="D5398" t="s">
        <v>7552</v>
      </c>
      <c r="E5398" t="s">
        <v>8388</v>
      </c>
      <c r="G5398" t="s">
        <v>8384</v>
      </c>
      <c r="H5398" t="s">
        <v>8669</v>
      </c>
      <c r="I5398" t="s">
        <v>8499</v>
      </c>
      <c r="J5398" t="s">
        <v>12912</v>
      </c>
    </row>
    <row r="5399" spans="1:10" x14ac:dyDescent="0.25">
      <c r="A5399" t="s">
        <v>7551</v>
      </c>
      <c r="B5399">
        <v>1639756</v>
      </c>
      <c r="C5399">
        <v>107980994</v>
      </c>
      <c r="D5399" t="s">
        <v>7552</v>
      </c>
      <c r="E5399" t="s">
        <v>8383</v>
      </c>
      <c r="G5399" t="s">
        <v>8399</v>
      </c>
      <c r="H5399" t="s">
        <v>12913</v>
      </c>
      <c r="J5399" t="s">
        <v>8988</v>
      </c>
    </row>
    <row r="5400" spans="1:10" x14ac:dyDescent="0.25">
      <c r="A5400" t="s">
        <v>7551</v>
      </c>
      <c r="B5400">
        <v>1639756</v>
      </c>
      <c r="C5400">
        <v>107980994</v>
      </c>
      <c r="D5400" t="s">
        <v>7552</v>
      </c>
      <c r="E5400" t="s">
        <v>8388</v>
      </c>
      <c r="G5400" t="s">
        <v>8384</v>
      </c>
      <c r="H5400" t="s">
        <v>12914</v>
      </c>
      <c r="I5400" t="s">
        <v>12915</v>
      </c>
      <c r="J5400" t="s">
        <v>12916</v>
      </c>
    </row>
    <row r="5401" spans="1:10" x14ac:dyDescent="0.25">
      <c r="A5401" t="s">
        <v>7551</v>
      </c>
      <c r="B5401">
        <v>1639756</v>
      </c>
      <c r="C5401">
        <v>107980994</v>
      </c>
      <c r="D5401" t="s">
        <v>7552</v>
      </c>
      <c r="E5401" t="s">
        <v>8388</v>
      </c>
      <c r="G5401" t="s">
        <v>8399</v>
      </c>
      <c r="H5401" t="s">
        <v>12917</v>
      </c>
      <c r="J5401" t="s">
        <v>12918</v>
      </c>
    </row>
    <row r="5402" spans="1:10" x14ac:dyDescent="0.25">
      <c r="A5402" t="s">
        <v>7557</v>
      </c>
      <c r="B5402">
        <v>2939907</v>
      </c>
      <c r="C5402">
        <v>111680919</v>
      </c>
      <c r="D5402" t="s">
        <v>7558</v>
      </c>
      <c r="E5402" t="s">
        <v>8388</v>
      </c>
      <c r="G5402" t="s">
        <v>8384</v>
      </c>
      <c r="H5402" t="s">
        <v>8669</v>
      </c>
      <c r="J5402" t="s">
        <v>12919</v>
      </c>
    </row>
    <row r="5403" spans="1:10" x14ac:dyDescent="0.25">
      <c r="A5403" t="s">
        <v>7557</v>
      </c>
      <c r="B5403">
        <v>2939907</v>
      </c>
      <c r="C5403">
        <v>111680919</v>
      </c>
      <c r="D5403" t="s">
        <v>7558</v>
      </c>
      <c r="E5403" t="s">
        <v>8388</v>
      </c>
      <c r="G5403" t="s">
        <v>8384</v>
      </c>
      <c r="H5403" t="s">
        <v>8468</v>
      </c>
      <c r="I5403" t="s">
        <v>12920</v>
      </c>
      <c r="J5403" t="s">
        <v>12921</v>
      </c>
    </row>
    <row r="5404" spans="1:10" x14ac:dyDescent="0.25">
      <c r="A5404" t="s">
        <v>7557</v>
      </c>
      <c r="B5404">
        <v>2939907</v>
      </c>
      <c r="C5404">
        <v>111680919</v>
      </c>
      <c r="D5404" t="s">
        <v>7558</v>
      </c>
      <c r="E5404" t="s">
        <v>8383</v>
      </c>
      <c r="G5404" t="s">
        <v>8384</v>
      </c>
      <c r="H5404" t="s">
        <v>8468</v>
      </c>
      <c r="I5404" t="s">
        <v>12920</v>
      </c>
      <c r="J5404" t="s">
        <v>12921</v>
      </c>
    </row>
    <row r="5405" spans="1:10" x14ac:dyDescent="0.25">
      <c r="A5405" t="s">
        <v>7562</v>
      </c>
      <c r="B5405">
        <v>5585040</v>
      </c>
      <c r="C5405">
        <v>109972045</v>
      </c>
      <c r="D5405" t="s">
        <v>7563</v>
      </c>
      <c r="E5405" t="s">
        <v>8383</v>
      </c>
      <c r="G5405" t="s">
        <v>8384</v>
      </c>
      <c r="H5405" t="s">
        <v>10674</v>
      </c>
      <c r="I5405" t="s">
        <v>8691</v>
      </c>
      <c r="J5405" t="s">
        <v>8860</v>
      </c>
    </row>
    <row r="5406" spans="1:10" x14ac:dyDescent="0.25">
      <c r="A5406" t="s">
        <v>7562</v>
      </c>
      <c r="B5406">
        <v>5585040</v>
      </c>
      <c r="C5406">
        <v>109972045</v>
      </c>
      <c r="D5406" t="s">
        <v>7563</v>
      </c>
      <c r="E5406" t="s">
        <v>8410</v>
      </c>
      <c r="G5406" t="s">
        <v>8384</v>
      </c>
      <c r="H5406" t="s">
        <v>10674</v>
      </c>
      <c r="I5406" t="s">
        <v>8691</v>
      </c>
      <c r="J5406" t="s">
        <v>8860</v>
      </c>
    </row>
    <row r="5407" spans="1:10" x14ac:dyDescent="0.25">
      <c r="A5407" t="s">
        <v>7562</v>
      </c>
      <c r="B5407">
        <v>5585040</v>
      </c>
      <c r="C5407">
        <v>109972045</v>
      </c>
      <c r="D5407" t="s">
        <v>7563</v>
      </c>
      <c r="E5407" t="s">
        <v>8388</v>
      </c>
      <c r="G5407" t="s">
        <v>8384</v>
      </c>
      <c r="H5407" t="s">
        <v>10674</v>
      </c>
      <c r="I5407" t="s">
        <v>8691</v>
      </c>
      <c r="J5407" t="s">
        <v>8860</v>
      </c>
    </row>
    <row r="5408" spans="1:10" x14ac:dyDescent="0.25">
      <c r="A5408" t="s">
        <v>7569</v>
      </c>
      <c r="B5408">
        <v>16247606</v>
      </c>
      <c r="C5408">
        <v>155419293</v>
      </c>
      <c r="D5408" t="s">
        <v>7570</v>
      </c>
      <c r="E5408" t="s">
        <v>8388</v>
      </c>
      <c r="G5408" t="s">
        <v>8384</v>
      </c>
      <c r="H5408" t="s">
        <v>8665</v>
      </c>
      <c r="I5408" t="s">
        <v>8779</v>
      </c>
      <c r="J5408" t="s">
        <v>12922</v>
      </c>
    </row>
    <row r="5409" spans="1:10" x14ac:dyDescent="0.25">
      <c r="A5409" t="s">
        <v>7569</v>
      </c>
      <c r="B5409">
        <v>16247606</v>
      </c>
      <c r="C5409">
        <v>155419293</v>
      </c>
      <c r="D5409" t="s">
        <v>7570</v>
      </c>
      <c r="E5409" t="s">
        <v>8383</v>
      </c>
      <c r="G5409" t="s">
        <v>8517</v>
      </c>
      <c r="H5409" t="s">
        <v>12923</v>
      </c>
      <c r="I5409" t="s">
        <v>12429</v>
      </c>
      <c r="J5409" t="s">
        <v>12924</v>
      </c>
    </row>
    <row r="5410" spans="1:10" x14ac:dyDescent="0.25">
      <c r="A5410" t="s">
        <v>7576</v>
      </c>
      <c r="B5410">
        <v>13917929</v>
      </c>
      <c r="C5410">
        <v>109351865</v>
      </c>
      <c r="D5410" t="s">
        <v>7577</v>
      </c>
      <c r="E5410" t="s">
        <v>8410</v>
      </c>
      <c r="G5410" t="s">
        <v>8384</v>
      </c>
      <c r="H5410" t="s">
        <v>8601</v>
      </c>
      <c r="J5410" t="s">
        <v>12925</v>
      </c>
    </row>
    <row r="5411" spans="1:10" x14ac:dyDescent="0.25">
      <c r="A5411" t="s">
        <v>7576</v>
      </c>
      <c r="B5411">
        <v>13917929</v>
      </c>
      <c r="C5411">
        <v>109351865</v>
      </c>
      <c r="D5411" t="s">
        <v>7577</v>
      </c>
      <c r="E5411" t="s">
        <v>8388</v>
      </c>
      <c r="G5411" t="s">
        <v>8384</v>
      </c>
      <c r="H5411" t="s">
        <v>8601</v>
      </c>
      <c r="J5411" t="s">
        <v>12925</v>
      </c>
    </row>
    <row r="5412" spans="1:10" x14ac:dyDescent="0.25">
      <c r="A5412" t="s">
        <v>7576</v>
      </c>
      <c r="B5412">
        <v>13917929</v>
      </c>
      <c r="C5412">
        <v>109351865</v>
      </c>
      <c r="D5412" t="s">
        <v>7577</v>
      </c>
      <c r="E5412" t="s">
        <v>8383</v>
      </c>
      <c r="G5412" t="s">
        <v>8384</v>
      </c>
      <c r="H5412" t="s">
        <v>8470</v>
      </c>
      <c r="J5412" t="s">
        <v>12926</v>
      </c>
    </row>
    <row r="5413" spans="1:10" x14ac:dyDescent="0.25">
      <c r="A5413" t="s">
        <v>7576</v>
      </c>
      <c r="B5413">
        <v>13917929</v>
      </c>
      <c r="C5413">
        <v>109351865</v>
      </c>
      <c r="D5413" t="s">
        <v>7577</v>
      </c>
      <c r="E5413" t="s">
        <v>8388</v>
      </c>
      <c r="G5413" t="s">
        <v>8384</v>
      </c>
      <c r="H5413" t="s">
        <v>8470</v>
      </c>
      <c r="J5413" t="s">
        <v>12926</v>
      </c>
    </row>
    <row r="5414" spans="1:10" x14ac:dyDescent="0.25">
      <c r="A5414" t="s">
        <v>7581</v>
      </c>
      <c r="B5414">
        <v>72850379</v>
      </c>
      <c r="C5414">
        <v>142429057</v>
      </c>
      <c r="D5414" t="s">
        <v>7582</v>
      </c>
      <c r="E5414" t="s">
        <v>8398</v>
      </c>
      <c r="G5414" t="s">
        <v>8384</v>
      </c>
      <c r="H5414" t="s">
        <v>12927</v>
      </c>
      <c r="J5414" t="s">
        <v>8909</v>
      </c>
    </row>
    <row r="5415" spans="1:10" x14ac:dyDescent="0.25">
      <c r="A5415" t="s">
        <v>7581</v>
      </c>
      <c r="B5415">
        <v>72850379</v>
      </c>
      <c r="C5415">
        <v>142429057</v>
      </c>
      <c r="D5415" t="s">
        <v>7582</v>
      </c>
      <c r="E5415" t="s">
        <v>8410</v>
      </c>
      <c r="G5415" t="s">
        <v>8384</v>
      </c>
      <c r="H5415" t="s">
        <v>12927</v>
      </c>
      <c r="J5415" t="s">
        <v>8909</v>
      </c>
    </row>
    <row r="5416" spans="1:10" x14ac:dyDescent="0.25">
      <c r="A5416" t="s">
        <v>7581</v>
      </c>
      <c r="B5416">
        <v>72850379</v>
      </c>
      <c r="C5416">
        <v>142429057</v>
      </c>
      <c r="D5416" t="s">
        <v>7582</v>
      </c>
      <c r="E5416" t="s">
        <v>8388</v>
      </c>
      <c r="G5416" t="s">
        <v>8384</v>
      </c>
      <c r="H5416" t="s">
        <v>12927</v>
      </c>
      <c r="J5416" t="s">
        <v>8909</v>
      </c>
    </row>
    <row r="5417" spans="1:10" x14ac:dyDescent="0.25">
      <c r="A5417" t="s">
        <v>7581</v>
      </c>
      <c r="B5417">
        <v>72850379</v>
      </c>
      <c r="C5417">
        <v>142429057</v>
      </c>
      <c r="D5417" t="s">
        <v>7582</v>
      </c>
      <c r="E5417" t="s">
        <v>8383</v>
      </c>
      <c r="G5417" t="s">
        <v>8384</v>
      </c>
      <c r="H5417" t="s">
        <v>12927</v>
      </c>
      <c r="J5417" t="s">
        <v>8909</v>
      </c>
    </row>
    <row r="5418" spans="1:10" x14ac:dyDescent="0.25">
      <c r="A5418" t="s">
        <v>7586</v>
      </c>
      <c r="B5418">
        <v>48225633</v>
      </c>
      <c r="C5418">
        <v>390105418</v>
      </c>
      <c r="D5418" t="s">
        <v>7587</v>
      </c>
      <c r="E5418" t="s">
        <v>8410</v>
      </c>
      <c r="G5418" t="s">
        <v>8384</v>
      </c>
      <c r="H5418" t="s">
        <v>10674</v>
      </c>
      <c r="I5418" t="s">
        <v>8393</v>
      </c>
      <c r="J5418" t="s">
        <v>12928</v>
      </c>
    </row>
    <row r="5419" spans="1:10" x14ac:dyDescent="0.25">
      <c r="A5419" t="s">
        <v>7586</v>
      </c>
      <c r="B5419">
        <v>48225633</v>
      </c>
      <c r="C5419">
        <v>390105418</v>
      </c>
      <c r="D5419" t="s">
        <v>7587</v>
      </c>
      <c r="E5419" t="s">
        <v>8388</v>
      </c>
      <c r="G5419" t="s">
        <v>8384</v>
      </c>
      <c r="H5419" t="s">
        <v>10674</v>
      </c>
      <c r="I5419" t="s">
        <v>8393</v>
      </c>
      <c r="J5419" t="s">
        <v>12928</v>
      </c>
    </row>
    <row r="5420" spans="1:10" x14ac:dyDescent="0.25">
      <c r="A5420" t="s">
        <v>7586</v>
      </c>
      <c r="B5420">
        <v>48225633</v>
      </c>
      <c r="C5420">
        <v>390105418</v>
      </c>
      <c r="D5420" t="s">
        <v>7587</v>
      </c>
      <c r="E5420" t="s">
        <v>8388</v>
      </c>
      <c r="G5420" t="s">
        <v>8384</v>
      </c>
      <c r="H5420" t="s">
        <v>8393</v>
      </c>
      <c r="J5420" t="s">
        <v>12929</v>
      </c>
    </row>
    <row r="5421" spans="1:10" x14ac:dyDescent="0.25">
      <c r="A5421" t="s">
        <v>7586</v>
      </c>
      <c r="B5421">
        <v>48225633</v>
      </c>
      <c r="C5421">
        <v>390105418</v>
      </c>
      <c r="D5421" t="s">
        <v>7587</v>
      </c>
      <c r="E5421" t="s">
        <v>8410</v>
      </c>
      <c r="G5421" t="s">
        <v>8517</v>
      </c>
      <c r="H5421" t="s">
        <v>10945</v>
      </c>
      <c r="J5421" t="s">
        <v>12930</v>
      </c>
    </row>
    <row r="5422" spans="1:10" x14ac:dyDescent="0.25">
      <c r="A5422" t="s">
        <v>7586</v>
      </c>
      <c r="B5422">
        <v>48225633</v>
      </c>
      <c r="C5422">
        <v>390105418</v>
      </c>
      <c r="D5422" t="s">
        <v>7587</v>
      </c>
      <c r="E5422" t="s">
        <v>8383</v>
      </c>
      <c r="G5422" t="s">
        <v>8384</v>
      </c>
      <c r="H5422" t="s">
        <v>12931</v>
      </c>
      <c r="J5422" t="s">
        <v>11603</v>
      </c>
    </row>
    <row r="5423" spans="1:10" x14ac:dyDescent="0.25">
      <c r="A5423" t="s">
        <v>7590</v>
      </c>
      <c r="B5423">
        <v>51961586</v>
      </c>
      <c r="C5423">
        <v>1255544500</v>
      </c>
      <c r="D5423" t="s">
        <v>7591</v>
      </c>
      <c r="E5423" t="s">
        <v>8383</v>
      </c>
      <c r="G5423" t="s">
        <v>8384</v>
      </c>
      <c r="H5423" t="s">
        <v>10728</v>
      </c>
      <c r="J5423" t="s">
        <v>12131</v>
      </c>
    </row>
    <row r="5424" spans="1:10" x14ac:dyDescent="0.25">
      <c r="A5424" t="s">
        <v>7590</v>
      </c>
      <c r="B5424">
        <v>51961586</v>
      </c>
      <c r="C5424">
        <v>1255544500</v>
      </c>
      <c r="D5424" t="s">
        <v>7591</v>
      </c>
      <c r="E5424" t="s">
        <v>8388</v>
      </c>
      <c r="G5424" t="s">
        <v>8384</v>
      </c>
      <c r="H5424" t="s">
        <v>10728</v>
      </c>
      <c r="J5424" t="s">
        <v>12932</v>
      </c>
    </row>
    <row r="5425" spans="1:10" x14ac:dyDescent="0.25">
      <c r="A5425" t="s">
        <v>7590</v>
      </c>
      <c r="B5425">
        <v>51961586</v>
      </c>
      <c r="C5425">
        <v>1255544500</v>
      </c>
      <c r="D5425" t="s">
        <v>7591</v>
      </c>
      <c r="E5425" t="s">
        <v>8388</v>
      </c>
      <c r="G5425" t="s">
        <v>8384</v>
      </c>
      <c r="H5425" t="s">
        <v>12933</v>
      </c>
      <c r="J5425" t="s">
        <v>9688</v>
      </c>
    </row>
    <row r="5426" spans="1:10" x14ac:dyDescent="0.25">
      <c r="A5426" t="s">
        <v>7590</v>
      </c>
      <c r="B5426">
        <v>51961586</v>
      </c>
      <c r="C5426">
        <v>1255544500</v>
      </c>
      <c r="D5426" t="s">
        <v>7591</v>
      </c>
      <c r="E5426" t="s">
        <v>8410</v>
      </c>
      <c r="G5426" t="s">
        <v>8460</v>
      </c>
      <c r="H5426" t="s">
        <v>10828</v>
      </c>
      <c r="J5426" t="s">
        <v>8721</v>
      </c>
    </row>
    <row r="5427" spans="1:10" x14ac:dyDescent="0.25">
      <c r="A5427" t="s">
        <v>7593</v>
      </c>
      <c r="B5427">
        <v>54540979</v>
      </c>
      <c r="C5427">
        <v>107900676</v>
      </c>
      <c r="D5427" t="s">
        <v>7594</v>
      </c>
      <c r="E5427" t="s">
        <v>8383</v>
      </c>
      <c r="G5427" t="s">
        <v>8384</v>
      </c>
      <c r="H5427" t="s">
        <v>8526</v>
      </c>
      <c r="J5427" t="s">
        <v>12934</v>
      </c>
    </row>
    <row r="5428" spans="1:10" x14ac:dyDescent="0.25">
      <c r="A5428" t="s">
        <v>7593</v>
      </c>
      <c r="B5428">
        <v>54540979</v>
      </c>
      <c r="C5428">
        <v>107900676</v>
      </c>
      <c r="D5428" t="s">
        <v>7594</v>
      </c>
      <c r="E5428" t="s">
        <v>8388</v>
      </c>
      <c r="G5428" t="s">
        <v>8384</v>
      </c>
      <c r="H5428" t="s">
        <v>9368</v>
      </c>
      <c r="J5428" t="s">
        <v>12935</v>
      </c>
    </row>
    <row r="5429" spans="1:10" x14ac:dyDescent="0.25">
      <c r="A5429" t="s">
        <v>7597</v>
      </c>
      <c r="B5429">
        <v>53323792</v>
      </c>
      <c r="C5429">
        <v>241220220</v>
      </c>
      <c r="D5429" t="s">
        <v>7598</v>
      </c>
      <c r="E5429" t="s">
        <v>8388</v>
      </c>
      <c r="G5429" t="s">
        <v>8384</v>
      </c>
      <c r="H5429" t="s">
        <v>9693</v>
      </c>
      <c r="I5429" t="s">
        <v>8393</v>
      </c>
      <c r="J5429" t="s">
        <v>12936</v>
      </c>
    </row>
    <row r="5430" spans="1:10" x14ac:dyDescent="0.25">
      <c r="A5430" t="s">
        <v>7597</v>
      </c>
      <c r="B5430">
        <v>53323792</v>
      </c>
      <c r="C5430">
        <v>241220220</v>
      </c>
      <c r="D5430" t="s">
        <v>7598</v>
      </c>
      <c r="E5430" t="s">
        <v>8383</v>
      </c>
      <c r="G5430" t="s">
        <v>8384</v>
      </c>
      <c r="H5430" t="s">
        <v>9693</v>
      </c>
      <c r="I5430" t="s">
        <v>8393</v>
      </c>
      <c r="J5430" t="s">
        <v>12936</v>
      </c>
    </row>
    <row r="5431" spans="1:10" x14ac:dyDescent="0.25">
      <c r="A5431" t="s">
        <v>7597</v>
      </c>
      <c r="B5431">
        <v>53323792</v>
      </c>
      <c r="C5431">
        <v>241220220</v>
      </c>
      <c r="D5431" t="s">
        <v>7598</v>
      </c>
      <c r="E5431" t="s">
        <v>8388</v>
      </c>
      <c r="G5431" t="s">
        <v>8384</v>
      </c>
      <c r="H5431" t="s">
        <v>8402</v>
      </c>
      <c r="J5431" t="s">
        <v>12937</v>
      </c>
    </row>
    <row r="5432" spans="1:10" x14ac:dyDescent="0.25">
      <c r="A5432" t="s">
        <v>7602</v>
      </c>
      <c r="B5432">
        <v>60841512</v>
      </c>
      <c r="C5432">
        <v>130500124</v>
      </c>
      <c r="D5432" t="s">
        <v>7603</v>
      </c>
      <c r="E5432" t="s">
        <v>8398</v>
      </c>
      <c r="G5432" t="s">
        <v>8384</v>
      </c>
      <c r="H5432" t="s">
        <v>8425</v>
      </c>
      <c r="I5432" t="s">
        <v>8566</v>
      </c>
      <c r="J5432" t="s">
        <v>8814</v>
      </c>
    </row>
    <row r="5433" spans="1:10" x14ac:dyDescent="0.25">
      <c r="A5433" t="s">
        <v>7602</v>
      </c>
      <c r="B5433">
        <v>60841512</v>
      </c>
      <c r="C5433">
        <v>130500124</v>
      </c>
      <c r="D5433" t="s">
        <v>7603</v>
      </c>
      <c r="E5433" t="s">
        <v>8383</v>
      </c>
      <c r="G5433" t="s">
        <v>8384</v>
      </c>
      <c r="H5433" t="s">
        <v>8425</v>
      </c>
      <c r="I5433" t="s">
        <v>8566</v>
      </c>
      <c r="J5433" t="s">
        <v>8814</v>
      </c>
    </row>
    <row r="5434" spans="1:10" x14ac:dyDescent="0.25">
      <c r="A5434" t="s">
        <v>7602</v>
      </c>
      <c r="B5434">
        <v>60841512</v>
      </c>
      <c r="C5434">
        <v>130500124</v>
      </c>
      <c r="D5434" t="s">
        <v>7603</v>
      </c>
      <c r="E5434" t="s">
        <v>8388</v>
      </c>
      <c r="G5434" t="s">
        <v>8384</v>
      </c>
      <c r="H5434" t="s">
        <v>8425</v>
      </c>
      <c r="I5434" t="s">
        <v>8566</v>
      </c>
      <c r="J5434" t="s">
        <v>8814</v>
      </c>
    </row>
    <row r="5435" spans="1:10" x14ac:dyDescent="0.25">
      <c r="A5435" t="s">
        <v>7602</v>
      </c>
      <c r="B5435">
        <v>60841512</v>
      </c>
      <c r="C5435">
        <v>130500124</v>
      </c>
      <c r="D5435" t="s">
        <v>7603</v>
      </c>
      <c r="E5435" t="s">
        <v>8410</v>
      </c>
      <c r="G5435" t="s">
        <v>8384</v>
      </c>
      <c r="H5435" t="s">
        <v>8425</v>
      </c>
      <c r="I5435" t="s">
        <v>8566</v>
      </c>
      <c r="J5435" t="s">
        <v>8814</v>
      </c>
    </row>
    <row r="5436" spans="1:10" x14ac:dyDescent="0.25">
      <c r="A5436" t="s">
        <v>7607</v>
      </c>
      <c r="B5436">
        <v>68810243</v>
      </c>
      <c r="C5436">
        <v>256885418</v>
      </c>
      <c r="D5436" t="s">
        <v>7608</v>
      </c>
      <c r="E5436" t="s">
        <v>8398</v>
      </c>
      <c r="F5436" t="s">
        <v>12938</v>
      </c>
    </row>
    <row r="5437" spans="1:10" x14ac:dyDescent="0.25">
      <c r="A5437" t="s">
        <v>7607</v>
      </c>
      <c r="B5437">
        <v>68810243</v>
      </c>
      <c r="C5437">
        <v>256885418</v>
      </c>
      <c r="D5437" t="s">
        <v>7608</v>
      </c>
      <c r="E5437" t="s">
        <v>8388</v>
      </c>
      <c r="G5437" t="s">
        <v>8399</v>
      </c>
      <c r="H5437" t="s">
        <v>12339</v>
      </c>
      <c r="I5437" t="s">
        <v>618</v>
      </c>
      <c r="J5437" t="s">
        <v>11129</v>
      </c>
    </row>
    <row r="5438" spans="1:10" x14ac:dyDescent="0.25">
      <c r="A5438" t="s">
        <v>7607</v>
      </c>
      <c r="B5438">
        <v>68810243</v>
      </c>
      <c r="C5438">
        <v>256885418</v>
      </c>
      <c r="D5438" t="s">
        <v>7608</v>
      </c>
      <c r="E5438" t="s">
        <v>8388</v>
      </c>
      <c r="G5438" t="s">
        <v>8384</v>
      </c>
      <c r="H5438" t="s">
        <v>12939</v>
      </c>
      <c r="J5438" t="s">
        <v>9128</v>
      </c>
    </row>
    <row r="5439" spans="1:10" x14ac:dyDescent="0.25">
      <c r="A5439" t="s">
        <v>7607</v>
      </c>
      <c r="B5439">
        <v>68810243</v>
      </c>
      <c r="C5439">
        <v>256885418</v>
      </c>
      <c r="D5439" t="s">
        <v>7608</v>
      </c>
      <c r="E5439" t="s">
        <v>8410</v>
      </c>
      <c r="G5439" t="s">
        <v>8399</v>
      </c>
      <c r="H5439" t="s">
        <v>12339</v>
      </c>
      <c r="I5439" t="s">
        <v>618</v>
      </c>
      <c r="J5439" t="s">
        <v>11129</v>
      </c>
    </row>
    <row r="5440" spans="1:10" x14ac:dyDescent="0.25">
      <c r="A5440" t="s">
        <v>7607</v>
      </c>
      <c r="B5440">
        <v>68810243</v>
      </c>
      <c r="C5440">
        <v>256885418</v>
      </c>
      <c r="D5440" t="s">
        <v>7608</v>
      </c>
      <c r="E5440" t="s">
        <v>8388</v>
      </c>
      <c r="G5440" t="s">
        <v>8460</v>
      </c>
      <c r="H5440" t="s">
        <v>12940</v>
      </c>
      <c r="I5440" t="s">
        <v>12941</v>
      </c>
      <c r="J5440" t="s">
        <v>12942</v>
      </c>
    </row>
    <row r="5441" spans="1:10" x14ac:dyDescent="0.25">
      <c r="A5441" t="s">
        <v>7607</v>
      </c>
      <c r="B5441">
        <v>68810243</v>
      </c>
      <c r="C5441">
        <v>256885418</v>
      </c>
      <c r="D5441" t="s">
        <v>7608</v>
      </c>
      <c r="E5441" t="s">
        <v>8383</v>
      </c>
      <c r="G5441" t="s">
        <v>8460</v>
      </c>
      <c r="H5441" t="s">
        <v>8655</v>
      </c>
      <c r="J5441" t="s">
        <v>12943</v>
      </c>
    </row>
    <row r="5442" spans="1:10" x14ac:dyDescent="0.25">
      <c r="A5442" t="s">
        <v>7614</v>
      </c>
      <c r="B5442">
        <v>888317</v>
      </c>
      <c r="C5442">
        <v>189220316</v>
      </c>
      <c r="D5442" t="s">
        <v>7615</v>
      </c>
      <c r="E5442" t="s">
        <v>8388</v>
      </c>
      <c r="G5442" t="s">
        <v>8384</v>
      </c>
      <c r="H5442" t="s">
        <v>8488</v>
      </c>
      <c r="I5442" t="s">
        <v>8476</v>
      </c>
      <c r="J5442" t="s">
        <v>8498</v>
      </c>
    </row>
    <row r="5443" spans="1:10" x14ac:dyDescent="0.25">
      <c r="A5443" t="s">
        <v>7614</v>
      </c>
      <c r="B5443">
        <v>888317</v>
      </c>
      <c r="C5443">
        <v>189220316</v>
      </c>
      <c r="D5443" t="s">
        <v>7615</v>
      </c>
      <c r="E5443" t="s">
        <v>8383</v>
      </c>
      <c r="G5443" t="s">
        <v>8384</v>
      </c>
      <c r="H5443" t="s">
        <v>8422</v>
      </c>
      <c r="I5443" t="s">
        <v>12944</v>
      </c>
      <c r="J5443" t="s">
        <v>12945</v>
      </c>
    </row>
    <row r="5444" spans="1:10" x14ac:dyDescent="0.25">
      <c r="A5444" t="s">
        <v>7614</v>
      </c>
      <c r="B5444">
        <v>888317</v>
      </c>
      <c r="C5444">
        <v>189220316</v>
      </c>
      <c r="D5444" t="s">
        <v>7615</v>
      </c>
      <c r="E5444" t="s">
        <v>8388</v>
      </c>
      <c r="G5444" t="s">
        <v>8384</v>
      </c>
      <c r="H5444" t="s">
        <v>8476</v>
      </c>
      <c r="I5444" t="s">
        <v>8393</v>
      </c>
      <c r="J5444" t="s">
        <v>8750</v>
      </c>
    </row>
    <row r="5445" spans="1:10" x14ac:dyDescent="0.25">
      <c r="A5445" t="s">
        <v>7614</v>
      </c>
      <c r="B5445">
        <v>888317</v>
      </c>
      <c r="C5445">
        <v>189220316</v>
      </c>
      <c r="D5445" t="s">
        <v>7615</v>
      </c>
      <c r="E5445" t="s">
        <v>8388</v>
      </c>
      <c r="G5445" t="s">
        <v>8384</v>
      </c>
      <c r="H5445" t="s">
        <v>8422</v>
      </c>
      <c r="I5445" t="s">
        <v>12944</v>
      </c>
      <c r="J5445" t="s">
        <v>12945</v>
      </c>
    </row>
    <row r="5446" spans="1:10" x14ac:dyDescent="0.25">
      <c r="A5446" t="s">
        <v>7621</v>
      </c>
      <c r="B5446">
        <v>6515463</v>
      </c>
      <c r="C5446">
        <v>987952515</v>
      </c>
      <c r="D5446" t="s">
        <v>7622</v>
      </c>
      <c r="E5446" t="s">
        <v>8388</v>
      </c>
      <c r="G5446" t="s">
        <v>8384</v>
      </c>
      <c r="H5446" t="s">
        <v>8539</v>
      </c>
      <c r="I5446" t="s">
        <v>8756</v>
      </c>
      <c r="J5446" t="s">
        <v>12946</v>
      </c>
    </row>
    <row r="5447" spans="1:10" x14ac:dyDescent="0.25">
      <c r="A5447" t="s">
        <v>7621</v>
      </c>
      <c r="B5447">
        <v>6515463</v>
      </c>
      <c r="C5447">
        <v>987952515</v>
      </c>
      <c r="D5447" t="s">
        <v>7622</v>
      </c>
      <c r="E5447" t="s">
        <v>8388</v>
      </c>
      <c r="G5447" t="s">
        <v>8384</v>
      </c>
      <c r="H5447" t="s">
        <v>12947</v>
      </c>
      <c r="I5447" t="s">
        <v>12948</v>
      </c>
      <c r="J5447" t="s">
        <v>12949</v>
      </c>
    </row>
    <row r="5448" spans="1:10" x14ac:dyDescent="0.25">
      <c r="A5448" t="s">
        <v>7621</v>
      </c>
      <c r="B5448">
        <v>6515463</v>
      </c>
      <c r="C5448">
        <v>987952515</v>
      </c>
      <c r="D5448" t="s">
        <v>7622</v>
      </c>
      <c r="E5448" t="s">
        <v>8383</v>
      </c>
      <c r="G5448" t="s">
        <v>8384</v>
      </c>
      <c r="H5448" t="s">
        <v>8539</v>
      </c>
      <c r="I5448" t="s">
        <v>8756</v>
      </c>
      <c r="J5448" t="s">
        <v>12946</v>
      </c>
    </row>
    <row r="5449" spans="1:10" x14ac:dyDescent="0.25">
      <c r="A5449" t="s">
        <v>7626</v>
      </c>
      <c r="B5449">
        <v>2346628</v>
      </c>
      <c r="C5449">
        <v>146910561</v>
      </c>
      <c r="D5449" t="s">
        <v>7627</v>
      </c>
      <c r="E5449" t="s">
        <v>8383</v>
      </c>
      <c r="G5449" t="s">
        <v>8384</v>
      </c>
      <c r="H5449" t="s">
        <v>8494</v>
      </c>
      <c r="I5449" t="s">
        <v>618</v>
      </c>
      <c r="J5449" t="s">
        <v>12950</v>
      </c>
    </row>
    <row r="5450" spans="1:10" x14ac:dyDescent="0.25">
      <c r="A5450" t="s">
        <v>7626</v>
      </c>
      <c r="B5450">
        <v>2346628</v>
      </c>
      <c r="C5450">
        <v>146910561</v>
      </c>
      <c r="D5450" t="s">
        <v>7627</v>
      </c>
      <c r="E5450" t="s">
        <v>8388</v>
      </c>
      <c r="G5450" t="s">
        <v>8384</v>
      </c>
      <c r="H5450" t="s">
        <v>8494</v>
      </c>
      <c r="I5450" t="s">
        <v>618</v>
      </c>
      <c r="J5450" t="s">
        <v>12950</v>
      </c>
    </row>
    <row r="5451" spans="1:10" x14ac:dyDescent="0.25">
      <c r="A5451" t="s">
        <v>7633</v>
      </c>
      <c r="B5451">
        <v>25429246</v>
      </c>
      <c r="C5451">
        <v>151551464</v>
      </c>
      <c r="D5451" t="s">
        <v>7634</v>
      </c>
      <c r="E5451" t="s">
        <v>8388</v>
      </c>
      <c r="G5451" t="s">
        <v>8857</v>
      </c>
      <c r="H5451" t="s">
        <v>9285</v>
      </c>
      <c r="I5451" t="s">
        <v>9162</v>
      </c>
      <c r="J5451" t="s">
        <v>12123</v>
      </c>
    </row>
    <row r="5452" spans="1:10" x14ac:dyDescent="0.25">
      <c r="A5452" t="s">
        <v>7633</v>
      </c>
      <c r="B5452">
        <v>25429246</v>
      </c>
      <c r="C5452">
        <v>151551464</v>
      </c>
      <c r="D5452" t="s">
        <v>7634</v>
      </c>
      <c r="E5452" t="s">
        <v>8388</v>
      </c>
      <c r="G5452" t="s">
        <v>8384</v>
      </c>
      <c r="H5452" t="s">
        <v>9237</v>
      </c>
      <c r="I5452" t="s">
        <v>8858</v>
      </c>
      <c r="J5452" t="s">
        <v>8495</v>
      </c>
    </row>
    <row r="5453" spans="1:10" x14ac:dyDescent="0.25">
      <c r="A5453" t="s">
        <v>7633</v>
      </c>
      <c r="B5453">
        <v>25429246</v>
      </c>
      <c r="C5453">
        <v>151551464</v>
      </c>
      <c r="D5453" t="s">
        <v>7634</v>
      </c>
      <c r="E5453" t="s">
        <v>8388</v>
      </c>
      <c r="G5453" t="s">
        <v>8384</v>
      </c>
      <c r="H5453" t="s">
        <v>8501</v>
      </c>
      <c r="I5453" t="s">
        <v>8545</v>
      </c>
      <c r="J5453" t="s">
        <v>12122</v>
      </c>
    </row>
    <row r="5454" spans="1:10" x14ac:dyDescent="0.25">
      <c r="A5454" t="s">
        <v>7633</v>
      </c>
      <c r="B5454">
        <v>25429246</v>
      </c>
      <c r="C5454">
        <v>151551464</v>
      </c>
      <c r="D5454" t="s">
        <v>7634</v>
      </c>
      <c r="E5454" t="s">
        <v>8383</v>
      </c>
      <c r="G5454" t="s">
        <v>8384</v>
      </c>
      <c r="H5454" t="s">
        <v>8837</v>
      </c>
      <c r="I5454" t="s">
        <v>8408</v>
      </c>
      <c r="J5454" t="s">
        <v>10742</v>
      </c>
    </row>
    <row r="5455" spans="1:10" x14ac:dyDescent="0.25">
      <c r="A5455" t="s">
        <v>7633</v>
      </c>
      <c r="B5455">
        <v>25429246</v>
      </c>
      <c r="C5455">
        <v>151551464</v>
      </c>
      <c r="D5455" t="s">
        <v>7634</v>
      </c>
      <c r="E5455" t="s">
        <v>8388</v>
      </c>
      <c r="G5455" t="s">
        <v>8460</v>
      </c>
      <c r="H5455" t="s">
        <v>8555</v>
      </c>
      <c r="I5455" t="s">
        <v>9007</v>
      </c>
      <c r="J5455" t="s">
        <v>12121</v>
      </c>
    </row>
    <row r="5456" spans="1:10" x14ac:dyDescent="0.25">
      <c r="A5456" t="s">
        <v>7633</v>
      </c>
      <c r="B5456">
        <v>25429246</v>
      </c>
      <c r="C5456">
        <v>151551464</v>
      </c>
      <c r="D5456" t="s">
        <v>7634</v>
      </c>
      <c r="E5456" t="s">
        <v>8410</v>
      </c>
      <c r="G5456" t="s">
        <v>8384</v>
      </c>
      <c r="H5456" t="s">
        <v>8837</v>
      </c>
      <c r="I5456" t="s">
        <v>8408</v>
      </c>
      <c r="J5456" t="s">
        <v>10742</v>
      </c>
    </row>
    <row r="5457" spans="1:10" x14ac:dyDescent="0.25">
      <c r="A5457" t="s">
        <v>7633</v>
      </c>
      <c r="B5457">
        <v>25429246</v>
      </c>
      <c r="C5457">
        <v>151551464</v>
      </c>
      <c r="D5457" t="s">
        <v>7634</v>
      </c>
      <c r="E5457" t="s">
        <v>8388</v>
      </c>
      <c r="G5457" t="s">
        <v>8384</v>
      </c>
      <c r="H5457" t="s">
        <v>8501</v>
      </c>
      <c r="I5457" t="s">
        <v>8566</v>
      </c>
      <c r="J5457" t="s">
        <v>9896</v>
      </c>
    </row>
    <row r="5458" spans="1:10" x14ac:dyDescent="0.25">
      <c r="A5458" t="s">
        <v>7633</v>
      </c>
      <c r="B5458">
        <v>25429246</v>
      </c>
      <c r="C5458">
        <v>151551464</v>
      </c>
      <c r="D5458" t="s">
        <v>7634</v>
      </c>
      <c r="E5458" t="s">
        <v>8388</v>
      </c>
      <c r="G5458" t="s">
        <v>8384</v>
      </c>
      <c r="H5458" t="s">
        <v>10088</v>
      </c>
      <c r="I5458" t="s">
        <v>8684</v>
      </c>
      <c r="J5458" t="s">
        <v>366</v>
      </c>
    </row>
    <row r="5459" spans="1:10" x14ac:dyDescent="0.25">
      <c r="A5459" t="s">
        <v>7633</v>
      </c>
      <c r="B5459">
        <v>25429246</v>
      </c>
      <c r="C5459">
        <v>151551464</v>
      </c>
      <c r="D5459" t="s">
        <v>7634</v>
      </c>
      <c r="E5459" t="s">
        <v>8388</v>
      </c>
      <c r="G5459" t="s">
        <v>8384</v>
      </c>
      <c r="H5459" t="s">
        <v>9382</v>
      </c>
      <c r="I5459" t="s">
        <v>10741</v>
      </c>
      <c r="J5459" t="s">
        <v>12124</v>
      </c>
    </row>
    <row r="5460" spans="1:10" x14ac:dyDescent="0.25">
      <c r="A5460" t="s">
        <v>7635</v>
      </c>
      <c r="B5460">
        <v>384944</v>
      </c>
      <c r="C5460">
        <v>130602730</v>
      </c>
      <c r="D5460" t="s">
        <v>7636</v>
      </c>
      <c r="E5460" t="s">
        <v>8383</v>
      </c>
      <c r="G5460" t="s">
        <v>8384</v>
      </c>
      <c r="H5460" t="s">
        <v>8407</v>
      </c>
      <c r="I5460" t="s">
        <v>8421</v>
      </c>
      <c r="J5460" t="s">
        <v>12951</v>
      </c>
    </row>
    <row r="5461" spans="1:10" x14ac:dyDescent="0.25">
      <c r="A5461" t="s">
        <v>7635</v>
      </c>
      <c r="B5461">
        <v>384944</v>
      </c>
      <c r="C5461">
        <v>130602730</v>
      </c>
      <c r="D5461" t="s">
        <v>7636</v>
      </c>
      <c r="E5461" t="s">
        <v>8388</v>
      </c>
      <c r="G5461" t="s">
        <v>8384</v>
      </c>
      <c r="H5461" t="s">
        <v>8407</v>
      </c>
      <c r="I5461" t="s">
        <v>8421</v>
      </c>
      <c r="J5461" t="s">
        <v>12951</v>
      </c>
    </row>
    <row r="5462" spans="1:10" x14ac:dyDescent="0.25">
      <c r="A5462" t="s">
        <v>7635</v>
      </c>
      <c r="B5462">
        <v>384944</v>
      </c>
      <c r="C5462">
        <v>130602730</v>
      </c>
      <c r="D5462" t="s">
        <v>7636</v>
      </c>
      <c r="E5462" t="s">
        <v>8410</v>
      </c>
      <c r="G5462" t="s">
        <v>8384</v>
      </c>
      <c r="H5462" t="s">
        <v>8407</v>
      </c>
      <c r="I5462" t="s">
        <v>8421</v>
      </c>
      <c r="J5462" t="s">
        <v>12951</v>
      </c>
    </row>
    <row r="5463" spans="1:10" x14ac:dyDescent="0.25">
      <c r="A5463" t="s">
        <v>7640</v>
      </c>
      <c r="B5463">
        <v>1650783</v>
      </c>
      <c r="C5463">
        <v>124603162</v>
      </c>
      <c r="D5463" t="s">
        <v>7641</v>
      </c>
      <c r="E5463" t="s">
        <v>8383</v>
      </c>
      <c r="G5463" t="s">
        <v>8384</v>
      </c>
      <c r="H5463" t="s">
        <v>8691</v>
      </c>
      <c r="I5463" t="s">
        <v>8414</v>
      </c>
      <c r="J5463" t="s">
        <v>8424</v>
      </c>
    </row>
    <row r="5464" spans="1:10" x14ac:dyDescent="0.25">
      <c r="A5464" t="s">
        <v>7640</v>
      </c>
      <c r="B5464">
        <v>1650783</v>
      </c>
      <c r="C5464">
        <v>124603162</v>
      </c>
      <c r="D5464" t="s">
        <v>7641</v>
      </c>
      <c r="E5464" t="s">
        <v>8388</v>
      </c>
      <c r="G5464" t="s">
        <v>8384</v>
      </c>
      <c r="H5464" t="s">
        <v>8691</v>
      </c>
      <c r="I5464" t="s">
        <v>8414</v>
      </c>
      <c r="J5464" t="s">
        <v>8424</v>
      </c>
    </row>
    <row r="5465" spans="1:10" x14ac:dyDescent="0.25">
      <c r="A5465" t="s">
        <v>7640</v>
      </c>
      <c r="B5465">
        <v>1650783</v>
      </c>
      <c r="C5465">
        <v>124603162</v>
      </c>
      <c r="D5465" t="s">
        <v>7641</v>
      </c>
      <c r="E5465" t="s">
        <v>8388</v>
      </c>
      <c r="G5465" t="s">
        <v>8384</v>
      </c>
      <c r="H5465" t="s">
        <v>8499</v>
      </c>
      <c r="I5465" t="s">
        <v>9678</v>
      </c>
      <c r="J5465" t="s">
        <v>8424</v>
      </c>
    </row>
    <row r="5466" spans="1:10" x14ac:dyDescent="0.25">
      <c r="A5466" t="s">
        <v>7644</v>
      </c>
      <c r="B5466">
        <v>34019613</v>
      </c>
      <c r="C5466">
        <v>112962447</v>
      </c>
      <c r="D5466" t="s">
        <v>7645</v>
      </c>
      <c r="E5466" t="s">
        <v>8383</v>
      </c>
      <c r="G5466" t="s">
        <v>8384</v>
      </c>
      <c r="H5466" t="s">
        <v>12952</v>
      </c>
      <c r="J5466" t="s">
        <v>12953</v>
      </c>
    </row>
    <row r="5467" spans="1:10" x14ac:dyDescent="0.25">
      <c r="A5467" t="s">
        <v>7644</v>
      </c>
      <c r="B5467">
        <v>34019613</v>
      </c>
      <c r="C5467">
        <v>112962447</v>
      </c>
      <c r="D5467" t="s">
        <v>7645</v>
      </c>
      <c r="E5467" t="s">
        <v>8398</v>
      </c>
      <c r="G5467" t="s">
        <v>8384</v>
      </c>
      <c r="H5467" t="s">
        <v>12954</v>
      </c>
      <c r="J5467" t="s">
        <v>12955</v>
      </c>
    </row>
    <row r="5468" spans="1:10" x14ac:dyDescent="0.25">
      <c r="A5468" t="s">
        <v>7644</v>
      </c>
      <c r="B5468">
        <v>34019613</v>
      </c>
      <c r="C5468">
        <v>112962447</v>
      </c>
      <c r="D5468" t="s">
        <v>7645</v>
      </c>
      <c r="E5468" t="s">
        <v>8388</v>
      </c>
      <c r="G5468" t="s">
        <v>8384</v>
      </c>
      <c r="H5468" t="s">
        <v>12952</v>
      </c>
      <c r="J5468" t="s">
        <v>12953</v>
      </c>
    </row>
    <row r="5469" spans="1:10" x14ac:dyDescent="0.25">
      <c r="A5469" t="s">
        <v>7644</v>
      </c>
      <c r="B5469">
        <v>34019613</v>
      </c>
      <c r="C5469">
        <v>112962447</v>
      </c>
      <c r="D5469" t="s">
        <v>7645</v>
      </c>
      <c r="E5469" t="s">
        <v>8388</v>
      </c>
      <c r="G5469" t="s">
        <v>8384</v>
      </c>
      <c r="H5469" t="s">
        <v>12954</v>
      </c>
      <c r="J5469" t="s">
        <v>12955</v>
      </c>
    </row>
    <row r="5470" spans="1:10" x14ac:dyDescent="0.25">
      <c r="A5470" t="s">
        <v>7644</v>
      </c>
      <c r="B5470">
        <v>34019613</v>
      </c>
      <c r="C5470">
        <v>112962447</v>
      </c>
      <c r="D5470" t="s">
        <v>7645</v>
      </c>
      <c r="E5470" t="s">
        <v>8388</v>
      </c>
      <c r="G5470" t="s">
        <v>8384</v>
      </c>
      <c r="H5470" t="s">
        <v>12956</v>
      </c>
      <c r="J5470" t="s">
        <v>12955</v>
      </c>
    </row>
    <row r="5471" spans="1:10" x14ac:dyDescent="0.25">
      <c r="A5471" t="s">
        <v>7644</v>
      </c>
      <c r="B5471">
        <v>34019613</v>
      </c>
      <c r="C5471">
        <v>112962447</v>
      </c>
      <c r="D5471" t="s">
        <v>7645</v>
      </c>
      <c r="E5471" t="s">
        <v>8398</v>
      </c>
      <c r="G5471" t="s">
        <v>8384</v>
      </c>
      <c r="H5471" t="s">
        <v>12956</v>
      </c>
      <c r="J5471" t="s">
        <v>12955</v>
      </c>
    </row>
    <row r="5472" spans="1:10" x14ac:dyDescent="0.25">
      <c r="A5472" t="s">
        <v>7644</v>
      </c>
      <c r="B5472">
        <v>34019613</v>
      </c>
      <c r="C5472">
        <v>112962447</v>
      </c>
      <c r="D5472" t="s">
        <v>7645</v>
      </c>
      <c r="E5472" t="s">
        <v>8388</v>
      </c>
      <c r="G5472" t="s">
        <v>8384</v>
      </c>
      <c r="H5472" t="s">
        <v>12957</v>
      </c>
      <c r="J5472" t="s">
        <v>12958</v>
      </c>
    </row>
    <row r="5473" spans="1:10" x14ac:dyDescent="0.25">
      <c r="A5473" t="s">
        <v>7648</v>
      </c>
      <c r="B5473">
        <v>35148064</v>
      </c>
      <c r="C5473">
        <v>403089730</v>
      </c>
      <c r="D5473" t="s">
        <v>7649</v>
      </c>
      <c r="E5473" t="s">
        <v>8388</v>
      </c>
      <c r="G5473" t="s">
        <v>8399</v>
      </c>
      <c r="H5473" t="s">
        <v>10461</v>
      </c>
      <c r="J5473" t="s">
        <v>8887</v>
      </c>
    </row>
    <row r="5474" spans="1:10" x14ac:dyDescent="0.25">
      <c r="A5474" t="s">
        <v>7648</v>
      </c>
      <c r="B5474">
        <v>35148064</v>
      </c>
      <c r="C5474">
        <v>403089730</v>
      </c>
      <c r="D5474" t="s">
        <v>7649</v>
      </c>
      <c r="E5474" t="s">
        <v>8410</v>
      </c>
      <c r="G5474" t="s">
        <v>8460</v>
      </c>
      <c r="H5474" t="s">
        <v>10462</v>
      </c>
      <c r="J5474" t="s">
        <v>10463</v>
      </c>
    </row>
    <row r="5475" spans="1:10" x14ac:dyDescent="0.25">
      <c r="A5475" t="s">
        <v>7648</v>
      </c>
      <c r="B5475">
        <v>35148064</v>
      </c>
      <c r="C5475">
        <v>403089730</v>
      </c>
      <c r="D5475" t="s">
        <v>7649</v>
      </c>
      <c r="E5475" t="s">
        <v>8410</v>
      </c>
      <c r="G5475" t="s">
        <v>8399</v>
      </c>
      <c r="H5475" t="s">
        <v>10458</v>
      </c>
      <c r="I5475" t="s">
        <v>10459</v>
      </c>
      <c r="J5475" t="s">
        <v>10460</v>
      </c>
    </row>
    <row r="5476" spans="1:10" x14ac:dyDescent="0.25">
      <c r="A5476" t="s">
        <v>7648</v>
      </c>
      <c r="B5476">
        <v>35148064</v>
      </c>
      <c r="C5476">
        <v>403089730</v>
      </c>
      <c r="D5476" t="s">
        <v>7649</v>
      </c>
      <c r="E5476" t="s">
        <v>8383</v>
      </c>
      <c r="G5476" t="s">
        <v>8399</v>
      </c>
      <c r="H5476" t="s">
        <v>10461</v>
      </c>
      <c r="J5476" t="s">
        <v>8887</v>
      </c>
    </row>
    <row r="5477" spans="1:10" x14ac:dyDescent="0.25">
      <c r="A5477" t="s">
        <v>7650</v>
      </c>
      <c r="B5477">
        <v>39073711</v>
      </c>
      <c r="C5477">
        <v>119200104</v>
      </c>
      <c r="D5477" t="s">
        <v>7651</v>
      </c>
      <c r="E5477" t="s">
        <v>8388</v>
      </c>
      <c r="G5477" t="s">
        <v>8384</v>
      </c>
      <c r="H5477" t="s">
        <v>8421</v>
      </c>
      <c r="J5477" t="s">
        <v>12959</v>
      </c>
    </row>
    <row r="5478" spans="1:10" x14ac:dyDescent="0.25">
      <c r="A5478" t="s">
        <v>7650</v>
      </c>
      <c r="B5478">
        <v>39073711</v>
      </c>
      <c r="C5478">
        <v>119200104</v>
      </c>
      <c r="D5478" t="s">
        <v>7651</v>
      </c>
      <c r="E5478" t="s">
        <v>8383</v>
      </c>
      <c r="G5478" t="s">
        <v>8460</v>
      </c>
      <c r="H5478" t="s">
        <v>12960</v>
      </c>
      <c r="J5478" t="s">
        <v>12961</v>
      </c>
    </row>
    <row r="5479" spans="1:10" x14ac:dyDescent="0.25">
      <c r="A5479" t="s">
        <v>7654</v>
      </c>
      <c r="B5479">
        <v>53591404</v>
      </c>
      <c r="C5479">
        <v>124901934</v>
      </c>
      <c r="D5479" t="s">
        <v>7655</v>
      </c>
      <c r="E5479" t="s">
        <v>8829</v>
      </c>
      <c r="G5479" t="s">
        <v>8384</v>
      </c>
      <c r="H5479" t="s">
        <v>8858</v>
      </c>
      <c r="I5479" t="s">
        <v>8566</v>
      </c>
      <c r="J5479" t="s">
        <v>12376</v>
      </c>
    </row>
    <row r="5480" spans="1:10" x14ac:dyDescent="0.25">
      <c r="A5480" t="s">
        <v>7654</v>
      </c>
      <c r="B5480">
        <v>53591404</v>
      </c>
      <c r="C5480">
        <v>124901934</v>
      </c>
      <c r="D5480" t="s">
        <v>7655</v>
      </c>
      <c r="E5480" t="s">
        <v>8829</v>
      </c>
      <c r="G5480" t="s">
        <v>8399</v>
      </c>
      <c r="H5480" t="s">
        <v>8809</v>
      </c>
      <c r="I5480" t="s">
        <v>8775</v>
      </c>
      <c r="J5480" t="s">
        <v>12376</v>
      </c>
    </row>
    <row r="5481" spans="1:10" x14ac:dyDescent="0.25">
      <c r="A5481" t="s">
        <v>7654</v>
      </c>
      <c r="B5481">
        <v>53591404</v>
      </c>
      <c r="C5481">
        <v>124901934</v>
      </c>
      <c r="D5481" t="s">
        <v>7655</v>
      </c>
      <c r="E5481" t="s">
        <v>8383</v>
      </c>
      <c r="G5481" t="s">
        <v>8399</v>
      </c>
      <c r="H5481" t="s">
        <v>9645</v>
      </c>
      <c r="I5481" t="s">
        <v>9156</v>
      </c>
      <c r="J5481" t="s">
        <v>12962</v>
      </c>
    </row>
    <row r="5482" spans="1:10" x14ac:dyDescent="0.25">
      <c r="A5482" t="s">
        <v>7654</v>
      </c>
      <c r="B5482">
        <v>53591404</v>
      </c>
      <c r="C5482">
        <v>124901934</v>
      </c>
      <c r="D5482" t="s">
        <v>7655</v>
      </c>
      <c r="E5482" t="s">
        <v>8829</v>
      </c>
      <c r="F5482" t="s">
        <v>12963</v>
      </c>
    </row>
    <row r="5483" spans="1:10" x14ac:dyDescent="0.25">
      <c r="A5483" t="s">
        <v>7654</v>
      </c>
      <c r="B5483">
        <v>53591404</v>
      </c>
      <c r="C5483">
        <v>124901934</v>
      </c>
      <c r="D5483" t="s">
        <v>7655</v>
      </c>
      <c r="E5483" t="s">
        <v>8829</v>
      </c>
      <c r="F5483" t="s">
        <v>12964</v>
      </c>
    </row>
    <row r="5484" spans="1:10" x14ac:dyDescent="0.25">
      <c r="A5484" t="s">
        <v>7660</v>
      </c>
      <c r="B5484">
        <v>72136827</v>
      </c>
      <c r="C5484">
        <v>140472876</v>
      </c>
      <c r="D5484" t="s">
        <v>7661</v>
      </c>
      <c r="E5484" t="s">
        <v>8388</v>
      </c>
      <c r="G5484" t="s">
        <v>8384</v>
      </c>
      <c r="H5484" t="s">
        <v>8480</v>
      </c>
      <c r="I5484" t="s">
        <v>8848</v>
      </c>
      <c r="J5484" t="s">
        <v>12965</v>
      </c>
    </row>
    <row r="5485" spans="1:10" x14ac:dyDescent="0.25">
      <c r="A5485" t="s">
        <v>7660</v>
      </c>
      <c r="B5485">
        <v>72136827</v>
      </c>
      <c r="C5485">
        <v>140472876</v>
      </c>
      <c r="D5485" t="s">
        <v>7661</v>
      </c>
      <c r="E5485" t="s">
        <v>8398</v>
      </c>
      <c r="G5485" t="s">
        <v>9284</v>
      </c>
      <c r="H5485" t="s">
        <v>8405</v>
      </c>
      <c r="I5485" t="s">
        <v>2588</v>
      </c>
      <c r="J5485" t="s">
        <v>12966</v>
      </c>
    </row>
    <row r="5486" spans="1:10" x14ac:dyDescent="0.25">
      <c r="A5486" t="s">
        <v>7660</v>
      </c>
      <c r="B5486">
        <v>72136827</v>
      </c>
      <c r="C5486">
        <v>140472876</v>
      </c>
      <c r="D5486" t="s">
        <v>7661</v>
      </c>
      <c r="E5486" t="s">
        <v>8398</v>
      </c>
      <c r="G5486" t="s">
        <v>8384</v>
      </c>
      <c r="H5486" t="s">
        <v>8390</v>
      </c>
      <c r="I5486" t="s">
        <v>8393</v>
      </c>
      <c r="J5486" t="s">
        <v>12967</v>
      </c>
    </row>
    <row r="5487" spans="1:10" x14ac:dyDescent="0.25">
      <c r="A5487" t="s">
        <v>7660</v>
      </c>
      <c r="B5487">
        <v>72136827</v>
      </c>
      <c r="C5487">
        <v>140472876</v>
      </c>
      <c r="D5487" t="s">
        <v>7661</v>
      </c>
      <c r="E5487" t="s">
        <v>8410</v>
      </c>
      <c r="G5487" t="s">
        <v>8384</v>
      </c>
      <c r="H5487" t="s">
        <v>12968</v>
      </c>
      <c r="I5487" t="s">
        <v>8455</v>
      </c>
      <c r="J5487" t="s">
        <v>12969</v>
      </c>
    </row>
    <row r="5488" spans="1:10" x14ac:dyDescent="0.25">
      <c r="A5488" t="s">
        <v>7660</v>
      </c>
      <c r="B5488">
        <v>72136827</v>
      </c>
      <c r="C5488">
        <v>140472876</v>
      </c>
      <c r="D5488" t="s">
        <v>7661</v>
      </c>
      <c r="E5488" t="s">
        <v>8398</v>
      </c>
      <c r="G5488" t="s">
        <v>8384</v>
      </c>
      <c r="H5488" t="s">
        <v>8539</v>
      </c>
      <c r="I5488" t="s">
        <v>12970</v>
      </c>
      <c r="J5488" t="s">
        <v>9680</v>
      </c>
    </row>
    <row r="5489" spans="1:10" x14ac:dyDescent="0.25">
      <c r="A5489" t="s">
        <v>7660</v>
      </c>
      <c r="B5489">
        <v>72136827</v>
      </c>
      <c r="C5489">
        <v>140472876</v>
      </c>
      <c r="D5489" t="s">
        <v>7661</v>
      </c>
      <c r="E5489" t="s">
        <v>8398</v>
      </c>
      <c r="G5489" t="s">
        <v>8384</v>
      </c>
      <c r="H5489" t="s">
        <v>9568</v>
      </c>
      <c r="I5489" t="s">
        <v>8393</v>
      </c>
      <c r="J5489" t="s">
        <v>12868</v>
      </c>
    </row>
    <row r="5490" spans="1:10" x14ac:dyDescent="0.25">
      <c r="A5490" t="s">
        <v>7660</v>
      </c>
      <c r="B5490">
        <v>72136827</v>
      </c>
      <c r="C5490">
        <v>140472876</v>
      </c>
      <c r="D5490" t="s">
        <v>7661</v>
      </c>
      <c r="E5490" t="s">
        <v>8398</v>
      </c>
      <c r="F5490" t="s">
        <v>12971</v>
      </c>
    </row>
    <row r="5491" spans="1:10" x14ac:dyDescent="0.25">
      <c r="A5491" t="s">
        <v>7660</v>
      </c>
      <c r="B5491">
        <v>72136827</v>
      </c>
      <c r="C5491">
        <v>140472876</v>
      </c>
      <c r="D5491" t="s">
        <v>7661</v>
      </c>
      <c r="E5491" t="s">
        <v>8383</v>
      </c>
      <c r="G5491" t="s">
        <v>8384</v>
      </c>
      <c r="H5491" t="s">
        <v>12968</v>
      </c>
      <c r="I5491" t="s">
        <v>8455</v>
      </c>
      <c r="J5491" t="s">
        <v>12969</v>
      </c>
    </row>
    <row r="5492" spans="1:10" x14ac:dyDescent="0.25">
      <c r="A5492" t="s">
        <v>7660</v>
      </c>
      <c r="B5492">
        <v>72136827</v>
      </c>
      <c r="C5492">
        <v>140472876</v>
      </c>
      <c r="D5492" t="s">
        <v>7661</v>
      </c>
      <c r="E5492" t="s">
        <v>8398</v>
      </c>
      <c r="F5492" t="s">
        <v>12972</v>
      </c>
    </row>
    <row r="5493" spans="1:10" x14ac:dyDescent="0.25">
      <c r="A5493" t="s">
        <v>7660</v>
      </c>
      <c r="B5493">
        <v>72136827</v>
      </c>
      <c r="C5493">
        <v>140472876</v>
      </c>
      <c r="D5493" t="s">
        <v>7661</v>
      </c>
      <c r="E5493" t="s">
        <v>8398</v>
      </c>
      <c r="F5493" t="s">
        <v>12973</v>
      </c>
    </row>
    <row r="5494" spans="1:10" x14ac:dyDescent="0.25">
      <c r="A5494" t="s">
        <v>7660</v>
      </c>
      <c r="B5494">
        <v>72136827</v>
      </c>
      <c r="C5494">
        <v>140472876</v>
      </c>
      <c r="D5494" t="s">
        <v>7661</v>
      </c>
      <c r="E5494" t="s">
        <v>8398</v>
      </c>
      <c r="G5494" t="s">
        <v>8384</v>
      </c>
      <c r="H5494" t="s">
        <v>8468</v>
      </c>
      <c r="J5494" t="s">
        <v>12974</v>
      </c>
    </row>
    <row r="5495" spans="1:10" x14ac:dyDescent="0.25">
      <c r="A5495" t="s">
        <v>7660</v>
      </c>
      <c r="B5495">
        <v>72136827</v>
      </c>
      <c r="C5495">
        <v>140472876</v>
      </c>
      <c r="D5495" t="s">
        <v>7661</v>
      </c>
      <c r="E5495" t="s">
        <v>8398</v>
      </c>
      <c r="G5495" t="s">
        <v>8384</v>
      </c>
      <c r="H5495" t="s">
        <v>8390</v>
      </c>
      <c r="I5495" t="s">
        <v>9117</v>
      </c>
      <c r="J5495" t="s">
        <v>12975</v>
      </c>
    </row>
    <row r="5496" spans="1:10" x14ac:dyDescent="0.25">
      <c r="A5496" t="s">
        <v>7660</v>
      </c>
      <c r="B5496">
        <v>72136827</v>
      </c>
      <c r="C5496">
        <v>140472876</v>
      </c>
      <c r="D5496" t="s">
        <v>7661</v>
      </c>
      <c r="E5496" t="s">
        <v>8398</v>
      </c>
      <c r="G5496" t="s">
        <v>8384</v>
      </c>
      <c r="H5496" t="s">
        <v>8539</v>
      </c>
      <c r="I5496" t="s">
        <v>8393</v>
      </c>
      <c r="J5496" t="s">
        <v>8749</v>
      </c>
    </row>
    <row r="5497" spans="1:10" x14ac:dyDescent="0.25">
      <c r="A5497" t="s">
        <v>7660</v>
      </c>
      <c r="B5497">
        <v>72136827</v>
      </c>
      <c r="C5497">
        <v>140472876</v>
      </c>
      <c r="D5497" t="s">
        <v>7661</v>
      </c>
      <c r="E5497" t="s">
        <v>8398</v>
      </c>
      <c r="F5497" t="s">
        <v>12976</v>
      </c>
    </row>
    <row r="5498" spans="1:10" x14ac:dyDescent="0.25">
      <c r="A5498" t="s">
        <v>7660</v>
      </c>
      <c r="B5498">
        <v>72136827</v>
      </c>
      <c r="C5498">
        <v>140472876</v>
      </c>
      <c r="D5498" t="s">
        <v>7661</v>
      </c>
      <c r="E5498" t="s">
        <v>8398</v>
      </c>
      <c r="F5498" t="s">
        <v>12977</v>
      </c>
    </row>
    <row r="5499" spans="1:10" x14ac:dyDescent="0.25">
      <c r="A5499" t="s">
        <v>7660</v>
      </c>
      <c r="B5499">
        <v>72136827</v>
      </c>
      <c r="C5499">
        <v>140472876</v>
      </c>
      <c r="D5499" t="s">
        <v>7661</v>
      </c>
      <c r="E5499" t="s">
        <v>8398</v>
      </c>
      <c r="G5499" t="s">
        <v>8384</v>
      </c>
      <c r="H5499" t="s">
        <v>8744</v>
      </c>
      <c r="I5499" t="s">
        <v>8530</v>
      </c>
      <c r="J5499" t="s">
        <v>12978</v>
      </c>
    </row>
    <row r="5500" spans="1:10" x14ac:dyDescent="0.25">
      <c r="A5500" t="s">
        <v>7660</v>
      </c>
      <c r="B5500">
        <v>72136827</v>
      </c>
      <c r="C5500">
        <v>140472876</v>
      </c>
      <c r="D5500" t="s">
        <v>7661</v>
      </c>
      <c r="E5500" t="s">
        <v>8398</v>
      </c>
      <c r="F5500" t="s">
        <v>12979</v>
      </c>
    </row>
    <row r="5501" spans="1:10" x14ac:dyDescent="0.25">
      <c r="A5501" t="s">
        <v>7660</v>
      </c>
      <c r="B5501">
        <v>72136827</v>
      </c>
      <c r="C5501">
        <v>140472876</v>
      </c>
      <c r="D5501" t="s">
        <v>7661</v>
      </c>
      <c r="E5501" t="s">
        <v>8388</v>
      </c>
      <c r="G5501" t="s">
        <v>8384</v>
      </c>
      <c r="H5501" t="s">
        <v>12968</v>
      </c>
      <c r="I5501" t="s">
        <v>8455</v>
      </c>
      <c r="J5501" t="s">
        <v>12969</v>
      </c>
    </row>
    <row r="5502" spans="1:10" x14ac:dyDescent="0.25">
      <c r="A5502" t="s">
        <v>7660</v>
      </c>
      <c r="B5502">
        <v>72136827</v>
      </c>
      <c r="C5502">
        <v>140472876</v>
      </c>
      <c r="D5502" t="s">
        <v>7661</v>
      </c>
      <c r="E5502" t="s">
        <v>8388</v>
      </c>
      <c r="G5502" t="s">
        <v>8384</v>
      </c>
      <c r="H5502" t="s">
        <v>8407</v>
      </c>
      <c r="J5502" t="s">
        <v>12980</v>
      </c>
    </row>
    <row r="5503" spans="1:10" x14ac:dyDescent="0.25">
      <c r="A5503" t="s">
        <v>7660</v>
      </c>
      <c r="B5503">
        <v>72136827</v>
      </c>
      <c r="C5503">
        <v>140472876</v>
      </c>
      <c r="D5503" t="s">
        <v>7661</v>
      </c>
      <c r="E5503" t="s">
        <v>8398</v>
      </c>
      <c r="H5503" t="s">
        <v>9890</v>
      </c>
      <c r="I5503" t="s">
        <v>8428</v>
      </c>
      <c r="J5503" t="s">
        <v>10172</v>
      </c>
    </row>
    <row r="5504" spans="1:10" x14ac:dyDescent="0.25">
      <c r="A5504" t="s">
        <v>7660</v>
      </c>
      <c r="B5504">
        <v>72136827</v>
      </c>
      <c r="C5504">
        <v>140472876</v>
      </c>
      <c r="D5504" t="s">
        <v>7661</v>
      </c>
      <c r="E5504" t="s">
        <v>8398</v>
      </c>
      <c r="F5504" t="s">
        <v>12981</v>
      </c>
    </row>
    <row r="5505" spans="1:10" x14ac:dyDescent="0.25">
      <c r="A5505" t="s">
        <v>7660</v>
      </c>
      <c r="B5505">
        <v>72136827</v>
      </c>
      <c r="C5505">
        <v>140472876</v>
      </c>
      <c r="D5505" t="s">
        <v>7661</v>
      </c>
      <c r="E5505" t="s">
        <v>8388</v>
      </c>
      <c r="G5505" t="s">
        <v>8384</v>
      </c>
      <c r="H5505" t="s">
        <v>8512</v>
      </c>
      <c r="I5505" t="s">
        <v>9282</v>
      </c>
      <c r="J5505" t="s">
        <v>12975</v>
      </c>
    </row>
    <row r="5506" spans="1:10" x14ac:dyDescent="0.25">
      <c r="A5506" t="s">
        <v>7660</v>
      </c>
      <c r="B5506">
        <v>72136827</v>
      </c>
      <c r="C5506">
        <v>140472876</v>
      </c>
      <c r="D5506" t="s">
        <v>7661</v>
      </c>
      <c r="E5506" t="s">
        <v>8388</v>
      </c>
      <c r="G5506" t="s">
        <v>8384</v>
      </c>
      <c r="H5506" t="s">
        <v>8425</v>
      </c>
      <c r="I5506" t="s">
        <v>8390</v>
      </c>
      <c r="J5506" t="s">
        <v>8849</v>
      </c>
    </row>
    <row r="5507" spans="1:10" x14ac:dyDescent="0.25">
      <c r="A5507" t="s">
        <v>7660</v>
      </c>
      <c r="B5507">
        <v>72136827</v>
      </c>
      <c r="C5507">
        <v>140472876</v>
      </c>
      <c r="D5507" t="s">
        <v>7661</v>
      </c>
      <c r="E5507" t="s">
        <v>8398</v>
      </c>
      <c r="F5507" t="s">
        <v>12982</v>
      </c>
    </row>
    <row r="5508" spans="1:10" x14ac:dyDescent="0.25">
      <c r="A5508" t="s">
        <v>7665</v>
      </c>
      <c r="B5508">
        <v>52839909</v>
      </c>
      <c r="C5508">
        <v>130034072</v>
      </c>
      <c r="D5508" t="s">
        <v>7666</v>
      </c>
      <c r="E5508" t="s">
        <v>8383</v>
      </c>
      <c r="G5508" t="s">
        <v>8384</v>
      </c>
      <c r="H5508" t="s">
        <v>8755</v>
      </c>
      <c r="J5508" t="s">
        <v>8562</v>
      </c>
    </row>
    <row r="5509" spans="1:10" x14ac:dyDescent="0.25">
      <c r="A5509" t="s">
        <v>7665</v>
      </c>
      <c r="B5509">
        <v>52839909</v>
      </c>
      <c r="C5509">
        <v>130034072</v>
      </c>
      <c r="D5509" t="s">
        <v>7666</v>
      </c>
      <c r="E5509" t="s">
        <v>8388</v>
      </c>
      <c r="G5509" t="s">
        <v>8384</v>
      </c>
      <c r="H5509" t="s">
        <v>9328</v>
      </c>
      <c r="I5509" t="s">
        <v>8421</v>
      </c>
      <c r="J5509" t="s">
        <v>12983</v>
      </c>
    </row>
    <row r="5510" spans="1:10" x14ac:dyDescent="0.25">
      <c r="A5510" t="s">
        <v>7665</v>
      </c>
      <c r="B5510">
        <v>52839909</v>
      </c>
      <c r="C5510">
        <v>130034072</v>
      </c>
      <c r="D5510" t="s">
        <v>7666</v>
      </c>
      <c r="E5510" t="s">
        <v>8388</v>
      </c>
      <c r="G5510" t="s">
        <v>8384</v>
      </c>
      <c r="H5510" t="s">
        <v>12984</v>
      </c>
      <c r="J5510" t="s">
        <v>12985</v>
      </c>
    </row>
    <row r="5511" spans="1:10" x14ac:dyDescent="0.25">
      <c r="A5511" t="s">
        <v>7665</v>
      </c>
      <c r="B5511">
        <v>52839909</v>
      </c>
      <c r="C5511">
        <v>130034072</v>
      </c>
      <c r="D5511" t="s">
        <v>7666</v>
      </c>
      <c r="E5511" t="s">
        <v>8388</v>
      </c>
      <c r="G5511" t="s">
        <v>8857</v>
      </c>
      <c r="H5511" t="s">
        <v>12986</v>
      </c>
      <c r="I5511" t="s">
        <v>8490</v>
      </c>
      <c r="J5511" t="s">
        <v>12987</v>
      </c>
    </row>
    <row r="5512" spans="1:10" x14ac:dyDescent="0.25">
      <c r="A5512" t="s">
        <v>7668</v>
      </c>
      <c r="B5512">
        <v>53321199</v>
      </c>
      <c r="C5512">
        <v>157592803</v>
      </c>
      <c r="D5512" t="s">
        <v>7669</v>
      </c>
      <c r="E5512" t="s">
        <v>8383</v>
      </c>
      <c r="G5512" t="s">
        <v>8384</v>
      </c>
      <c r="H5512" t="s">
        <v>12988</v>
      </c>
      <c r="I5512" t="s">
        <v>12989</v>
      </c>
      <c r="J5512" t="s">
        <v>12990</v>
      </c>
    </row>
    <row r="5513" spans="1:10" x14ac:dyDescent="0.25">
      <c r="A5513" t="s">
        <v>7668</v>
      </c>
      <c r="B5513">
        <v>53321199</v>
      </c>
      <c r="C5513">
        <v>157592803</v>
      </c>
      <c r="D5513" t="s">
        <v>7669</v>
      </c>
      <c r="E5513" t="s">
        <v>8388</v>
      </c>
      <c r="G5513" t="s">
        <v>8384</v>
      </c>
      <c r="H5513" t="s">
        <v>12988</v>
      </c>
      <c r="I5513" t="s">
        <v>12989</v>
      </c>
      <c r="J5513" t="s">
        <v>12990</v>
      </c>
    </row>
    <row r="5514" spans="1:10" x14ac:dyDescent="0.25">
      <c r="A5514" t="s">
        <v>7673</v>
      </c>
      <c r="B5514">
        <v>55703053</v>
      </c>
      <c r="C5514">
        <v>271919977</v>
      </c>
      <c r="D5514" t="s">
        <v>7674</v>
      </c>
      <c r="E5514" t="s">
        <v>8383</v>
      </c>
      <c r="G5514" t="s">
        <v>8384</v>
      </c>
      <c r="H5514" t="s">
        <v>8468</v>
      </c>
      <c r="J5514" t="s">
        <v>12791</v>
      </c>
    </row>
    <row r="5515" spans="1:10" x14ac:dyDescent="0.25">
      <c r="A5515" t="s">
        <v>7673</v>
      </c>
      <c r="B5515">
        <v>55703053</v>
      </c>
      <c r="C5515">
        <v>271919977</v>
      </c>
      <c r="D5515" t="s">
        <v>7674</v>
      </c>
      <c r="E5515" t="s">
        <v>8388</v>
      </c>
      <c r="G5515" t="s">
        <v>8384</v>
      </c>
      <c r="H5515" t="s">
        <v>8407</v>
      </c>
      <c r="I5515" t="s">
        <v>11599</v>
      </c>
      <c r="J5515" t="s">
        <v>11600</v>
      </c>
    </row>
    <row r="5516" spans="1:10" x14ac:dyDescent="0.25">
      <c r="A5516" t="s">
        <v>7673</v>
      </c>
      <c r="B5516">
        <v>55703053</v>
      </c>
      <c r="C5516">
        <v>271919977</v>
      </c>
      <c r="D5516" t="s">
        <v>7674</v>
      </c>
      <c r="E5516" t="s">
        <v>8388</v>
      </c>
      <c r="G5516" t="s">
        <v>8384</v>
      </c>
      <c r="H5516" t="s">
        <v>8997</v>
      </c>
      <c r="J5516" t="s">
        <v>8998</v>
      </c>
    </row>
    <row r="5517" spans="1:10" x14ac:dyDescent="0.25">
      <c r="A5517" t="s">
        <v>7673</v>
      </c>
      <c r="B5517">
        <v>55703053</v>
      </c>
      <c r="C5517">
        <v>271919977</v>
      </c>
      <c r="D5517" t="s">
        <v>7674</v>
      </c>
      <c r="E5517" t="s">
        <v>8388</v>
      </c>
      <c r="G5517" t="s">
        <v>8384</v>
      </c>
      <c r="H5517" t="s">
        <v>2451</v>
      </c>
      <c r="I5517" t="s">
        <v>618</v>
      </c>
      <c r="J5517" t="s">
        <v>12991</v>
      </c>
    </row>
    <row r="5518" spans="1:10" x14ac:dyDescent="0.25">
      <c r="A5518" t="s">
        <v>7673</v>
      </c>
      <c r="B5518">
        <v>55703053</v>
      </c>
      <c r="C5518">
        <v>271919977</v>
      </c>
      <c r="D5518" t="s">
        <v>7674</v>
      </c>
      <c r="E5518" t="s">
        <v>8388</v>
      </c>
      <c r="G5518" t="s">
        <v>8384</v>
      </c>
      <c r="H5518" t="s">
        <v>9336</v>
      </c>
      <c r="I5518" t="s">
        <v>12992</v>
      </c>
      <c r="J5518" t="s">
        <v>12993</v>
      </c>
    </row>
    <row r="5519" spans="1:10" x14ac:dyDescent="0.25">
      <c r="A5519" t="s">
        <v>7677</v>
      </c>
      <c r="B5519">
        <v>55809856</v>
      </c>
      <c r="C5519">
        <v>1541707515</v>
      </c>
      <c r="D5519" t="s">
        <v>7678</v>
      </c>
      <c r="E5519" t="s">
        <v>8398</v>
      </c>
      <c r="F5519" t="s">
        <v>12994</v>
      </c>
    </row>
    <row r="5520" spans="1:10" x14ac:dyDescent="0.25">
      <c r="A5520" t="s">
        <v>7677</v>
      </c>
      <c r="B5520">
        <v>55809856</v>
      </c>
      <c r="C5520">
        <v>1541707515</v>
      </c>
      <c r="D5520" t="s">
        <v>7678</v>
      </c>
      <c r="E5520" t="s">
        <v>8410</v>
      </c>
      <c r="G5520" t="s">
        <v>8384</v>
      </c>
      <c r="H5520" t="s">
        <v>10674</v>
      </c>
      <c r="J5520" t="s">
        <v>9622</v>
      </c>
    </row>
    <row r="5521" spans="1:10" x14ac:dyDescent="0.25">
      <c r="A5521" t="s">
        <v>7677</v>
      </c>
      <c r="B5521">
        <v>55809856</v>
      </c>
      <c r="C5521">
        <v>1541707515</v>
      </c>
      <c r="D5521" t="s">
        <v>7678</v>
      </c>
      <c r="E5521" t="s">
        <v>8388</v>
      </c>
      <c r="G5521" t="s">
        <v>8384</v>
      </c>
      <c r="H5521" t="s">
        <v>10674</v>
      </c>
      <c r="J5521" t="s">
        <v>9622</v>
      </c>
    </row>
    <row r="5522" spans="1:10" x14ac:dyDescent="0.25">
      <c r="A5522" t="s">
        <v>7677</v>
      </c>
      <c r="B5522">
        <v>55809856</v>
      </c>
      <c r="C5522">
        <v>1541707515</v>
      </c>
      <c r="D5522" t="s">
        <v>7678</v>
      </c>
      <c r="E5522" t="s">
        <v>8388</v>
      </c>
      <c r="G5522" t="s">
        <v>8384</v>
      </c>
      <c r="H5522" t="s">
        <v>8421</v>
      </c>
      <c r="I5522" t="s">
        <v>8393</v>
      </c>
      <c r="J5522" t="s">
        <v>12995</v>
      </c>
    </row>
    <row r="5523" spans="1:10" x14ac:dyDescent="0.25">
      <c r="A5523" t="s">
        <v>7677</v>
      </c>
      <c r="B5523">
        <v>55809856</v>
      </c>
      <c r="C5523">
        <v>1541707515</v>
      </c>
      <c r="D5523" t="s">
        <v>7678</v>
      </c>
      <c r="E5523" t="s">
        <v>8383</v>
      </c>
      <c r="G5523" t="s">
        <v>8384</v>
      </c>
      <c r="H5523" t="s">
        <v>8991</v>
      </c>
      <c r="J5523" t="s">
        <v>12293</v>
      </c>
    </row>
    <row r="5524" spans="1:10" x14ac:dyDescent="0.25">
      <c r="A5524" t="s">
        <v>7677</v>
      </c>
      <c r="B5524">
        <v>55809856</v>
      </c>
      <c r="C5524">
        <v>1541707515</v>
      </c>
      <c r="D5524" t="s">
        <v>7678</v>
      </c>
      <c r="E5524" t="s">
        <v>8388</v>
      </c>
      <c r="G5524" t="s">
        <v>8384</v>
      </c>
      <c r="H5524" t="s">
        <v>8991</v>
      </c>
      <c r="J5524" t="s">
        <v>12293</v>
      </c>
    </row>
    <row r="5525" spans="1:10" x14ac:dyDescent="0.25">
      <c r="A5525" t="s">
        <v>7681</v>
      </c>
      <c r="B5525">
        <v>66909024</v>
      </c>
      <c r="C5525">
        <v>827723232</v>
      </c>
      <c r="D5525" t="s">
        <v>7682</v>
      </c>
      <c r="E5525" t="s">
        <v>8388</v>
      </c>
      <c r="G5525" t="s">
        <v>8399</v>
      </c>
      <c r="H5525" t="s">
        <v>12583</v>
      </c>
      <c r="I5525" t="s">
        <v>12996</v>
      </c>
      <c r="J5525" t="s">
        <v>12997</v>
      </c>
    </row>
    <row r="5526" spans="1:10" x14ac:dyDescent="0.25">
      <c r="A5526" t="s">
        <v>7681</v>
      </c>
      <c r="B5526">
        <v>66909024</v>
      </c>
      <c r="C5526">
        <v>827723232</v>
      </c>
      <c r="D5526" t="s">
        <v>7682</v>
      </c>
      <c r="E5526" t="s">
        <v>8410</v>
      </c>
      <c r="G5526" t="s">
        <v>8384</v>
      </c>
      <c r="H5526" t="s">
        <v>9858</v>
      </c>
      <c r="I5526" t="s">
        <v>8530</v>
      </c>
      <c r="J5526" t="s">
        <v>12997</v>
      </c>
    </row>
    <row r="5527" spans="1:10" x14ac:dyDescent="0.25">
      <c r="A5527" t="s">
        <v>7681</v>
      </c>
      <c r="B5527">
        <v>66909024</v>
      </c>
      <c r="C5527">
        <v>827723232</v>
      </c>
      <c r="D5527" t="s">
        <v>7682</v>
      </c>
      <c r="E5527" t="s">
        <v>8388</v>
      </c>
      <c r="G5527" t="s">
        <v>8384</v>
      </c>
      <c r="H5527" t="s">
        <v>9858</v>
      </c>
      <c r="I5527" t="s">
        <v>8530</v>
      </c>
      <c r="J5527" t="s">
        <v>12997</v>
      </c>
    </row>
    <row r="5528" spans="1:10" x14ac:dyDescent="0.25">
      <c r="A5528" t="s">
        <v>7681</v>
      </c>
      <c r="B5528">
        <v>66909024</v>
      </c>
      <c r="C5528">
        <v>827723232</v>
      </c>
      <c r="D5528" t="s">
        <v>7682</v>
      </c>
      <c r="E5528" t="s">
        <v>8383</v>
      </c>
      <c r="G5528" t="s">
        <v>8384</v>
      </c>
      <c r="H5528" t="s">
        <v>8945</v>
      </c>
      <c r="J5528" t="s">
        <v>12998</v>
      </c>
    </row>
    <row r="5529" spans="1:10" x14ac:dyDescent="0.25">
      <c r="A5529" t="s">
        <v>7681</v>
      </c>
      <c r="B5529">
        <v>66909024</v>
      </c>
      <c r="C5529">
        <v>827723232</v>
      </c>
      <c r="D5529" t="s">
        <v>7682</v>
      </c>
      <c r="E5529" t="s">
        <v>8398</v>
      </c>
      <c r="G5529" t="s">
        <v>8399</v>
      </c>
      <c r="H5529" t="s">
        <v>12583</v>
      </c>
      <c r="I5529" t="s">
        <v>12996</v>
      </c>
      <c r="J5529" t="s">
        <v>12997</v>
      </c>
    </row>
    <row r="5530" spans="1:10" x14ac:dyDescent="0.25">
      <c r="A5530" t="s">
        <v>7681</v>
      </c>
      <c r="B5530">
        <v>66909024</v>
      </c>
      <c r="C5530">
        <v>827723232</v>
      </c>
      <c r="D5530" t="s">
        <v>7682</v>
      </c>
      <c r="E5530" t="s">
        <v>8398</v>
      </c>
      <c r="G5530" t="s">
        <v>8384</v>
      </c>
      <c r="H5530" t="s">
        <v>9858</v>
      </c>
      <c r="I5530" t="s">
        <v>8530</v>
      </c>
      <c r="J5530" t="s">
        <v>12997</v>
      </c>
    </row>
    <row r="5531" spans="1:10" x14ac:dyDescent="0.25">
      <c r="A5531" t="s">
        <v>7685</v>
      </c>
      <c r="B5531">
        <v>58372878</v>
      </c>
      <c r="C5531">
        <v>151927144</v>
      </c>
      <c r="D5531" t="s">
        <v>7686</v>
      </c>
      <c r="E5531" t="s">
        <v>8388</v>
      </c>
      <c r="G5531" t="s">
        <v>8384</v>
      </c>
      <c r="H5531" t="s">
        <v>12999</v>
      </c>
      <c r="J5531" t="s">
        <v>9690</v>
      </c>
    </row>
    <row r="5532" spans="1:10" x14ac:dyDescent="0.25">
      <c r="A5532" t="s">
        <v>7685</v>
      </c>
      <c r="B5532">
        <v>58372878</v>
      </c>
      <c r="C5532">
        <v>151927144</v>
      </c>
      <c r="D5532" t="s">
        <v>7686</v>
      </c>
      <c r="E5532" t="s">
        <v>8398</v>
      </c>
      <c r="F5532" t="s">
        <v>13000</v>
      </c>
    </row>
    <row r="5533" spans="1:10" x14ac:dyDescent="0.25">
      <c r="A5533" t="s">
        <v>7685</v>
      </c>
      <c r="B5533">
        <v>58372878</v>
      </c>
      <c r="C5533">
        <v>151927144</v>
      </c>
      <c r="D5533" t="s">
        <v>7686</v>
      </c>
      <c r="E5533" t="s">
        <v>8383</v>
      </c>
      <c r="G5533" t="s">
        <v>8384</v>
      </c>
      <c r="H5533" t="s">
        <v>13001</v>
      </c>
      <c r="J5533" t="s">
        <v>8909</v>
      </c>
    </row>
    <row r="5534" spans="1:10" x14ac:dyDescent="0.25">
      <c r="A5534" t="s">
        <v>7685</v>
      </c>
      <c r="B5534">
        <v>58372878</v>
      </c>
      <c r="C5534">
        <v>151927144</v>
      </c>
      <c r="D5534" t="s">
        <v>7686</v>
      </c>
      <c r="E5534" t="s">
        <v>8410</v>
      </c>
      <c r="G5534" t="s">
        <v>8384</v>
      </c>
      <c r="H5534" t="s">
        <v>13002</v>
      </c>
      <c r="J5534" t="s">
        <v>11842</v>
      </c>
    </row>
    <row r="5535" spans="1:10" x14ac:dyDescent="0.25">
      <c r="A5535" t="s">
        <v>7685</v>
      </c>
      <c r="B5535">
        <v>58372878</v>
      </c>
      <c r="C5535">
        <v>151927144</v>
      </c>
      <c r="D5535" t="s">
        <v>7686</v>
      </c>
      <c r="E5535" t="s">
        <v>8388</v>
      </c>
      <c r="G5535" t="s">
        <v>8384</v>
      </c>
      <c r="H5535" t="s">
        <v>13002</v>
      </c>
      <c r="J5535" t="s">
        <v>11842</v>
      </c>
    </row>
    <row r="5536" spans="1:10" x14ac:dyDescent="0.25">
      <c r="A5536" t="s">
        <v>7685</v>
      </c>
      <c r="B5536">
        <v>58372878</v>
      </c>
      <c r="C5536">
        <v>151927144</v>
      </c>
      <c r="D5536" t="s">
        <v>7686</v>
      </c>
      <c r="E5536" t="s">
        <v>8388</v>
      </c>
      <c r="G5536" t="s">
        <v>8384</v>
      </c>
      <c r="H5536" t="s">
        <v>13003</v>
      </c>
      <c r="J5536" t="s">
        <v>10037</v>
      </c>
    </row>
    <row r="5537" spans="1:10" x14ac:dyDescent="0.25">
      <c r="A5537" t="s">
        <v>7692</v>
      </c>
      <c r="B5537">
        <v>60658945</v>
      </c>
      <c r="C5537">
        <v>820754814</v>
      </c>
      <c r="D5537" t="s">
        <v>7693</v>
      </c>
      <c r="E5537" t="s">
        <v>8398</v>
      </c>
      <c r="F5537" t="s">
        <v>13004</v>
      </c>
    </row>
    <row r="5538" spans="1:10" x14ac:dyDescent="0.25">
      <c r="A5538" t="s">
        <v>7692</v>
      </c>
      <c r="B5538">
        <v>60658945</v>
      </c>
      <c r="C5538">
        <v>820754814</v>
      </c>
      <c r="D5538" t="s">
        <v>7693</v>
      </c>
      <c r="E5538" t="s">
        <v>8388</v>
      </c>
      <c r="H5538" t="s">
        <v>13005</v>
      </c>
      <c r="I5538" t="s">
        <v>8919</v>
      </c>
      <c r="J5538" t="s">
        <v>13006</v>
      </c>
    </row>
    <row r="5539" spans="1:10" x14ac:dyDescent="0.25">
      <c r="A5539" t="s">
        <v>7692</v>
      </c>
      <c r="B5539">
        <v>60658945</v>
      </c>
      <c r="C5539">
        <v>820754814</v>
      </c>
      <c r="D5539" t="s">
        <v>7693</v>
      </c>
      <c r="E5539" t="s">
        <v>8388</v>
      </c>
      <c r="G5539" t="s">
        <v>8384</v>
      </c>
      <c r="H5539" t="s">
        <v>9022</v>
      </c>
      <c r="I5539" t="s">
        <v>12149</v>
      </c>
      <c r="J5539" t="s">
        <v>13007</v>
      </c>
    </row>
    <row r="5540" spans="1:10" x14ac:dyDescent="0.25">
      <c r="A5540" t="s">
        <v>7692</v>
      </c>
      <c r="B5540">
        <v>60658945</v>
      </c>
      <c r="C5540">
        <v>820754814</v>
      </c>
      <c r="D5540" t="s">
        <v>7693</v>
      </c>
      <c r="E5540" t="s">
        <v>8410</v>
      </c>
      <c r="H5540" t="s">
        <v>13005</v>
      </c>
      <c r="I5540" t="s">
        <v>8919</v>
      </c>
      <c r="J5540" t="s">
        <v>13006</v>
      </c>
    </row>
    <row r="5541" spans="1:10" x14ac:dyDescent="0.25">
      <c r="A5541" t="s">
        <v>7692</v>
      </c>
      <c r="B5541">
        <v>60658945</v>
      </c>
      <c r="C5541">
        <v>820754814</v>
      </c>
      <c r="D5541" t="s">
        <v>7693</v>
      </c>
      <c r="E5541" t="s">
        <v>8388</v>
      </c>
      <c r="G5541" t="s">
        <v>8384</v>
      </c>
      <c r="H5541" t="s">
        <v>13008</v>
      </c>
      <c r="I5541" t="s">
        <v>13009</v>
      </c>
      <c r="J5541" t="s">
        <v>13010</v>
      </c>
    </row>
    <row r="5542" spans="1:10" x14ac:dyDescent="0.25">
      <c r="A5542" t="s">
        <v>7692</v>
      </c>
      <c r="B5542">
        <v>60658945</v>
      </c>
      <c r="C5542">
        <v>820754814</v>
      </c>
      <c r="D5542" t="s">
        <v>7693</v>
      </c>
      <c r="E5542" t="s">
        <v>8388</v>
      </c>
      <c r="G5542" t="s">
        <v>8384</v>
      </c>
      <c r="H5542" t="s">
        <v>13011</v>
      </c>
      <c r="I5542" t="s">
        <v>8986</v>
      </c>
      <c r="J5542" t="s">
        <v>13012</v>
      </c>
    </row>
    <row r="5543" spans="1:10" x14ac:dyDescent="0.25">
      <c r="A5543" t="s">
        <v>7692</v>
      </c>
      <c r="B5543">
        <v>60658945</v>
      </c>
      <c r="C5543">
        <v>820754814</v>
      </c>
      <c r="D5543" t="s">
        <v>7693</v>
      </c>
      <c r="E5543" t="s">
        <v>8383</v>
      </c>
      <c r="H5543" t="s">
        <v>13005</v>
      </c>
      <c r="I5543" t="s">
        <v>8919</v>
      </c>
      <c r="J5543" t="s">
        <v>13006</v>
      </c>
    </row>
    <row r="5544" spans="1:10" x14ac:dyDescent="0.25">
      <c r="A5544" t="s">
        <v>7696</v>
      </c>
      <c r="B5544">
        <v>77004245</v>
      </c>
      <c r="C5544">
        <v>438172348</v>
      </c>
      <c r="D5544" t="s">
        <v>7697</v>
      </c>
      <c r="E5544" t="s">
        <v>8398</v>
      </c>
      <c r="F5544" t="s">
        <v>13013</v>
      </c>
    </row>
    <row r="5545" spans="1:10" x14ac:dyDescent="0.25">
      <c r="A5545" t="s">
        <v>7696</v>
      </c>
      <c r="B5545">
        <v>77004245</v>
      </c>
      <c r="C5545">
        <v>438172348</v>
      </c>
      <c r="D5545" t="s">
        <v>7697</v>
      </c>
      <c r="E5545" t="s">
        <v>8398</v>
      </c>
      <c r="F5545" t="s">
        <v>13014</v>
      </c>
    </row>
    <row r="5546" spans="1:10" x14ac:dyDescent="0.25">
      <c r="A5546" t="s">
        <v>7696</v>
      </c>
      <c r="B5546">
        <v>77004245</v>
      </c>
      <c r="C5546">
        <v>438172348</v>
      </c>
      <c r="D5546" t="s">
        <v>7697</v>
      </c>
      <c r="E5546" t="s">
        <v>8388</v>
      </c>
      <c r="G5546" t="s">
        <v>8384</v>
      </c>
      <c r="H5546" t="s">
        <v>8393</v>
      </c>
      <c r="I5546" t="s">
        <v>26</v>
      </c>
      <c r="J5546" t="s">
        <v>12910</v>
      </c>
    </row>
    <row r="5547" spans="1:10" x14ac:dyDescent="0.25">
      <c r="A5547" t="s">
        <v>7696</v>
      </c>
      <c r="B5547">
        <v>77004245</v>
      </c>
      <c r="C5547">
        <v>438172348</v>
      </c>
      <c r="D5547" t="s">
        <v>7697</v>
      </c>
      <c r="E5547" t="s">
        <v>8383</v>
      </c>
      <c r="G5547" t="s">
        <v>8460</v>
      </c>
      <c r="H5547" t="s">
        <v>8664</v>
      </c>
      <c r="J5547" t="s">
        <v>12910</v>
      </c>
    </row>
    <row r="5548" spans="1:10" x14ac:dyDescent="0.25">
      <c r="A5548" t="s">
        <v>7696</v>
      </c>
      <c r="B5548">
        <v>77004245</v>
      </c>
      <c r="C5548">
        <v>438172348</v>
      </c>
      <c r="D5548" t="s">
        <v>7697</v>
      </c>
      <c r="E5548" t="s">
        <v>8388</v>
      </c>
      <c r="G5548" t="s">
        <v>8384</v>
      </c>
      <c r="H5548" t="s">
        <v>9045</v>
      </c>
      <c r="I5548" t="s">
        <v>13015</v>
      </c>
      <c r="J5548" t="s">
        <v>13016</v>
      </c>
    </row>
    <row r="5549" spans="1:10" x14ac:dyDescent="0.25">
      <c r="A5549" t="s">
        <v>7696</v>
      </c>
      <c r="B5549">
        <v>77004245</v>
      </c>
      <c r="C5549">
        <v>438172348</v>
      </c>
      <c r="D5549" t="s">
        <v>7697</v>
      </c>
      <c r="E5549" t="s">
        <v>8388</v>
      </c>
      <c r="G5549" t="s">
        <v>8384</v>
      </c>
      <c r="H5549" t="s">
        <v>9846</v>
      </c>
      <c r="J5549" t="s">
        <v>13017</v>
      </c>
    </row>
    <row r="5550" spans="1:10" x14ac:dyDescent="0.25">
      <c r="A5550" t="s">
        <v>7701</v>
      </c>
      <c r="B5550">
        <v>1711502</v>
      </c>
      <c r="C5550">
        <v>235690658</v>
      </c>
      <c r="D5550" t="s">
        <v>7702</v>
      </c>
      <c r="E5550" t="s">
        <v>8388</v>
      </c>
      <c r="G5550" t="s">
        <v>8384</v>
      </c>
      <c r="H5550" t="s">
        <v>8455</v>
      </c>
      <c r="J5550" t="s">
        <v>10955</v>
      </c>
    </row>
    <row r="5551" spans="1:10" x14ac:dyDescent="0.25">
      <c r="A5551" t="s">
        <v>7701</v>
      </c>
      <c r="B5551">
        <v>1711502</v>
      </c>
      <c r="C5551">
        <v>235690658</v>
      </c>
      <c r="D5551" t="s">
        <v>7702</v>
      </c>
      <c r="E5551" t="s">
        <v>8383</v>
      </c>
      <c r="G5551" t="s">
        <v>8384</v>
      </c>
      <c r="H5551" t="s">
        <v>8455</v>
      </c>
      <c r="J5551" t="s">
        <v>10955</v>
      </c>
    </row>
    <row r="5552" spans="1:10" x14ac:dyDescent="0.25">
      <c r="A5552" t="s">
        <v>7708</v>
      </c>
      <c r="B5552">
        <v>1226887</v>
      </c>
      <c r="C5552">
        <v>102775812</v>
      </c>
      <c r="D5552" t="s">
        <v>7709</v>
      </c>
      <c r="E5552" t="s">
        <v>8388</v>
      </c>
      <c r="G5552" t="s">
        <v>8384</v>
      </c>
      <c r="H5552" t="s">
        <v>8390</v>
      </c>
      <c r="J5552" t="s">
        <v>8502</v>
      </c>
    </row>
    <row r="5553" spans="1:10" x14ac:dyDescent="0.25">
      <c r="A5553" t="s">
        <v>7708</v>
      </c>
      <c r="B5553">
        <v>1226887</v>
      </c>
      <c r="C5553">
        <v>102775812</v>
      </c>
      <c r="D5553" t="s">
        <v>7709</v>
      </c>
      <c r="E5553" t="s">
        <v>8388</v>
      </c>
      <c r="G5553" t="s">
        <v>8384</v>
      </c>
      <c r="H5553" t="s">
        <v>9768</v>
      </c>
      <c r="I5553" t="s">
        <v>13018</v>
      </c>
      <c r="J5553" t="s">
        <v>13019</v>
      </c>
    </row>
    <row r="5554" spans="1:10" x14ac:dyDescent="0.25">
      <c r="A5554" t="s">
        <v>7708</v>
      </c>
      <c r="B5554">
        <v>1226887</v>
      </c>
      <c r="C5554">
        <v>102775812</v>
      </c>
      <c r="D5554" t="s">
        <v>7709</v>
      </c>
      <c r="E5554" t="s">
        <v>8383</v>
      </c>
      <c r="G5554" t="s">
        <v>8384</v>
      </c>
      <c r="H5554" t="s">
        <v>9768</v>
      </c>
      <c r="I5554" t="s">
        <v>13018</v>
      </c>
      <c r="J5554" t="s">
        <v>13019</v>
      </c>
    </row>
    <row r="5555" spans="1:10" x14ac:dyDescent="0.25">
      <c r="A5555" t="s">
        <v>7708</v>
      </c>
      <c r="B5555">
        <v>1226887</v>
      </c>
      <c r="C5555">
        <v>102775812</v>
      </c>
      <c r="D5555" t="s">
        <v>7709</v>
      </c>
      <c r="E5555" t="s">
        <v>8398</v>
      </c>
      <c r="G5555" t="s">
        <v>8384</v>
      </c>
      <c r="H5555" t="s">
        <v>9768</v>
      </c>
      <c r="I5555" t="s">
        <v>13018</v>
      </c>
      <c r="J5555" t="s">
        <v>13019</v>
      </c>
    </row>
    <row r="5556" spans="1:10" x14ac:dyDescent="0.25">
      <c r="A5556" t="s">
        <v>7714</v>
      </c>
      <c r="B5556">
        <v>6732612</v>
      </c>
      <c r="C5556">
        <v>768581196</v>
      </c>
      <c r="D5556" t="s">
        <v>7715</v>
      </c>
      <c r="E5556" t="s">
        <v>8388</v>
      </c>
      <c r="G5556" t="s">
        <v>8384</v>
      </c>
      <c r="H5556" t="s">
        <v>8455</v>
      </c>
      <c r="I5556" t="s">
        <v>8512</v>
      </c>
      <c r="J5556" t="s">
        <v>9257</v>
      </c>
    </row>
    <row r="5557" spans="1:10" x14ac:dyDescent="0.25">
      <c r="A5557" t="s">
        <v>7714</v>
      </c>
      <c r="B5557">
        <v>6732612</v>
      </c>
      <c r="C5557">
        <v>768581196</v>
      </c>
      <c r="D5557" t="s">
        <v>7715</v>
      </c>
      <c r="E5557" t="s">
        <v>8410</v>
      </c>
      <c r="G5557" t="s">
        <v>8384</v>
      </c>
      <c r="H5557" t="s">
        <v>8455</v>
      </c>
      <c r="I5557" t="s">
        <v>8512</v>
      </c>
      <c r="J5557" t="s">
        <v>9257</v>
      </c>
    </row>
    <row r="5558" spans="1:10" x14ac:dyDescent="0.25">
      <c r="A5558" t="s">
        <v>7714</v>
      </c>
      <c r="B5558">
        <v>6732612</v>
      </c>
      <c r="C5558">
        <v>768581196</v>
      </c>
      <c r="D5558" t="s">
        <v>7715</v>
      </c>
      <c r="E5558" t="s">
        <v>8383</v>
      </c>
      <c r="G5558" t="s">
        <v>8384</v>
      </c>
      <c r="H5558" t="s">
        <v>8496</v>
      </c>
      <c r="I5558" t="s">
        <v>8566</v>
      </c>
      <c r="J5558" t="s">
        <v>9257</v>
      </c>
    </row>
    <row r="5559" spans="1:10" x14ac:dyDescent="0.25">
      <c r="A5559" t="s">
        <v>7714</v>
      </c>
      <c r="B5559">
        <v>6732612</v>
      </c>
      <c r="C5559">
        <v>768581196</v>
      </c>
      <c r="D5559" t="s">
        <v>7715</v>
      </c>
      <c r="E5559" t="s">
        <v>8388</v>
      </c>
      <c r="G5559" t="s">
        <v>8384</v>
      </c>
      <c r="H5559" t="s">
        <v>8496</v>
      </c>
      <c r="I5559" t="s">
        <v>8566</v>
      </c>
      <c r="J5559" t="s">
        <v>9257</v>
      </c>
    </row>
    <row r="5560" spans="1:10" x14ac:dyDescent="0.25">
      <c r="A5560" t="s">
        <v>7723</v>
      </c>
      <c r="B5560">
        <v>1085499</v>
      </c>
      <c r="C5560">
        <v>172531877</v>
      </c>
      <c r="D5560" t="s">
        <v>7724</v>
      </c>
      <c r="E5560" t="s">
        <v>8383</v>
      </c>
      <c r="G5560" t="s">
        <v>8384</v>
      </c>
      <c r="H5560" t="s">
        <v>9131</v>
      </c>
      <c r="I5560" t="s">
        <v>13020</v>
      </c>
      <c r="J5560" t="s">
        <v>10171</v>
      </c>
    </row>
    <row r="5561" spans="1:10" x14ac:dyDescent="0.25">
      <c r="A5561" t="s">
        <v>7723</v>
      </c>
      <c r="B5561">
        <v>1085499</v>
      </c>
      <c r="C5561">
        <v>172531877</v>
      </c>
      <c r="D5561" t="s">
        <v>7724</v>
      </c>
      <c r="E5561" t="s">
        <v>8388</v>
      </c>
      <c r="G5561" t="s">
        <v>8384</v>
      </c>
      <c r="H5561" t="s">
        <v>9131</v>
      </c>
      <c r="I5561" t="s">
        <v>13020</v>
      </c>
      <c r="J5561" t="s">
        <v>10171</v>
      </c>
    </row>
    <row r="5562" spans="1:10" x14ac:dyDescent="0.25">
      <c r="A5562" t="s">
        <v>7733</v>
      </c>
      <c r="B5562">
        <v>5371895</v>
      </c>
      <c r="C5562">
        <v>201635894</v>
      </c>
      <c r="D5562" t="s">
        <v>7734</v>
      </c>
      <c r="E5562" t="s">
        <v>8383</v>
      </c>
      <c r="G5562" t="s">
        <v>8399</v>
      </c>
      <c r="H5562" t="s">
        <v>9274</v>
      </c>
      <c r="I5562" t="s">
        <v>8555</v>
      </c>
      <c r="J5562" t="s">
        <v>11251</v>
      </c>
    </row>
    <row r="5563" spans="1:10" x14ac:dyDescent="0.25">
      <c r="A5563" t="s">
        <v>7733</v>
      </c>
      <c r="B5563">
        <v>5371895</v>
      </c>
      <c r="C5563">
        <v>201635894</v>
      </c>
      <c r="D5563" t="s">
        <v>7734</v>
      </c>
      <c r="E5563" t="s">
        <v>8388</v>
      </c>
      <c r="G5563" t="s">
        <v>8384</v>
      </c>
      <c r="H5563" t="s">
        <v>9397</v>
      </c>
      <c r="J5563" t="s">
        <v>12861</v>
      </c>
    </row>
    <row r="5564" spans="1:10" x14ac:dyDescent="0.25">
      <c r="A5564" t="s">
        <v>7733</v>
      </c>
      <c r="B5564">
        <v>5371895</v>
      </c>
      <c r="C5564">
        <v>201635894</v>
      </c>
      <c r="D5564" t="s">
        <v>7734</v>
      </c>
      <c r="E5564" t="s">
        <v>8398</v>
      </c>
      <c r="F5564" t="s">
        <v>13021</v>
      </c>
    </row>
    <row r="5565" spans="1:10" x14ac:dyDescent="0.25">
      <c r="A5565" t="s">
        <v>7733</v>
      </c>
      <c r="B5565">
        <v>5371895</v>
      </c>
      <c r="C5565">
        <v>201635894</v>
      </c>
      <c r="D5565" t="s">
        <v>7734</v>
      </c>
      <c r="E5565" t="s">
        <v>8388</v>
      </c>
      <c r="G5565" t="s">
        <v>8384</v>
      </c>
      <c r="H5565" t="s">
        <v>8539</v>
      </c>
      <c r="J5565" t="s">
        <v>13022</v>
      </c>
    </row>
    <row r="5566" spans="1:10" x14ac:dyDescent="0.25">
      <c r="A5566" t="s">
        <v>7740</v>
      </c>
      <c r="B5566">
        <v>446942</v>
      </c>
      <c r="C5566">
        <v>223833358</v>
      </c>
      <c r="D5566" t="s">
        <v>7741</v>
      </c>
      <c r="E5566" t="s">
        <v>8388</v>
      </c>
      <c r="G5566" t="s">
        <v>8384</v>
      </c>
      <c r="H5566" t="s">
        <v>8848</v>
      </c>
      <c r="I5566" t="s">
        <v>11732</v>
      </c>
      <c r="J5566" t="s">
        <v>12701</v>
      </c>
    </row>
    <row r="5567" spans="1:10" x14ac:dyDescent="0.25">
      <c r="A5567" t="s">
        <v>7740</v>
      </c>
      <c r="B5567">
        <v>446942</v>
      </c>
      <c r="C5567">
        <v>223833358</v>
      </c>
      <c r="D5567" t="s">
        <v>7741</v>
      </c>
      <c r="E5567" t="s">
        <v>8388</v>
      </c>
      <c r="G5567" t="s">
        <v>8384</v>
      </c>
      <c r="H5567" t="s">
        <v>8552</v>
      </c>
      <c r="I5567" t="s">
        <v>8393</v>
      </c>
      <c r="J5567" t="s">
        <v>10206</v>
      </c>
    </row>
    <row r="5568" spans="1:10" x14ac:dyDescent="0.25">
      <c r="A5568" t="s">
        <v>7740</v>
      </c>
      <c r="B5568">
        <v>446942</v>
      </c>
      <c r="C5568">
        <v>223833358</v>
      </c>
      <c r="D5568" t="s">
        <v>7741</v>
      </c>
      <c r="E5568" t="s">
        <v>8383</v>
      </c>
      <c r="G5568" t="s">
        <v>8384</v>
      </c>
      <c r="H5568" t="s">
        <v>8552</v>
      </c>
      <c r="I5568" t="s">
        <v>8393</v>
      </c>
      <c r="J5568" t="s">
        <v>10206</v>
      </c>
    </row>
    <row r="5569" spans="1:10" x14ac:dyDescent="0.25">
      <c r="A5569" t="s">
        <v>7744</v>
      </c>
      <c r="B5569">
        <v>5048367</v>
      </c>
      <c r="C5569">
        <v>31722984780</v>
      </c>
      <c r="D5569" t="s">
        <v>7745</v>
      </c>
      <c r="E5569" t="s">
        <v>8383</v>
      </c>
      <c r="G5569" t="s">
        <v>8384</v>
      </c>
      <c r="H5569" t="s">
        <v>8566</v>
      </c>
      <c r="I5569" t="s">
        <v>8389</v>
      </c>
      <c r="J5569" t="s">
        <v>13023</v>
      </c>
    </row>
    <row r="5570" spans="1:10" x14ac:dyDescent="0.25">
      <c r="A5570" t="s">
        <v>7744</v>
      </c>
      <c r="B5570">
        <v>5048367</v>
      </c>
      <c r="C5570">
        <v>31722984780</v>
      </c>
      <c r="D5570" t="s">
        <v>7745</v>
      </c>
      <c r="E5570" t="s">
        <v>8388</v>
      </c>
      <c r="G5570" t="s">
        <v>8384</v>
      </c>
      <c r="H5570" t="s">
        <v>8425</v>
      </c>
      <c r="I5570" t="s">
        <v>8545</v>
      </c>
      <c r="J5570" t="s">
        <v>13024</v>
      </c>
    </row>
    <row r="5571" spans="1:10" x14ac:dyDescent="0.25">
      <c r="A5571" t="s">
        <v>7750</v>
      </c>
      <c r="B5571">
        <v>34537334</v>
      </c>
      <c r="C5571">
        <v>110533328</v>
      </c>
      <c r="D5571" t="s">
        <v>7751</v>
      </c>
      <c r="E5571" t="s">
        <v>8383</v>
      </c>
      <c r="G5571" t="s">
        <v>8384</v>
      </c>
      <c r="H5571" t="s">
        <v>8490</v>
      </c>
      <c r="J5571" t="s">
        <v>13025</v>
      </c>
    </row>
    <row r="5572" spans="1:10" x14ac:dyDescent="0.25">
      <c r="A5572" t="s">
        <v>7750</v>
      </c>
      <c r="B5572">
        <v>34537334</v>
      </c>
      <c r="C5572">
        <v>110533328</v>
      </c>
      <c r="D5572" t="s">
        <v>7751</v>
      </c>
      <c r="E5572" t="s">
        <v>8388</v>
      </c>
      <c r="G5572" t="s">
        <v>8384</v>
      </c>
      <c r="H5572" t="s">
        <v>9298</v>
      </c>
      <c r="J5572" t="s">
        <v>11031</v>
      </c>
    </row>
    <row r="5573" spans="1:10" x14ac:dyDescent="0.25">
      <c r="A5573" t="s">
        <v>7750</v>
      </c>
      <c r="B5573">
        <v>34537334</v>
      </c>
      <c r="C5573">
        <v>110533328</v>
      </c>
      <c r="D5573" t="s">
        <v>7751</v>
      </c>
      <c r="E5573" t="s">
        <v>8388</v>
      </c>
      <c r="G5573" t="s">
        <v>8384</v>
      </c>
      <c r="H5573" t="s">
        <v>8490</v>
      </c>
      <c r="J5573" t="s">
        <v>13025</v>
      </c>
    </row>
    <row r="5574" spans="1:10" x14ac:dyDescent="0.25">
      <c r="A5574" t="s">
        <v>7750</v>
      </c>
      <c r="B5574">
        <v>34537334</v>
      </c>
      <c r="C5574">
        <v>110533328</v>
      </c>
      <c r="D5574" t="s">
        <v>7751</v>
      </c>
      <c r="E5574" t="s">
        <v>8388</v>
      </c>
      <c r="G5574" t="s">
        <v>8384</v>
      </c>
      <c r="H5574" t="s">
        <v>8603</v>
      </c>
      <c r="J5574" t="s">
        <v>13026</v>
      </c>
    </row>
    <row r="5575" spans="1:10" x14ac:dyDescent="0.25">
      <c r="A5575" t="s">
        <v>7754</v>
      </c>
      <c r="B5575">
        <v>68205781</v>
      </c>
      <c r="C5575">
        <v>194059341</v>
      </c>
      <c r="D5575" t="s">
        <v>7755</v>
      </c>
      <c r="E5575" t="s">
        <v>8398</v>
      </c>
      <c r="F5575" t="s">
        <v>7400</v>
      </c>
    </row>
    <row r="5576" spans="1:10" x14ac:dyDescent="0.25">
      <c r="A5576" t="s">
        <v>7754</v>
      </c>
      <c r="B5576">
        <v>68205781</v>
      </c>
      <c r="C5576">
        <v>194059341</v>
      </c>
      <c r="D5576" t="s">
        <v>7755</v>
      </c>
      <c r="E5576" t="s">
        <v>8410</v>
      </c>
      <c r="G5576" t="s">
        <v>8384</v>
      </c>
      <c r="H5576" t="s">
        <v>10334</v>
      </c>
      <c r="J5576" t="s">
        <v>8811</v>
      </c>
    </row>
    <row r="5577" spans="1:10" x14ac:dyDescent="0.25">
      <c r="A5577" t="s">
        <v>7754</v>
      </c>
      <c r="B5577">
        <v>68205781</v>
      </c>
      <c r="C5577">
        <v>194059341</v>
      </c>
      <c r="D5577" t="s">
        <v>7755</v>
      </c>
      <c r="E5577" t="s">
        <v>8383</v>
      </c>
      <c r="G5577" t="s">
        <v>8384</v>
      </c>
      <c r="H5577" t="s">
        <v>10334</v>
      </c>
      <c r="J5577" t="s">
        <v>8811</v>
      </c>
    </row>
    <row r="5578" spans="1:10" x14ac:dyDescent="0.25">
      <c r="A5578" t="s">
        <v>7754</v>
      </c>
      <c r="B5578">
        <v>68205781</v>
      </c>
      <c r="C5578">
        <v>194059341</v>
      </c>
      <c r="D5578" t="s">
        <v>7755</v>
      </c>
      <c r="E5578" t="s">
        <v>8388</v>
      </c>
      <c r="G5578" t="s">
        <v>8384</v>
      </c>
      <c r="H5578" t="s">
        <v>10334</v>
      </c>
      <c r="J5578" t="s">
        <v>8811</v>
      </c>
    </row>
    <row r="5579" spans="1:10" x14ac:dyDescent="0.25">
      <c r="A5579" t="s">
        <v>7754</v>
      </c>
      <c r="B5579">
        <v>68205781</v>
      </c>
      <c r="C5579">
        <v>194059341</v>
      </c>
      <c r="D5579" t="s">
        <v>7755</v>
      </c>
      <c r="E5579" t="s">
        <v>8388</v>
      </c>
      <c r="G5579" t="s">
        <v>8384</v>
      </c>
      <c r="H5579" t="s">
        <v>8755</v>
      </c>
      <c r="I5579" t="s">
        <v>8533</v>
      </c>
      <c r="J5579" t="s">
        <v>13027</v>
      </c>
    </row>
    <row r="5580" spans="1:10" x14ac:dyDescent="0.25">
      <c r="A5580" t="s">
        <v>7759</v>
      </c>
      <c r="B5580">
        <v>45368270</v>
      </c>
      <c r="C5580">
        <v>399488495</v>
      </c>
      <c r="D5580" t="s">
        <v>7760</v>
      </c>
      <c r="E5580" t="s">
        <v>8388</v>
      </c>
      <c r="G5580" t="s">
        <v>8384</v>
      </c>
      <c r="H5580" t="s">
        <v>9981</v>
      </c>
      <c r="J5580" t="s">
        <v>13028</v>
      </c>
    </row>
    <row r="5581" spans="1:10" x14ac:dyDescent="0.25">
      <c r="A5581" t="s">
        <v>7759</v>
      </c>
      <c r="B5581">
        <v>45368270</v>
      </c>
      <c r="C5581">
        <v>399488495</v>
      </c>
      <c r="D5581" t="s">
        <v>7760</v>
      </c>
      <c r="E5581" t="s">
        <v>8383</v>
      </c>
      <c r="G5581" t="s">
        <v>8399</v>
      </c>
      <c r="H5581" t="s">
        <v>10563</v>
      </c>
      <c r="I5581" t="s">
        <v>8659</v>
      </c>
      <c r="J5581" t="s">
        <v>13029</v>
      </c>
    </row>
    <row r="5582" spans="1:10" x14ac:dyDescent="0.25">
      <c r="A5582" t="s">
        <v>7759</v>
      </c>
      <c r="B5582">
        <v>45368270</v>
      </c>
      <c r="C5582">
        <v>399488495</v>
      </c>
      <c r="D5582" t="s">
        <v>7760</v>
      </c>
      <c r="E5582" t="s">
        <v>8388</v>
      </c>
      <c r="G5582" t="s">
        <v>8384</v>
      </c>
      <c r="H5582" t="s">
        <v>8470</v>
      </c>
      <c r="J5582" t="s">
        <v>13030</v>
      </c>
    </row>
    <row r="5583" spans="1:10" x14ac:dyDescent="0.25">
      <c r="A5583" t="s">
        <v>7764</v>
      </c>
      <c r="B5583">
        <v>46422245</v>
      </c>
      <c r="C5583">
        <v>156538204</v>
      </c>
      <c r="D5583" t="s">
        <v>7765</v>
      </c>
      <c r="E5583" t="s">
        <v>8388</v>
      </c>
      <c r="G5583" t="s">
        <v>8384</v>
      </c>
      <c r="H5583" t="s">
        <v>8421</v>
      </c>
      <c r="J5583" t="s">
        <v>13031</v>
      </c>
    </row>
    <row r="5584" spans="1:10" x14ac:dyDescent="0.25">
      <c r="A5584" t="s">
        <v>7764</v>
      </c>
      <c r="B5584">
        <v>46422245</v>
      </c>
      <c r="C5584">
        <v>156538204</v>
      </c>
      <c r="D5584" t="s">
        <v>7765</v>
      </c>
      <c r="E5584" t="s">
        <v>8398</v>
      </c>
      <c r="F5584" t="s">
        <v>13032</v>
      </c>
    </row>
    <row r="5585" spans="1:10" x14ac:dyDescent="0.25">
      <c r="A5585" t="s">
        <v>7764</v>
      </c>
      <c r="B5585">
        <v>46422245</v>
      </c>
      <c r="C5585">
        <v>156538204</v>
      </c>
      <c r="D5585" t="s">
        <v>7765</v>
      </c>
      <c r="E5585" t="s">
        <v>8383</v>
      </c>
      <c r="G5585" t="s">
        <v>8384</v>
      </c>
      <c r="H5585" t="s">
        <v>8421</v>
      </c>
      <c r="J5585" t="s">
        <v>13031</v>
      </c>
    </row>
    <row r="5586" spans="1:10" x14ac:dyDescent="0.25">
      <c r="A5586" t="s">
        <v>7764</v>
      </c>
      <c r="B5586">
        <v>46422245</v>
      </c>
      <c r="C5586">
        <v>156538204</v>
      </c>
      <c r="D5586" t="s">
        <v>7765</v>
      </c>
      <c r="E5586" t="s">
        <v>8410</v>
      </c>
      <c r="G5586" t="s">
        <v>8384</v>
      </c>
      <c r="H5586" t="s">
        <v>8421</v>
      </c>
      <c r="J5586" t="s">
        <v>13031</v>
      </c>
    </row>
    <row r="5587" spans="1:10" x14ac:dyDescent="0.25">
      <c r="A5587" t="s">
        <v>7770</v>
      </c>
      <c r="B5587">
        <v>51653160</v>
      </c>
      <c r="C5587">
        <v>1831742789</v>
      </c>
      <c r="D5587" t="s">
        <v>7771</v>
      </c>
      <c r="E5587" t="s">
        <v>8383</v>
      </c>
      <c r="G5587" t="s">
        <v>8384</v>
      </c>
      <c r="H5587" t="s">
        <v>9891</v>
      </c>
      <c r="J5587" t="s">
        <v>13033</v>
      </c>
    </row>
    <row r="5588" spans="1:10" x14ac:dyDescent="0.25">
      <c r="A5588" t="s">
        <v>7770</v>
      </c>
      <c r="B5588">
        <v>51653160</v>
      </c>
      <c r="C5588">
        <v>1831742789</v>
      </c>
      <c r="D5588" t="s">
        <v>7771</v>
      </c>
      <c r="E5588" t="s">
        <v>8388</v>
      </c>
      <c r="G5588" t="s">
        <v>8384</v>
      </c>
      <c r="H5588" t="s">
        <v>8389</v>
      </c>
      <c r="J5588" t="s">
        <v>13034</v>
      </c>
    </row>
    <row r="5589" spans="1:10" x14ac:dyDescent="0.25">
      <c r="A5589" t="s">
        <v>7770</v>
      </c>
      <c r="B5589">
        <v>51653160</v>
      </c>
      <c r="C5589">
        <v>1831742789</v>
      </c>
      <c r="D5589" t="s">
        <v>7771</v>
      </c>
      <c r="E5589" t="s">
        <v>8388</v>
      </c>
      <c r="G5589" t="s">
        <v>8384</v>
      </c>
      <c r="H5589" t="s">
        <v>8455</v>
      </c>
      <c r="I5589" t="s">
        <v>8430</v>
      </c>
      <c r="J5589" t="s">
        <v>13035</v>
      </c>
    </row>
    <row r="5590" spans="1:10" x14ac:dyDescent="0.25">
      <c r="A5590" t="s">
        <v>7770</v>
      </c>
      <c r="B5590">
        <v>51653160</v>
      </c>
      <c r="C5590">
        <v>1831742789</v>
      </c>
      <c r="D5590" t="s">
        <v>7771</v>
      </c>
      <c r="E5590" t="s">
        <v>8388</v>
      </c>
      <c r="G5590" t="s">
        <v>8384</v>
      </c>
      <c r="H5590" t="s">
        <v>8476</v>
      </c>
      <c r="J5590" t="s">
        <v>13036</v>
      </c>
    </row>
    <row r="5591" spans="1:10" x14ac:dyDescent="0.25">
      <c r="A5591" t="s">
        <v>7775</v>
      </c>
      <c r="B5591">
        <v>62543842</v>
      </c>
      <c r="C5591">
        <v>118848277</v>
      </c>
      <c r="D5591" t="s">
        <v>7776</v>
      </c>
      <c r="E5591" t="s">
        <v>8410</v>
      </c>
      <c r="G5591" t="s">
        <v>8399</v>
      </c>
      <c r="H5591" t="s">
        <v>13037</v>
      </c>
      <c r="I5591" t="s">
        <v>8558</v>
      </c>
      <c r="J5591" t="s">
        <v>12684</v>
      </c>
    </row>
    <row r="5592" spans="1:10" x14ac:dyDescent="0.25">
      <c r="A5592" t="s">
        <v>7775</v>
      </c>
      <c r="B5592">
        <v>62543842</v>
      </c>
      <c r="C5592">
        <v>118848277</v>
      </c>
      <c r="D5592" t="s">
        <v>7776</v>
      </c>
      <c r="E5592" t="s">
        <v>8388</v>
      </c>
      <c r="G5592" t="s">
        <v>8399</v>
      </c>
      <c r="H5592" t="s">
        <v>13037</v>
      </c>
      <c r="I5592" t="s">
        <v>8558</v>
      </c>
      <c r="J5592" t="s">
        <v>12684</v>
      </c>
    </row>
    <row r="5593" spans="1:10" x14ac:dyDescent="0.25">
      <c r="A5593" t="s">
        <v>7775</v>
      </c>
      <c r="B5593">
        <v>62543842</v>
      </c>
      <c r="C5593">
        <v>118848277</v>
      </c>
      <c r="D5593" t="s">
        <v>7776</v>
      </c>
      <c r="E5593" t="s">
        <v>8383</v>
      </c>
      <c r="G5593" t="s">
        <v>8384</v>
      </c>
      <c r="H5593" t="s">
        <v>11732</v>
      </c>
      <c r="J5593" t="s">
        <v>13038</v>
      </c>
    </row>
    <row r="5594" spans="1:10" x14ac:dyDescent="0.25">
      <c r="A5594" t="s">
        <v>7783</v>
      </c>
      <c r="B5594">
        <v>745155</v>
      </c>
      <c r="C5594">
        <v>138510112</v>
      </c>
      <c r="D5594" t="s">
        <v>7784</v>
      </c>
      <c r="E5594" t="s">
        <v>8398</v>
      </c>
      <c r="G5594" t="s">
        <v>8384</v>
      </c>
      <c r="H5594" t="s">
        <v>8530</v>
      </c>
      <c r="I5594" t="s">
        <v>8566</v>
      </c>
      <c r="J5594" t="s">
        <v>13039</v>
      </c>
    </row>
    <row r="5595" spans="1:10" x14ac:dyDescent="0.25">
      <c r="A5595" t="s">
        <v>7783</v>
      </c>
      <c r="B5595">
        <v>745155</v>
      </c>
      <c r="C5595">
        <v>138510112</v>
      </c>
      <c r="D5595" t="s">
        <v>7784</v>
      </c>
      <c r="E5595" t="s">
        <v>8410</v>
      </c>
      <c r="G5595" t="s">
        <v>8384</v>
      </c>
      <c r="H5595" t="s">
        <v>8530</v>
      </c>
      <c r="I5595" t="s">
        <v>8566</v>
      </c>
      <c r="J5595" t="s">
        <v>13039</v>
      </c>
    </row>
    <row r="5596" spans="1:10" x14ac:dyDescent="0.25">
      <c r="A5596" t="s">
        <v>7783</v>
      </c>
      <c r="B5596">
        <v>745155</v>
      </c>
      <c r="C5596">
        <v>138510112</v>
      </c>
      <c r="D5596" t="s">
        <v>7784</v>
      </c>
      <c r="E5596" t="s">
        <v>8388</v>
      </c>
      <c r="G5596" t="s">
        <v>8384</v>
      </c>
      <c r="H5596" t="s">
        <v>8530</v>
      </c>
      <c r="I5596" t="s">
        <v>8566</v>
      </c>
      <c r="J5596" t="s">
        <v>13039</v>
      </c>
    </row>
    <row r="5597" spans="1:10" x14ac:dyDescent="0.25">
      <c r="A5597" t="s">
        <v>7783</v>
      </c>
      <c r="B5597">
        <v>745155</v>
      </c>
      <c r="C5597">
        <v>138510112</v>
      </c>
      <c r="D5597" t="s">
        <v>7784</v>
      </c>
      <c r="E5597" t="s">
        <v>8388</v>
      </c>
      <c r="G5597" t="s">
        <v>8384</v>
      </c>
      <c r="H5597" t="s">
        <v>11641</v>
      </c>
      <c r="J5597" t="s">
        <v>13039</v>
      </c>
    </row>
    <row r="5598" spans="1:10" x14ac:dyDescent="0.25">
      <c r="A5598" t="s">
        <v>7783</v>
      </c>
      <c r="B5598">
        <v>745155</v>
      </c>
      <c r="C5598">
        <v>138510112</v>
      </c>
      <c r="D5598" t="s">
        <v>7784</v>
      </c>
      <c r="E5598" t="s">
        <v>8388</v>
      </c>
      <c r="G5598" t="s">
        <v>8399</v>
      </c>
      <c r="H5598" t="s">
        <v>12427</v>
      </c>
      <c r="J5598" t="s">
        <v>13039</v>
      </c>
    </row>
    <row r="5599" spans="1:10" x14ac:dyDescent="0.25">
      <c r="A5599" t="s">
        <v>7783</v>
      </c>
      <c r="B5599">
        <v>745155</v>
      </c>
      <c r="C5599">
        <v>138510112</v>
      </c>
      <c r="D5599" t="s">
        <v>7784</v>
      </c>
      <c r="E5599" t="s">
        <v>8398</v>
      </c>
      <c r="G5599" t="s">
        <v>8399</v>
      </c>
      <c r="H5599" t="s">
        <v>12427</v>
      </c>
      <c r="J5599" t="s">
        <v>13039</v>
      </c>
    </row>
    <row r="5600" spans="1:10" x14ac:dyDescent="0.25">
      <c r="A5600" t="s">
        <v>7783</v>
      </c>
      <c r="B5600">
        <v>745155</v>
      </c>
      <c r="C5600">
        <v>138510112</v>
      </c>
      <c r="D5600" t="s">
        <v>7784</v>
      </c>
      <c r="E5600" t="s">
        <v>8388</v>
      </c>
      <c r="G5600" t="s">
        <v>8384</v>
      </c>
      <c r="H5600" t="s">
        <v>8480</v>
      </c>
      <c r="I5600" t="s">
        <v>8566</v>
      </c>
      <c r="J5600" t="s">
        <v>13039</v>
      </c>
    </row>
    <row r="5601" spans="1:10" x14ac:dyDescent="0.25">
      <c r="A5601" t="s">
        <v>7783</v>
      </c>
      <c r="B5601">
        <v>745155</v>
      </c>
      <c r="C5601">
        <v>138510112</v>
      </c>
      <c r="D5601" t="s">
        <v>7784</v>
      </c>
      <c r="E5601" t="s">
        <v>8388</v>
      </c>
      <c r="G5601" t="s">
        <v>8384</v>
      </c>
      <c r="H5601" t="s">
        <v>8589</v>
      </c>
      <c r="I5601" t="s">
        <v>8539</v>
      </c>
      <c r="J5601" t="s">
        <v>13039</v>
      </c>
    </row>
    <row r="5602" spans="1:10" x14ac:dyDescent="0.25">
      <c r="A5602" t="s">
        <v>7783</v>
      </c>
      <c r="B5602">
        <v>745155</v>
      </c>
      <c r="C5602">
        <v>138510112</v>
      </c>
      <c r="D5602" t="s">
        <v>7784</v>
      </c>
      <c r="E5602" t="s">
        <v>8388</v>
      </c>
      <c r="G5602" t="s">
        <v>8384</v>
      </c>
      <c r="H5602" t="s">
        <v>8691</v>
      </c>
      <c r="I5602" t="s">
        <v>8428</v>
      </c>
      <c r="J5602" t="s">
        <v>13040</v>
      </c>
    </row>
    <row r="5603" spans="1:10" x14ac:dyDescent="0.25">
      <c r="A5603" t="s">
        <v>7783</v>
      </c>
      <c r="B5603">
        <v>745155</v>
      </c>
      <c r="C5603">
        <v>138510112</v>
      </c>
      <c r="D5603" t="s">
        <v>7784</v>
      </c>
      <c r="E5603" t="s">
        <v>8383</v>
      </c>
      <c r="G5603" t="s">
        <v>8384</v>
      </c>
      <c r="H5603" t="s">
        <v>8530</v>
      </c>
      <c r="I5603" t="s">
        <v>8566</v>
      </c>
      <c r="J5603" t="s">
        <v>13039</v>
      </c>
    </row>
    <row r="5604" spans="1:10" x14ac:dyDescent="0.25">
      <c r="A5604" t="s">
        <v>7789</v>
      </c>
      <c r="B5604">
        <v>2559701</v>
      </c>
      <c r="C5604">
        <v>333019961</v>
      </c>
      <c r="D5604" t="s">
        <v>7790</v>
      </c>
      <c r="E5604" t="s">
        <v>8383</v>
      </c>
      <c r="G5604" t="s">
        <v>8384</v>
      </c>
      <c r="H5604" t="s">
        <v>8402</v>
      </c>
      <c r="I5604" t="s">
        <v>8425</v>
      </c>
      <c r="J5604" t="s">
        <v>12365</v>
      </c>
    </row>
    <row r="5605" spans="1:10" x14ac:dyDescent="0.25">
      <c r="A5605" t="s">
        <v>7789</v>
      </c>
      <c r="B5605">
        <v>2559701</v>
      </c>
      <c r="C5605">
        <v>333019961</v>
      </c>
      <c r="D5605" t="s">
        <v>7790</v>
      </c>
      <c r="E5605" t="s">
        <v>8388</v>
      </c>
      <c r="G5605" t="s">
        <v>8399</v>
      </c>
      <c r="H5605" t="s">
        <v>12364</v>
      </c>
      <c r="I5605" t="s">
        <v>8754</v>
      </c>
      <c r="J5605" t="s">
        <v>12365</v>
      </c>
    </row>
    <row r="5606" spans="1:10" x14ac:dyDescent="0.25">
      <c r="A5606" t="s">
        <v>7789</v>
      </c>
      <c r="B5606">
        <v>2559701</v>
      </c>
      <c r="C5606">
        <v>333019961</v>
      </c>
      <c r="D5606" t="s">
        <v>7790</v>
      </c>
      <c r="E5606" t="s">
        <v>8388</v>
      </c>
      <c r="G5606" t="s">
        <v>8384</v>
      </c>
      <c r="H5606" t="s">
        <v>8402</v>
      </c>
      <c r="I5606" t="s">
        <v>8425</v>
      </c>
      <c r="J5606" t="s">
        <v>12365</v>
      </c>
    </row>
    <row r="5607" spans="1:10" x14ac:dyDescent="0.25">
      <c r="A5607" t="s">
        <v>7792</v>
      </c>
      <c r="B5607">
        <v>27888347</v>
      </c>
      <c r="C5607">
        <v>214166288</v>
      </c>
      <c r="D5607" t="s">
        <v>7793</v>
      </c>
      <c r="E5607" t="s">
        <v>8388</v>
      </c>
      <c r="G5607" t="s">
        <v>8384</v>
      </c>
      <c r="H5607" t="s">
        <v>8476</v>
      </c>
      <c r="J5607" t="s">
        <v>10757</v>
      </c>
    </row>
    <row r="5608" spans="1:10" x14ac:dyDescent="0.25">
      <c r="A5608" t="s">
        <v>7792</v>
      </c>
      <c r="B5608">
        <v>27888347</v>
      </c>
      <c r="C5608">
        <v>214166288</v>
      </c>
      <c r="D5608" t="s">
        <v>7793</v>
      </c>
      <c r="E5608" t="s">
        <v>8383</v>
      </c>
      <c r="G5608" t="s">
        <v>8384</v>
      </c>
      <c r="H5608" t="s">
        <v>8468</v>
      </c>
      <c r="I5608" t="s">
        <v>9336</v>
      </c>
      <c r="J5608" t="s">
        <v>9311</v>
      </c>
    </row>
    <row r="5609" spans="1:10" x14ac:dyDescent="0.25">
      <c r="A5609" t="s">
        <v>7797</v>
      </c>
      <c r="B5609">
        <v>315634</v>
      </c>
      <c r="C5609">
        <v>178453828</v>
      </c>
      <c r="D5609" t="s">
        <v>7798</v>
      </c>
      <c r="E5609" t="s">
        <v>8388</v>
      </c>
      <c r="G5609" t="s">
        <v>8384</v>
      </c>
      <c r="H5609" t="s">
        <v>8455</v>
      </c>
      <c r="J5609" t="s">
        <v>13041</v>
      </c>
    </row>
    <row r="5610" spans="1:10" x14ac:dyDescent="0.25">
      <c r="A5610" t="s">
        <v>7797</v>
      </c>
      <c r="B5610">
        <v>315634</v>
      </c>
      <c r="C5610">
        <v>178453828</v>
      </c>
      <c r="D5610" t="s">
        <v>7798</v>
      </c>
      <c r="E5610" t="s">
        <v>8388</v>
      </c>
      <c r="G5610" t="s">
        <v>8384</v>
      </c>
      <c r="H5610" t="s">
        <v>8566</v>
      </c>
      <c r="J5610" t="s">
        <v>13041</v>
      </c>
    </row>
    <row r="5611" spans="1:10" x14ac:dyDescent="0.25">
      <c r="A5611" t="s">
        <v>7797</v>
      </c>
      <c r="B5611">
        <v>315634</v>
      </c>
      <c r="C5611">
        <v>178453828</v>
      </c>
      <c r="D5611" t="s">
        <v>7798</v>
      </c>
      <c r="E5611" t="s">
        <v>8383</v>
      </c>
      <c r="G5611" t="s">
        <v>8384</v>
      </c>
      <c r="H5611" t="s">
        <v>10755</v>
      </c>
      <c r="I5611" t="s">
        <v>8425</v>
      </c>
      <c r="J5611" t="s">
        <v>13042</v>
      </c>
    </row>
    <row r="5612" spans="1:10" x14ac:dyDescent="0.25">
      <c r="A5612" t="s">
        <v>7797</v>
      </c>
      <c r="B5612">
        <v>315634</v>
      </c>
      <c r="C5612">
        <v>178453828</v>
      </c>
      <c r="D5612" t="s">
        <v>7798</v>
      </c>
      <c r="E5612" t="s">
        <v>8388</v>
      </c>
      <c r="G5612" t="s">
        <v>8384</v>
      </c>
      <c r="H5612" t="s">
        <v>9443</v>
      </c>
      <c r="J5612" t="s">
        <v>13043</v>
      </c>
    </row>
    <row r="5613" spans="1:10" x14ac:dyDescent="0.25">
      <c r="A5613" t="s">
        <v>7797</v>
      </c>
      <c r="B5613">
        <v>315634</v>
      </c>
      <c r="C5613">
        <v>178453828</v>
      </c>
      <c r="D5613" t="s">
        <v>7798</v>
      </c>
      <c r="E5613" t="s">
        <v>8388</v>
      </c>
      <c r="G5613" t="s">
        <v>8384</v>
      </c>
      <c r="H5613" t="s">
        <v>10755</v>
      </c>
      <c r="J5613" t="s">
        <v>13043</v>
      </c>
    </row>
    <row r="5614" spans="1:10" x14ac:dyDescent="0.25">
      <c r="A5614" t="s">
        <v>7802</v>
      </c>
      <c r="B5614">
        <v>702274</v>
      </c>
      <c r="C5614">
        <v>139430286</v>
      </c>
      <c r="D5614" t="s">
        <v>7803</v>
      </c>
      <c r="E5614" t="s">
        <v>8388</v>
      </c>
      <c r="G5614" t="s">
        <v>8399</v>
      </c>
      <c r="H5614" t="s">
        <v>8868</v>
      </c>
      <c r="I5614" t="s">
        <v>8664</v>
      </c>
      <c r="J5614" t="s">
        <v>9756</v>
      </c>
    </row>
    <row r="5615" spans="1:10" x14ac:dyDescent="0.25">
      <c r="A5615" t="s">
        <v>7802</v>
      </c>
      <c r="B5615">
        <v>702274</v>
      </c>
      <c r="C5615">
        <v>139430286</v>
      </c>
      <c r="D5615" t="s">
        <v>7803</v>
      </c>
      <c r="E5615" t="s">
        <v>8388</v>
      </c>
      <c r="G5615" t="s">
        <v>8384</v>
      </c>
      <c r="H5615" t="s">
        <v>8665</v>
      </c>
      <c r="J5615" t="s">
        <v>13044</v>
      </c>
    </row>
    <row r="5616" spans="1:10" x14ac:dyDescent="0.25">
      <c r="A5616" t="s">
        <v>7802</v>
      </c>
      <c r="B5616">
        <v>702274</v>
      </c>
      <c r="C5616">
        <v>139430286</v>
      </c>
      <c r="D5616" t="s">
        <v>7803</v>
      </c>
      <c r="E5616" t="s">
        <v>8383</v>
      </c>
      <c r="G5616" t="s">
        <v>8384</v>
      </c>
      <c r="H5616" t="s">
        <v>8691</v>
      </c>
      <c r="I5616" t="s">
        <v>13045</v>
      </c>
      <c r="J5616" t="s">
        <v>13046</v>
      </c>
    </row>
    <row r="5617" spans="1:10" x14ac:dyDescent="0.25">
      <c r="A5617" t="s">
        <v>7802</v>
      </c>
      <c r="B5617">
        <v>702274</v>
      </c>
      <c r="C5617">
        <v>139430286</v>
      </c>
      <c r="D5617" t="s">
        <v>7803</v>
      </c>
      <c r="E5617" t="s">
        <v>8388</v>
      </c>
      <c r="G5617" t="s">
        <v>8384</v>
      </c>
      <c r="H5617" t="s">
        <v>8691</v>
      </c>
      <c r="I5617" t="s">
        <v>13045</v>
      </c>
      <c r="J5617" t="s">
        <v>13046</v>
      </c>
    </row>
    <row r="5618" spans="1:10" x14ac:dyDescent="0.25">
      <c r="A5618" t="s">
        <v>7808</v>
      </c>
      <c r="B5618">
        <v>6789831</v>
      </c>
      <c r="C5618">
        <v>229961114</v>
      </c>
      <c r="D5618" t="s">
        <v>7809</v>
      </c>
      <c r="E5618" t="s">
        <v>8388</v>
      </c>
      <c r="G5618" t="s">
        <v>8384</v>
      </c>
      <c r="H5618" t="s">
        <v>13047</v>
      </c>
      <c r="I5618" t="s">
        <v>13048</v>
      </c>
      <c r="J5618" t="s">
        <v>13049</v>
      </c>
    </row>
    <row r="5619" spans="1:10" x14ac:dyDescent="0.25">
      <c r="A5619" t="s">
        <v>7808</v>
      </c>
      <c r="B5619">
        <v>6789831</v>
      </c>
      <c r="C5619">
        <v>229961114</v>
      </c>
      <c r="D5619" t="s">
        <v>7809</v>
      </c>
      <c r="E5619" t="s">
        <v>8398</v>
      </c>
      <c r="F5619" t="s">
        <v>13050</v>
      </c>
    </row>
    <row r="5620" spans="1:10" x14ac:dyDescent="0.25">
      <c r="A5620" t="s">
        <v>7808</v>
      </c>
      <c r="B5620">
        <v>6789831</v>
      </c>
      <c r="C5620">
        <v>229961114</v>
      </c>
      <c r="D5620" t="s">
        <v>7809</v>
      </c>
      <c r="E5620" t="s">
        <v>8383</v>
      </c>
      <c r="G5620" t="s">
        <v>8384</v>
      </c>
      <c r="H5620" t="s">
        <v>13051</v>
      </c>
      <c r="J5620" t="s">
        <v>13052</v>
      </c>
    </row>
    <row r="5621" spans="1:10" x14ac:dyDescent="0.25">
      <c r="A5621" t="s">
        <v>7808</v>
      </c>
      <c r="B5621">
        <v>6789831</v>
      </c>
      <c r="C5621">
        <v>229961114</v>
      </c>
      <c r="D5621" t="s">
        <v>7809</v>
      </c>
      <c r="E5621" t="s">
        <v>8388</v>
      </c>
      <c r="G5621" t="s">
        <v>8384</v>
      </c>
      <c r="H5621" t="s">
        <v>13051</v>
      </c>
      <c r="J5621" t="s">
        <v>13052</v>
      </c>
    </row>
    <row r="5622" spans="1:10" x14ac:dyDescent="0.25">
      <c r="A5622" t="s">
        <v>7814</v>
      </c>
      <c r="B5622">
        <v>29087881</v>
      </c>
      <c r="C5622">
        <v>220372273</v>
      </c>
      <c r="D5622" t="s">
        <v>7815</v>
      </c>
      <c r="E5622" t="s">
        <v>8388</v>
      </c>
      <c r="G5622" t="s">
        <v>8384</v>
      </c>
      <c r="H5622" t="s">
        <v>13053</v>
      </c>
      <c r="J5622" t="s">
        <v>13054</v>
      </c>
    </row>
    <row r="5623" spans="1:10" x14ac:dyDescent="0.25">
      <c r="A5623" t="s">
        <v>7814</v>
      </c>
      <c r="B5623">
        <v>29087881</v>
      </c>
      <c r="C5623">
        <v>220372273</v>
      </c>
      <c r="D5623" t="s">
        <v>7815</v>
      </c>
      <c r="E5623" t="s">
        <v>8383</v>
      </c>
      <c r="G5623" t="s">
        <v>8384</v>
      </c>
      <c r="H5623" t="s">
        <v>13055</v>
      </c>
      <c r="J5623" t="s">
        <v>13056</v>
      </c>
    </row>
    <row r="5624" spans="1:10" x14ac:dyDescent="0.25">
      <c r="A5624" t="s">
        <v>7814</v>
      </c>
      <c r="B5624">
        <v>29087881</v>
      </c>
      <c r="C5624">
        <v>220372273</v>
      </c>
      <c r="D5624" t="s">
        <v>7815</v>
      </c>
      <c r="E5624" t="s">
        <v>8388</v>
      </c>
      <c r="G5624" t="s">
        <v>8384</v>
      </c>
      <c r="H5624" t="s">
        <v>13055</v>
      </c>
      <c r="J5624" t="s">
        <v>13056</v>
      </c>
    </row>
    <row r="5625" spans="1:10" x14ac:dyDescent="0.25">
      <c r="A5625" t="s">
        <v>7822</v>
      </c>
      <c r="B5625">
        <v>32489655</v>
      </c>
      <c r="C5625">
        <v>1347340548</v>
      </c>
      <c r="D5625" t="s">
        <v>7823</v>
      </c>
      <c r="E5625" t="s">
        <v>8383</v>
      </c>
      <c r="G5625" t="s">
        <v>8460</v>
      </c>
      <c r="H5625" t="s">
        <v>10416</v>
      </c>
      <c r="I5625" t="s">
        <v>9593</v>
      </c>
      <c r="J5625" t="s">
        <v>13057</v>
      </c>
    </row>
    <row r="5626" spans="1:10" x14ac:dyDescent="0.25">
      <c r="A5626" t="s">
        <v>7822</v>
      </c>
      <c r="B5626">
        <v>32489655</v>
      </c>
      <c r="C5626">
        <v>1347340548</v>
      </c>
      <c r="D5626" t="s">
        <v>7823</v>
      </c>
      <c r="E5626" t="s">
        <v>8388</v>
      </c>
      <c r="G5626" t="s">
        <v>8384</v>
      </c>
      <c r="H5626" t="s">
        <v>8465</v>
      </c>
      <c r="I5626" t="s">
        <v>13058</v>
      </c>
      <c r="J5626" t="s">
        <v>13059</v>
      </c>
    </row>
    <row r="5627" spans="1:10" x14ac:dyDescent="0.25">
      <c r="A5627" t="s">
        <v>7822</v>
      </c>
      <c r="B5627">
        <v>32489655</v>
      </c>
      <c r="C5627">
        <v>1347340548</v>
      </c>
      <c r="D5627" t="s">
        <v>7823</v>
      </c>
      <c r="E5627" t="s">
        <v>8388</v>
      </c>
      <c r="G5627" t="s">
        <v>8384</v>
      </c>
      <c r="H5627" t="s">
        <v>8390</v>
      </c>
      <c r="I5627" t="s">
        <v>9109</v>
      </c>
      <c r="J5627" t="s">
        <v>13060</v>
      </c>
    </row>
    <row r="5628" spans="1:10" x14ac:dyDescent="0.25">
      <c r="A5628" t="s">
        <v>7829</v>
      </c>
      <c r="B5628">
        <v>37571919</v>
      </c>
      <c r="C5628">
        <v>317207634</v>
      </c>
      <c r="D5628" t="s">
        <v>7830</v>
      </c>
      <c r="E5628" t="s">
        <v>8388</v>
      </c>
      <c r="G5628" t="s">
        <v>8384</v>
      </c>
      <c r="H5628" t="s">
        <v>13061</v>
      </c>
      <c r="J5628" t="s">
        <v>13062</v>
      </c>
    </row>
    <row r="5629" spans="1:10" x14ac:dyDescent="0.25">
      <c r="A5629" t="s">
        <v>7829</v>
      </c>
      <c r="B5629">
        <v>37571919</v>
      </c>
      <c r="C5629">
        <v>317207634</v>
      </c>
      <c r="D5629" t="s">
        <v>7830</v>
      </c>
      <c r="E5629" t="s">
        <v>8383</v>
      </c>
      <c r="G5629" t="s">
        <v>8384</v>
      </c>
      <c r="H5629" t="s">
        <v>13061</v>
      </c>
      <c r="J5629" t="s">
        <v>13062</v>
      </c>
    </row>
    <row r="5630" spans="1:10" x14ac:dyDescent="0.25">
      <c r="A5630" t="s">
        <v>7829</v>
      </c>
      <c r="B5630">
        <v>37571919</v>
      </c>
      <c r="C5630">
        <v>317207634</v>
      </c>
      <c r="D5630" t="s">
        <v>7830</v>
      </c>
      <c r="E5630" t="s">
        <v>8388</v>
      </c>
      <c r="G5630" t="s">
        <v>8384</v>
      </c>
      <c r="H5630" t="s">
        <v>13063</v>
      </c>
      <c r="J5630" t="s">
        <v>13064</v>
      </c>
    </row>
    <row r="5631" spans="1:10" x14ac:dyDescent="0.25">
      <c r="A5631" t="s">
        <v>7838</v>
      </c>
      <c r="B5631">
        <v>55143669</v>
      </c>
      <c r="C5631">
        <v>264172442</v>
      </c>
      <c r="D5631" t="s">
        <v>7839</v>
      </c>
      <c r="E5631" t="s">
        <v>8410</v>
      </c>
      <c r="G5631" t="s">
        <v>8384</v>
      </c>
      <c r="H5631" t="s">
        <v>9671</v>
      </c>
      <c r="I5631" t="s">
        <v>8788</v>
      </c>
      <c r="J5631" t="s">
        <v>13065</v>
      </c>
    </row>
    <row r="5632" spans="1:10" x14ac:dyDescent="0.25">
      <c r="A5632" t="s">
        <v>7838</v>
      </c>
      <c r="B5632">
        <v>55143669</v>
      </c>
      <c r="C5632">
        <v>264172442</v>
      </c>
      <c r="D5632" t="s">
        <v>7839</v>
      </c>
      <c r="E5632" t="s">
        <v>8388</v>
      </c>
      <c r="G5632" t="s">
        <v>8399</v>
      </c>
      <c r="H5632" t="s">
        <v>13066</v>
      </c>
      <c r="I5632" t="s">
        <v>8700</v>
      </c>
      <c r="J5632" t="s">
        <v>13067</v>
      </c>
    </row>
    <row r="5633" spans="1:10" x14ac:dyDescent="0.25">
      <c r="A5633" t="s">
        <v>7838</v>
      </c>
      <c r="B5633">
        <v>55143669</v>
      </c>
      <c r="C5633">
        <v>264172442</v>
      </c>
      <c r="D5633" t="s">
        <v>7839</v>
      </c>
      <c r="E5633" t="s">
        <v>8383</v>
      </c>
      <c r="G5633" t="s">
        <v>8399</v>
      </c>
      <c r="H5633" t="s">
        <v>13066</v>
      </c>
      <c r="I5633" t="s">
        <v>8700</v>
      </c>
      <c r="J5633" t="s">
        <v>13067</v>
      </c>
    </row>
    <row r="5634" spans="1:10" x14ac:dyDescent="0.25">
      <c r="A5634" t="s">
        <v>7838</v>
      </c>
      <c r="B5634">
        <v>55143669</v>
      </c>
      <c r="C5634">
        <v>264172442</v>
      </c>
      <c r="D5634" t="s">
        <v>7839</v>
      </c>
      <c r="E5634" t="s">
        <v>8388</v>
      </c>
      <c r="G5634" t="s">
        <v>8384</v>
      </c>
      <c r="H5634" t="s">
        <v>13068</v>
      </c>
      <c r="J5634" t="s">
        <v>13069</v>
      </c>
    </row>
    <row r="5635" spans="1:10" x14ac:dyDescent="0.25">
      <c r="A5635" t="s">
        <v>7838</v>
      </c>
      <c r="B5635">
        <v>55143669</v>
      </c>
      <c r="C5635">
        <v>264172442</v>
      </c>
      <c r="D5635" t="s">
        <v>7839</v>
      </c>
      <c r="E5635" t="s">
        <v>8388</v>
      </c>
      <c r="G5635" t="s">
        <v>8384</v>
      </c>
      <c r="H5635" t="s">
        <v>13070</v>
      </c>
      <c r="I5635" t="s">
        <v>13071</v>
      </c>
      <c r="J5635" t="s">
        <v>12140</v>
      </c>
    </row>
    <row r="5636" spans="1:10" x14ac:dyDescent="0.25">
      <c r="A5636" t="s">
        <v>7838</v>
      </c>
      <c r="B5636">
        <v>55143669</v>
      </c>
      <c r="C5636">
        <v>264172442</v>
      </c>
      <c r="D5636" t="s">
        <v>7839</v>
      </c>
      <c r="E5636" t="s">
        <v>8398</v>
      </c>
      <c r="F5636" t="s">
        <v>13072</v>
      </c>
    </row>
    <row r="5637" spans="1:10" x14ac:dyDescent="0.25">
      <c r="A5637" t="s">
        <v>7838</v>
      </c>
      <c r="B5637">
        <v>55143669</v>
      </c>
      <c r="C5637">
        <v>264172442</v>
      </c>
      <c r="D5637" t="s">
        <v>7839</v>
      </c>
      <c r="E5637" t="s">
        <v>8388</v>
      </c>
      <c r="G5637" t="s">
        <v>8384</v>
      </c>
      <c r="H5637" t="s">
        <v>13073</v>
      </c>
      <c r="I5637" t="s">
        <v>13074</v>
      </c>
      <c r="J5637" t="s">
        <v>12140</v>
      </c>
    </row>
    <row r="5638" spans="1:10" x14ac:dyDescent="0.25">
      <c r="A5638" t="s">
        <v>7844</v>
      </c>
      <c r="B5638">
        <v>22705285</v>
      </c>
      <c r="C5638">
        <v>244606151</v>
      </c>
      <c r="D5638" t="s">
        <v>7845</v>
      </c>
      <c r="E5638" t="s">
        <v>8829</v>
      </c>
      <c r="F5638" t="s">
        <v>13075</v>
      </c>
    </row>
    <row r="5639" spans="1:10" x14ac:dyDescent="0.25">
      <c r="A5639" t="s">
        <v>7844</v>
      </c>
      <c r="B5639">
        <v>22705285</v>
      </c>
      <c r="C5639">
        <v>244606151</v>
      </c>
      <c r="D5639" t="s">
        <v>7845</v>
      </c>
      <c r="E5639" t="s">
        <v>8383</v>
      </c>
      <c r="G5639" t="s">
        <v>9284</v>
      </c>
      <c r="H5639" t="s">
        <v>8413</v>
      </c>
      <c r="I5639" t="s">
        <v>8691</v>
      </c>
      <c r="J5639" t="s">
        <v>13076</v>
      </c>
    </row>
    <row r="5640" spans="1:10" x14ac:dyDescent="0.25">
      <c r="A5640" t="s">
        <v>7844</v>
      </c>
      <c r="B5640">
        <v>22705285</v>
      </c>
      <c r="C5640">
        <v>244606151</v>
      </c>
      <c r="D5640" t="s">
        <v>7845</v>
      </c>
      <c r="E5640" t="s">
        <v>8829</v>
      </c>
      <c r="F5640" t="s">
        <v>13077</v>
      </c>
    </row>
    <row r="5641" spans="1:10" x14ac:dyDescent="0.25">
      <c r="A5641" t="s">
        <v>7851</v>
      </c>
      <c r="B5641">
        <v>60868075</v>
      </c>
      <c r="C5641">
        <v>181401048</v>
      </c>
      <c r="D5641" t="s">
        <v>7852</v>
      </c>
      <c r="E5641" t="s">
        <v>8383</v>
      </c>
      <c r="G5641" t="s">
        <v>8384</v>
      </c>
      <c r="H5641" t="s">
        <v>8393</v>
      </c>
      <c r="J5641" t="s">
        <v>9488</v>
      </c>
    </row>
    <row r="5642" spans="1:10" x14ac:dyDescent="0.25">
      <c r="A5642" t="s">
        <v>7851</v>
      </c>
      <c r="B5642">
        <v>60868075</v>
      </c>
      <c r="C5642">
        <v>181401048</v>
      </c>
      <c r="D5642" t="s">
        <v>7852</v>
      </c>
      <c r="E5642" t="s">
        <v>8410</v>
      </c>
      <c r="G5642" t="s">
        <v>8460</v>
      </c>
      <c r="H5642" t="s">
        <v>12583</v>
      </c>
      <c r="I5642" t="s">
        <v>9379</v>
      </c>
      <c r="J5642" t="s">
        <v>9488</v>
      </c>
    </row>
    <row r="5643" spans="1:10" x14ac:dyDescent="0.25">
      <c r="A5643" t="s">
        <v>7851</v>
      </c>
      <c r="B5643">
        <v>60868075</v>
      </c>
      <c r="C5643">
        <v>181401048</v>
      </c>
      <c r="D5643" t="s">
        <v>7852</v>
      </c>
      <c r="E5643" t="s">
        <v>8388</v>
      </c>
      <c r="G5643" t="s">
        <v>8384</v>
      </c>
      <c r="H5643" t="s">
        <v>8393</v>
      </c>
      <c r="J5643" t="s">
        <v>9488</v>
      </c>
    </row>
    <row r="5644" spans="1:10" x14ac:dyDescent="0.25">
      <c r="A5644" t="s">
        <v>7851</v>
      </c>
      <c r="B5644">
        <v>60868075</v>
      </c>
      <c r="C5644">
        <v>181401048</v>
      </c>
      <c r="D5644" t="s">
        <v>7852</v>
      </c>
      <c r="E5644" t="s">
        <v>8410</v>
      </c>
      <c r="G5644" t="s">
        <v>8384</v>
      </c>
      <c r="H5644" t="s">
        <v>8393</v>
      </c>
      <c r="J5644" t="s">
        <v>9488</v>
      </c>
    </row>
    <row r="5645" spans="1:10" x14ac:dyDescent="0.25">
      <c r="A5645" t="s">
        <v>7851</v>
      </c>
      <c r="B5645">
        <v>60868075</v>
      </c>
      <c r="C5645">
        <v>181401048</v>
      </c>
      <c r="D5645" t="s">
        <v>7852</v>
      </c>
      <c r="E5645" t="s">
        <v>8398</v>
      </c>
      <c r="G5645" t="s">
        <v>8460</v>
      </c>
      <c r="H5645" t="s">
        <v>12583</v>
      </c>
      <c r="I5645" t="s">
        <v>9379</v>
      </c>
      <c r="J5645" t="s">
        <v>9488</v>
      </c>
    </row>
    <row r="5646" spans="1:10" x14ac:dyDescent="0.25">
      <c r="A5646" t="s">
        <v>7858</v>
      </c>
      <c r="B5646">
        <v>75948303</v>
      </c>
      <c r="C5646">
        <v>282383608</v>
      </c>
      <c r="D5646" t="s">
        <v>7859</v>
      </c>
      <c r="E5646" t="s">
        <v>8383</v>
      </c>
      <c r="G5646" t="s">
        <v>8384</v>
      </c>
      <c r="H5646" t="s">
        <v>8455</v>
      </c>
      <c r="I5646" t="s">
        <v>8566</v>
      </c>
      <c r="J5646" t="s">
        <v>8977</v>
      </c>
    </row>
    <row r="5647" spans="1:10" x14ac:dyDescent="0.25">
      <c r="A5647" t="s">
        <v>7858</v>
      </c>
      <c r="B5647">
        <v>75948303</v>
      </c>
      <c r="C5647">
        <v>282383608</v>
      </c>
      <c r="D5647" t="s">
        <v>7859</v>
      </c>
      <c r="E5647" t="s">
        <v>8398</v>
      </c>
      <c r="F5647" t="s">
        <v>13078</v>
      </c>
    </row>
    <row r="5648" spans="1:10" x14ac:dyDescent="0.25">
      <c r="A5648" t="s">
        <v>7858</v>
      </c>
      <c r="B5648">
        <v>75948303</v>
      </c>
      <c r="C5648">
        <v>282383608</v>
      </c>
      <c r="D5648" t="s">
        <v>7859</v>
      </c>
      <c r="E5648" t="s">
        <v>8388</v>
      </c>
      <c r="G5648" t="s">
        <v>8384</v>
      </c>
      <c r="H5648" t="s">
        <v>8455</v>
      </c>
      <c r="I5648" t="s">
        <v>8566</v>
      </c>
      <c r="J5648" t="s">
        <v>8977</v>
      </c>
    </row>
    <row r="5649" spans="1:10" x14ac:dyDescent="0.25">
      <c r="A5649" t="s">
        <v>7858</v>
      </c>
      <c r="B5649">
        <v>75948303</v>
      </c>
      <c r="C5649">
        <v>282383608</v>
      </c>
      <c r="D5649" t="s">
        <v>7859</v>
      </c>
      <c r="E5649" t="s">
        <v>8388</v>
      </c>
      <c r="G5649" t="s">
        <v>8384</v>
      </c>
      <c r="H5649" t="s">
        <v>8669</v>
      </c>
      <c r="I5649" t="s">
        <v>8421</v>
      </c>
      <c r="J5649" t="s">
        <v>12136</v>
      </c>
    </row>
    <row r="5650" spans="1:10" x14ac:dyDescent="0.25">
      <c r="A5650" t="s">
        <v>7858</v>
      </c>
      <c r="B5650">
        <v>75948303</v>
      </c>
      <c r="C5650">
        <v>282383608</v>
      </c>
      <c r="D5650" t="s">
        <v>7859</v>
      </c>
      <c r="E5650" t="s">
        <v>8410</v>
      </c>
      <c r="G5650" t="s">
        <v>8384</v>
      </c>
      <c r="H5650" t="s">
        <v>8455</v>
      </c>
      <c r="I5650" t="s">
        <v>8566</v>
      </c>
      <c r="J5650" t="s">
        <v>8977</v>
      </c>
    </row>
    <row r="5651" spans="1:10" x14ac:dyDescent="0.25">
      <c r="A5651" t="s">
        <v>7862</v>
      </c>
      <c r="B5651">
        <v>59655854</v>
      </c>
      <c r="C5651">
        <v>101113472</v>
      </c>
      <c r="D5651" t="s">
        <v>7863</v>
      </c>
      <c r="E5651" t="s">
        <v>8388</v>
      </c>
      <c r="G5651" t="s">
        <v>8384</v>
      </c>
      <c r="H5651" t="s">
        <v>12813</v>
      </c>
      <c r="J5651" t="s">
        <v>13079</v>
      </c>
    </row>
    <row r="5652" spans="1:10" x14ac:dyDescent="0.25">
      <c r="A5652" t="s">
        <v>7862</v>
      </c>
      <c r="B5652">
        <v>59655854</v>
      </c>
      <c r="C5652">
        <v>101113472</v>
      </c>
      <c r="D5652" t="s">
        <v>7863</v>
      </c>
      <c r="E5652" t="s">
        <v>8383</v>
      </c>
      <c r="G5652" t="s">
        <v>8384</v>
      </c>
      <c r="H5652" t="s">
        <v>12813</v>
      </c>
      <c r="J5652" t="s">
        <v>13079</v>
      </c>
    </row>
    <row r="5653" spans="1:10" x14ac:dyDescent="0.25">
      <c r="A5653" t="s">
        <v>7862</v>
      </c>
      <c r="B5653">
        <v>59655854</v>
      </c>
      <c r="C5653">
        <v>101113472</v>
      </c>
      <c r="D5653" t="s">
        <v>7863</v>
      </c>
      <c r="E5653" t="s">
        <v>8398</v>
      </c>
      <c r="F5653" t="s">
        <v>13080</v>
      </c>
    </row>
    <row r="5654" spans="1:10" x14ac:dyDescent="0.25">
      <c r="A5654" t="s">
        <v>7862</v>
      </c>
      <c r="B5654">
        <v>59655854</v>
      </c>
      <c r="C5654">
        <v>101113472</v>
      </c>
      <c r="D5654" t="s">
        <v>7863</v>
      </c>
      <c r="E5654" t="s">
        <v>8410</v>
      </c>
      <c r="G5654" t="s">
        <v>8384</v>
      </c>
      <c r="H5654" t="s">
        <v>12813</v>
      </c>
      <c r="J5654" t="s">
        <v>13079</v>
      </c>
    </row>
    <row r="5655" spans="1:10" x14ac:dyDescent="0.25">
      <c r="A5655" t="s">
        <v>7867</v>
      </c>
      <c r="B5655">
        <v>60191900</v>
      </c>
      <c r="C5655">
        <v>109290879</v>
      </c>
      <c r="D5655" t="s">
        <v>7868</v>
      </c>
      <c r="E5655" t="s">
        <v>8398</v>
      </c>
      <c r="F5655" t="s">
        <v>13081</v>
      </c>
    </row>
    <row r="5656" spans="1:10" x14ac:dyDescent="0.25">
      <c r="A5656" t="s">
        <v>7867</v>
      </c>
      <c r="B5656">
        <v>60191900</v>
      </c>
      <c r="C5656">
        <v>109290879</v>
      </c>
      <c r="D5656" t="s">
        <v>7868</v>
      </c>
      <c r="E5656" t="s">
        <v>8398</v>
      </c>
      <c r="F5656" t="s">
        <v>13082</v>
      </c>
    </row>
    <row r="5657" spans="1:10" x14ac:dyDescent="0.25">
      <c r="A5657" t="s">
        <v>7867</v>
      </c>
      <c r="B5657">
        <v>60191900</v>
      </c>
      <c r="C5657">
        <v>109290879</v>
      </c>
      <c r="D5657" t="s">
        <v>7868</v>
      </c>
      <c r="E5657" t="s">
        <v>8383</v>
      </c>
      <c r="G5657" t="s">
        <v>8384</v>
      </c>
      <c r="H5657" t="s">
        <v>8413</v>
      </c>
      <c r="J5657" t="s">
        <v>13083</v>
      </c>
    </row>
    <row r="5658" spans="1:10" x14ac:dyDescent="0.25">
      <c r="A5658" t="s">
        <v>7867</v>
      </c>
      <c r="B5658">
        <v>60191900</v>
      </c>
      <c r="C5658">
        <v>109290879</v>
      </c>
      <c r="D5658" t="s">
        <v>7868</v>
      </c>
      <c r="E5658" t="s">
        <v>8398</v>
      </c>
      <c r="F5658" t="s">
        <v>13084</v>
      </c>
    </row>
    <row r="5659" spans="1:10" x14ac:dyDescent="0.25">
      <c r="A5659" t="s">
        <v>7867</v>
      </c>
      <c r="B5659">
        <v>60191900</v>
      </c>
      <c r="C5659">
        <v>109290879</v>
      </c>
      <c r="D5659" t="s">
        <v>7868</v>
      </c>
      <c r="E5659" t="s">
        <v>8388</v>
      </c>
      <c r="G5659" t="s">
        <v>8384</v>
      </c>
      <c r="H5659" t="s">
        <v>8623</v>
      </c>
      <c r="I5659" t="s">
        <v>13085</v>
      </c>
      <c r="J5659" t="s">
        <v>13083</v>
      </c>
    </row>
    <row r="5660" spans="1:10" x14ac:dyDescent="0.25">
      <c r="A5660" t="s">
        <v>7867</v>
      </c>
      <c r="B5660">
        <v>60191900</v>
      </c>
      <c r="C5660">
        <v>109290879</v>
      </c>
      <c r="D5660" t="s">
        <v>7868</v>
      </c>
      <c r="E5660" t="s">
        <v>8388</v>
      </c>
      <c r="G5660" t="s">
        <v>8384</v>
      </c>
      <c r="H5660" t="s">
        <v>8421</v>
      </c>
      <c r="I5660" t="s">
        <v>8566</v>
      </c>
      <c r="J5660" t="s">
        <v>13083</v>
      </c>
    </row>
    <row r="5661" spans="1:10" x14ac:dyDescent="0.25">
      <c r="A5661" t="s">
        <v>7867</v>
      </c>
      <c r="B5661">
        <v>60191900</v>
      </c>
      <c r="C5661">
        <v>109290879</v>
      </c>
      <c r="D5661" t="s">
        <v>7868</v>
      </c>
      <c r="E5661" t="s">
        <v>8410</v>
      </c>
      <c r="G5661" t="s">
        <v>8384</v>
      </c>
      <c r="H5661" t="s">
        <v>8413</v>
      </c>
      <c r="J5661" t="s">
        <v>13083</v>
      </c>
    </row>
    <row r="5662" spans="1:10" x14ac:dyDescent="0.25">
      <c r="A5662" t="s">
        <v>7867</v>
      </c>
      <c r="B5662">
        <v>60191900</v>
      </c>
      <c r="C5662">
        <v>109290879</v>
      </c>
      <c r="D5662" t="s">
        <v>7868</v>
      </c>
      <c r="E5662" t="s">
        <v>8388</v>
      </c>
      <c r="G5662" t="s">
        <v>8384</v>
      </c>
      <c r="H5662" t="s">
        <v>8413</v>
      </c>
      <c r="J5662" t="s">
        <v>13083</v>
      </c>
    </row>
    <row r="5663" spans="1:10" x14ac:dyDescent="0.25">
      <c r="A5663" t="s">
        <v>7873</v>
      </c>
      <c r="B5663">
        <v>76007825</v>
      </c>
      <c r="C5663">
        <v>126811182</v>
      </c>
      <c r="D5663" t="s">
        <v>7874</v>
      </c>
      <c r="E5663" t="s">
        <v>8398</v>
      </c>
      <c r="F5663" t="s">
        <v>13086</v>
      </c>
    </row>
    <row r="5664" spans="1:10" x14ac:dyDescent="0.25">
      <c r="A5664" t="s">
        <v>7873</v>
      </c>
      <c r="B5664">
        <v>76007825</v>
      </c>
      <c r="C5664">
        <v>126811182</v>
      </c>
      <c r="D5664" t="s">
        <v>7874</v>
      </c>
      <c r="E5664" t="s">
        <v>8410</v>
      </c>
      <c r="G5664" t="s">
        <v>8384</v>
      </c>
      <c r="H5664" t="s">
        <v>8421</v>
      </c>
      <c r="I5664" t="s">
        <v>8755</v>
      </c>
      <c r="J5664" t="s">
        <v>9652</v>
      </c>
    </row>
    <row r="5665" spans="1:10" x14ac:dyDescent="0.25">
      <c r="A5665" t="s">
        <v>7873</v>
      </c>
      <c r="B5665">
        <v>76007825</v>
      </c>
      <c r="C5665">
        <v>126811182</v>
      </c>
      <c r="D5665" t="s">
        <v>7874</v>
      </c>
      <c r="E5665" t="s">
        <v>8388</v>
      </c>
      <c r="G5665" t="s">
        <v>8384</v>
      </c>
      <c r="H5665" t="s">
        <v>13087</v>
      </c>
      <c r="I5665" t="s">
        <v>13088</v>
      </c>
      <c r="J5665" t="s">
        <v>13089</v>
      </c>
    </row>
    <row r="5666" spans="1:10" x14ac:dyDescent="0.25">
      <c r="A5666" t="s">
        <v>7873</v>
      </c>
      <c r="B5666">
        <v>76007825</v>
      </c>
      <c r="C5666">
        <v>126811182</v>
      </c>
      <c r="D5666" t="s">
        <v>7874</v>
      </c>
      <c r="E5666" t="s">
        <v>8383</v>
      </c>
      <c r="G5666" t="s">
        <v>8384</v>
      </c>
      <c r="H5666" t="s">
        <v>10971</v>
      </c>
      <c r="I5666" t="s">
        <v>8393</v>
      </c>
      <c r="J5666" t="s">
        <v>9231</v>
      </c>
    </row>
    <row r="5667" spans="1:10" x14ac:dyDescent="0.25">
      <c r="A5667" t="s">
        <v>7877</v>
      </c>
      <c r="B5667">
        <v>65374624</v>
      </c>
      <c r="C5667">
        <v>108526705</v>
      </c>
      <c r="D5667" t="s">
        <v>7878</v>
      </c>
      <c r="E5667" t="s">
        <v>8398</v>
      </c>
      <c r="F5667" t="s">
        <v>13090</v>
      </c>
    </row>
    <row r="5668" spans="1:10" x14ac:dyDescent="0.25">
      <c r="A5668" t="s">
        <v>7877</v>
      </c>
      <c r="B5668">
        <v>65374624</v>
      </c>
      <c r="C5668">
        <v>108526705</v>
      </c>
      <c r="D5668" t="s">
        <v>7878</v>
      </c>
      <c r="E5668" t="s">
        <v>8388</v>
      </c>
      <c r="G5668" t="s">
        <v>8384</v>
      </c>
      <c r="H5668" t="s">
        <v>8556</v>
      </c>
      <c r="I5668" t="s">
        <v>8421</v>
      </c>
      <c r="J5668" t="s">
        <v>13091</v>
      </c>
    </row>
    <row r="5669" spans="1:10" x14ac:dyDescent="0.25">
      <c r="A5669" t="s">
        <v>7877</v>
      </c>
      <c r="B5669">
        <v>65374624</v>
      </c>
      <c r="C5669">
        <v>108526705</v>
      </c>
      <c r="D5669" t="s">
        <v>7878</v>
      </c>
      <c r="E5669" t="s">
        <v>8410</v>
      </c>
      <c r="G5669" t="s">
        <v>8384</v>
      </c>
      <c r="H5669" t="s">
        <v>8556</v>
      </c>
      <c r="I5669" t="s">
        <v>8421</v>
      </c>
      <c r="J5669" t="s">
        <v>13091</v>
      </c>
    </row>
    <row r="5670" spans="1:10" x14ac:dyDescent="0.25">
      <c r="A5670" t="s">
        <v>7877</v>
      </c>
      <c r="B5670">
        <v>65374624</v>
      </c>
      <c r="C5670">
        <v>108526705</v>
      </c>
      <c r="D5670" t="s">
        <v>7878</v>
      </c>
      <c r="E5670" t="s">
        <v>8383</v>
      </c>
      <c r="G5670" t="s">
        <v>8384</v>
      </c>
      <c r="H5670" t="s">
        <v>8556</v>
      </c>
      <c r="I5670" t="s">
        <v>8421</v>
      </c>
      <c r="J5670" t="s">
        <v>13091</v>
      </c>
    </row>
    <row r="5671" spans="1:10" x14ac:dyDescent="0.25">
      <c r="A5671" t="s">
        <v>7883</v>
      </c>
      <c r="B5671">
        <v>65136766</v>
      </c>
      <c r="C5671">
        <v>174189847</v>
      </c>
      <c r="D5671" t="s">
        <v>7884</v>
      </c>
      <c r="E5671" t="s">
        <v>8410</v>
      </c>
      <c r="G5671" t="s">
        <v>8384</v>
      </c>
      <c r="H5671" t="s">
        <v>8623</v>
      </c>
      <c r="I5671" t="s">
        <v>8418</v>
      </c>
      <c r="J5671" t="s">
        <v>8498</v>
      </c>
    </row>
    <row r="5672" spans="1:10" x14ac:dyDescent="0.25">
      <c r="A5672" t="s">
        <v>7883</v>
      </c>
      <c r="B5672">
        <v>65136766</v>
      </c>
      <c r="C5672">
        <v>174189847</v>
      </c>
      <c r="D5672" t="s">
        <v>7884</v>
      </c>
      <c r="E5672" t="s">
        <v>8398</v>
      </c>
      <c r="G5672" t="s">
        <v>8384</v>
      </c>
      <c r="H5672" t="s">
        <v>8623</v>
      </c>
      <c r="I5672" t="s">
        <v>8418</v>
      </c>
      <c r="J5672" t="s">
        <v>8498</v>
      </c>
    </row>
    <row r="5673" spans="1:10" x14ac:dyDescent="0.25">
      <c r="A5673" t="s">
        <v>7883</v>
      </c>
      <c r="B5673">
        <v>65136766</v>
      </c>
      <c r="C5673">
        <v>174189847</v>
      </c>
      <c r="D5673" t="s">
        <v>7884</v>
      </c>
      <c r="E5673" t="s">
        <v>8388</v>
      </c>
      <c r="G5673" t="s">
        <v>8384</v>
      </c>
      <c r="H5673" t="s">
        <v>8407</v>
      </c>
      <c r="I5673" t="s">
        <v>13092</v>
      </c>
      <c r="J5673" t="s">
        <v>13093</v>
      </c>
    </row>
    <row r="5674" spans="1:10" x14ac:dyDescent="0.25">
      <c r="A5674" t="s">
        <v>7883</v>
      </c>
      <c r="B5674">
        <v>65136766</v>
      </c>
      <c r="C5674">
        <v>174189847</v>
      </c>
      <c r="D5674" t="s">
        <v>7884</v>
      </c>
      <c r="E5674" t="s">
        <v>8383</v>
      </c>
      <c r="G5674" t="s">
        <v>8384</v>
      </c>
      <c r="H5674" t="s">
        <v>13094</v>
      </c>
      <c r="J5674" t="s">
        <v>9402</v>
      </c>
    </row>
    <row r="5675" spans="1:10" x14ac:dyDescent="0.25">
      <c r="A5675" t="s">
        <v>7887</v>
      </c>
      <c r="B5675">
        <v>70397137</v>
      </c>
      <c r="C5675">
        <v>331337395</v>
      </c>
      <c r="D5675" t="s">
        <v>7888</v>
      </c>
      <c r="E5675" t="s">
        <v>8398</v>
      </c>
      <c r="F5675" t="s">
        <v>13095</v>
      </c>
    </row>
    <row r="5676" spans="1:10" x14ac:dyDescent="0.25">
      <c r="A5676" t="s">
        <v>7887</v>
      </c>
      <c r="B5676">
        <v>70397137</v>
      </c>
      <c r="C5676">
        <v>331337395</v>
      </c>
      <c r="D5676" t="s">
        <v>7888</v>
      </c>
      <c r="E5676" t="s">
        <v>8383</v>
      </c>
      <c r="G5676" t="s">
        <v>8384</v>
      </c>
      <c r="H5676" t="s">
        <v>8389</v>
      </c>
      <c r="I5676" t="s">
        <v>8425</v>
      </c>
      <c r="J5676" t="s">
        <v>10958</v>
      </c>
    </row>
    <row r="5677" spans="1:10" x14ac:dyDescent="0.25">
      <c r="A5677" t="s">
        <v>7887</v>
      </c>
      <c r="B5677">
        <v>70397137</v>
      </c>
      <c r="C5677">
        <v>331337395</v>
      </c>
      <c r="D5677" t="s">
        <v>7888</v>
      </c>
      <c r="E5677" t="s">
        <v>8398</v>
      </c>
      <c r="F5677" t="s">
        <v>13096</v>
      </c>
    </row>
    <row r="5678" spans="1:10" x14ac:dyDescent="0.25">
      <c r="A5678" t="s">
        <v>7887</v>
      </c>
      <c r="B5678">
        <v>70397137</v>
      </c>
      <c r="C5678">
        <v>331337395</v>
      </c>
      <c r="D5678" t="s">
        <v>7888</v>
      </c>
      <c r="E5678" t="s">
        <v>8388</v>
      </c>
      <c r="G5678" t="s">
        <v>8384</v>
      </c>
      <c r="H5678" t="s">
        <v>9391</v>
      </c>
      <c r="I5678" t="s">
        <v>9389</v>
      </c>
      <c r="J5678" t="s">
        <v>9827</v>
      </c>
    </row>
    <row r="5679" spans="1:10" x14ac:dyDescent="0.25">
      <c r="A5679" t="s">
        <v>7887</v>
      </c>
      <c r="B5679">
        <v>70397137</v>
      </c>
      <c r="C5679">
        <v>331337395</v>
      </c>
      <c r="D5679" t="s">
        <v>7888</v>
      </c>
      <c r="E5679" t="s">
        <v>8398</v>
      </c>
      <c r="F5679" t="s">
        <v>13097</v>
      </c>
    </row>
    <row r="5680" spans="1:10" x14ac:dyDescent="0.25">
      <c r="A5680" t="s">
        <v>7887</v>
      </c>
      <c r="B5680">
        <v>70397137</v>
      </c>
      <c r="C5680">
        <v>331337395</v>
      </c>
      <c r="D5680" t="s">
        <v>7888</v>
      </c>
      <c r="E5680" t="s">
        <v>8388</v>
      </c>
      <c r="G5680" t="s">
        <v>8384</v>
      </c>
      <c r="H5680" t="s">
        <v>8938</v>
      </c>
      <c r="I5680" t="s">
        <v>8393</v>
      </c>
      <c r="J5680" t="s">
        <v>10175</v>
      </c>
    </row>
    <row r="5681" spans="1:10" x14ac:dyDescent="0.25">
      <c r="A5681" t="s">
        <v>7887</v>
      </c>
      <c r="B5681">
        <v>70397137</v>
      </c>
      <c r="C5681">
        <v>331337395</v>
      </c>
      <c r="D5681" t="s">
        <v>7888</v>
      </c>
      <c r="E5681" t="s">
        <v>8388</v>
      </c>
      <c r="G5681" t="s">
        <v>8384</v>
      </c>
      <c r="H5681" t="s">
        <v>8977</v>
      </c>
      <c r="I5681" t="s">
        <v>8539</v>
      </c>
      <c r="J5681" t="s">
        <v>10371</v>
      </c>
    </row>
    <row r="5682" spans="1:10" x14ac:dyDescent="0.25">
      <c r="A5682" t="s">
        <v>7892</v>
      </c>
      <c r="B5682">
        <v>75317007</v>
      </c>
      <c r="C5682">
        <v>808021389</v>
      </c>
      <c r="D5682" t="s">
        <v>7893</v>
      </c>
      <c r="E5682" t="s">
        <v>8388</v>
      </c>
      <c r="G5682" t="s">
        <v>8384</v>
      </c>
      <c r="H5682" t="s">
        <v>8539</v>
      </c>
      <c r="I5682" t="s">
        <v>8455</v>
      </c>
      <c r="J5682" t="s">
        <v>13098</v>
      </c>
    </row>
    <row r="5683" spans="1:10" x14ac:dyDescent="0.25">
      <c r="A5683" t="s">
        <v>7892</v>
      </c>
      <c r="B5683">
        <v>75317007</v>
      </c>
      <c r="C5683">
        <v>808021389</v>
      </c>
      <c r="D5683" t="s">
        <v>7893</v>
      </c>
      <c r="E5683" t="s">
        <v>8388</v>
      </c>
      <c r="G5683" t="s">
        <v>8384</v>
      </c>
      <c r="H5683" t="s">
        <v>8421</v>
      </c>
      <c r="I5683" t="s">
        <v>8393</v>
      </c>
      <c r="J5683" t="s">
        <v>10575</v>
      </c>
    </row>
    <row r="5684" spans="1:10" x14ac:dyDescent="0.25">
      <c r="A5684" t="s">
        <v>7892</v>
      </c>
      <c r="B5684">
        <v>75317007</v>
      </c>
      <c r="C5684">
        <v>808021389</v>
      </c>
      <c r="D5684" t="s">
        <v>7893</v>
      </c>
      <c r="E5684" t="s">
        <v>8383</v>
      </c>
      <c r="G5684" t="s">
        <v>8384</v>
      </c>
      <c r="H5684" t="s">
        <v>13099</v>
      </c>
      <c r="J5684" t="s">
        <v>13100</v>
      </c>
    </row>
    <row r="5685" spans="1:10" x14ac:dyDescent="0.25">
      <c r="A5685" t="s">
        <v>7892</v>
      </c>
      <c r="B5685">
        <v>75317007</v>
      </c>
      <c r="C5685">
        <v>808021389</v>
      </c>
      <c r="D5685" t="s">
        <v>7893</v>
      </c>
      <c r="E5685" t="s">
        <v>8398</v>
      </c>
      <c r="F5685" t="s">
        <v>13101</v>
      </c>
    </row>
    <row r="5686" spans="1:10" x14ac:dyDescent="0.25">
      <c r="A5686" t="s">
        <v>7892</v>
      </c>
      <c r="B5686">
        <v>75317007</v>
      </c>
      <c r="C5686">
        <v>808021389</v>
      </c>
      <c r="D5686" t="s">
        <v>7893</v>
      </c>
      <c r="E5686" t="s">
        <v>8388</v>
      </c>
      <c r="G5686" t="s">
        <v>8384</v>
      </c>
      <c r="H5686" t="s">
        <v>8556</v>
      </c>
      <c r="J5686" t="s">
        <v>13102</v>
      </c>
    </row>
    <row r="5687" spans="1:10" x14ac:dyDescent="0.25">
      <c r="A5687" t="s">
        <v>7892</v>
      </c>
      <c r="B5687">
        <v>75317007</v>
      </c>
      <c r="C5687">
        <v>808021389</v>
      </c>
      <c r="D5687" t="s">
        <v>7893</v>
      </c>
      <c r="E5687" t="s">
        <v>8410</v>
      </c>
      <c r="G5687" t="s">
        <v>8384</v>
      </c>
      <c r="H5687" t="s">
        <v>13099</v>
      </c>
      <c r="J5687" t="s">
        <v>13100</v>
      </c>
    </row>
    <row r="5688" spans="1:10" x14ac:dyDescent="0.25">
      <c r="A5688" t="s">
        <v>7896</v>
      </c>
      <c r="B5688">
        <v>683556</v>
      </c>
      <c r="C5688">
        <v>311176967</v>
      </c>
      <c r="D5688" t="s">
        <v>7897</v>
      </c>
      <c r="E5688" t="s">
        <v>8410</v>
      </c>
      <c r="G5688" t="s">
        <v>8460</v>
      </c>
      <c r="H5688" t="s">
        <v>13103</v>
      </c>
      <c r="I5688" t="s">
        <v>9662</v>
      </c>
      <c r="J5688" t="s">
        <v>13104</v>
      </c>
    </row>
    <row r="5689" spans="1:10" x14ac:dyDescent="0.25">
      <c r="A5689" t="s">
        <v>7896</v>
      </c>
      <c r="B5689">
        <v>683556</v>
      </c>
      <c r="C5689">
        <v>311176967</v>
      </c>
      <c r="D5689" t="s">
        <v>7897</v>
      </c>
      <c r="E5689" t="s">
        <v>8388</v>
      </c>
      <c r="G5689" t="s">
        <v>8384</v>
      </c>
      <c r="H5689" t="s">
        <v>8389</v>
      </c>
      <c r="I5689" t="s">
        <v>13105</v>
      </c>
      <c r="J5689" t="s">
        <v>13106</v>
      </c>
    </row>
    <row r="5690" spans="1:10" x14ac:dyDescent="0.25">
      <c r="A5690" t="s">
        <v>7896</v>
      </c>
      <c r="B5690">
        <v>683556</v>
      </c>
      <c r="C5690">
        <v>311176967</v>
      </c>
      <c r="D5690" t="s">
        <v>7897</v>
      </c>
      <c r="E5690" t="s">
        <v>8383</v>
      </c>
      <c r="G5690" t="s">
        <v>8384</v>
      </c>
      <c r="H5690" t="s">
        <v>8389</v>
      </c>
      <c r="I5690" t="s">
        <v>13105</v>
      </c>
      <c r="J5690" t="s">
        <v>13106</v>
      </c>
    </row>
    <row r="5691" spans="1:10" x14ac:dyDescent="0.25">
      <c r="A5691" t="s">
        <v>7902</v>
      </c>
      <c r="B5691">
        <v>198549</v>
      </c>
      <c r="C5691">
        <v>155493360</v>
      </c>
      <c r="D5691" t="s">
        <v>7903</v>
      </c>
      <c r="E5691" t="s">
        <v>8383</v>
      </c>
      <c r="G5691" t="s">
        <v>8384</v>
      </c>
      <c r="H5691" t="s">
        <v>11226</v>
      </c>
      <c r="I5691" t="s">
        <v>8401</v>
      </c>
      <c r="J5691" t="s">
        <v>9999</v>
      </c>
    </row>
    <row r="5692" spans="1:10" x14ac:dyDescent="0.25">
      <c r="A5692" t="s">
        <v>7902</v>
      </c>
      <c r="B5692">
        <v>198549</v>
      </c>
      <c r="C5692">
        <v>155493360</v>
      </c>
      <c r="D5692" t="s">
        <v>7903</v>
      </c>
      <c r="E5692" t="s">
        <v>8388</v>
      </c>
      <c r="G5692" t="s">
        <v>8384</v>
      </c>
      <c r="H5692" t="s">
        <v>8960</v>
      </c>
      <c r="I5692" t="s">
        <v>8566</v>
      </c>
      <c r="J5692" t="s">
        <v>11941</v>
      </c>
    </row>
    <row r="5693" spans="1:10" x14ac:dyDescent="0.25">
      <c r="A5693" t="s">
        <v>7902</v>
      </c>
      <c r="B5693">
        <v>198549</v>
      </c>
      <c r="C5693">
        <v>155493360</v>
      </c>
      <c r="D5693" t="s">
        <v>7903</v>
      </c>
      <c r="E5693" t="s">
        <v>8388</v>
      </c>
      <c r="G5693" t="s">
        <v>8384</v>
      </c>
      <c r="H5693" t="s">
        <v>9556</v>
      </c>
      <c r="J5693" t="s">
        <v>13107</v>
      </c>
    </row>
    <row r="5694" spans="1:10" x14ac:dyDescent="0.25">
      <c r="A5694" t="s">
        <v>7902</v>
      </c>
      <c r="B5694">
        <v>198549</v>
      </c>
      <c r="C5694">
        <v>155493360</v>
      </c>
      <c r="D5694" t="s">
        <v>7903</v>
      </c>
      <c r="E5694" t="s">
        <v>8388</v>
      </c>
      <c r="G5694" t="s">
        <v>8384</v>
      </c>
      <c r="H5694" t="s">
        <v>10674</v>
      </c>
      <c r="I5694" t="s">
        <v>8779</v>
      </c>
      <c r="J5694" t="s">
        <v>11527</v>
      </c>
    </row>
    <row r="5695" spans="1:10" x14ac:dyDescent="0.25">
      <c r="A5695" t="s">
        <v>7902</v>
      </c>
      <c r="B5695">
        <v>198549</v>
      </c>
      <c r="C5695">
        <v>155493360</v>
      </c>
      <c r="D5695" t="s">
        <v>7903</v>
      </c>
      <c r="E5695" t="s">
        <v>8388</v>
      </c>
      <c r="G5695" t="s">
        <v>8384</v>
      </c>
      <c r="H5695" t="s">
        <v>8881</v>
      </c>
      <c r="I5695" t="s">
        <v>8566</v>
      </c>
      <c r="J5695" t="s">
        <v>13108</v>
      </c>
    </row>
    <row r="5696" spans="1:10" x14ac:dyDescent="0.25">
      <c r="A5696" t="s">
        <v>7902</v>
      </c>
      <c r="B5696">
        <v>198549</v>
      </c>
      <c r="C5696">
        <v>155493360</v>
      </c>
      <c r="D5696" t="s">
        <v>7903</v>
      </c>
      <c r="E5696" t="s">
        <v>8388</v>
      </c>
      <c r="G5696" t="s">
        <v>8857</v>
      </c>
      <c r="H5696" t="s">
        <v>8393</v>
      </c>
      <c r="I5696" t="s">
        <v>8540</v>
      </c>
      <c r="J5696" t="s">
        <v>13109</v>
      </c>
    </row>
    <row r="5697" spans="1:10" x14ac:dyDescent="0.25">
      <c r="A5697" t="s">
        <v>7902</v>
      </c>
      <c r="B5697">
        <v>198549</v>
      </c>
      <c r="C5697">
        <v>155493360</v>
      </c>
      <c r="D5697" t="s">
        <v>7903</v>
      </c>
      <c r="E5697" t="s">
        <v>8388</v>
      </c>
      <c r="G5697" t="s">
        <v>8384</v>
      </c>
      <c r="H5697" t="s">
        <v>8566</v>
      </c>
      <c r="I5697" t="s">
        <v>8837</v>
      </c>
      <c r="J5697" t="s">
        <v>10619</v>
      </c>
    </row>
    <row r="5698" spans="1:10" x14ac:dyDescent="0.25">
      <c r="A5698" t="s">
        <v>7902</v>
      </c>
      <c r="B5698">
        <v>198549</v>
      </c>
      <c r="C5698">
        <v>155493360</v>
      </c>
      <c r="D5698" t="s">
        <v>7903</v>
      </c>
      <c r="E5698" t="s">
        <v>8388</v>
      </c>
      <c r="G5698" t="s">
        <v>8384</v>
      </c>
      <c r="H5698" t="s">
        <v>8406</v>
      </c>
      <c r="I5698" t="s">
        <v>8594</v>
      </c>
      <c r="J5698" t="s">
        <v>13110</v>
      </c>
    </row>
    <row r="5699" spans="1:10" x14ac:dyDescent="0.25">
      <c r="A5699" t="s">
        <v>7902</v>
      </c>
      <c r="B5699">
        <v>198549</v>
      </c>
      <c r="C5699">
        <v>155493360</v>
      </c>
      <c r="D5699" t="s">
        <v>7903</v>
      </c>
      <c r="E5699" t="s">
        <v>8388</v>
      </c>
      <c r="G5699" t="s">
        <v>8384</v>
      </c>
      <c r="H5699" t="s">
        <v>8570</v>
      </c>
      <c r="I5699" t="s">
        <v>9988</v>
      </c>
      <c r="J5699" t="s">
        <v>13111</v>
      </c>
    </row>
    <row r="5700" spans="1:10" x14ac:dyDescent="0.25">
      <c r="A5700" t="s">
        <v>7907</v>
      </c>
      <c r="B5700">
        <v>11546046</v>
      </c>
      <c r="C5700">
        <v>232712271</v>
      </c>
      <c r="D5700" t="s">
        <v>7908</v>
      </c>
      <c r="E5700" t="s">
        <v>8388</v>
      </c>
      <c r="G5700" t="s">
        <v>8384</v>
      </c>
      <c r="H5700" t="s">
        <v>8948</v>
      </c>
      <c r="J5700" t="s">
        <v>10759</v>
      </c>
    </row>
    <row r="5701" spans="1:10" x14ac:dyDescent="0.25">
      <c r="A5701" t="s">
        <v>7907</v>
      </c>
      <c r="B5701">
        <v>11546046</v>
      </c>
      <c r="C5701">
        <v>232712271</v>
      </c>
      <c r="D5701" t="s">
        <v>7908</v>
      </c>
      <c r="E5701" t="s">
        <v>8383</v>
      </c>
      <c r="G5701" t="s">
        <v>8384</v>
      </c>
      <c r="H5701" t="s">
        <v>9471</v>
      </c>
      <c r="I5701" t="s">
        <v>8401</v>
      </c>
      <c r="J5701" t="s">
        <v>9489</v>
      </c>
    </row>
    <row r="5702" spans="1:10" x14ac:dyDescent="0.25">
      <c r="A5702" t="s">
        <v>7911</v>
      </c>
      <c r="B5702">
        <v>23120579</v>
      </c>
      <c r="C5702">
        <v>197079014</v>
      </c>
      <c r="D5702" t="s">
        <v>7912</v>
      </c>
      <c r="E5702" t="s">
        <v>8388</v>
      </c>
      <c r="G5702" t="s">
        <v>8384</v>
      </c>
      <c r="H5702" t="s">
        <v>8490</v>
      </c>
      <c r="I5702" t="s">
        <v>8425</v>
      </c>
      <c r="J5702" t="s">
        <v>13112</v>
      </c>
    </row>
    <row r="5703" spans="1:10" x14ac:dyDescent="0.25">
      <c r="A5703" t="s">
        <v>7911</v>
      </c>
      <c r="B5703">
        <v>23120579</v>
      </c>
      <c r="C5703">
        <v>197079014</v>
      </c>
      <c r="D5703" t="s">
        <v>7912</v>
      </c>
      <c r="E5703" t="s">
        <v>8410</v>
      </c>
      <c r="G5703" t="s">
        <v>8399</v>
      </c>
      <c r="H5703" t="s">
        <v>13113</v>
      </c>
      <c r="J5703" t="s">
        <v>8828</v>
      </c>
    </row>
    <row r="5704" spans="1:10" x14ac:dyDescent="0.25">
      <c r="A5704" t="s">
        <v>7911</v>
      </c>
      <c r="B5704">
        <v>23120579</v>
      </c>
      <c r="C5704">
        <v>197079014</v>
      </c>
      <c r="D5704" t="s">
        <v>7912</v>
      </c>
      <c r="E5704" t="s">
        <v>8388</v>
      </c>
      <c r="G5704" t="s">
        <v>8399</v>
      </c>
      <c r="H5704" t="s">
        <v>13113</v>
      </c>
      <c r="J5704" t="s">
        <v>8828</v>
      </c>
    </row>
    <row r="5705" spans="1:10" x14ac:dyDescent="0.25">
      <c r="A5705" t="s">
        <v>7911</v>
      </c>
      <c r="B5705">
        <v>23120579</v>
      </c>
      <c r="C5705">
        <v>197079014</v>
      </c>
      <c r="D5705" t="s">
        <v>7912</v>
      </c>
      <c r="E5705" t="s">
        <v>8388</v>
      </c>
      <c r="G5705" t="s">
        <v>8384</v>
      </c>
      <c r="H5705" t="s">
        <v>13114</v>
      </c>
      <c r="J5705" t="s">
        <v>13115</v>
      </c>
    </row>
    <row r="5706" spans="1:10" x14ac:dyDescent="0.25">
      <c r="A5706" t="s">
        <v>7911</v>
      </c>
      <c r="B5706">
        <v>23120579</v>
      </c>
      <c r="C5706">
        <v>197079014</v>
      </c>
      <c r="D5706" t="s">
        <v>7912</v>
      </c>
      <c r="E5706" t="s">
        <v>8383</v>
      </c>
      <c r="G5706" t="s">
        <v>8384</v>
      </c>
      <c r="H5706" t="s">
        <v>13114</v>
      </c>
      <c r="J5706" t="s">
        <v>13115</v>
      </c>
    </row>
    <row r="5707" spans="1:10" x14ac:dyDescent="0.25">
      <c r="A5707" t="s">
        <v>7918</v>
      </c>
      <c r="B5707">
        <v>34138437</v>
      </c>
      <c r="C5707">
        <v>100617220</v>
      </c>
      <c r="D5707" t="s">
        <v>7919</v>
      </c>
      <c r="E5707" t="s">
        <v>8383</v>
      </c>
      <c r="G5707" t="s">
        <v>8384</v>
      </c>
      <c r="H5707" t="s">
        <v>8421</v>
      </c>
      <c r="I5707" t="s">
        <v>8389</v>
      </c>
      <c r="J5707" t="s">
        <v>13116</v>
      </c>
    </row>
    <row r="5708" spans="1:10" x14ac:dyDescent="0.25">
      <c r="A5708" t="s">
        <v>7918</v>
      </c>
      <c r="B5708">
        <v>34138437</v>
      </c>
      <c r="C5708">
        <v>100617220</v>
      </c>
      <c r="D5708" t="s">
        <v>7919</v>
      </c>
      <c r="E5708" t="s">
        <v>8398</v>
      </c>
      <c r="F5708" t="s">
        <v>13117</v>
      </c>
    </row>
    <row r="5709" spans="1:10" x14ac:dyDescent="0.25">
      <c r="A5709" t="s">
        <v>7918</v>
      </c>
      <c r="B5709">
        <v>34138437</v>
      </c>
      <c r="C5709">
        <v>100617220</v>
      </c>
      <c r="D5709" t="s">
        <v>7919</v>
      </c>
      <c r="E5709" t="s">
        <v>8410</v>
      </c>
      <c r="G5709" t="s">
        <v>8384</v>
      </c>
      <c r="H5709" t="s">
        <v>8669</v>
      </c>
      <c r="I5709" t="s">
        <v>8499</v>
      </c>
      <c r="J5709" t="s">
        <v>13118</v>
      </c>
    </row>
    <row r="5710" spans="1:10" x14ac:dyDescent="0.25">
      <c r="A5710" t="s">
        <v>7918</v>
      </c>
      <c r="B5710">
        <v>34138437</v>
      </c>
      <c r="C5710">
        <v>100617220</v>
      </c>
      <c r="D5710" t="s">
        <v>7919</v>
      </c>
      <c r="E5710" t="s">
        <v>8388</v>
      </c>
      <c r="G5710" t="s">
        <v>8384</v>
      </c>
      <c r="H5710" t="s">
        <v>8837</v>
      </c>
      <c r="I5710" t="s">
        <v>10022</v>
      </c>
      <c r="J5710" t="s">
        <v>9813</v>
      </c>
    </row>
    <row r="5711" spans="1:10" x14ac:dyDescent="0.25">
      <c r="A5711" t="s">
        <v>7918</v>
      </c>
      <c r="B5711">
        <v>34138437</v>
      </c>
      <c r="C5711">
        <v>100617220</v>
      </c>
      <c r="D5711" t="s">
        <v>7919</v>
      </c>
      <c r="E5711" t="s">
        <v>8388</v>
      </c>
      <c r="G5711" t="s">
        <v>8384</v>
      </c>
      <c r="H5711" t="s">
        <v>8468</v>
      </c>
      <c r="I5711" t="s">
        <v>8421</v>
      </c>
      <c r="J5711" t="s">
        <v>9865</v>
      </c>
    </row>
    <row r="5712" spans="1:10" x14ac:dyDescent="0.25">
      <c r="A5712" t="s">
        <v>7918</v>
      </c>
      <c r="B5712">
        <v>34138437</v>
      </c>
      <c r="C5712">
        <v>100617220</v>
      </c>
      <c r="D5712" t="s">
        <v>7919</v>
      </c>
      <c r="E5712" t="s">
        <v>8388</v>
      </c>
      <c r="G5712" t="s">
        <v>8384</v>
      </c>
      <c r="H5712" t="s">
        <v>8669</v>
      </c>
      <c r="I5712" t="s">
        <v>8499</v>
      </c>
      <c r="J5712" t="s">
        <v>13118</v>
      </c>
    </row>
    <row r="5713" spans="1:10" x14ac:dyDescent="0.25">
      <c r="A5713" t="s">
        <v>7924</v>
      </c>
      <c r="B5713">
        <v>41944157</v>
      </c>
      <c r="C5713">
        <v>113872733</v>
      </c>
      <c r="D5713" t="s">
        <v>7925</v>
      </c>
      <c r="E5713" t="s">
        <v>8383</v>
      </c>
      <c r="G5713" t="s">
        <v>8384</v>
      </c>
      <c r="H5713" t="s">
        <v>8390</v>
      </c>
      <c r="J5713" t="s">
        <v>13119</v>
      </c>
    </row>
    <row r="5714" spans="1:10" x14ac:dyDescent="0.25">
      <c r="A5714" t="s">
        <v>7924</v>
      </c>
      <c r="B5714">
        <v>41944157</v>
      </c>
      <c r="C5714">
        <v>113872733</v>
      </c>
      <c r="D5714" t="s">
        <v>7925</v>
      </c>
      <c r="E5714" t="s">
        <v>8388</v>
      </c>
      <c r="G5714" t="s">
        <v>8384</v>
      </c>
      <c r="H5714" t="s">
        <v>8390</v>
      </c>
      <c r="J5714" t="s">
        <v>13119</v>
      </c>
    </row>
    <row r="5715" spans="1:10" x14ac:dyDescent="0.25">
      <c r="A5715" t="s">
        <v>7930</v>
      </c>
      <c r="B5715">
        <v>42544109</v>
      </c>
      <c r="C5715">
        <v>107606757</v>
      </c>
      <c r="D5715" t="s">
        <v>7931</v>
      </c>
      <c r="E5715" t="s">
        <v>8388</v>
      </c>
      <c r="G5715" t="s">
        <v>8384</v>
      </c>
      <c r="H5715" t="s">
        <v>8406</v>
      </c>
      <c r="I5715" t="s">
        <v>8545</v>
      </c>
      <c r="J5715" t="s">
        <v>10815</v>
      </c>
    </row>
    <row r="5716" spans="1:10" x14ac:dyDescent="0.25">
      <c r="A5716" t="s">
        <v>7930</v>
      </c>
      <c r="B5716">
        <v>42544109</v>
      </c>
      <c r="C5716">
        <v>107606757</v>
      </c>
      <c r="D5716" t="s">
        <v>7931</v>
      </c>
      <c r="E5716" t="s">
        <v>8388</v>
      </c>
      <c r="G5716" t="s">
        <v>8384</v>
      </c>
      <c r="H5716" t="s">
        <v>8421</v>
      </c>
      <c r="I5716" t="s">
        <v>8393</v>
      </c>
      <c r="J5716" t="s">
        <v>10575</v>
      </c>
    </row>
    <row r="5717" spans="1:10" x14ac:dyDescent="0.25">
      <c r="A5717" t="s">
        <v>7930</v>
      </c>
      <c r="B5717">
        <v>42544109</v>
      </c>
      <c r="C5717">
        <v>107606757</v>
      </c>
      <c r="D5717" t="s">
        <v>7931</v>
      </c>
      <c r="E5717" t="s">
        <v>8398</v>
      </c>
      <c r="G5717" t="s">
        <v>8399</v>
      </c>
      <c r="H5717" t="s">
        <v>9155</v>
      </c>
      <c r="J5717" t="s">
        <v>10575</v>
      </c>
    </row>
    <row r="5718" spans="1:10" x14ac:dyDescent="0.25">
      <c r="A5718" t="s">
        <v>7930</v>
      </c>
      <c r="B5718">
        <v>42544109</v>
      </c>
      <c r="C5718">
        <v>107606757</v>
      </c>
      <c r="D5718" t="s">
        <v>7931</v>
      </c>
      <c r="E5718" t="s">
        <v>8398</v>
      </c>
      <c r="F5718" t="s">
        <v>13120</v>
      </c>
    </row>
    <row r="5719" spans="1:10" x14ac:dyDescent="0.25">
      <c r="A5719" t="s">
        <v>7930</v>
      </c>
      <c r="B5719">
        <v>42544109</v>
      </c>
      <c r="C5719">
        <v>107606757</v>
      </c>
      <c r="D5719" t="s">
        <v>7931</v>
      </c>
      <c r="E5719" t="s">
        <v>8398</v>
      </c>
      <c r="G5719" t="s">
        <v>8399</v>
      </c>
      <c r="H5719" t="s">
        <v>9274</v>
      </c>
      <c r="I5719" t="s">
        <v>8555</v>
      </c>
      <c r="J5719" t="s">
        <v>10815</v>
      </c>
    </row>
    <row r="5720" spans="1:10" x14ac:dyDescent="0.25">
      <c r="A5720" t="s">
        <v>7930</v>
      </c>
      <c r="B5720">
        <v>42544109</v>
      </c>
      <c r="C5720">
        <v>107606757</v>
      </c>
      <c r="D5720" t="s">
        <v>7931</v>
      </c>
      <c r="E5720" t="s">
        <v>8383</v>
      </c>
      <c r="G5720" t="s">
        <v>8384</v>
      </c>
      <c r="H5720" t="s">
        <v>8406</v>
      </c>
      <c r="I5720" t="s">
        <v>8545</v>
      </c>
      <c r="J5720" t="s">
        <v>10815</v>
      </c>
    </row>
    <row r="5721" spans="1:10" x14ac:dyDescent="0.25">
      <c r="A5721" t="s">
        <v>7930</v>
      </c>
      <c r="B5721">
        <v>42544109</v>
      </c>
      <c r="C5721">
        <v>107606757</v>
      </c>
      <c r="D5721" t="s">
        <v>7931</v>
      </c>
      <c r="E5721" t="s">
        <v>8398</v>
      </c>
      <c r="G5721" t="s">
        <v>8384</v>
      </c>
      <c r="H5721" t="s">
        <v>8421</v>
      </c>
      <c r="I5721" t="s">
        <v>8393</v>
      </c>
      <c r="J5721" t="s">
        <v>10575</v>
      </c>
    </row>
    <row r="5722" spans="1:10" x14ac:dyDescent="0.25">
      <c r="A5722" t="s">
        <v>7934</v>
      </c>
      <c r="B5722">
        <v>53156115</v>
      </c>
      <c r="C5722">
        <v>177137247</v>
      </c>
      <c r="D5722" t="s">
        <v>7935</v>
      </c>
      <c r="E5722" t="s">
        <v>8383</v>
      </c>
      <c r="G5722" t="s">
        <v>8384</v>
      </c>
      <c r="H5722" t="s">
        <v>13121</v>
      </c>
      <c r="I5722" t="s">
        <v>8566</v>
      </c>
      <c r="J5722" t="s">
        <v>10858</v>
      </c>
    </row>
    <row r="5723" spans="1:10" x14ac:dyDescent="0.25">
      <c r="A5723" t="s">
        <v>7934</v>
      </c>
      <c r="B5723">
        <v>53156115</v>
      </c>
      <c r="C5723">
        <v>177137247</v>
      </c>
      <c r="D5723" t="s">
        <v>7935</v>
      </c>
      <c r="E5723" t="s">
        <v>8388</v>
      </c>
      <c r="G5723" t="s">
        <v>8384</v>
      </c>
      <c r="H5723" t="s">
        <v>8405</v>
      </c>
      <c r="I5723" t="s">
        <v>13122</v>
      </c>
      <c r="J5723" t="s">
        <v>10858</v>
      </c>
    </row>
    <row r="5724" spans="1:10" x14ac:dyDescent="0.25">
      <c r="A5724" t="s">
        <v>7940</v>
      </c>
      <c r="B5724">
        <v>63668196</v>
      </c>
      <c r="C5724">
        <v>248891462</v>
      </c>
      <c r="D5724" t="s">
        <v>7941</v>
      </c>
      <c r="E5724" t="s">
        <v>8388</v>
      </c>
      <c r="G5724" t="s">
        <v>8399</v>
      </c>
      <c r="H5724" t="s">
        <v>10563</v>
      </c>
      <c r="I5724" t="s">
        <v>13123</v>
      </c>
      <c r="J5724" t="s">
        <v>8575</v>
      </c>
    </row>
    <row r="5725" spans="1:10" x14ac:dyDescent="0.25">
      <c r="A5725" t="s">
        <v>7940</v>
      </c>
      <c r="B5725">
        <v>63668196</v>
      </c>
      <c r="C5725">
        <v>248891462</v>
      </c>
      <c r="D5725" t="s">
        <v>7941</v>
      </c>
      <c r="E5725" t="s">
        <v>8410</v>
      </c>
      <c r="G5725" t="s">
        <v>8384</v>
      </c>
      <c r="H5725" t="s">
        <v>8389</v>
      </c>
      <c r="I5725" t="s">
        <v>8697</v>
      </c>
      <c r="J5725" t="s">
        <v>8575</v>
      </c>
    </row>
    <row r="5726" spans="1:10" x14ac:dyDescent="0.25">
      <c r="A5726" t="s">
        <v>7940</v>
      </c>
      <c r="B5726">
        <v>63668196</v>
      </c>
      <c r="C5726">
        <v>248891462</v>
      </c>
      <c r="D5726" t="s">
        <v>7941</v>
      </c>
      <c r="E5726" t="s">
        <v>8388</v>
      </c>
      <c r="G5726" t="s">
        <v>8384</v>
      </c>
      <c r="H5726" t="s">
        <v>12834</v>
      </c>
      <c r="J5726" t="s">
        <v>13124</v>
      </c>
    </row>
    <row r="5727" spans="1:10" x14ac:dyDescent="0.25">
      <c r="A5727" t="s">
        <v>7940</v>
      </c>
      <c r="B5727">
        <v>63668196</v>
      </c>
      <c r="C5727">
        <v>248891462</v>
      </c>
      <c r="D5727" t="s">
        <v>7941</v>
      </c>
      <c r="E5727" t="s">
        <v>8398</v>
      </c>
      <c r="G5727" t="s">
        <v>8384</v>
      </c>
      <c r="H5727" t="s">
        <v>8389</v>
      </c>
      <c r="I5727" t="s">
        <v>8697</v>
      </c>
      <c r="J5727" t="s">
        <v>8575</v>
      </c>
    </row>
    <row r="5728" spans="1:10" x14ac:dyDescent="0.25">
      <c r="A5728" t="s">
        <v>7940</v>
      </c>
      <c r="B5728">
        <v>63668196</v>
      </c>
      <c r="C5728">
        <v>248891462</v>
      </c>
      <c r="D5728" t="s">
        <v>7941</v>
      </c>
      <c r="E5728" t="s">
        <v>8388</v>
      </c>
      <c r="G5728" t="s">
        <v>8384</v>
      </c>
      <c r="H5728" t="s">
        <v>8389</v>
      </c>
      <c r="I5728" t="s">
        <v>8697</v>
      </c>
      <c r="J5728" t="s">
        <v>8575</v>
      </c>
    </row>
    <row r="5729" spans="1:10" x14ac:dyDescent="0.25">
      <c r="A5729" t="s">
        <v>7940</v>
      </c>
      <c r="B5729">
        <v>63668196</v>
      </c>
      <c r="C5729">
        <v>248891462</v>
      </c>
      <c r="D5729" t="s">
        <v>7941</v>
      </c>
      <c r="E5729" t="s">
        <v>8398</v>
      </c>
      <c r="F5729" t="s">
        <v>13125</v>
      </c>
    </row>
    <row r="5730" spans="1:10" x14ac:dyDescent="0.25">
      <c r="A5730" t="s">
        <v>7940</v>
      </c>
      <c r="B5730">
        <v>63668196</v>
      </c>
      <c r="C5730">
        <v>248891462</v>
      </c>
      <c r="D5730" t="s">
        <v>7941</v>
      </c>
      <c r="E5730" t="s">
        <v>8383</v>
      </c>
      <c r="G5730" t="s">
        <v>8384</v>
      </c>
      <c r="H5730" t="s">
        <v>8389</v>
      </c>
      <c r="I5730" t="s">
        <v>8697</v>
      </c>
      <c r="J5730" t="s">
        <v>8575</v>
      </c>
    </row>
    <row r="5731" spans="1:10" x14ac:dyDescent="0.25">
      <c r="A5731" t="s">
        <v>7947</v>
      </c>
      <c r="B5731">
        <v>67410911</v>
      </c>
      <c r="C5731">
        <v>167639353</v>
      </c>
      <c r="D5731" t="s">
        <v>7948</v>
      </c>
      <c r="E5731" t="s">
        <v>8388</v>
      </c>
      <c r="G5731" t="s">
        <v>8384</v>
      </c>
      <c r="H5731" t="s">
        <v>8424</v>
      </c>
      <c r="I5731" t="s">
        <v>13126</v>
      </c>
      <c r="J5731" t="s">
        <v>11742</v>
      </c>
    </row>
    <row r="5732" spans="1:10" x14ac:dyDescent="0.25">
      <c r="A5732" t="s">
        <v>7947</v>
      </c>
      <c r="B5732">
        <v>67410911</v>
      </c>
      <c r="C5732">
        <v>167639353</v>
      </c>
      <c r="D5732" t="s">
        <v>7948</v>
      </c>
      <c r="E5732" t="s">
        <v>8383</v>
      </c>
      <c r="G5732" t="s">
        <v>8384</v>
      </c>
      <c r="H5732" t="s">
        <v>8424</v>
      </c>
      <c r="I5732" t="s">
        <v>13126</v>
      </c>
      <c r="J5732" t="s">
        <v>11742</v>
      </c>
    </row>
    <row r="5733" spans="1:10" x14ac:dyDescent="0.25">
      <c r="A5733" t="s">
        <v>7947</v>
      </c>
      <c r="B5733">
        <v>67410911</v>
      </c>
      <c r="C5733">
        <v>167639353</v>
      </c>
      <c r="D5733" t="s">
        <v>7948</v>
      </c>
      <c r="E5733" t="s">
        <v>8398</v>
      </c>
      <c r="F5733" t="s">
        <v>13127</v>
      </c>
    </row>
    <row r="5734" spans="1:10" x14ac:dyDescent="0.25">
      <c r="A5734" t="s">
        <v>7951</v>
      </c>
      <c r="B5734">
        <v>57461996</v>
      </c>
      <c r="C5734">
        <v>191702583</v>
      </c>
      <c r="D5734" t="s">
        <v>7952</v>
      </c>
      <c r="E5734" t="s">
        <v>8438</v>
      </c>
      <c r="F5734" t="s">
        <v>8439</v>
      </c>
    </row>
    <row r="5735" spans="1:10" x14ac:dyDescent="0.25">
      <c r="A5735" t="s">
        <v>7956</v>
      </c>
      <c r="B5735">
        <v>2069899</v>
      </c>
      <c r="C5735">
        <v>133173173</v>
      </c>
      <c r="D5735" t="s">
        <v>7957</v>
      </c>
      <c r="E5735" t="s">
        <v>8410</v>
      </c>
      <c r="G5735" t="s">
        <v>8384</v>
      </c>
      <c r="H5735" t="s">
        <v>8665</v>
      </c>
      <c r="I5735" t="s">
        <v>10127</v>
      </c>
      <c r="J5735" t="s">
        <v>13128</v>
      </c>
    </row>
    <row r="5736" spans="1:10" x14ac:dyDescent="0.25">
      <c r="A5736" t="s">
        <v>7956</v>
      </c>
      <c r="B5736">
        <v>2069899</v>
      </c>
      <c r="C5736">
        <v>133173173</v>
      </c>
      <c r="D5736" t="s">
        <v>7957</v>
      </c>
      <c r="E5736" t="s">
        <v>8388</v>
      </c>
      <c r="G5736" t="s">
        <v>8384</v>
      </c>
      <c r="H5736" t="s">
        <v>8665</v>
      </c>
      <c r="I5736" t="s">
        <v>10127</v>
      </c>
      <c r="J5736" t="s">
        <v>13128</v>
      </c>
    </row>
    <row r="5737" spans="1:10" x14ac:dyDescent="0.25">
      <c r="A5737" t="s">
        <v>7956</v>
      </c>
      <c r="B5737">
        <v>2069899</v>
      </c>
      <c r="C5737">
        <v>133173173</v>
      </c>
      <c r="D5737" t="s">
        <v>7957</v>
      </c>
      <c r="E5737" t="s">
        <v>8398</v>
      </c>
      <c r="G5737" t="s">
        <v>8384</v>
      </c>
      <c r="H5737" t="s">
        <v>8665</v>
      </c>
      <c r="I5737" t="s">
        <v>10127</v>
      </c>
      <c r="J5737" t="s">
        <v>13128</v>
      </c>
    </row>
    <row r="5738" spans="1:10" x14ac:dyDescent="0.25">
      <c r="A5738" t="s">
        <v>7956</v>
      </c>
      <c r="B5738">
        <v>2069899</v>
      </c>
      <c r="C5738">
        <v>133173173</v>
      </c>
      <c r="D5738" t="s">
        <v>7957</v>
      </c>
      <c r="E5738" t="s">
        <v>8383</v>
      </c>
      <c r="G5738" t="s">
        <v>8384</v>
      </c>
      <c r="H5738" t="s">
        <v>13129</v>
      </c>
      <c r="J5738" t="s">
        <v>13130</v>
      </c>
    </row>
    <row r="5739" spans="1:10" x14ac:dyDescent="0.25">
      <c r="A5739" t="s">
        <v>7961</v>
      </c>
      <c r="B5739">
        <v>1148378</v>
      </c>
      <c r="C5739">
        <v>144593103</v>
      </c>
      <c r="D5739" t="s">
        <v>7962</v>
      </c>
      <c r="E5739" t="s">
        <v>8383</v>
      </c>
      <c r="G5739" t="s">
        <v>8384</v>
      </c>
      <c r="H5739" t="s">
        <v>9237</v>
      </c>
      <c r="J5739" t="s">
        <v>13131</v>
      </c>
    </row>
    <row r="5740" spans="1:10" x14ac:dyDescent="0.25">
      <c r="A5740" t="s">
        <v>7961</v>
      </c>
      <c r="B5740">
        <v>1148378</v>
      </c>
      <c r="C5740">
        <v>144593103</v>
      </c>
      <c r="D5740" t="s">
        <v>7962</v>
      </c>
      <c r="E5740" t="s">
        <v>8388</v>
      </c>
      <c r="G5740" t="s">
        <v>8384</v>
      </c>
      <c r="H5740" t="s">
        <v>9237</v>
      </c>
      <c r="J5740" t="s">
        <v>13131</v>
      </c>
    </row>
    <row r="5741" spans="1:10" x14ac:dyDescent="0.25">
      <c r="A5741" t="s">
        <v>7966</v>
      </c>
      <c r="B5741">
        <v>236115</v>
      </c>
      <c r="C5741">
        <v>106951574</v>
      </c>
      <c r="D5741" t="s">
        <v>7967</v>
      </c>
      <c r="E5741" t="s">
        <v>8388</v>
      </c>
      <c r="G5741" t="s">
        <v>8384</v>
      </c>
      <c r="H5741" t="s">
        <v>13132</v>
      </c>
      <c r="I5741" t="s">
        <v>13133</v>
      </c>
      <c r="J5741" t="s">
        <v>13134</v>
      </c>
    </row>
    <row r="5742" spans="1:10" x14ac:dyDescent="0.25">
      <c r="A5742" t="s">
        <v>7966</v>
      </c>
      <c r="B5742">
        <v>236115</v>
      </c>
      <c r="C5742">
        <v>106951574</v>
      </c>
      <c r="D5742" t="s">
        <v>7967</v>
      </c>
      <c r="E5742" t="s">
        <v>8410</v>
      </c>
      <c r="G5742" t="s">
        <v>8384</v>
      </c>
      <c r="H5742" t="s">
        <v>13132</v>
      </c>
      <c r="I5742" t="s">
        <v>13133</v>
      </c>
      <c r="J5742" t="s">
        <v>13134</v>
      </c>
    </row>
    <row r="5743" spans="1:10" x14ac:dyDescent="0.25">
      <c r="A5743" t="s">
        <v>7966</v>
      </c>
      <c r="B5743">
        <v>236115</v>
      </c>
      <c r="C5743">
        <v>106951574</v>
      </c>
      <c r="D5743" t="s">
        <v>7967</v>
      </c>
      <c r="E5743" t="s">
        <v>8383</v>
      </c>
      <c r="G5743" t="s">
        <v>8384</v>
      </c>
      <c r="H5743" t="s">
        <v>9348</v>
      </c>
      <c r="I5743" t="s">
        <v>8544</v>
      </c>
      <c r="J5743" t="s">
        <v>13135</v>
      </c>
    </row>
    <row r="5744" spans="1:10" x14ac:dyDescent="0.25">
      <c r="A5744" t="s">
        <v>7976</v>
      </c>
      <c r="B5744">
        <v>1825519</v>
      </c>
      <c r="C5744">
        <v>124077633</v>
      </c>
      <c r="D5744" t="s">
        <v>7977</v>
      </c>
      <c r="E5744" t="s">
        <v>8383</v>
      </c>
      <c r="G5744" t="s">
        <v>8384</v>
      </c>
      <c r="H5744" t="s">
        <v>8406</v>
      </c>
      <c r="I5744" t="s">
        <v>9297</v>
      </c>
      <c r="J5744" t="s">
        <v>13136</v>
      </c>
    </row>
    <row r="5745" spans="1:10" x14ac:dyDescent="0.25">
      <c r="A5745" t="s">
        <v>7976</v>
      </c>
      <c r="B5745">
        <v>1825519</v>
      </c>
      <c r="C5745">
        <v>124077633</v>
      </c>
      <c r="D5745" t="s">
        <v>7977</v>
      </c>
      <c r="E5745" t="s">
        <v>8388</v>
      </c>
      <c r="G5745" t="s">
        <v>8384</v>
      </c>
      <c r="H5745" t="s">
        <v>8539</v>
      </c>
      <c r="I5745" t="s">
        <v>8744</v>
      </c>
      <c r="J5745" t="s">
        <v>13137</v>
      </c>
    </row>
    <row r="5746" spans="1:10" x14ac:dyDescent="0.25">
      <c r="A5746" t="s">
        <v>7976</v>
      </c>
      <c r="B5746">
        <v>1825519</v>
      </c>
      <c r="C5746">
        <v>124077633</v>
      </c>
      <c r="D5746" t="s">
        <v>7977</v>
      </c>
      <c r="E5746" t="s">
        <v>8388</v>
      </c>
      <c r="G5746" t="s">
        <v>8384</v>
      </c>
      <c r="H5746" t="s">
        <v>8392</v>
      </c>
      <c r="I5746" t="s">
        <v>8425</v>
      </c>
      <c r="J5746" t="s">
        <v>8661</v>
      </c>
    </row>
    <row r="5747" spans="1:10" x14ac:dyDescent="0.25">
      <c r="A5747" t="s">
        <v>7976</v>
      </c>
      <c r="B5747">
        <v>1825519</v>
      </c>
      <c r="C5747">
        <v>124077633</v>
      </c>
      <c r="D5747" t="s">
        <v>7977</v>
      </c>
      <c r="E5747" t="s">
        <v>8388</v>
      </c>
      <c r="G5747" t="s">
        <v>8384</v>
      </c>
      <c r="H5747" t="s">
        <v>8406</v>
      </c>
      <c r="I5747" t="s">
        <v>13138</v>
      </c>
      <c r="J5747" t="s">
        <v>13139</v>
      </c>
    </row>
    <row r="5748" spans="1:10" x14ac:dyDescent="0.25">
      <c r="A5748" t="s">
        <v>7980</v>
      </c>
      <c r="B5748">
        <v>40314700</v>
      </c>
      <c r="C5748">
        <v>155904698</v>
      </c>
      <c r="D5748" t="s">
        <v>7981</v>
      </c>
      <c r="E5748" t="s">
        <v>8388</v>
      </c>
      <c r="G5748" t="s">
        <v>8460</v>
      </c>
      <c r="H5748" t="s">
        <v>9274</v>
      </c>
      <c r="I5748" t="s">
        <v>9662</v>
      </c>
      <c r="J5748" t="s">
        <v>13140</v>
      </c>
    </row>
    <row r="5749" spans="1:10" x14ac:dyDescent="0.25">
      <c r="A5749" t="s">
        <v>7980</v>
      </c>
      <c r="B5749">
        <v>40314700</v>
      </c>
      <c r="C5749">
        <v>155904698</v>
      </c>
      <c r="D5749" t="s">
        <v>7981</v>
      </c>
      <c r="E5749" t="s">
        <v>8383</v>
      </c>
      <c r="G5749" t="s">
        <v>8384</v>
      </c>
      <c r="H5749" t="s">
        <v>8566</v>
      </c>
      <c r="I5749" t="s">
        <v>10513</v>
      </c>
      <c r="J5749" t="s">
        <v>13141</v>
      </c>
    </row>
    <row r="5750" spans="1:10" x14ac:dyDescent="0.25">
      <c r="A5750" t="s">
        <v>7980</v>
      </c>
      <c r="B5750">
        <v>40314700</v>
      </c>
      <c r="C5750">
        <v>155904698</v>
      </c>
      <c r="D5750" t="s">
        <v>7981</v>
      </c>
      <c r="E5750" t="s">
        <v>8388</v>
      </c>
      <c r="G5750" t="s">
        <v>8384</v>
      </c>
      <c r="H5750" t="s">
        <v>8476</v>
      </c>
      <c r="I5750" t="s">
        <v>8393</v>
      </c>
      <c r="J5750" t="s">
        <v>13107</v>
      </c>
    </row>
    <row r="5751" spans="1:10" x14ac:dyDescent="0.25">
      <c r="A5751" t="s">
        <v>7980</v>
      </c>
      <c r="B5751">
        <v>40314700</v>
      </c>
      <c r="C5751">
        <v>155904698</v>
      </c>
      <c r="D5751" t="s">
        <v>7981</v>
      </c>
      <c r="E5751" t="s">
        <v>8388</v>
      </c>
      <c r="G5751" t="s">
        <v>8384</v>
      </c>
      <c r="H5751" t="s">
        <v>11427</v>
      </c>
      <c r="I5751" t="s">
        <v>8425</v>
      </c>
      <c r="J5751" t="s">
        <v>10387</v>
      </c>
    </row>
    <row r="5752" spans="1:10" x14ac:dyDescent="0.25">
      <c r="A5752" t="s">
        <v>7980</v>
      </c>
      <c r="B5752">
        <v>40314700</v>
      </c>
      <c r="C5752">
        <v>155904698</v>
      </c>
      <c r="D5752" t="s">
        <v>7981</v>
      </c>
      <c r="E5752" t="s">
        <v>8388</v>
      </c>
      <c r="G5752" t="s">
        <v>8384</v>
      </c>
      <c r="H5752" t="s">
        <v>8407</v>
      </c>
      <c r="J5752" t="s">
        <v>13142</v>
      </c>
    </row>
    <row r="5753" spans="1:10" x14ac:dyDescent="0.25">
      <c r="A5753" t="s">
        <v>7980</v>
      </c>
      <c r="B5753">
        <v>40314700</v>
      </c>
      <c r="C5753">
        <v>155904698</v>
      </c>
      <c r="D5753" t="s">
        <v>7981</v>
      </c>
      <c r="E5753" t="s">
        <v>8388</v>
      </c>
      <c r="G5753" t="s">
        <v>8384</v>
      </c>
      <c r="H5753" t="s">
        <v>8539</v>
      </c>
      <c r="J5753" t="s">
        <v>13143</v>
      </c>
    </row>
    <row r="5754" spans="1:10" x14ac:dyDescent="0.25">
      <c r="A5754" t="s">
        <v>7980</v>
      </c>
      <c r="B5754">
        <v>40314700</v>
      </c>
      <c r="C5754">
        <v>155904698</v>
      </c>
      <c r="D5754" t="s">
        <v>7981</v>
      </c>
      <c r="E5754" t="s">
        <v>8410</v>
      </c>
      <c r="G5754" t="s">
        <v>8384</v>
      </c>
      <c r="H5754" t="s">
        <v>8421</v>
      </c>
      <c r="J5754" t="s">
        <v>13144</v>
      </c>
    </row>
    <row r="5755" spans="1:10" x14ac:dyDescent="0.25">
      <c r="A5755" t="s">
        <v>7985</v>
      </c>
      <c r="B5755">
        <v>47646593</v>
      </c>
      <c r="C5755">
        <v>196513243</v>
      </c>
      <c r="D5755" t="s">
        <v>7986</v>
      </c>
      <c r="E5755" t="s">
        <v>8388</v>
      </c>
      <c r="G5755" t="s">
        <v>8384</v>
      </c>
      <c r="H5755" t="s">
        <v>8470</v>
      </c>
      <c r="I5755" t="s">
        <v>8570</v>
      </c>
      <c r="J5755" t="s">
        <v>13145</v>
      </c>
    </row>
    <row r="5756" spans="1:10" x14ac:dyDescent="0.25">
      <c r="A5756" t="s">
        <v>7985</v>
      </c>
      <c r="B5756">
        <v>47646593</v>
      </c>
      <c r="C5756">
        <v>196513243</v>
      </c>
      <c r="D5756" t="s">
        <v>7986</v>
      </c>
      <c r="E5756" t="s">
        <v>8383</v>
      </c>
      <c r="G5756" t="s">
        <v>8384</v>
      </c>
      <c r="H5756" t="s">
        <v>8470</v>
      </c>
      <c r="I5756" t="s">
        <v>8570</v>
      </c>
      <c r="J5756" t="s">
        <v>13145</v>
      </c>
    </row>
    <row r="5757" spans="1:10" x14ac:dyDescent="0.25">
      <c r="A5757" t="s">
        <v>7991</v>
      </c>
      <c r="B5757">
        <v>48684203</v>
      </c>
      <c r="C5757">
        <v>1065308627</v>
      </c>
      <c r="D5757" t="s">
        <v>7992</v>
      </c>
      <c r="E5757" t="s">
        <v>8388</v>
      </c>
      <c r="G5757" t="s">
        <v>8384</v>
      </c>
      <c r="H5757" t="s">
        <v>13146</v>
      </c>
      <c r="I5757" t="s">
        <v>8837</v>
      </c>
      <c r="J5757" t="s">
        <v>8481</v>
      </c>
    </row>
    <row r="5758" spans="1:10" x14ac:dyDescent="0.25">
      <c r="A5758" t="s">
        <v>7991</v>
      </c>
      <c r="B5758">
        <v>48684203</v>
      </c>
      <c r="C5758">
        <v>1065308627</v>
      </c>
      <c r="D5758" t="s">
        <v>7992</v>
      </c>
      <c r="E5758" t="s">
        <v>8383</v>
      </c>
      <c r="G5758" t="s">
        <v>8384</v>
      </c>
      <c r="H5758" t="s">
        <v>13147</v>
      </c>
      <c r="J5758" t="s">
        <v>13148</v>
      </c>
    </row>
    <row r="5759" spans="1:10" x14ac:dyDescent="0.25">
      <c r="A5759" t="s">
        <v>7991</v>
      </c>
      <c r="B5759">
        <v>48684203</v>
      </c>
      <c r="C5759">
        <v>1065308627</v>
      </c>
      <c r="D5759" t="s">
        <v>7992</v>
      </c>
      <c r="E5759" t="s">
        <v>8410</v>
      </c>
      <c r="G5759" t="s">
        <v>8384</v>
      </c>
      <c r="H5759" t="s">
        <v>10049</v>
      </c>
      <c r="I5759" t="s">
        <v>8603</v>
      </c>
      <c r="J5759" t="s">
        <v>10009</v>
      </c>
    </row>
    <row r="5760" spans="1:10" x14ac:dyDescent="0.25">
      <c r="A5760" t="s">
        <v>7996</v>
      </c>
      <c r="B5760">
        <v>67415363</v>
      </c>
      <c r="C5760">
        <v>273566192</v>
      </c>
      <c r="D5760" t="s">
        <v>7997</v>
      </c>
      <c r="E5760" t="s">
        <v>8398</v>
      </c>
      <c r="G5760" t="s">
        <v>8384</v>
      </c>
      <c r="H5760" t="s">
        <v>8938</v>
      </c>
      <c r="I5760" t="s">
        <v>8847</v>
      </c>
      <c r="J5760" t="s">
        <v>13149</v>
      </c>
    </row>
    <row r="5761" spans="1:10" x14ac:dyDescent="0.25">
      <c r="A5761" t="s">
        <v>7996</v>
      </c>
      <c r="B5761">
        <v>67415363</v>
      </c>
      <c r="C5761">
        <v>273566192</v>
      </c>
      <c r="D5761" t="s">
        <v>7997</v>
      </c>
      <c r="E5761" t="s">
        <v>8388</v>
      </c>
      <c r="G5761" t="s">
        <v>8384</v>
      </c>
      <c r="H5761" t="s">
        <v>8938</v>
      </c>
      <c r="I5761" t="s">
        <v>8847</v>
      </c>
      <c r="J5761" t="s">
        <v>13149</v>
      </c>
    </row>
    <row r="5762" spans="1:10" x14ac:dyDescent="0.25">
      <c r="A5762" t="s">
        <v>7996</v>
      </c>
      <c r="B5762">
        <v>67415363</v>
      </c>
      <c r="C5762">
        <v>273566192</v>
      </c>
      <c r="D5762" t="s">
        <v>7997</v>
      </c>
      <c r="E5762" t="s">
        <v>8383</v>
      </c>
      <c r="G5762" t="s">
        <v>8399</v>
      </c>
      <c r="H5762" t="s">
        <v>8658</v>
      </c>
      <c r="I5762" t="s">
        <v>9007</v>
      </c>
      <c r="J5762" t="s">
        <v>13149</v>
      </c>
    </row>
    <row r="5763" spans="1:10" x14ac:dyDescent="0.25">
      <c r="A5763" t="s">
        <v>7996</v>
      </c>
      <c r="B5763">
        <v>67415363</v>
      </c>
      <c r="C5763">
        <v>273566192</v>
      </c>
      <c r="D5763" t="s">
        <v>7997</v>
      </c>
      <c r="E5763" t="s">
        <v>8388</v>
      </c>
      <c r="G5763" t="s">
        <v>8399</v>
      </c>
      <c r="H5763" t="s">
        <v>8658</v>
      </c>
      <c r="I5763" t="s">
        <v>9007</v>
      </c>
      <c r="J5763" t="s">
        <v>13149</v>
      </c>
    </row>
    <row r="5764" spans="1:10" x14ac:dyDescent="0.25">
      <c r="A5764" t="s">
        <v>7996</v>
      </c>
      <c r="B5764">
        <v>67415363</v>
      </c>
      <c r="C5764">
        <v>273566192</v>
      </c>
      <c r="D5764" t="s">
        <v>7997</v>
      </c>
      <c r="E5764" t="s">
        <v>8410</v>
      </c>
      <c r="G5764" t="s">
        <v>8399</v>
      </c>
      <c r="H5764" t="s">
        <v>8658</v>
      </c>
      <c r="I5764" t="s">
        <v>9007</v>
      </c>
      <c r="J5764" t="s">
        <v>13149</v>
      </c>
    </row>
    <row r="5765" spans="1:10" x14ac:dyDescent="0.25">
      <c r="A5765" t="s">
        <v>7996</v>
      </c>
      <c r="B5765">
        <v>67415363</v>
      </c>
      <c r="C5765">
        <v>273566192</v>
      </c>
      <c r="D5765" t="s">
        <v>7997</v>
      </c>
      <c r="E5765" t="s">
        <v>8398</v>
      </c>
      <c r="G5765" t="s">
        <v>8399</v>
      </c>
      <c r="H5765" t="s">
        <v>8658</v>
      </c>
      <c r="I5765" t="s">
        <v>9007</v>
      </c>
      <c r="J5765" t="s">
        <v>13149</v>
      </c>
    </row>
    <row r="5766" spans="1:10" x14ac:dyDescent="0.25">
      <c r="A5766" t="s">
        <v>8002</v>
      </c>
      <c r="B5766">
        <v>69827051</v>
      </c>
      <c r="C5766">
        <v>120559077</v>
      </c>
      <c r="D5766" t="s">
        <v>8003</v>
      </c>
      <c r="E5766" t="s">
        <v>8383</v>
      </c>
      <c r="G5766" t="s">
        <v>8384</v>
      </c>
      <c r="H5766" t="s">
        <v>8982</v>
      </c>
      <c r="I5766" t="s">
        <v>13150</v>
      </c>
      <c r="J5766" t="s">
        <v>13151</v>
      </c>
    </row>
    <row r="5767" spans="1:10" x14ac:dyDescent="0.25">
      <c r="A5767" t="s">
        <v>8002</v>
      </c>
      <c r="B5767">
        <v>69827051</v>
      </c>
      <c r="C5767">
        <v>120559077</v>
      </c>
      <c r="D5767" t="s">
        <v>8003</v>
      </c>
      <c r="E5767" t="s">
        <v>8398</v>
      </c>
      <c r="F5767" t="s">
        <v>13152</v>
      </c>
    </row>
    <row r="5768" spans="1:10" x14ac:dyDescent="0.25">
      <c r="A5768" t="s">
        <v>8002</v>
      </c>
      <c r="B5768">
        <v>69827051</v>
      </c>
      <c r="C5768">
        <v>120559077</v>
      </c>
      <c r="D5768" t="s">
        <v>8003</v>
      </c>
      <c r="E5768" t="s">
        <v>8388</v>
      </c>
      <c r="G5768" t="s">
        <v>8384</v>
      </c>
      <c r="H5768" t="s">
        <v>13153</v>
      </c>
      <c r="I5768" t="s">
        <v>13154</v>
      </c>
      <c r="J5768" t="s">
        <v>13155</v>
      </c>
    </row>
    <row r="5769" spans="1:10" x14ac:dyDescent="0.25">
      <c r="A5769" t="s">
        <v>8002</v>
      </c>
      <c r="B5769">
        <v>69827051</v>
      </c>
      <c r="C5769">
        <v>120559077</v>
      </c>
      <c r="D5769" t="s">
        <v>8003</v>
      </c>
      <c r="E5769" t="s">
        <v>8388</v>
      </c>
      <c r="G5769" t="s">
        <v>8384</v>
      </c>
      <c r="H5769" t="s">
        <v>13156</v>
      </c>
      <c r="I5769" t="s">
        <v>9351</v>
      </c>
      <c r="J5769" t="s">
        <v>8860</v>
      </c>
    </row>
    <row r="5770" spans="1:10" x14ac:dyDescent="0.25">
      <c r="A5770" t="s">
        <v>8002</v>
      </c>
      <c r="B5770">
        <v>69827051</v>
      </c>
      <c r="C5770">
        <v>120559077</v>
      </c>
      <c r="D5770" t="s">
        <v>8003</v>
      </c>
      <c r="E5770" t="s">
        <v>8388</v>
      </c>
      <c r="H5770" t="s">
        <v>12069</v>
      </c>
      <c r="I5770" t="s">
        <v>13157</v>
      </c>
      <c r="J5770" t="s">
        <v>13158</v>
      </c>
    </row>
    <row r="5771" spans="1:10" x14ac:dyDescent="0.25">
      <c r="A5771" t="s">
        <v>8006</v>
      </c>
      <c r="B5771">
        <v>6862572</v>
      </c>
      <c r="C5771">
        <v>1391725910</v>
      </c>
      <c r="D5771" t="s">
        <v>8007</v>
      </c>
      <c r="E5771" t="s">
        <v>8388</v>
      </c>
      <c r="G5771" t="s">
        <v>8384</v>
      </c>
      <c r="H5771" t="s">
        <v>8539</v>
      </c>
      <c r="I5771" t="s">
        <v>13159</v>
      </c>
      <c r="J5771" t="s">
        <v>9809</v>
      </c>
    </row>
    <row r="5772" spans="1:10" x14ac:dyDescent="0.25">
      <c r="A5772" t="s">
        <v>8006</v>
      </c>
      <c r="B5772">
        <v>6862572</v>
      </c>
      <c r="C5772">
        <v>1391725910</v>
      </c>
      <c r="D5772" t="s">
        <v>8007</v>
      </c>
      <c r="E5772" t="s">
        <v>8383</v>
      </c>
      <c r="G5772" t="s">
        <v>8384</v>
      </c>
      <c r="H5772" t="s">
        <v>13160</v>
      </c>
      <c r="J5772" t="s">
        <v>9221</v>
      </c>
    </row>
    <row r="5773" spans="1:10" x14ac:dyDescent="0.25">
      <c r="A5773" t="s">
        <v>8006</v>
      </c>
      <c r="B5773">
        <v>6862572</v>
      </c>
      <c r="C5773">
        <v>1391725910</v>
      </c>
      <c r="D5773" t="s">
        <v>8007</v>
      </c>
      <c r="E5773" t="s">
        <v>8410</v>
      </c>
      <c r="G5773" t="s">
        <v>8384</v>
      </c>
      <c r="H5773" t="s">
        <v>9804</v>
      </c>
      <c r="I5773" t="s">
        <v>8390</v>
      </c>
      <c r="J5773" t="s">
        <v>13161</v>
      </c>
    </row>
    <row r="5774" spans="1:10" x14ac:dyDescent="0.25">
      <c r="A5774" t="s">
        <v>8006</v>
      </c>
      <c r="B5774">
        <v>6862572</v>
      </c>
      <c r="C5774">
        <v>1391725910</v>
      </c>
      <c r="D5774" t="s">
        <v>8007</v>
      </c>
      <c r="E5774" t="s">
        <v>8388</v>
      </c>
      <c r="G5774" t="s">
        <v>8384</v>
      </c>
      <c r="H5774" t="s">
        <v>8848</v>
      </c>
      <c r="I5774" t="s">
        <v>9237</v>
      </c>
      <c r="J5774" t="s">
        <v>12444</v>
      </c>
    </row>
    <row r="5775" spans="1:10" x14ac:dyDescent="0.25">
      <c r="A5775" t="s">
        <v>8013</v>
      </c>
      <c r="B5775">
        <v>1882165</v>
      </c>
      <c r="C5775">
        <v>109991407</v>
      </c>
      <c r="D5775" t="s">
        <v>8014</v>
      </c>
      <c r="E5775" t="s">
        <v>8388</v>
      </c>
      <c r="G5775" t="s">
        <v>8384</v>
      </c>
      <c r="H5775" t="s">
        <v>8569</v>
      </c>
      <c r="I5775" t="s">
        <v>8603</v>
      </c>
      <c r="J5775" t="s">
        <v>13162</v>
      </c>
    </row>
    <row r="5776" spans="1:10" x14ac:dyDescent="0.25">
      <c r="A5776" t="s">
        <v>8013</v>
      </c>
      <c r="B5776">
        <v>1882165</v>
      </c>
      <c r="C5776">
        <v>109991407</v>
      </c>
      <c r="D5776" t="s">
        <v>8014</v>
      </c>
      <c r="E5776" t="s">
        <v>8388</v>
      </c>
      <c r="G5776" t="s">
        <v>8384</v>
      </c>
      <c r="H5776" t="s">
        <v>8883</v>
      </c>
      <c r="I5776" t="s">
        <v>8393</v>
      </c>
      <c r="J5776" t="s">
        <v>13162</v>
      </c>
    </row>
    <row r="5777" spans="1:10" x14ac:dyDescent="0.25">
      <c r="A5777" t="s">
        <v>8013</v>
      </c>
      <c r="B5777">
        <v>1882165</v>
      </c>
      <c r="C5777">
        <v>109991407</v>
      </c>
      <c r="D5777" t="s">
        <v>8014</v>
      </c>
      <c r="E5777" t="s">
        <v>8383</v>
      </c>
      <c r="G5777" t="s">
        <v>8384</v>
      </c>
      <c r="H5777" t="s">
        <v>8883</v>
      </c>
      <c r="I5777" t="s">
        <v>8393</v>
      </c>
      <c r="J5777" t="s">
        <v>13162</v>
      </c>
    </row>
    <row r="5778" spans="1:10" x14ac:dyDescent="0.25">
      <c r="A5778" t="s">
        <v>8013</v>
      </c>
      <c r="B5778">
        <v>1882165</v>
      </c>
      <c r="C5778">
        <v>109991407</v>
      </c>
      <c r="D5778" t="s">
        <v>8014</v>
      </c>
      <c r="E5778" t="s">
        <v>8388</v>
      </c>
      <c r="G5778" t="s">
        <v>8384</v>
      </c>
      <c r="H5778" t="s">
        <v>13163</v>
      </c>
      <c r="I5778" t="s">
        <v>1469</v>
      </c>
      <c r="J5778" t="s">
        <v>13164</v>
      </c>
    </row>
    <row r="5779" spans="1:10" x14ac:dyDescent="0.25">
      <c r="A5779" t="s">
        <v>8021</v>
      </c>
      <c r="B5779">
        <v>445301</v>
      </c>
      <c r="C5779">
        <v>106652177</v>
      </c>
      <c r="D5779" t="s">
        <v>8022</v>
      </c>
      <c r="E5779" t="s">
        <v>8383</v>
      </c>
      <c r="G5779" t="s">
        <v>8384</v>
      </c>
      <c r="H5779" t="s">
        <v>8476</v>
      </c>
      <c r="I5779" t="s">
        <v>8393</v>
      </c>
      <c r="J5779" t="s">
        <v>12701</v>
      </c>
    </row>
    <row r="5780" spans="1:10" x14ac:dyDescent="0.25">
      <c r="A5780" t="s">
        <v>8021</v>
      </c>
      <c r="B5780">
        <v>445301</v>
      </c>
      <c r="C5780">
        <v>106652177</v>
      </c>
      <c r="D5780" t="s">
        <v>8022</v>
      </c>
      <c r="E5780" t="s">
        <v>8388</v>
      </c>
      <c r="G5780" t="s">
        <v>8384</v>
      </c>
      <c r="H5780" t="s">
        <v>8848</v>
      </c>
      <c r="I5780" t="s">
        <v>8425</v>
      </c>
      <c r="J5780" t="s">
        <v>13165</v>
      </c>
    </row>
    <row r="5781" spans="1:10" x14ac:dyDescent="0.25">
      <c r="A5781" t="s">
        <v>8025</v>
      </c>
      <c r="B5781">
        <v>5772396</v>
      </c>
      <c r="C5781">
        <v>173268522</v>
      </c>
      <c r="D5781" t="s">
        <v>8026</v>
      </c>
      <c r="E5781" t="s">
        <v>8398</v>
      </c>
      <c r="G5781" t="s">
        <v>8384</v>
      </c>
      <c r="H5781" t="s">
        <v>9109</v>
      </c>
      <c r="I5781" t="s">
        <v>8540</v>
      </c>
      <c r="J5781" t="s">
        <v>13166</v>
      </c>
    </row>
    <row r="5782" spans="1:10" x14ac:dyDescent="0.25">
      <c r="A5782" t="s">
        <v>8025</v>
      </c>
      <c r="B5782">
        <v>5772396</v>
      </c>
      <c r="C5782">
        <v>173268522</v>
      </c>
      <c r="D5782" t="s">
        <v>8026</v>
      </c>
      <c r="E5782" t="s">
        <v>8388</v>
      </c>
      <c r="G5782" t="s">
        <v>8384</v>
      </c>
      <c r="H5782" t="s">
        <v>9109</v>
      </c>
      <c r="I5782" t="s">
        <v>8540</v>
      </c>
      <c r="J5782" t="s">
        <v>13166</v>
      </c>
    </row>
    <row r="5783" spans="1:10" x14ac:dyDescent="0.25">
      <c r="A5783" t="s">
        <v>8025</v>
      </c>
      <c r="B5783">
        <v>5772396</v>
      </c>
      <c r="C5783">
        <v>173268522</v>
      </c>
      <c r="D5783" t="s">
        <v>8026</v>
      </c>
      <c r="E5783" t="s">
        <v>8410</v>
      </c>
      <c r="G5783" t="s">
        <v>8384</v>
      </c>
      <c r="H5783" t="s">
        <v>9109</v>
      </c>
      <c r="I5783" t="s">
        <v>8540</v>
      </c>
      <c r="J5783" t="s">
        <v>13166</v>
      </c>
    </row>
    <row r="5784" spans="1:10" x14ac:dyDescent="0.25">
      <c r="A5784" t="s">
        <v>8025</v>
      </c>
      <c r="B5784">
        <v>5772396</v>
      </c>
      <c r="C5784">
        <v>173268522</v>
      </c>
      <c r="D5784" t="s">
        <v>8026</v>
      </c>
      <c r="E5784" t="s">
        <v>8388</v>
      </c>
      <c r="G5784" t="s">
        <v>8384</v>
      </c>
      <c r="H5784" t="s">
        <v>9214</v>
      </c>
      <c r="I5784" t="s">
        <v>8402</v>
      </c>
      <c r="J5784" t="s">
        <v>13167</v>
      </c>
    </row>
    <row r="5785" spans="1:10" x14ac:dyDescent="0.25">
      <c r="A5785" t="s">
        <v>8025</v>
      </c>
      <c r="B5785">
        <v>5772396</v>
      </c>
      <c r="C5785">
        <v>173268522</v>
      </c>
      <c r="D5785" t="s">
        <v>8026</v>
      </c>
      <c r="E5785" t="s">
        <v>8398</v>
      </c>
      <c r="F5785" t="s">
        <v>13168</v>
      </c>
    </row>
    <row r="5786" spans="1:10" x14ac:dyDescent="0.25">
      <c r="A5786" t="s">
        <v>8025</v>
      </c>
      <c r="B5786">
        <v>5772396</v>
      </c>
      <c r="C5786">
        <v>173268522</v>
      </c>
      <c r="D5786" t="s">
        <v>8026</v>
      </c>
      <c r="E5786" t="s">
        <v>8383</v>
      </c>
      <c r="G5786" t="s">
        <v>8384</v>
      </c>
      <c r="H5786" t="s">
        <v>9109</v>
      </c>
      <c r="I5786" t="s">
        <v>8540</v>
      </c>
      <c r="J5786" t="s">
        <v>13166</v>
      </c>
    </row>
    <row r="5787" spans="1:10" x14ac:dyDescent="0.25">
      <c r="A5787" t="s">
        <v>8032</v>
      </c>
      <c r="B5787">
        <v>49444221</v>
      </c>
      <c r="C5787">
        <v>596051968</v>
      </c>
      <c r="D5787" t="s">
        <v>8033</v>
      </c>
      <c r="E5787" t="s">
        <v>8388</v>
      </c>
      <c r="G5787" t="s">
        <v>8399</v>
      </c>
      <c r="H5787" t="s">
        <v>11674</v>
      </c>
      <c r="J5787" t="s">
        <v>8888</v>
      </c>
    </row>
    <row r="5788" spans="1:10" x14ac:dyDescent="0.25">
      <c r="A5788" t="s">
        <v>8032</v>
      </c>
      <c r="B5788">
        <v>49444221</v>
      </c>
      <c r="C5788">
        <v>596051968</v>
      </c>
      <c r="D5788" t="s">
        <v>8033</v>
      </c>
      <c r="E5788" t="s">
        <v>8388</v>
      </c>
      <c r="G5788" t="s">
        <v>8384</v>
      </c>
      <c r="H5788" t="s">
        <v>8455</v>
      </c>
      <c r="I5788" t="s">
        <v>10191</v>
      </c>
      <c r="J5788" t="s">
        <v>13169</v>
      </c>
    </row>
    <row r="5789" spans="1:10" x14ac:dyDescent="0.25">
      <c r="A5789" t="s">
        <v>8032</v>
      </c>
      <c r="B5789">
        <v>49444221</v>
      </c>
      <c r="C5789">
        <v>596051968</v>
      </c>
      <c r="D5789" t="s">
        <v>8033</v>
      </c>
      <c r="E5789" t="s">
        <v>8388</v>
      </c>
      <c r="G5789" t="s">
        <v>8384</v>
      </c>
      <c r="H5789" t="s">
        <v>8468</v>
      </c>
      <c r="J5789" t="s">
        <v>10988</v>
      </c>
    </row>
    <row r="5790" spans="1:10" x14ac:dyDescent="0.25">
      <c r="A5790" t="s">
        <v>8032</v>
      </c>
      <c r="B5790">
        <v>49444221</v>
      </c>
      <c r="C5790">
        <v>596051968</v>
      </c>
      <c r="D5790" t="s">
        <v>8033</v>
      </c>
      <c r="E5790" t="s">
        <v>8388</v>
      </c>
      <c r="G5790" t="s">
        <v>8384</v>
      </c>
      <c r="H5790" t="s">
        <v>8743</v>
      </c>
      <c r="I5790" t="s">
        <v>12414</v>
      </c>
      <c r="J5790" t="s">
        <v>12415</v>
      </c>
    </row>
    <row r="5791" spans="1:10" x14ac:dyDescent="0.25">
      <c r="A5791" t="s">
        <v>8032</v>
      </c>
      <c r="B5791">
        <v>49444221</v>
      </c>
      <c r="C5791">
        <v>596051968</v>
      </c>
      <c r="D5791" t="s">
        <v>8033</v>
      </c>
      <c r="E5791" t="s">
        <v>8383</v>
      </c>
      <c r="G5791" t="s">
        <v>8384</v>
      </c>
      <c r="H5791" t="s">
        <v>8455</v>
      </c>
      <c r="I5791" t="s">
        <v>10191</v>
      </c>
      <c r="J5791" t="s">
        <v>13169</v>
      </c>
    </row>
    <row r="5792" spans="1:10" x14ac:dyDescent="0.25">
      <c r="A5792" t="s">
        <v>8036</v>
      </c>
      <c r="B5792">
        <v>52650508</v>
      </c>
      <c r="C5792">
        <v>102539375</v>
      </c>
      <c r="D5792" t="s">
        <v>8037</v>
      </c>
      <c r="E5792" t="s">
        <v>8388</v>
      </c>
      <c r="G5792" t="s">
        <v>8384</v>
      </c>
      <c r="H5792" t="s">
        <v>13170</v>
      </c>
      <c r="J5792" t="s">
        <v>8562</v>
      </c>
    </row>
    <row r="5793" spans="1:10" x14ac:dyDescent="0.25">
      <c r="A5793" t="s">
        <v>8036</v>
      </c>
      <c r="B5793">
        <v>52650508</v>
      </c>
      <c r="C5793">
        <v>102539375</v>
      </c>
      <c r="D5793" t="s">
        <v>8037</v>
      </c>
      <c r="E5793" t="s">
        <v>8383</v>
      </c>
      <c r="G5793" t="s">
        <v>8384</v>
      </c>
      <c r="H5793" t="s">
        <v>13170</v>
      </c>
      <c r="J5793" t="s">
        <v>8562</v>
      </c>
    </row>
    <row r="5794" spans="1:10" x14ac:dyDescent="0.25">
      <c r="A5794" t="s">
        <v>8042</v>
      </c>
      <c r="B5794">
        <v>56759938</v>
      </c>
      <c r="C5794">
        <v>438940325</v>
      </c>
      <c r="D5794" t="s">
        <v>8043</v>
      </c>
      <c r="E5794" t="s">
        <v>8388</v>
      </c>
      <c r="G5794" t="s">
        <v>8384</v>
      </c>
      <c r="H5794" t="s">
        <v>9147</v>
      </c>
      <c r="J5794" t="s">
        <v>10602</v>
      </c>
    </row>
    <row r="5795" spans="1:10" x14ac:dyDescent="0.25">
      <c r="A5795" t="s">
        <v>8042</v>
      </c>
      <c r="B5795">
        <v>56759938</v>
      </c>
      <c r="C5795">
        <v>438940325</v>
      </c>
      <c r="D5795" t="s">
        <v>8043</v>
      </c>
      <c r="E5795" t="s">
        <v>8388</v>
      </c>
      <c r="G5795" t="s">
        <v>8384</v>
      </c>
      <c r="H5795" t="s">
        <v>9556</v>
      </c>
      <c r="J5795" t="s">
        <v>10602</v>
      </c>
    </row>
    <row r="5796" spans="1:10" x14ac:dyDescent="0.25">
      <c r="A5796" t="s">
        <v>8042</v>
      </c>
      <c r="B5796">
        <v>56759938</v>
      </c>
      <c r="C5796">
        <v>438940325</v>
      </c>
      <c r="D5796" t="s">
        <v>8043</v>
      </c>
      <c r="E5796" t="s">
        <v>8398</v>
      </c>
      <c r="F5796" t="s">
        <v>13171</v>
      </c>
    </row>
    <row r="5797" spans="1:10" x14ac:dyDescent="0.25">
      <c r="A5797" t="s">
        <v>8042</v>
      </c>
      <c r="B5797">
        <v>56759938</v>
      </c>
      <c r="C5797">
        <v>438940325</v>
      </c>
      <c r="D5797" t="s">
        <v>8043</v>
      </c>
      <c r="E5797" t="s">
        <v>8383</v>
      </c>
      <c r="G5797" t="s">
        <v>8384</v>
      </c>
      <c r="H5797" t="s">
        <v>9147</v>
      </c>
      <c r="J5797" t="s">
        <v>10602</v>
      </c>
    </row>
    <row r="5798" spans="1:10" x14ac:dyDescent="0.25">
      <c r="A5798" t="s">
        <v>8042</v>
      </c>
      <c r="B5798">
        <v>56759938</v>
      </c>
      <c r="C5798">
        <v>438940325</v>
      </c>
      <c r="D5798" t="s">
        <v>8043</v>
      </c>
      <c r="E5798" t="s">
        <v>8410</v>
      </c>
      <c r="G5798" t="s">
        <v>8384</v>
      </c>
      <c r="H5798" t="s">
        <v>9147</v>
      </c>
      <c r="J5798" t="s">
        <v>10602</v>
      </c>
    </row>
    <row r="5799" spans="1:10" x14ac:dyDescent="0.25">
      <c r="A5799" t="s">
        <v>8047</v>
      </c>
      <c r="B5799">
        <v>58336508</v>
      </c>
      <c r="C5799">
        <v>142582683</v>
      </c>
      <c r="D5799" t="s">
        <v>8048</v>
      </c>
      <c r="E5799" t="s">
        <v>8398</v>
      </c>
      <c r="G5799" t="s">
        <v>8384</v>
      </c>
      <c r="H5799" t="s">
        <v>8539</v>
      </c>
      <c r="I5799" t="s">
        <v>12732</v>
      </c>
      <c r="J5799" t="s">
        <v>10001</v>
      </c>
    </row>
    <row r="5800" spans="1:10" x14ac:dyDescent="0.25">
      <c r="A5800" t="s">
        <v>8047</v>
      </c>
      <c r="B5800">
        <v>58336508</v>
      </c>
      <c r="C5800">
        <v>142582683</v>
      </c>
      <c r="D5800" t="s">
        <v>8048</v>
      </c>
      <c r="E5800" t="s">
        <v>8388</v>
      </c>
      <c r="G5800" t="s">
        <v>8384</v>
      </c>
      <c r="H5800" t="s">
        <v>8539</v>
      </c>
      <c r="I5800" t="s">
        <v>12732</v>
      </c>
      <c r="J5800" t="s">
        <v>10001</v>
      </c>
    </row>
    <row r="5801" spans="1:10" x14ac:dyDescent="0.25">
      <c r="A5801" t="s">
        <v>8047</v>
      </c>
      <c r="B5801">
        <v>58336508</v>
      </c>
      <c r="C5801">
        <v>142582683</v>
      </c>
      <c r="D5801" t="s">
        <v>8048</v>
      </c>
      <c r="E5801" t="s">
        <v>8398</v>
      </c>
      <c r="G5801" t="s">
        <v>8384</v>
      </c>
      <c r="H5801" t="s">
        <v>8455</v>
      </c>
      <c r="I5801" t="s">
        <v>8422</v>
      </c>
      <c r="J5801" t="s">
        <v>8701</v>
      </c>
    </row>
    <row r="5802" spans="1:10" x14ac:dyDescent="0.25">
      <c r="A5802" t="s">
        <v>8047</v>
      </c>
      <c r="B5802">
        <v>58336508</v>
      </c>
      <c r="C5802">
        <v>142582683</v>
      </c>
      <c r="D5802" t="s">
        <v>8048</v>
      </c>
      <c r="E5802" t="s">
        <v>8388</v>
      </c>
      <c r="G5802" t="s">
        <v>8384</v>
      </c>
      <c r="H5802" t="s">
        <v>8455</v>
      </c>
      <c r="I5802" t="s">
        <v>8422</v>
      </c>
      <c r="J5802" t="s">
        <v>8701</v>
      </c>
    </row>
    <row r="5803" spans="1:10" x14ac:dyDescent="0.25">
      <c r="A5803" t="s">
        <v>8047</v>
      </c>
      <c r="B5803">
        <v>58336508</v>
      </c>
      <c r="C5803">
        <v>142582683</v>
      </c>
      <c r="D5803" t="s">
        <v>8048</v>
      </c>
      <c r="E5803" t="s">
        <v>8410</v>
      </c>
      <c r="G5803" t="s">
        <v>8384</v>
      </c>
      <c r="H5803" t="s">
        <v>8455</v>
      </c>
      <c r="I5803" t="s">
        <v>8422</v>
      </c>
      <c r="J5803" t="s">
        <v>8701</v>
      </c>
    </row>
    <row r="5804" spans="1:10" x14ac:dyDescent="0.25">
      <c r="A5804" t="s">
        <v>8047</v>
      </c>
      <c r="B5804">
        <v>58336508</v>
      </c>
      <c r="C5804">
        <v>142582683</v>
      </c>
      <c r="D5804" t="s">
        <v>8048</v>
      </c>
      <c r="E5804" t="s">
        <v>8383</v>
      </c>
      <c r="G5804" t="s">
        <v>8384</v>
      </c>
      <c r="H5804" t="s">
        <v>8455</v>
      </c>
      <c r="I5804" t="s">
        <v>8422</v>
      </c>
      <c r="J5804" t="s">
        <v>8701</v>
      </c>
    </row>
    <row r="5805" spans="1:10" x14ac:dyDescent="0.25">
      <c r="A5805" t="s">
        <v>8052</v>
      </c>
      <c r="B5805">
        <v>58653450</v>
      </c>
      <c r="C5805">
        <v>8986751101</v>
      </c>
      <c r="D5805" t="s">
        <v>8053</v>
      </c>
      <c r="E5805" t="s">
        <v>8383</v>
      </c>
      <c r="G5805" t="s">
        <v>8384</v>
      </c>
      <c r="H5805" t="s">
        <v>8616</v>
      </c>
      <c r="J5805" t="s">
        <v>13172</v>
      </c>
    </row>
    <row r="5806" spans="1:10" x14ac:dyDescent="0.25">
      <c r="A5806" t="s">
        <v>8052</v>
      </c>
      <c r="B5806">
        <v>58653450</v>
      </c>
      <c r="C5806">
        <v>8986751101</v>
      </c>
      <c r="D5806" t="s">
        <v>8053</v>
      </c>
      <c r="E5806" t="s">
        <v>8398</v>
      </c>
      <c r="F5806" t="s">
        <v>13173</v>
      </c>
    </row>
    <row r="5807" spans="1:10" x14ac:dyDescent="0.25">
      <c r="A5807" t="s">
        <v>8052</v>
      </c>
      <c r="B5807">
        <v>58653450</v>
      </c>
      <c r="C5807">
        <v>8986751101</v>
      </c>
      <c r="D5807" t="s">
        <v>8053</v>
      </c>
      <c r="E5807" t="s">
        <v>8388</v>
      </c>
      <c r="G5807" t="s">
        <v>9284</v>
      </c>
      <c r="H5807" t="s">
        <v>13174</v>
      </c>
      <c r="I5807" t="s">
        <v>8413</v>
      </c>
      <c r="J5807" t="s">
        <v>10339</v>
      </c>
    </row>
    <row r="5808" spans="1:10" x14ac:dyDescent="0.25">
      <c r="A5808" t="s">
        <v>8052</v>
      </c>
      <c r="B5808">
        <v>58653450</v>
      </c>
      <c r="C5808">
        <v>8986751101</v>
      </c>
      <c r="D5808" t="s">
        <v>8053</v>
      </c>
      <c r="E5808" t="s">
        <v>8388</v>
      </c>
      <c r="G5808" t="s">
        <v>8384</v>
      </c>
      <c r="H5808" t="s">
        <v>8480</v>
      </c>
      <c r="I5808" t="s">
        <v>8402</v>
      </c>
      <c r="J5808" t="s">
        <v>9794</v>
      </c>
    </row>
    <row r="5809" spans="1:10" x14ac:dyDescent="0.25">
      <c r="A5809" t="s">
        <v>8052</v>
      </c>
      <c r="B5809">
        <v>58653450</v>
      </c>
      <c r="C5809">
        <v>8986751101</v>
      </c>
      <c r="D5809" t="s">
        <v>8053</v>
      </c>
      <c r="E5809" t="s">
        <v>8410</v>
      </c>
      <c r="G5809" t="s">
        <v>8460</v>
      </c>
      <c r="H5809" t="s">
        <v>13175</v>
      </c>
      <c r="I5809" t="s">
        <v>8400</v>
      </c>
      <c r="J5809" t="s">
        <v>11892</v>
      </c>
    </row>
    <row r="5810" spans="1:10" x14ac:dyDescent="0.25">
      <c r="A5810" t="s">
        <v>8056</v>
      </c>
      <c r="B5810">
        <v>59338083</v>
      </c>
      <c r="C5810">
        <v>130940088</v>
      </c>
      <c r="D5810" t="s">
        <v>8057</v>
      </c>
      <c r="E5810" t="s">
        <v>8410</v>
      </c>
      <c r="G5810" t="s">
        <v>8399</v>
      </c>
      <c r="H5810" t="s">
        <v>10458</v>
      </c>
      <c r="I5810" t="s">
        <v>10459</v>
      </c>
      <c r="J5810" t="s">
        <v>10460</v>
      </c>
    </row>
    <row r="5811" spans="1:10" x14ac:dyDescent="0.25">
      <c r="A5811" t="s">
        <v>8056</v>
      </c>
      <c r="B5811">
        <v>59338083</v>
      </c>
      <c r="C5811">
        <v>130940088</v>
      </c>
      <c r="D5811" t="s">
        <v>8057</v>
      </c>
      <c r="E5811" t="s">
        <v>8388</v>
      </c>
      <c r="G5811" t="s">
        <v>8399</v>
      </c>
      <c r="H5811" t="s">
        <v>10461</v>
      </c>
      <c r="J5811" t="s">
        <v>8887</v>
      </c>
    </row>
    <row r="5812" spans="1:10" x14ac:dyDescent="0.25">
      <c r="A5812" t="s">
        <v>8056</v>
      </c>
      <c r="B5812">
        <v>59338083</v>
      </c>
      <c r="C5812">
        <v>130940088</v>
      </c>
      <c r="D5812" t="s">
        <v>8057</v>
      </c>
      <c r="E5812" t="s">
        <v>8410</v>
      </c>
      <c r="G5812" t="s">
        <v>8460</v>
      </c>
      <c r="H5812" t="s">
        <v>10462</v>
      </c>
      <c r="J5812" t="s">
        <v>10463</v>
      </c>
    </row>
    <row r="5813" spans="1:10" x14ac:dyDescent="0.25">
      <c r="A5813" t="s">
        <v>8056</v>
      </c>
      <c r="B5813">
        <v>59338083</v>
      </c>
      <c r="C5813">
        <v>130940088</v>
      </c>
      <c r="D5813" t="s">
        <v>8057</v>
      </c>
      <c r="E5813" t="s">
        <v>8388</v>
      </c>
      <c r="G5813" t="s">
        <v>8384</v>
      </c>
      <c r="H5813" t="s">
        <v>8393</v>
      </c>
      <c r="I5813" t="s">
        <v>10544</v>
      </c>
      <c r="J5813" t="s">
        <v>10993</v>
      </c>
    </row>
    <row r="5814" spans="1:10" x14ac:dyDescent="0.25">
      <c r="A5814" t="s">
        <v>8056</v>
      </c>
      <c r="B5814">
        <v>59338083</v>
      </c>
      <c r="C5814">
        <v>130940088</v>
      </c>
      <c r="D5814" t="s">
        <v>8057</v>
      </c>
      <c r="E5814" t="s">
        <v>8398</v>
      </c>
      <c r="F5814" t="s">
        <v>10994</v>
      </c>
    </row>
    <row r="5815" spans="1:10" x14ac:dyDescent="0.25">
      <c r="A5815" t="s">
        <v>8056</v>
      </c>
      <c r="B5815">
        <v>59338083</v>
      </c>
      <c r="C5815">
        <v>130940088</v>
      </c>
      <c r="D5815" t="s">
        <v>8057</v>
      </c>
      <c r="E5815" t="s">
        <v>8383</v>
      </c>
      <c r="G5815" t="s">
        <v>8399</v>
      </c>
      <c r="H5815" t="s">
        <v>10461</v>
      </c>
      <c r="J5815" t="s">
        <v>8887</v>
      </c>
    </row>
    <row r="5816" spans="1:10" x14ac:dyDescent="0.25">
      <c r="A5816" t="s">
        <v>8058</v>
      </c>
      <c r="B5816">
        <v>74620144</v>
      </c>
      <c r="C5816">
        <v>339532295</v>
      </c>
      <c r="D5816" t="s">
        <v>8059</v>
      </c>
      <c r="E5816" t="s">
        <v>8388</v>
      </c>
      <c r="G5816" t="s">
        <v>8384</v>
      </c>
      <c r="H5816" t="s">
        <v>8407</v>
      </c>
      <c r="I5816" t="s">
        <v>8393</v>
      </c>
      <c r="J5816" t="s">
        <v>9555</v>
      </c>
    </row>
    <row r="5817" spans="1:10" x14ac:dyDescent="0.25">
      <c r="A5817" t="s">
        <v>8058</v>
      </c>
      <c r="B5817">
        <v>74620144</v>
      </c>
      <c r="C5817">
        <v>339532295</v>
      </c>
      <c r="D5817" t="s">
        <v>8059</v>
      </c>
      <c r="E5817" t="s">
        <v>8383</v>
      </c>
      <c r="G5817" t="s">
        <v>8384</v>
      </c>
      <c r="H5817" t="s">
        <v>11987</v>
      </c>
      <c r="J5817" t="s">
        <v>13176</v>
      </c>
    </row>
    <row r="5818" spans="1:10" x14ac:dyDescent="0.25">
      <c r="A5818" t="s">
        <v>8058</v>
      </c>
      <c r="B5818">
        <v>74620144</v>
      </c>
      <c r="C5818">
        <v>339532295</v>
      </c>
      <c r="D5818" t="s">
        <v>8059</v>
      </c>
      <c r="E5818" t="s">
        <v>8388</v>
      </c>
      <c r="G5818" t="s">
        <v>8384</v>
      </c>
      <c r="H5818" t="s">
        <v>9131</v>
      </c>
      <c r="I5818" t="s">
        <v>8480</v>
      </c>
      <c r="J5818" t="s">
        <v>9555</v>
      </c>
    </row>
    <row r="5819" spans="1:10" x14ac:dyDescent="0.25">
      <c r="A5819" t="s">
        <v>8058</v>
      </c>
      <c r="B5819">
        <v>74620144</v>
      </c>
      <c r="C5819">
        <v>339532295</v>
      </c>
      <c r="D5819" t="s">
        <v>8059</v>
      </c>
      <c r="E5819" t="s">
        <v>8398</v>
      </c>
      <c r="F5819" t="s">
        <v>13177</v>
      </c>
    </row>
    <row r="5820" spans="1:10" x14ac:dyDescent="0.25">
      <c r="A5820" t="s">
        <v>8063</v>
      </c>
      <c r="B5820">
        <v>77910611</v>
      </c>
      <c r="C5820">
        <v>246340352</v>
      </c>
      <c r="D5820" t="s">
        <v>8064</v>
      </c>
      <c r="E5820" t="s">
        <v>8383</v>
      </c>
      <c r="G5820" t="s">
        <v>8384</v>
      </c>
      <c r="H5820" t="s">
        <v>8392</v>
      </c>
      <c r="I5820" t="s">
        <v>13178</v>
      </c>
      <c r="J5820" t="s">
        <v>13179</v>
      </c>
    </row>
    <row r="5821" spans="1:10" x14ac:dyDescent="0.25">
      <c r="A5821" t="s">
        <v>8063</v>
      </c>
      <c r="B5821">
        <v>77910611</v>
      </c>
      <c r="C5821">
        <v>246340352</v>
      </c>
      <c r="D5821" t="s">
        <v>8064</v>
      </c>
      <c r="E5821" t="s">
        <v>8388</v>
      </c>
      <c r="G5821" t="s">
        <v>8384</v>
      </c>
      <c r="H5821" t="s">
        <v>8392</v>
      </c>
      <c r="I5821" t="s">
        <v>13178</v>
      </c>
      <c r="J5821" t="s">
        <v>13179</v>
      </c>
    </row>
    <row r="5822" spans="1:10" x14ac:dyDescent="0.25">
      <c r="A5822" t="s">
        <v>8063</v>
      </c>
      <c r="B5822">
        <v>77910611</v>
      </c>
      <c r="C5822">
        <v>246340352</v>
      </c>
      <c r="D5822" t="s">
        <v>8064</v>
      </c>
      <c r="E5822" t="s">
        <v>8410</v>
      </c>
      <c r="G5822" t="s">
        <v>8384</v>
      </c>
      <c r="H5822" t="s">
        <v>8392</v>
      </c>
      <c r="I5822" t="s">
        <v>13178</v>
      </c>
      <c r="J5822" t="s">
        <v>13179</v>
      </c>
    </row>
    <row r="5823" spans="1:10" x14ac:dyDescent="0.25">
      <c r="A5823" t="s">
        <v>8063</v>
      </c>
      <c r="B5823">
        <v>77910611</v>
      </c>
      <c r="C5823">
        <v>246340352</v>
      </c>
      <c r="D5823" t="s">
        <v>8064</v>
      </c>
      <c r="E5823" t="s">
        <v>8398</v>
      </c>
      <c r="G5823" t="s">
        <v>8384</v>
      </c>
      <c r="H5823" t="s">
        <v>8392</v>
      </c>
      <c r="I5823" t="s">
        <v>13178</v>
      </c>
      <c r="J5823" t="s">
        <v>13179</v>
      </c>
    </row>
    <row r="5824" spans="1:10" x14ac:dyDescent="0.25">
      <c r="A5824" t="s">
        <v>8067</v>
      </c>
      <c r="B5824">
        <v>647586</v>
      </c>
      <c r="C5824">
        <v>306229213</v>
      </c>
      <c r="D5824" t="s">
        <v>8068</v>
      </c>
      <c r="E5824" t="s">
        <v>8388</v>
      </c>
      <c r="G5824" t="s">
        <v>8384</v>
      </c>
      <c r="H5824" t="s">
        <v>8428</v>
      </c>
      <c r="I5824" t="s">
        <v>11732</v>
      </c>
      <c r="J5824" t="s">
        <v>3179</v>
      </c>
    </row>
    <row r="5825" spans="1:10" x14ac:dyDescent="0.25">
      <c r="A5825" t="s">
        <v>8067</v>
      </c>
      <c r="B5825">
        <v>647586</v>
      </c>
      <c r="C5825">
        <v>306229213</v>
      </c>
      <c r="D5825" t="s">
        <v>8068</v>
      </c>
      <c r="E5825" t="s">
        <v>8388</v>
      </c>
      <c r="G5825" t="s">
        <v>8384</v>
      </c>
      <c r="H5825" t="s">
        <v>9042</v>
      </c>
      <c r="I5825" t="s">
        <v>8393</v>
      </c>
      <c r="J5825" t="s">
        <v>3179</v>
      </c>
    </row>
    <row r="5826" spans="1:10" x14ac:dyDescent="0.25">
      <c r="A5826" t="s">
        <v>8067</v>
      </c>
      <c r="B5826">
        <v>647586</v>
      </c>
      <c r="C5826">
        <v>306229213</v>
      </c>
      <c r="D5826" t="s">
        <v>8068</v>
      </c>
      <c r="E5826" t="s">
        <v>8398</v>
      </c>
      <c r="F5826" t="s">
        <v>13180</v>
      </c>
    </row>
    <row r="5827" spans="1:10" x14ac:dyDescent="0.25">
      <c r="A5827" t="s">
        <v>8067</v>
      </c>
      <c r="B5827">
        <v>647586</v>
      </c>
      <c r="C5827">
        <v>306229213</v>
      </c>
      <c r="D5827" t="s">
        <v>8068</v>
      </c>
      <c r="E5827" t="s">
        <v>8383</v>
      </c>
      <c r="G5827" t="s">
        <v>8460</v>
      </c>
      <c r="H5827" t="s">
        <v>9325</v>
      </c>
      <c r="I5827" t="s">
        <v>13181</v>
      </c>
      <c r="J5827" t="s">
        <v>13182</v>
      </c>
    </row>
    <row r="5828" spans="1:10" x14ac:dyDescent="0.25">
      <c r="A5828" t="s">
        <v>8067</v>
      </c>
      <c r="B5828">
        <v>647586</v>
      </c>
      <c r="C5828">
        <v>306229213</v>
      </c>
      <c r="D5828" t="s">
        <v>8068</v>
      </c>
      <c r="E5828" t="s">
        <v>8398</v>
      </c>
      <c r="F5828" t="s">
        <v>13183</v>
      </c>
    </row>
    <row r="5829" spans="1:10" x14ac:dyDescent="0.25">
      <c r="A5829" t="s">
        <v>8067</v>
      </c>
      <c r="B5829">
        <v>647586</v>
      </c>
      <c r="C5829">
        <v>306229213</v>
      </c>
      <c r="D5829" t="s">
        <v>8068</v>
      </c>
      <c r="E5829" t="s">
        <v>8410</v>
      </c>
      <c r="G5829" t="s">
        <v>8460</v>
      </c>
      <c r="H5829" t="s">
        <v>9325</v>
      </c>
      <c r="I5829" t="s">
        <v>13181</v>
      </c>
      <c r="J5829" t="s">
        <v>13182</v>
      </c>
    </row>
    <row r="5830" spans="1:10" x14ac:dyDescent="0.25">
      <c r="A5830" t="s">
        <v>8067</v>
      </c>
      <c r="B5830">
        <v>647586</v>
      </c>
      <c r="C5830">
        <v>306229213</v>
      </c>
      <c r="D5830" t="s">
        <v>8068</v>
      </c>
      <c r="E5830" t="s">
        <v>8388</v>
      </c>
      <c r="G5830" t="s">
        <v>8399</v>
      </c>
      <c r="H5830" t="s">
        <v>11413</v>
      </c>
      <c r="I5830" t="s">
        <v>11177</v>
      </c>
      <c r="J5830" t="s">
        <v>9077</v>
      </c>
    </row>
    <row r="5831" spans="1:10" x14ac:dyDescent="0.25">
      <c r="A5831" t="s">
        <v>8072</v>
      </c>
      <c r="B5831">
        <v>1115776</v>
      </c>
      <c r="C5831">
        <v>103848125</v>
      </c>
      <c r="D5831" t="s">
        <v>8073</v>
      </c>
      <c r="E5831" t="s">
        <v>8388</v>
      </c>
      <c r="G5831" t="s">
        <v>8399</v>
      </c>
      <c r="H5831" t="s">
        <v>9027</v>
      </c>
      <c r="J5831" t="s">
        <v>13184</v>
      </c>
    </row>
    <row r="5832" spans="1:10" x14ac:dyDescent="0.25">
      <c r="A5832" t="s">
        <v>8072</v>
      </c>
      <c r="B5832">
        <v>1115776</v>
      </c>
      <c r="C5832">
        <v>103848125</v>
      </c>
      <c r="D5832" t="s">
        <v>8073</v>
      </c>
      <c r="E5832" t="s">
        <v>8388</v>
      </c>
      <c r="G5832" t="s">
        <v>8384</v>
      </c>
      <c r="H5832" t="s">
        <v>13185</v>
      </c>
      <c r="J5832" t="s">
        <v>10871</v>
      </c>
    </row>
    <row r="5833" spans="1:10" x14ac:dyDescent="0.25">
      <c r="A5833" t="s">
        <v>8072</v>
      </c>
      <c r="B5833">
        <v>1115776</v>
      </c>
      <c r="C5833">
        <v>103848125</v>
      </c>
      <c r="D5833" t="s">
        <v>8073</v>
      </c>
      <c r="E5833" t="s">
        <v>8383</v>
      </c>
      <c r="G5833" t="s">
        <v>8384</v>
      </c>
      <c r="H5833" t="s">
        <v>13186</v>
      </c>
      <c r="J5833" t="s">
        <v>13187</v>
      </c>
    </row>
    <row r="5834" spans="1:10" x14ac:dyDescent="0.25">
      <c r="A5834" t="s">
        <v>8080</v>
      </c>
      <c r="B5834">
        <v>1158610</v>
      </c>
      <c r="C5834">
        <v>454244410</v>
      </c>
      <c r="D5834" t="s">
        <v>8081</v>
      </c>
      <c r="E5834" t="s">
        <v>8383</v>
      </c>
      <c r="G5834" t="s">
        <v>8384</v>
      </c>
      <c r="H5834" t="s">
        <v>13188</v>
      </c>
      <c r="I5834" t="s">
        <v>13189</v>
      </c>
      <c r="J5834" t="s">
        <v>13190</v>
      </c>
    </row>
    <row r="5835" spans="1:10" x14ac:dyDescent="0.25">
      <c r="A5835" t="s">
        <v>8080</v>
      </c>
      <c r="B5835">
        <v>1158610</v>
      </c>
      <c r="C5835">
        <v>454244410</v>
      </c>
      <c r="D5835" t="s">
        <v>8081</v>
      </c>
      <c r="E5835" t="s">
        <v>8388</v>
      </c>
      <c r="G5835" t="s">
        <v>8384</v>
      </c>
      <c r="H5835" t="s">
        <v>13191</v>
      </c>
      <c r="I5835" t="s">
        <v>13192</v>
      </c>
      <c r="J5835" t="s">
        <v>13193</v>
      </c>
    </row>
    <row r="5836" spans="1:10" x14ac:dyDescent="0.25">
      <c r="A5836" t="s">
        <v>8086</v>
      </c>
      <c r="B5836">
        <v>52712621</v>
      </c>
      <c r="C5836">
        <v>179682955</v>
      </c>
      <c r="D5836" t="s">
        <v>8087</v>
      </c>
      <c r="E5836" t="s">
        <v>8383</v>
      </c>
      <c r="G5836" t="s">
        <v>8384</v>
      </c>
      <c r="H5836" t="s">
        <v>13194</v>
      </c>
      <c r="J5836" t="s">
        <v>13195</v>
      </c>
    </row>
    <row r="5837" spans="1:10" x14ac:dyDescent="0.25">
      <c r="A5837" t="s">
        <v>8086</v>
      </c>
      <c r="B5837">
        <v>52712621</v>
      </c>
      <c r="C5837">
        <v>179682955</v>
      </c>
      <c r="D5837" t="s">
        <v>8087</v>
      </c>
      <c r="E5837" t="s">
        <v>8388</v>
      </c>
      <c r="G5837" t="s">
        <v>8384</v>
      </c>
      <c r="H5837" t="s">
        <v>13194</v>
      </c>
      <c r="J5837" t="s">
        <v>13195</v>
      </c>
    </row>
    <row r="5838" spans="1:10" x14ac:dyDescent="0.25">
      <c r="A5838" t="s">
        <v>8091</v>
      </c>
      <c r="B5838">
        <v>56142890</v>
      </c>
      <c r="C5838">
        <v>128735146</v>
      </c>
      <c r="D5838" t="s">
        <v>8092</v>
      </c>
      <c r="E5838" t="s">
        <v>8410</v>
      </c>
      <c r="G5838" t="s">
        <v>8460</v>
      </c>
      <c r="H5838" t="s">
        <v>13196</v>
      </c>
      <c r="J5838" t="s">
        <v>9988</v>
      </c>
    </row>
    <row r="5839" spans="1:10" x14ac:dyDescent="0.25">
      <c r="A5839" t="s">
        <v>8091</v>
      </c>
      <c r="B5839">
        <v>56142890</v>
      </c>
      <c r="C5839">
        <v>128735146</v>
      </c>
      <c r="D5839" t="s">
        <v>8092</v>
      </c>
      <c r="E5839" t="s">
        <v>8398</v>
      </c>
      <c r="F5839" t="s">
        <v>13197</v>
      </c>
    </row>
    <row r="5840" spans="1:10" x14ac:dyDescent="0.25">
      <c r="A5840" t="s">
        <v>8091</v>
      </c>
      <c r="B5840">
        <v>56142890</v>
      </c>
      <c r="C5840">
        <v>128735146</v>
      </c>
      <c r="D5840" t="s">
        <v>8092</v>
      </c>
      <c r="E5840" t="s">
        <v>8383</v>
      </c>
      <c r="G5840" t="s">
        <v>8384</v>
      </c>
      <c r="H5840" t="s">
        <v>8393</v>
      </c>
      <c r="I5840" t="s">
        <v>9858</v>
      </c>
      <c r="J5840" t="s">
        <v>9988</v>
      </c>
    </row>
    <row r="5841" spans="1:10" x14ac:dyDescent="0.25">
      <c r="A5841" t="s">
        <v>8091</v>
      </c>
      <c r="B5841">
        <v>56142890</v>
      </c>
      <c r="C5841">
        <v>128735146</v>
      </c>
      <c r="D5841" t="s">
        <v>8092</v>
      </c>
      <c r="E5841" t="s">
        <v>8388</v>
      </c>
      <c r="G5841" t="s">
        <v>8384</v>
      </c>
      <c r="H5841" t="s">
        <v>8393</v>
      </c>
      <c r="I5841" t="s">
        <v>9858</v>
      </c>
      <c r="J5841" t="s">
        <v>9988</v>
      </c>
    </row>
    <row r="5842" spans="1:10" x14ac:dyDescent="0.25">
      <c r="A5842" t="s">
        <v>8096</v>
      </c>
      <c r="B5842">
        <v>59483415</v>
      </c>
      <c r="C5842">
        <v>117548080</v>
      </c>
      <c r="D5842" t="s">
        <v>8097</v>
      </c>
      <c r="E5842" t="s">
        <v>8398</v>
      </c>
      <c r="F5842" t="s">
        <v>13198</v>
      </c>
    </row>
    <row r="5843" spans="1:10" x14ac:dyDescent="0.25">
      <c r="A5843" t="s">
        <v>8096</v>
      </c>
      <c r="B5843">
        <v>59483415</v>
      </c>
      <c r="C5843">
        <v>117548080</v>
      </c>
      <c r="D5843" t="s">
        <v>8097</v>
      </c>
      <c r="E5843" t="s">
        <v>8410</v>
      </c>
      <c r="G5843" t="s">
        <v>8384</v>
      </c>
      <c r="H5843" t="s">
        <v>9867</v>
      </c>
      <c r="I5843" t="s">
        <v>8847</v>
      </c>
      <c r="J5843" t="s">
        <v>13199</v>
      </c>
    </row>
    <row r="5844" spans="1:10" x14ac:dyDescent="0.25">
      <c r="A5844" t="s">
        <v>8096</v>
      </c>
      <c r="B5844">
        <v>59483415</v>
      </c>
      <c r="C5844">
        <v>117548080</v>
      </c>
      <c r="D5844" t="s">
        <v>8097</v>
      </c>
      <c r="E5844" t="s">
        <v>8388</v>
      </c>
      <c r="G5844" t="s">
        <v>8384</v>
      </c>
      <c r="H5844" t="s">
        <v>13200</v>
      </c>
      <c r="J5844" t="s">
        <v>9799</v>
      </c>
    </row>
    <row r="5845" spans="1:10" x14ac:dyDescent="0.25">
      <c r="A5845" t="s">
        <v>8096</v>
      </c>
      <c r="B5845">
        <v>59483415</v>
      </c>
      <c r="C5845">
        <v>117548080</v>
      </c>
      <c r="D5845" t="s">
        <v>8097</v>
      </c>
      <c r="E5845" t="s">
        <v>8388</v>
      </c>
      <c r="G5845" t="s">
        <v>8384</v>
      </c>
      <c r="H5845" t="s">
        <v>8556</v>
      </c>
      <c r="I5845" t="s">
        <v>9911</v>
      </c>
      <c r="J5845" t="s">
        <v>13201</v>
      </c>
    </row>
    <row r="5846" spans="1:10" x14ac:dyDescent="0.25">
      <c r="A5846" t="s">
        <v>8096</v>
      </c>
      <c r="B5846">
        <v>59483415</v>
      </c>
      <c r="C5846">
        <v>117548080</v>
      </c>
      <c r="D5846" t="s">
        <v>8097</v>
      </c>
      <c r="E5846" t="s">
        <v>8410</v>
      </c>
      <c r="G5846" t="s">
        <v>8384</v>
      </c>
      <c r="H5846" t="s">
        <v>8556</v>
      </c>
      <c r="I5846" t="s">
        <v>9911</v>
      </c>
      <c r="J5846" t="s">
        <v>13201</v>
      </c>
    </row>
    <row r="5847" spans="1:10" x14ac:dyDescent="0.25">
      <c r="A5847" t="s">
        <v>8096</v>
      </c>
      <c r="B5847">
        <v>59483415</v>
      </c>
      <c r="C5847">
        <v>117548080</v>
      </c>
      <c r="D5847" t="s">
        <v>8097</v>
      </c>
      <c r="E5847" t="s">
        <v>8383</v>
      </c>
      <c r="G5847" t="s">
        <v>8384</v>
      </c>
      <c r="H5847" t="s">
        <v>9867</v>
      </c>
      <c r="I5847" t="s">
        <v>8847</v>
      </c>
      <c r="J5847" t="s">
        <v>13199</v>
      </c>
    </row>
    <row r="5848" spans="1:10" x14ac:dyDescent="0.25">
      <c r="A5848" t="s">
        <v>8096</v>
      </c>
      <c r="B5848">
        <v>59483415</v>
      </c>
      <c r="C5848">
        <v>117548080</v>
      </c>
      <c r="D5848" t="s">
        <v>8097</v>
      </c>
      <c r="E5848" t="s">
        <v>8388</v>
      </c>
      <c r="G5848" t="s">
        <v>8384</v>
      </c>
      <c r="H5848" t="s">
        <v>8539</v>
      </c>
      <c r="I5848" t="s">
        <v>13202</v>
      </c>
      <c r="J5848" t="s">
        <v>13203</v>
      </c>
    </row>
    <row r="5849" spans="1:10" x14ac:dyDescent="0.25">
      <c r="A5849" t="s">
        <v>8101</v>
      </c>
      <c r="B5849">
        <v>67831006</v>
      </c>
      <c r="C5849">
        <v>104037291</v>
      </c>
      <c r="D5849" t="s">
        <v>8102</v>
      </c>
      <c r="E5849" t="s">
        <v>8398</v>
      </c>
      <c r="F5849" t="s">
        <v>13204</v>
      </c>
    </row>
    <row r="5850" spans="1:10" x14ac:dyDescent="0.25">
      <c r="A5850" t="s">
        <v>8101</v>
      </c>
      <c r="B5850">
        <v>67831006</v>
      </c>
      <c r="C5850">
        <v>104037291</v>
      </c>
      <c r="D5850" t="s">
        <v>8102</v>
      </c>
      <c r="E5850" t="s">
        <v>8410</v>
      </c>
      <c r="G5850" t="s">
        <v>8460</v>
      </c>
      <c r="H5850" t="s">
        <v>9106</v>
      </c>
      <c r="I5850" t="s">
        <v>13205</v>
      </c>
      <c r="J5850" t="s">
        <v>9257</v>
      </c>
    </row>
    <row r="5851" spans="1:10" x14ac:dyDescent="0.25">
      <c r="A5851" t="s">
        <v>8101</v>
      </c>
      <c r="B5851">
        <v>67831006</v>
      </c>
      <c r="C5851">
        <v>104037291</v>
      </c>
      <c r="D5851" t="s">
        <v>8102</v>
      </c>
      <c r="E5851" t="s">
        <v>8388</v>
      </c>
      <c r="G5851" t="s">
        <v>8384</v>
      </c>
      <c r="H5851" t="s">
        <v>8545</v>
      </c>
      <c r="I5851" t="s">
        <v>8425</v>
      </c>
      <c r="J5851" t="s">
        <v>9285</v>
      </c>
    </row>
    <row r="5852" spans="1:10" x14ac:dyDescent="0.25">
      <c r="A5852" t="s">
        <v>8101</v>
      </c>
      <c r="B5852">
        <v>67831006</v>
      </c>
      <c r="C5852">
        <v>104037291</v>
      </c>
      <c r="D5852" t="s">
        <v>8102</v>
      </c>
      <c r="E5852" t="s">
        <v>8383</v>
      </c>
      <c r="G5852" t="s">
        <v>8384</v>
      </c>
      <c r="H5852" t="s">
        <v>8425</v>
      </c>
      <c r="I5852" t="s">
        <v>9705</v>
      </c>
      <c r="J5852" t="s">
        <v>12684</v>
      </c>
    </row>
    <row r="5853" spans="1:10" x14ac:dyDescent="0.25">
      <c r="A5853" t="s">
        <v>8101</v>
      </c>
      <c r="B5853">
        <v>67831006</v>
      </c>
      <c r="C5853">
        <v>104037291</v>
      </c>
      <c r="D5853" t="s">
        <v>8102</v>
      </c>
      <c r="E5853" t="s">
        <v>8388</v>
      </c>
      <c r="G5853" t="s">
        <v>8384</v>
      </c>
      <c r="H5853" t="s">
        <v>8402</v>
      </c>
      <c r="I5853" t="s">
        <v>8393</v>
      </c>
      <c r="J5853" t="s">
        <v>8712</v>
      </c>
    </row>
    <row r="5854" spans="1:10" x14ac:dyDescent="0.25">
      <c r="A5854" t="s">
        <v>8101</v>
      </c>
      <c r="B5854">
        <v>67831006</v>
      </c>
      <c r="C5854">
        <v>104037291</v>
      </c>
      <c r="D5854" t="s">
        <v>8102</v>
      </c>
      <c r="E5854" t="s">
        <v>8388</v>
      </c>
      <c r="G5854" t="s">
        <v>8384</v>
      </c>
      <c r="H5854" t="s">
        <v>8421</v>
      </c>
      <c r="J5854" t="s">
        <v>9048</v>
      </c>
    </row>
    <row r="5855" spans="1:10" x14ac:dyDescent="0.25">
      <c r="A5855" t="s">
        <v>8105</v>
      </c>
      <c r="B5855">
        <v>75181561</v>
      </c>
      <c r="C5855">
        <v>108360160</v>
      </c>
      <c r="D5855" t="s">
        <v>8106</v>
      </c>
      <c r="E5855" t="s">
        <v>8410</v>
      </c>
      <c r="G5855" t="s">
        <v>8384</v>
      </c>
      <c r="H5855" t="s">
        <v>8858</v>
      </c>
      <c r="I5855" t="s">
        <v>9678</v>
      </c>
      <c r="J5855" t="s">
        <v>8860</v>
      </c>
    </row>
    <row r="5856" spans="1:10" x14ac:dyDescent="0.25">
      <c r="A5856" t="s">
        <v>8105</v>
      </c>
      <c r="B5856">
        <v>75181561</v>
      </c>
      <c r="C5856">
        <v>108360160</v>
      </c>
      <c r="D5856" t="s">
        <v>8106</v>
      </c>
      <c r="E5856" t="s">
        <v>8383</v>
      </c>
      <c r="G5856" t="s">
        <v>8384</v>
      </c>
      <c r="H5856" t="s">
        <v>8858</v>
      </c>
      <c r="I5856" t="s">
        <v>9678</v>
      </c>
      <c r="J5856" t="s">
        <v>8860</v>
      </c>
    </row>
    <row r="5857" spans="1:10" x14ac:dyDescent="0.25">
      <c r="A5857" t="s">
        <v>8105</v>
      </c>
      <c r="B5857">
        <v>75181561</v>
      </c>
      <c r="C5857">
        <v>108360160</v>
      </c>
      <c r="D5857" t="s">
        <v>8106</v>
      </c>
      <c r="E5857" t="s">
        <v>8398</v>
      </c>
      <c r="F5857" t="s">
        <v>13206</v>
      </c>
    </row>
    <row r="5858" spans="1:10" x14ac:dyDescent="0.25">
      <c r="A5858" t="s">
        <v>8105</v>
      </c>
      <c r="B5858">
        <v>75181561</v>
      </c>
      <c r="C5858">
        <v>108360160</v>
      </c>
      <c r="D5858" t="s">
        <v>8106</v>
      </c>
      <c r="E5858" t="s">
        <v>8388</v>
      </c>
      <c r="G5858" t="s">
        <v>8384</v>
      </c>
      <c r="H5858" t="s">
        <v>8480</v>
      </c>
      <c r="I5858" t="s">
        <v>8425</v>
      </c>
      <c r="J5858" t="s">
        <v>9257</v>
      </c>
    </row>
    <row r="5859" spans="1:10" x14ac:dyDescent="0.25">
      <c r="A5859" t="s">
        <v>8105</v>
      </c>
      <c r="B5859">
        <v>75181561</v>
      </c>
      <c r="C5859">
        <v>108360160</v>
      </c>
      <c r="D5859" t="s">
        <v>8106</v>
      </c>
      <c r="E5859" t="s">
        <v>8388</v>
      </c>
      <c r="G5859" t="s">
        <v>8384</v>
      </c>
      <c r="H5859" t="s">
        <v>8858</v>
      </c>
      <c r="I5859" t="s">
        <v>9678</v>
      </c>
      <c r="J5859" t="s">
        <v>8860</v>
      </c>
    </row>
    <row r="5860" spans="1:10" x14ac:dyDescent="0.25">
      <c r="A5860" t="s">
        <v>8109</v>
      </c>
      <c r="B5860">
        <v>1988764</v>
      </c>
      <c r="C5860">
        <v>919192399</v>
      </c>
      <c r="D5860" t="s">
        <v>8110</v>
      </c>
      <c r="E5860" t="s">
        <v>8383</v>
      </c>
      <c r="G5860" t="s">
        <v>8384</v>
      </c>
      <c r="H5860" t="s">
        <v>8858</v>
      </c>
      <c r="I5860" t="s">
        <v>8425</v>
      </c>
      <c r="J5860" t="s">
        <v>8476</v>
      </c>
    </row>
    <row r="5861" spans="1:10" x14ac:dyDescent="0.25">
      <c r="A5861" t="s">
        <v>8109</v>
      </c>
      <c r="B5861">
        <v>1988764</v>
      </c>
      <c r="C5861">
        <v>919192399</v>
      </c>
      <c r="D5861" t="s">
        <v>8110</v>
      </c>
      <c r="E5861" t="s">
        <v>8388</v>
      </c>
      <c r="G5861" t="s">
        <v>8384</v>
      </c>
      <c r="H5861" t="s">
        <v>8837</v>
      </c>
      <c r="I5861" t="s">
        <v>13207</v>
      </c>
      <c r="J5861" t="s">
        <v>11517</v>
      </c>
    </row>
    <row r="5862" spans="1:10" x14ac:dyDescent="0.25">
      <c r="A5862" t="s">
        <v>8114</v>
      </c>
      <c r="B5862">
        <v>24364141</v>
      </c>
      <c r="C5862">
        <v>116699885</v>
      </c>
      <c r="D5862" t="s">
        <v>8115</v>
      </c>
      <c r="E5862" t="s">
        <v>8388</v>
      </c>
      <c r="G5862" t="s">
        <v>8384</v>
      </c>
      <c r="H5862" t="s">
        <v>8421</v>
      </c>
      <c r="I5862" t="s">
        <v>8425</v>
      </c>
      <c r="J5862" t="s">
        <v>13208</v>
      </c>
    </row>
    <row r="5863" spans="1:10" x14ac:dyDescent="0.25">
      <c r="A5863" t="s">
        <v>8114</v>
      </c>
      <c r="B5863">
        <v>24364141</v>
      </c>
      <c r="C5863">
        <v>116699885</v>
      </c>
      <c r="D5863" t="s">
        <v>8115</v>
      </c>
      <c r="E5863" t="s">
        <v>8383</v>
      </c>
      <c r="G5863" t="s">
        <v>8384</v>
      </c>
      <c r="H5863" t="s">
        <v>8421</v>
      </c>
      <c r="I5863" t="s">
        <v>8425</v>
      </c>
      <c r="J5863" t="s">
        <v>13208</v>
      </c>
    </row>
    <row r="5864" spans="1:10" x14ac:dyDescent="0.25">
      <c r="A5864" t="s">
        <v>8122</v>
      </c>
      <c r="B5864">
        <v>49446787</v>
      </c>
      <c r="C5864">
        <v>110946792</v>
      </c>
      <c r="D5864" t="s">
        <v>8123</v>
      </c>
      <c r="E5864" t="s">
        <v>8388</v>
      </c>
      <c r="G5864" t="s">
        <v>8384</v>
      </c>
      <c r="H5864" t="s">
        <v>8539</v>
      </c>
      <c r="I5864" t="s">
        <v>9088</v>
      </c>
      <c r="J5864" t="s">
        <v>11448</v>
      </c>
    </row>
    <row r="5865" spans="1:10" x14ac:dyDescent="0.25">
      <c r="A5865" t="s">
        <v>8122</v>
      </c>
      <c r="B5865">
        <v>49446787</v>
      </c>
      <c r="C5865">
        <v>110946792</v>
      </c>
      <c r="D5865" t="s">
        <v>8123</v>
      </c>
      <c r="E5865" t="s">
        <v>8398</v>
      </c>
      <c r="F5865" t="s">
        <v>13209</v>
      </c>
    </row>
    <row r="5866" spans="1:10" x14ac:dyDescent="0.25">
      <c r="A5866" t="s">
        <v>8122</v>
      </c>
      <c r="B5866">
        <v>49446787</v>
      </c>
      <c r="C5866">
        <v>110946792</v>
      </c>
      <c r="D5866" t="s">
        <v>8123</v>
      </c>
      <c r="E5866" t="s">
        <v>8410</v>
      </c>
      <c r="G5866" t="s">
        <v>8384</v>
      </c>
      <c r="H5866" t="s">
        <v>8539</v>
      </c>
      <c r="I5866" t="s">
        <v>9088</v>
      </c>
      <c r="J5866" t="s">
        <v>11448</v>
      </c>
    </row>
    <row r="5867" spans="1:10" x14ac:dyDescent="0.25">
      <c r="A5867" t="s">
        <v>8122</v>
      </c>
      <c r="B5867">
        <v>49446787</v>
      </c>
      <c r="C5867">
        <v>110946792</v>
      </c>
      <c r="D5867" t="s">
        <v>8123</v>
      </c>
      <c r="E5867" t="s">
        <v>8383</v>
      </c>
      <c r="G5867" t="s">
        <v>8384</v>
      </c>
      <c r="H5867" t="s">
        <v>8539</v>
      </c>
      <c r="I5867" t="s">
        <v>9088</v>
      </c>
      <c r="J5867" t="s">
        <v>11448</v>
      </c>
    </row>
    <row r="5868" spans="1:10" x14ac:dyDescent="0.25">
      <c r="A5868" t="s">
        <v>8129</v>
      </c>
      <c r="B5868">
        <v>56036609</v>
      </c>
      <c r="C5868">
        <v>239224532</v>
      </c>
      <c r="D5868" t="s">
        <v>8130</v>
      </c>
      <c r="E5868" t="s">
        <v>8410</v>
      </c>
      <c r="G5868" t="s">
        <v>8384</v>
      </c>
      <c r="H5868" t="s">
        <v>8700</v>
      </c>
      <c r="I5868" t="s">
        <v>13210</v>
      </c>
      <c r="J5868" t="s">
        <v>8498</v>
      </c>
    </row>
    <row r="5869" spans="1:10" x14ac:dyDescent="0.25">
      <c r="A5869" t="s">
        <v>8129</v>
      </c>
      <c r="B5869">
        <v>56036609</v>
      </c>
      <c r="C5869">
        <v>239224532</v>
      </c>
      <c r="D5869" t="s">
        <v>8130</v>
      </c>
      <c r="E5869" t="s">
        <v>8388</v>
      </c>
      <c r="G5869" t="s">
        <v>8384</v>
      </c>
      <c r="H5869" t="s">
        <v>8963</v>
      </c>
      <c r="I5869" t="s">
        <v>9568</v>
      </c>
      <c r="J5869" t="s">
        <v>8498</v>
      </c>
    </row>
    <row r="5870" spans="1:10" x14ac:dyDescent="0.25">
      <c r="A5870" t="s">
        <v>8129</v>
      </c>
      <c r="B5870">
        <v>56036609</v>
      </c>
      <c r="C5870">
        <v>239224532</v>
      </c>
      <c r="D5870" t="s">
        <v>8130</v>
      </c>
      <c r="E5870" t="s">
        <v>8383</v>
      </c>
      <c r="G5870" t="s">
        <v>8384</v>
      </c>
      <c r="H5870" t="s">
        <v>8963</v>
      </c>
      <c r="I5870" t="s">
        <v>9568</v>
      </c>
      <c r="J5870" t="s">
        <v>8498</v>
      </c>
    </row>
    <row r="5871" spans="1:10" x14ac:dyDescent="0.25">
      <c r="A5871" t="s">
        <v>8129</v>
      </c>
      <c r="B5871">
        <v>56036609</v>
      </c>
      <c r="C5871">
        <v>239224532</v>
      </c>
      <c r="D5871" t="s">
        <v>8130</v>
      </c>
      <c r="E5871" t="s">
        <v>8388</v>
      </c>
      <c r="G5871" t="s">
        <v>8384</v>
      </c>
      <c r="H5871" t="s">
        <v>8700</v>
      </c>
      <c r="I5871" t="s">
        <v>13210</v>
      </c>
      <c r="J5871" t="s">
        <v>8498</v>
      </c>
    </row>
    <row r="5872" spans="1:10" x14ac:dyDescent="0.25">
      <c r="A5872" t="s">
        <v>8129</v>
      </c>
      <c r="B5872">
        <v>56036609</v>
      </c>
      <c r="C5872">
        <v>239224532</v>
      </c>
      <c r="D5872" t="s">
        <v>8130</v>
      </c>
      <c r="E5872" t="s">
        <v>8398</v>
      </c>
      <c r="F5872" t="s">
        <v>13211</v>
      </c>
    </row>
    <row r="5873" spans="1:10" x14ac:dyDescent="0.25">
      <c r="A5873" t="s">
        <v>8136</v>
      </c>
      <c r="B5873">
        <v>56078789</v>
      </c>
      <c r="C5873">
        <v>140166688</v>
      </c>
      <c r="D5873" t="s">
        <v>8137</v>
      </c>
      <c r="E5873" t="s">
        <v>8398</v>
      </c>
      <c r="F5873" t="s">
        <v>13212</v>
      </c>
    </row>
    <row r="5874" spans="1:10" x14ac:dyDescent="0.25">
      <c r="A5874" t="s">
        <v>8136</v>
      </c>
      <c r="B5874">
        <v>56078789</v>
      </c>
      <c r="C5874">
        <v>140166688</v>
      </c>
      <c r="D5874" t="s">
        <v>8137</v>
      </c>
      <c r="E5874" t="s">
        <v>8388</v>
      </c>
      <c r="G5874" t="s">
        <v>8384</v>
      </c>
      <c r="H5874" t="s">
        <v>13213</v>
      </c>
      <c r="I5874" t="s">
        <v>13214</v>
      </c>
      <c r="J5874" t="s">
        <v>8909</v>
      </c>
    </row>
    <row r="5875" spans="1:10" x14ac:dyDescent="0.25">
      <c r="A5875" t="s">
        <v>8136</v>
      </c>
      <c r="B5875">
        <v>56078789</v>
      </c>
      <c r="C5875">
        <v>140166688</v>
      </c>
      <c r="D5875" t="s">
        <v>8137</v>
      </c>
      <c r="E5875" t="s">
        <v>8383</v>
      </c>
      <c r="G5875" t="s">
        <v>8384</v>
      </c>
      <c r="H5875" t="s">
        <v>13213</v>
      </c>
      <c r="I5875" t="s">
        <v>13214</v>
      </c>
      <c r="J5875" t="s">
        <v>8909</v>
      </c>
    </row>
    <row r="5876" spans="1:10" x14ac:dyDescent="0.25">
      <c r="A5876" t="s">
        <v>8143</v>
      </c>
      <c r="B5876">
        <v>63483300</v>
      </c>
      <c r="C5876">
        <v>139613635</v>
      </c>
      <c r="D5876" t="s">
        <v>8144</v>
      </c>
      <c r="E5876" t="s">
        <v>8383</v>
      </c>
      <c r="G5876" t="s">
        <v>8384</v>
      </c>
      <c r="H5876" t="s">
        <v>8480</v>
      </c>
      <c r="I5876" t="s">
        <v>11303</v>
      </c>
      <c r="J5876" t="s">
        <v>11304</v>
      </c>
    </row>
    <row r="5877" spans="1:10" x14ac:dyDescent="0.25">
      <c r="A5877" t="s">
        <v>8143</v>
      </c>
      <c r="B5877">
        <v>63483300</v>
      </c>
      <c r="C5877">
        <v>139613635</v>
      </c>
      <c r="D5877" t="s">
        <v>8144</v>
      </c>
      <c r="E5877" t="s">
        <v>8388</v>
      </c>
      <c r="G5877" t="s">
        <v>8384</v>
      </c>
      <c r="H5877" t="s">
        <v>8428</v>
      </c>
      <c r="I5877" t="s">
        <v>8837</v>
      </c>
      <c r="J5877" t="s">
        <v>12730</v>
      </c>
    </row>
    <row r="5878" spans="1:10" x14ac:dyDescent="0.25">
      <c r="A5878" t="s">
        <v>8143</v>
      </c>
      <c r="B5878">
        <v>63483300</v>
      </c>
      <c r="C5878">
        <v>139613635</v>
      </c>
      <c r="D5878" t="s">
        <v>8144</v>
      </c>
      <c r="E5878" t="s">
        <v>8410</v>
      </c>
      <c r="G5878" t="s">
        <v>8384</v>
      </c>
      <c r="H5878" t="s">
        <v>8480</v>
      </c>
      <c r="I5878" t="s">
        <v>11303</v>
      </c>
      <c r="J5878" t="s">
        <v>11304</v>
      </c>
    </row>
    <row r="5879" spans="1:10" x14ac:dyDescent="0.25">
      <c r="A5879" t="s">
        <v>8143</v>
      </c>
      <c r="B5879">
        <v>63483300</v>
      </c>
      <c r="C5879">
        <v>139613635</v>
      </c>
      <c r="D5879" t="s">
        <v>8144</v>
      </c>
      <c r="E5879" t="s">
        <v>8388</v>
      </c>
      <c r="G5879" t="s">
        <v>8384</v>
      </c>
      <c r="H5879" t="s">
        <v>8623</v>
      </c>
      <c r="I5879" t="s">
        <v>8390</v>
      </c>
      <c r="J5879" t="s">
        <v>13215</v>
      </c>
    </row>
    <row r="5880" spans="1:10" x14ac:dyDescent="0.25">
      <c r="A5880" t="s">
        <v>8143</v>
      </c>
      <c r="B5880">
        <v>63483300</v>
      </c>
      <c r="C5880">
        <v>139613635</v>
      </c>
      <c r="D5880" t="s">
        <v>8144</v>
      </c>
      <c r="E5880" t="s">
        <v>8398</v>
      </c>
      <c r="F5880" t="s">
        <v>13216</v>
      </c>
    </row>
    <row r="5881" spans="1:10" x14ac:dyDescent="0.25">
      <c r="A5881" t="s">
        <v>8143</v>
      </c>
      <c r="B5881">
        <v>63483300</v>
      </c>
      <c r="C5881">
        <v>139613635</v>
      </c>
      <c r="D5881" t="s">
        <v>8144</v>
      </c>
      <c r="E5881" t="s">
        <v>8410</v>
      </c>
      <c r="G5881" t="s">
        <v>8399</v>
      </c>
      <c r="H5881" t="s">
        <v>11864</v>
      </c>
      <c r="I5881" t="s">
        <v>13217</v>
      </c>
      <c r="J5881" t="s">
        <v>13218</v>
      </c>
    </row>
    <row r="5882" spans="1:10" x14ac:dyDescent="0.25">
      <c r="A5882" t="s">
        <v>8148</v>
      </c>
      <c r="B5882">
        <v>70944763</v>
      </c>
      <c r="C5882">
        <v>154894871</v>
      </c>
      <c r="D5882" t="s">
        <v>8149</v>
      </c>
      <c r="E5882" t="s">
        <v>8383</v>
      </c>
      <c r="G5882" t="s">
        <v>8384</v>
      </c>
      <c r="H5882" t="s">
        <v>8393</v>
      </c>
      <c r="J5882" t="s">
        <v>9158</v>
      </c>
    </row>
    <row r="5883" spans="1:10" x14ac:dyDescent="0.25">
      <c r="A5883" t="s">
        <v>8148</v>
      </c>
      <c r="B5883">
        <v>70944763</v>
      </c>
      <c r="C5883">
        <v>154894871</v>
      </c>
      <c r="D5883" t="s">
        <v>8149</v>
      </c>
      <c r="E5883" t="s">
        <v>8398</v>
      </c>
      <c r="G5883" t="s">
        <v>8384</v>
      </c>
      <c r="H5883" t="s">
        <v>8499</v>
      </c>
      <c r="I5883" t="s">
        <v>9848</v>
      </c>
      <c r="J5883" t="s">
        <v>9849</v>
      </c>
    </row>
    <row r="5884" spans="1:10" x14ac:dyDescent="0.25">
      <c r="A5884" t="s">
        <v>8148</v>
      </c>
      <c r="B5884">
        <v>70944763</v>
      </c>
      <c r="C5884">
        <v>154894871</v>
      </c>
      <c r="D5884" t="s">
        <v>8149</v>
      </c>
      <c r="E5884" t="s">
        <v>8388</v>
      </c>
      <c r="G5884" t="s">
        <v>8384</v>
      </c>
      <c r="H5884" t="s">
        <v>8407</v>
      </c>
      <c r="I5884" t="s">
        <v>8390</v>
      </c>
      <c r="J5884" t="s">
        <v>9781</v>
      </c>
    </row>
    <row r="5885" spans="1:10" x14ac:dyDescent="0.25">
      <c r="A5885" t="s">
        <v>8148</v>
      </c>
      <c r="B5885">
        <v>70944763</v>
      </c>
      <c r="C5885">
        <v>154894871</v>
      </c>
      <c r="D5885" t="s">
        <v>8149</v>
      </c>
      <c r="E5885" t="s">
        <v>8388</v>
      </c>
      <c r="G5885" t="s">
        <v>8384</v>
      </c>
      <c r="H5885" t="s">
        <v>8499</v>
      </c>
      <c r="I5885" t="s">
        <v>9848</v>
      </c>
      <c r="J5885" t="s">
        <v>9849</v>
      </c>
    </row>
    <row r="5886" spans="1:10" x14ac:dyDescent="0.25">
      <c r="A5886" t="s">
        <v>8154</v>
      </c>
      <c r="B5886">
        <v>73793173</v>
      </c>
      <c r="C5886">
        <v>150473690</v>
      </c>
      <c r="D5886" t="s">
        <v>8155</v>
      </c>
      <c r="E5886" t="s">
        <v>8398</v>
      </c>
      <c r="F5886" t="s">
        <v>13219</v>
      </c>
    </row>
    <row r="5887" spans="1:10" x14ac:dyDescent="0.25">
      <c r="A5887" t="s">
        <v>8154</v>
      </c>
      <c r="B5887">
        <v>73793173</v>
      </c>
      <c r="C5887">
        <v>150473690</v>
      </c>
      <c r="D5887" t="s">
        <v>8155</v>
      </c>
      <c r="E5887" t="s">
        <v>8388</v>
      </c>
      <c r="G5887" t="s">
        <v>8384</v>
      </c>
      <c r="H5887" t="s">
        <v>9491</v>
      </c>
      <c r="J5887" t="s">
        <v>648</v>
      </c>
    </row>
    <row r="5888" spans="1:10" x14ac:dyDescent="0.25">
      <c r="A5888" t="s">
        <v>8154</v>
      </c>
      <c r="B5888">
        <v>73793173</v>
      </c>
      <c r="C5888">
        <v>150473690</v>
      </c>
      <c r="D5888" t="s">
        <v>8155</v>
      </c>
      <c r="E5888" t="s">
        <v>8383</v>
      </c>
      <c r="G5888" t="s">
        <v>8384</v>
      </c>
      <c r="H5888" t="s">
        <v>9354</v>
      </c>
      <c r="I5888" t="s">
        <v>8390</v>
      </c>
      <c r="J5888" t="s">
        <v>13220</v>
      </c>
    </row>
    <row r="5889" spans="1:10" x14ac:dyDescent="0.25">
      <c r="A5889" t="s">
        <v>8154</v>
      </c>
      <c r="B5889">
        <v>73793173</v>
      </c>
      <c r="C5889">
        <v>150473690</v>
      </c>
      <c r="D5889" t="s">
        <v>8155</v>
      </c>
      <c r="E5889" t="s">
        <v>8388</v>
      </c>
      <c r="G5889" t="s">
        <v>8384</v>
      </c>
      <c r="H5889" t="s">
        <v>9354</v>
      </c>
      <c r="I5889" t="s">
        <v>8390</v>
      </c>
      <c r="J5889" t="s">
        <v>13220</v>
      </c>
    </row>
    <row r="5890" spans="1:10" x14ac:dyDescent="0.25">
      <c r="A5890" t="s">
        <v>8154</v>
      </c>
      <c r="B5890">
        <v>73793173</v>
      </c>
      <c r="C5890">
        <v>150473690</v>
      </c>
      <c r="D5890" t="s">
        <v>8155</v>
      </c>
      <c r="E5890" t="s">
        <v>8388</v>
      </c>
      <c r="G5890" t="s">
        <v>8384</v>
      </c>
      <c r="H5890" t="s">
        <v>8837</v>
      </c>
      <c r="I5890" t="s">
        <v>13221</v>
      </c>
      <c r="J5890" t="s">
        <v>4960</v>
      </c>
    </row>
    <row r="5891" spans="1:10" x14ac:dyDescent="0.25">
      <c r="A5891" t="s">
        <v>8163</v>
      </c>
      <c r="B5891">
        <v>97662</v>
      </c>
      <c r="C5891">
        <v>174072530</v>
      </c>
      <c r="D5891" t="s">
        <v>8164</v>
      </c>
      <c r="E5891" t="s">
        <v>8388</v>
      </c>
      <c r="G5891" t="s">
        <v>8384</v>
      </c>
      <c r="H5891" t="s">
        <v>12172</v>
      </c>
      <c r="I5891" t="s">
        <v>8603</v>
      </c>
      <c r="J5891" t="s">
        <v>13222</v>
      </c>
    </row>
    <row r="5892" spans="1:10" x14ac:dyDescent="0.25">
      <c r="A5892" t="s">
        <v>8163</v>
      </c>
      <c r="B5892">
        <v>97662</v>
      </c>
      <c r="C5892">
        <v>174072530</v>
      </c>
      <c r="D5892" t="s">
        <v>8164</v>
      </c>
      <c r="E5892" t="s">
        <v>8383</v>
      </c>
      <c r="G5892" t="s">
        <v>8399</v>
      </c>
      <c r="H5892" t="s">
        <v>9881</v>
      </c>
      <c r="I5892" t="s">
        <v>8509</v>
      </c>
      <c r="J5892" t="s">
        <v>13222</v>
      </c>
    </row>
    <row r="5893" spans="1:10" x14ac:dyDescent="0.25">
      <c r="A5893" t="s">
        <v>8163</v>
      </c>
      <c r="B5893">
        <v>97662</v>
      </c>
      <c r="C5893">
        <v>174072530</v>
      </c>
      <c r="D5893" t="s">
        <v>8164</v>
      </c>
      <c r="E5893" t="s">
        <v>8388</v>
      </c>
      <c r="G5893" t="s">
        <v>8384</v>
      </c>
      <c r="H5893" t="s">
        <v>9474</v>
      </c>
      <c r="I5893" t="s">
        <v>9306</v>
      </c>
      <c r="J5893" t="s">
        <v>13222</v>
      </c>
    </row>
    <row r="5894" spans="1:10" x14ac:dyDescent="0.25">
      <c r="A5894" t="s">
        <v>8163</v>
      </c>
      <c r="B5894">
        <v>97662</v>
      </c>
      <c r="C5894">
        <v>174072530</v>
      </c>
      <c r="D5894" t="s">
        <v>8164</v>
      </c>
      <c r="E5894" t="s">
        <v>8388</v>
      </c>
      <c r="G5894" t="s">
        <v>8384</v>
      </c>
      <c r="H5894" t="s">
        <v>13223</v>
      </c>
      <c r="I5894" t="s">
        <v>8533</v>
      </c>
      <c r="J5894" t="s">
        <v>13222</v>
      </c>
    </row>
    <row r="5895" spans="1:10" x14ac:dyDescent="0.25">
      <c r="A5895" t="s">
        <v>8163</v>
      </c>
      <c r="B5895">
        <v>97662</v>
      </c>
      <c r="C5895">
        <v>174072530</v>
      </c>
      <c r="D5895" t="s">
        <v>8164</v>
      </c>
      <c r="E5895" t="s">
        <v>8388</v>
      </c>
      <c r="G5895" t="s">
        <v>8399</v>
      </c>
      <c r="H5895" t="s">
        <v>9881</v>
      </c>
      <c r="I5895" t="s">
        <v>8509</v>
      </c>
      <c r="J5895" t="s">
        <v>13222</v>
      </c>
    </row>
    <row r="5896" spans="1:10" x14ac:dyDescent="0.25">
      <c r="A5896" t="s">
        <v>8171</v>
      </c>
      <c r="B5896">
        <v>2240594</v>
      </c>
      <c r="C5896">
        <v>364084326</v>
      </c>
      <c r="D5896" t="s">
        <v>8172</v>
      </c>
      <c r="E5896" t="s">
        <v>8410</v>
      </c>
      <c r="G5896" t="s">
        <v>8384</v>
      </c>
      <c r="H5896" t="s">
        <v>8848</v>
      </c>
      <c r="I5896" t="s">
        <v>13224</v>
      </c>
      <c r="J5896" t="s">
        <v>13224</v>
      </c>
    </row>
    <row r="5897" spans="1:10" x14ac:dyDescent="0.25">
      <c r="A5897" t="s">
        <v>8171</v>
      </c>
      <c r="B5897">
        <v>2240594</v>
      </c>
      <c r="C5897">
        <v>364084326</v>
      </c>
      <c r="D5897" t="s">
        <v>8172</v>
      </c>
      <c r="E5897" t="s">
        <v>8383</v>
      </c>
      <c r="G5897" t="s">
        <v>8384</v>
      </c>
      <c r="H5897" t="s">
        <v>8848</v>
      </c>
      <c r="I5897" t="s">
        <v>13224</v>
      </c>
      <c r="J5897" t="s">
        <v>13224</v>
      </c>
    </row>
    <row r="5898" spans="1:10" x14ac:dyDescent="0.25">
      <c r="A5898" t="s">
        <v>8171</v>
      </c>
      <c r="B5898">
        <v>2240594</v>
      </c>
      <c r="C5898">
        <v>364084326</v>
      </c>
      <c r="D5898" t="s">
        <v>8172</v>
      </c>
      <c r="E5898" t="s">
        <v>8388</v>
      </c>
      <c r="G5898" t="s">
        <v>8384</v>
      </c>
      <c r="H5898" t="s">
        <v>8407</v>
      </c>
      <c r="J5898" t="s">
        <v>13225</v>
      </c>
    </row>
    <row r="5899" spans="1:10" x14ac:dyDescent="0.25">
      <c r="A5899" t="s">
        <v>8171</v>
      </c>
      <c r="B5899">
        <v>2240594</v>
      </c>
      <c r="C5899">
        <v>364084326</v>
      </c>
      <c r="D5899" t="s">
        <v>8172</v>
      </c>
      <c r="E5899" t="s">
        <v>8388</v>
      </c>
      <c r="G5899" t="s">
        <v>8384</v>
      </c>
      <c r="H5899" t="s">
        <v>8389</v>
      </c>
      <c r="I5899" t="s">
        <v>8421</v>
      </c>
      <c r="J5899" t="s">
        <v>13225</v>
      </c>
    </row>
    <row r="5900" spans="1:10" x14ac:dyDescent="0.25">
      <c r="A5900" t="s">
        <v>8176</v>
      </c>
      <c r="B5900">
        <v>2472821</v>
      </c>
      <c r="C5900">
        <v>223902707</v>
      </c>
      <c r="D5900" t="s">
        <v>8177</v>
      </c>
      <c r="E5900" t="s">
        <v>8383</v>
      </c>
      <c r="G5900" t="s">
        <v>8384</v>
      </c>
      <c r="H5900" t="s">
        <v>7880</v>
      </c>
      <c r="I5900" t="s">
        <v>8405</v>
      </c>
      <c r="J5900" t="s">
        <v>10368</v>
      </c>
    </row>
    <row r="5901" spans="1:10" x14ac:dyDescent="0.25">
      <c r="A5901" t="s">
        <v>8176</v>
      </c>
      <c r="B5901">
        <v>2472821</v>
      </c>
      <c r="C5901">
        <v>223902707</v>
      </c>
      <c r="D5901" t="s">
        <v>8177</v>
      </c>
      <c r="E5901" t="s">
        <v>8388</v>
      </c>
      <c r="G5901" t="s">
        <v>8384</v>
      </c>
      <c r="H5901" t="s">
        <v>8455</v>
      </c>
      <c r="I5901" t="s">
        <v>8881</v>
      </c>
      <c r="J5901" t="s">
        <v>10368</v>
      </c>
    </row>
    <row r="5902" spans="1:10" x14ac:dyDescent="0.25">
      <c r="A5902" t="s">
        <v>8176</v>
      </c>
      <c r="B5902">
        <v>2472821</v>
      </c>
      <c r="C5902">
        <v>223902707</v>
      </c>
      <c r="D5902" t="s">
        <v>8177</v>
      </c>
      <c r="E5902" t="s">
        <v>8388</v>
      </c>
      <c r="G5902" t="s">
        <v>8384</v>
      </c>
      <c r="H5902" t="s">
        <v>9634</v>
      </c>
      <c r="I5902" t="s">
        <v>8490</v>
      </c>
      <c r="J5902" t="s">
        <v>10368</v>
      </c>
    </row>
    <row r="5903" spans="1:10" x14ac:dyDescent="0.25">
      <c r="A5903" t="s">
        <v>8176</v>
      </c>
      <c r="B5903">
        <v>2472821</v>
      </c>
      <c r="C5903">
        <v>223902707</v>
      </c>
      <c r="D5903" t="s">
        <v>8177</v>
      </c>
      <c r="E5903" t="s">
        <v>8398</v>
      </c>
      <c r="G5903" t="s">
        <v>8384</v>
      </c>
      <c r="H5903" t="s">
        <v>8455</v>
      </c>
      <c r="I5903" t="s">
        <v>8881</v>
      </c>
      <c r="J5903" t="s">
        <v>10368</v>
      </c>
    </row>
    <row r="5904" spans="1:10" x14ac:dyDescent="0.25">
      <c r="A5904" t="s">
        <v>8176</v>
      </c>
      <c r="B5904">
        <v>2472821</v>
      </c>
      <c r="C5904">
        <v>223902707</v>
      </c>
      <c r="D5904" t="s">
        <v>8177</v>
      </c>
      <c r="E5904" t="s">
        <v>8410</v>
      </c>
      <c r="G5904" t="s">
        <v>8384</v>
      </c>
      <c r="H5904" t="s">
        <v>7880</v>
      </c>
      <c r="I5904" t="s">
        <v>8405</v>
      </c>
      <c r="J5904" t="s">
        <v>10368</v>
      </c>
    </row>
    <row r="5905" spans="1:10" x14ac:dyDescent="0.25">
      <c r="A5905" t="s">
        <v>8176</v>
      </c>
      <c r="B5905">
        <v>2472821</v>
      </c>
      <c r="C5905">
        <v>223902707</v>
      </c>
      <c r="D5905" t="s">
        <v>8177</v>
      </c>
      <c r="E5905" t="s">
        <v>8388</v>
      </c>
      <c r="G5905" t="s">
        <v>8384</v>
      </c>
      <c r="H5905" t="s">
        <v>7880</v>
      </c>
      <c r="I5905" t="s">
        <v>8405</v>
      </c>
      <c r="J5905" t="s">
        <v>10368</v>
      </c>
    </row>
    <row r="5906" spans="1:10" x14ac:dyDescent="0.25">
      <c r="A5906" t="s">
        <v>8176</v>
      </c>
      <c r="B5906">
        <v>2472821</v>
      </c>
      <c r="C5906">
        <v>223902707</v>
      </c>
      <c r="D5906" t="s">
        <v>8177</v>
      </c>
      <c r="E5906" t="s">
        <v>8410</v>
      </c>
      <c r="G5906" t="s">
        <v>8384</v>
      </c>
      <c r="H5906" t="s">
        <v>9634</v>
      </c>
      <c r="I5906" t="s">
        <v>8490</v>
      </c>
      <c r="J5906" t="s">
        <v>10368</v>
      </c>
    </row>
    <row r="5907" spans="1:10" x14ac:dyDescent="0.25">
      <c r="A5907" t="s">
        <v>8176</v>
      </c>
      <c r="B5907">
        <v>2472821</v>
      </c>
      <c r="C5907">
        <v>223902707</v>
      </c>
      <c r="D5907" t="s">
        <v>8177</v>
      </c>
      <c r="E5907" t="s">
        <v>8410</v>
      </c>
      <c r="G5907" t="s">
        <v>8384</v>
      </c>
      <c r="H5907" t="s">
        <v>8455</v>
      </c>
      <c r="I5907" t="s">
        <v>8881</v>
      </c>
      <c r="J5907" t="s">
        <v>10368</v>
      </c>
    </row>
    <row r="5908" spans="1:10" x14ac:dyDescent="0.25">
      <c r="A5908" t="s">
        <v>8176</v>
      </c>
      <c r="B5908">
        <v>2472821</v>
      </c>
      <c r="C5908">
        <v>223902707</v>
      </c>
      <c r="D5908" t="s">
        <v>8177</v>
      </c>
      <c r="E5908" t="s">
        <v>8398</v>
      </c>
      <c r="G5908" t="s">
        <v>8384</v>
      </c>
      <c r="H5908" t="s">
        <v>7880</v>
      </c>
      <c r="I5908" t="s">
        <v>8405</v>
      </c>
      <c r="J5908" t="s">
        <v>10368</v>
      </c>
    </row>
    <row r="5909" spans="1:10" x14ac:dyDescent="0.25">
      <c r="A5909" t="s">
        <v>8176</v>
      </c>
      <c r="B5909">
        <v>2472821</v>
      </c>
      <c r="C5909">
        <v>223902707</v>
      </c>
      <c r="D5909" t="s">
        <v>8177</v>
      </c>
      <c r="E5909" t="s">
        <v>8398</v>
      </c>
      <c r="G5909" t="s">
        <v>8384</v>
      </c>
      <c r="H5909" t="s">
        <v>9634</v>
      </c>
      <c r="I5909" t="s">
        <v>8490</v>
      </c>
      <c r="J5909" t="s">
        <v>10368</v>
      </c>
    </row>
    <row r="5910" spans="1:10" x14ac:dyDescent="0.25">
      <c r="A5910" t="s">
        <v>8180</v>
      </c>
      <c r="B5910">
        <v>550771</v>
      </c>
      <c r="C5910">
        <v>104915193</v>
      </c>
      <c r="D5910" t="s">
        <v>8181</v>
      </c>
      <c r="E5910" t="s">
        <v>8388</v>
      </c>
      <c r="G5910" t="s">
        <v>8384</v>
      </c>
      <c r="H5910" t="s">
        <v>8456</v>
      </c>
      <c r="J5910" t="s">
        <v>13226</v>
      </c>
    </row>
    <row r="5911" spans="1:10" x14ac:dyDescent="0.25">
      <c r="A5911" t="s">
        <v>8180</v>
      </c>
      <c r="B5911">
        <v>550771</v>
      </c>
      <c r="C5911">
        <v>104915193</v>
      </c>
      <c r="D5911" t="s">
        <v>8181</v>
      </c>
      <c r="E5911" t="s">
        <v>8383</v>
      </c>
      <c r="G5911" t="s">
        <v>8384</v>
      </c>
      <c r="H5911" t="s">
        <v>9298</v>
      </c>
      <c r="J5911" t="s">
        <v>13227</v>
      </c>
    </row>
    <row r="5912" spans="1:10" x14ac:dyDescent="0.25">
      <c r="A5912" t="s">
        <v>8180</v>
      </c>
      <c r="B5912">
        <v>550771</v>
      </c>
      <c r="C5912">
        <v>104915193</v>
      </c>
      <c r="D5912" t="s">
        <v>8181</v>
      </c>
      <c r="E5912" t="s">
        <v>8388</v>
      </c>
      <c r="G5912" t="s">
        <v>8460</v>
      </c>
      <c r="H5912" t="s">
        <v>8659</v>
      </c>
      <c r="I5912" t="s">
        <v>13228</v>
      </c>
      <c r="J5912" t="s">
        <v>13229</v>
      </c>
    </row>
    <row r="5913" spans="1:10" x14ac:dyDescent="0.25">
      <c r="A5913" t="s">
        <v>8180</v>
      </c>
      <c r="B5913">
        <v>550771</v>
      </c>
      <c r="C5913">
        <v>104915193</v>
      </c>
      <c r="D5913" t="s">
        <v>8181</v>
      </c>
      <c r="E5913" t="s">
        <v>8388</v>
      </c>
      <c r="G5913" t="s">
        <v>8384</v>
      </c>
      <c r="H5913" t="s">
        <v>11355</v>
      </c>
      <c r="J5913" t="s">
        <v>13230</v>
      </c>
    </row>
    <row r="5914" spans="1:10" x14ac:dyDescent="0.25">
      <c r="A5914" t="s">
        <v>8188</v>
      </c>
      <c r="B5914">
        <v>1156141</v>
      </c>
      <c r="C5914">
        <v>230713944</v>
      </c>
      <c r="D5914" t="s">
        <v>8189</v>
      </c>
      <c r="E5914" t="s">
        <v>8398</v>
      </c>
      <c r="G5914" t="s">
        <v>8384</v>
      </c>
      <c r="H5914" t="s">
        <v>8566</v>
      </c>
      <c r="I5914" t="s">
        <v>8425</v>
      </c>
      <c r="J5914" t="s">
        <v>13231</v>
      </c>
    </row>
    <row r="5915" spans="1:10" x14ac:dyDescent="0.25">
      <c r="A5915" t="s">
        <v>8188</v>
      </c>
      <c r="B5915">
        <v>1156141</v>
      </c>
      <c r="C5915">
        <v>230713944</v>
      </c>
      <c r="D5915" t="s">
        <v>8189</v>
      </c>
      <c r="E5915" t="s">
        <v>8398</v>
      </c>
      <c r="G5915" t="s">
        <v>8384</v>
      </c>
      <c r="H5915" t="s">
        <v>8770</v>
      </c>
      <c r="I5915" t="s">
        <v>8428</v>
      </c>
      <c r="J5915" t="s">
        <v>8963</v>
      </c>
    </row>
    <row r="5916" spans="1:10" x14ac:dyDescent="0.25">
      <c r="A5916" t="s">
        <v>8188</v>
      </c>
      <c r="B5916">
        <v>1156141</v>
      </c>
      <c r="C5916">
        <v>230713944</v>
      </c>
      <c r="D5916" t="s">
        <v>8189</v>
      </c>
      <c r="E5916" t="s">
        <v>8388</v>
      </c>
      <c r="G5916" t="s">
        <v>8384</v>
      </c>
      <c r="H5916" t="s">
        <v>8770</v>
      </c>
      <c r="I5916" t="s">
        <v>8428</v>
      </c>
      <c r="J5916" t="s">
        <v>8963</v>
      </c>
    </row>
    <row r="5917" spans="1:10" x14ac:dyDescent="0.25">
      <c r="A5917" t="s">
        <v>8188</v>
      </c>
      <c r="B5917">
        <v>1156141</v>
      </c>
      <c r="C5917">
        <v>230713944</v>
      </c>
      <c r="D5917" t="s">
        <v>8189</v>
      </c>
      <c r="E5917" t="s">
        <v>8388</v>
      </c>
      <c r="G5917" t="s">
        <v>8384</v>
      </c>
      <c r="H5917" t="s">
        <v>8566</v>
      </c>
      <c r="I5917" t="s">
        <v>8425</v>
      </c>
      <c r="J5917" t="s">
        <v>13231</v>
      </c>
    </row>
    <row r="5918" spans="1:10" x14ac:dyDescent="0.25">
      <c r="A5918" t="s">
        <v>8188</v>
      </c>
      <c r="B5918">
        <v>1156141</v>
      </c>
      <c r="C5918">
        <v>230713944</v>
      </c>
      <c r="D5918" t="s">
        <v>8189</v>
      </c>
      <c r="E5918" t="s">
        <v>8383</v>
      </c>
      <c r="G5918" t="s">
        <v>8384</v>
      </c>
      <c r="H5918" t="s">
        <v>8566</v>
      </c>
      <c r="I5918" t="s">
        <v>8425</v>
      </c>
      <c r="J5918" t="s">
        <v>13231</v>
      </c>
    </row>
    <row r="5919" spans="1:10" x14ac:dyDescent="0.25">
      <c r="A5919" t="s">
        <v>8188</v>
      </c>
      <c r="B5919">
        <v>1156141</v>
      </c>
      <c r="C5919">
        <v>230713944</v>
      </c>
      <c r="D5919" t="s">
        <v>8189</v>
      </c>
      <c r="E5919" t="s">
        <v>8410</v>
      </c>
      <c r="G5919" t="s">
        <v>8384</v>
      </c>
      <c r="H5919" t="s">
        <v>8770</v>
      </c>
      <c r="I5919" t="s">
        <v>8428</v>
      </c>
      <c r="J5919" t="s">
        <v>8963</v>
      </c>
    </row>
    <row r="5920" spans="1:10" x14ac:dyDescent="0.25">
      <c r="A5920" t="s">
        <v>8195</v>
      </c>
      <c r="B5920">
        <v>1829015</v>
      </c>
      <c r="C5920">
        <v>278410038</v>
      </c>
      <c r="D5920" t="s">
        <v>8196</v>
      </c>
      <c r="E5920" t="s">
        <v>8383</v>
      </c>
      <c r="G5920" t="s">
        <v>8384</v>
      </c>
      <c r="H5920" t="s">
        <v>8858</v>
      </c>
      <c r="I5920" t="s">
        <v>8408</v>
      </c>
      <c r="J5920" t="s">
        <v>12545</v>
      </c>
    </row>
    <row r="5921" spans="1:10" x14ac:dyDescent="0.25">
      <c r="A5921" t="s">
        <v>8195</v>
      </c>
      <c r="B5921">
        <v>1829015</v>
      </c>
      <c r="C5921">
        <v>278410038</v>
      </c>
      <c r="D5921" t="s">
        <v>8196</v>
      </c>
      <c r="E5921" t="s">
        <v>8410</v>
      </c>
      <c r="G5921" t="s">
        <v>8384</v>
      </c>
      <c r="H5921" t="s">
        <v>8428</v>
      </c>
      <c r="J5921" t="s">
        <v>13232</v>
      </c>
    </row>
    <row r="5922" spans="1:10" x14ac:dyDescent="0.25">
      <c r="A5922" t="s">
        <v>8195</v>
      </c>
      <c r="B5922">
        <v>1829015</v>
      </c>
      <c r="C5922">
        <v>278410038</v>
      </c>
      <c r="D5922" t="s">
        <v>8196</v>
      </c>
      <c r="E5922" t="s">
        <v>8388</v>
      </c>
      <c r="G5922" t="s">
        <v>8384</v>
      </c>
      <c r="H5922" t="s">
        <v>8402</v>
      </c>
      <c r="I5922" t="s">
        <v>8428</v>
      </c>
      <c r="J5922" t="s">
        <v>9065</v>
      </c>
    </row>
    <row r="5923" spans="1:10" x14ac:dyDescent="0.25">
      <c r="A5923" t="s">
        <v>8203</v>
      </c>
      <c r="B5923">
        <v>6795473</v>
      </c>
      <c r="C5923">
        <v>1130726852</v>
      </c>
      <c r="D5923" t="s">
        <v>8204</v>
      </c>
      <c r="E5923" t="s">
        <v>8388</v>
      </c>
      <c r="G5923" t="s">
        <v>8384</v>
      </c>
      <c r="H5923" t="s">
        <v>13233</v>
      </c>
      <c r="J5923" t="s">
        <v>13234</v>
      </c>
    </row>
    <row r="5924" spans="1:10" x14ac:dyDescent="0.25">
      <c r="A5924" t="s">
        <v>8203</v>
      </c>
      <c r="B5924">
        <v>6795473</v>
      </c>
      <c r="C5924">
        <v>1130726852</v>
      </c>
      <c r="D5924" t="s">
        <v>8204</v>
      </c>
      <c r="E5924" t="s">
        <v>8383</v>
      </c>
      <c r="G5924" t="s">
        <v>8384</v>
      </c>
      <c r="H5924" t="s">
        <v>13233</v>
      </c>
      <c r="J5924" t="s">
        <v>13234</v>
      </c>
    </row>
    <row r="5925" spans="1:10" x14ac:dyDescent="0.25">
      <c r="A5925" t="s">
        <v>8208</v>
      </c>
      <c r="B5925">
        <v>19659929</v>
      </c>
      <c r="C5925">
        <v>100706646</v>
      </c>
      <c r="D5925" t="s">
        <v>8209</v>
      </c>
      <c r="E5925" t="s">
        <v>8383</v>
      </c>
      <c r="G5925" t="s">
        <v>8384</v>
      </c>
      <c r="H5925" t="s">
        <v>11016</v>
      </c>
      <c r="J5925" t="s">
        <v>13235</v>
      </c>
    </row>
    <row r="5926" spans="1:10" x14ac:dyDescent="0.25">
      <c r="A5926" t="s">
        <v>8208</v>
      </c>
      <c r="B5926">
        <v>19659929</v>
      </c>
      <c r="C5926">
        <v>100706646</v>
      </c>
      <c r="D5926" t="s">
        <v>8209</v>
      </c>
      <c r="E5926" t="s">
        <v>8388</v>
      </c>
      <c r="G5926" t="s">
        <v>8384</v>
      </c>
      <c r="H5926" t="s">
        <v>11016</v>
      </c>
      <c r="J5926" t="s">
        <v>13235</v>
      </c>
    </row>
    <row r="5927" spans="1:10" x14ac:dyDescent="0.25">
      <c r="A5927" t="s">
        <v>8216</v>
      </c>
      <c r="B5927">
        <v>515020</v>
      </c>
      <c r="C5927">
        <v>240796329</v>
      </c>
      <c r="D5927" t="s">
        <v>8217</v>
      </c>
      <c r="E5927" t="s">
        <v>8398</v>
      </c>
      <c r="G5927" t="s">
        <v>8384</v>
      </c>
      <c r="H5927" t="s">
        <v>8539</v>
      </c>
      <c r="J5927" t="s">
        <v>13236</v>
      </c>
    </row>
    <row r="5928" spans="1:10" x14ac:dyDescent="0.25">
      <c r="A5928" t="s">
        <v>8216</v>
      </c>
      <c r="B5928">
        <v>515020</v>
      </c>
      <c r="C5928">
        <v>240796329</v>
      </c>
      <c r="D5928" t="s">
        <v>8217</v>
      </c>
      <c r="E5928" t="s">
        <v>8388</v>
      </c>
      <c r="G5928" t="s">
        <v>8384</v>
      </c>
      <c r="H5928" t="s">
        <v>8539</v>
      </c>
      <c r="J5928" t="s">
        <v>13236</v>
      </c>
    </row>
    <row r="5929" spans="1:10" x14ac:dyDescent="0.25">
      <c r="A5929" t="s">
        <v>8216</v>
      </c>
      <c r="B5929">
        <v>515020</v>
      </c>
      <c r="C5929">
        <v>240796329</v>
      </c>
      <c r="D5929" t="s">
        <v>8217</v>
      </c>
      <c r="E5929" t="s">
        <v>8388</v>
      </c>
      <c r="G5929" t="s">
        <v>8460</v>
      </c>
      <c r="H5929" t="s">
        <v>12430</v>
      </c>
      <c r="J5929" t="s">
        <v>8425</v>
      </c>
    </row>
    <row r="5930" spans="1:10" x14ac:dyDescent="0.25">
      <c r="A5930" t="s">
        <v>8216</v>
      </c>
      <c r="B5930">
        <v>515020</v>
      </c>
      <c r="C5930">
        <v>240796329</v>
      </c>
      <c r="D5930" t="s">
        <v>8217</v>
      </c>
      <c r="E5930" t="s">
        <v>8383</v>
      </c>
      <c r="G5930" t="s">
        <v>8384</v>
      </c>
      <c r="H5930" t="s">
        <v>8539</v>
      </c>
      <c r="J5930" t="s">
        <v>13236</v>
      </c>
    </row>
    <row r="5931" spans="1:10" x14ac:dyDescent="0.25">
      <c r="A5931" t="s">
        <v>8224</v>
      </c>
      <c r="B5931">
        <v>27321953</v>
      </c>
      <c r="C5931">
        <v>201769000</v>
      </c>
      <c r="D5931" t="s">
        <v>8225</v>
      </c>
      <c r="E5931" t="s">
        <v>8388</v>
      </c>
      <c r="G5931" t="s">
        <v>8384</v>
      </c>
      <c r="H5931" t="s">
        <v>8390</v>
      </c>
      <c r="I5931" t="s">
        <v>8476</v>
      </c>
      <c r="J5931" t="s">
        <v>9394</v>
      </c>
    </row>
    <row r="5932" spans="1:10" x14ac:dyDescent="0.25">
      <c r="A5932" t="s">
        <v>8224</v>
      </c>
      <c r="B5932">
        <v>27321953</v>
      </c>
      <c r="C5932">
        <v>201769000</v>
      </c>
      <c r="D5932" t="s">
        <v>8225</v>
      </c>
      <c r="E5932" t="s">
        <v>8410</v>
      </c>
      <c r="G5932" t="s">
        <v>8384</v>
      </c>
      <c r="H5932" t="s">
        <v>8390</v>
      </c>
      <c r="I5932" t="s">
        <v>8425</v>
      </c>
      <c r="J5932" t="s">
        <v>13237</v>
      </c>
    </row>
    <row r="5933" spans="1:10" x14ac:dyDescent="0.25">
      <c r="A5933" t="s">
        <v>8224</v>
      </c>
      <c r="B5933">
        <v>27321953</v>
      </c>
      <c r="C5933">
        <v>201769000</v>
      </c>
      <c r="D5933" t="s">
        <v>8225</v>
      </c>
      <c r="E5933" t="s">
        <v>8383</v>
      </c>
      <c r="G5933" t="s">
        <v>8384</v>
      </c>
      <c r="H5933" t="s">
        <v>8390</v>
      </c>
      <c r="J5933" t="s">
        <v>13238</v>
      </c>
    </row>
    <row r="5934" spans="1:10" x14ac:dyDescent="0.25">
      <c r="A5934" t="s">
        <v>8230</v>
      </c>
      <c r="B5934">
        <v>34809368</v>
      </c>
      <c r="C5934">
        <v>864582483</v>
      </c>
      <c r="D5934" t="s">
        <v>8231</v>
      </c>
      <c r="E5934" t="s">
        <v>8388</v>
      </c>
      <c r="G5934" t="s">
        <v>8384</v>
      </c>
      <c r="H5934" t="s">
        <v>13239</v>
      </c>
      <c r="I5934" t="s">
        <v>13240</v>
      </c>
      <c r="J5934" t="s">
        <v>13241</v>
      </c>
    </row>
    <row r="5935" spans="1:10" x14ac:dyDescent="0.25">
      <c r="A5935" t="s">
        <v>8230</v>
      </c>
      <c r="B5935">
        <v>34809368</v>
      </c>
      <c r="C5935">
        <v>864582483</v>
      </c>
      <c r="D5935" t="s">
        <v>8231</v>
      </c>
      <c r="E5935" t="s">
        <v>8388</v>
      </c>
      <c r="G5935" t="s">
        <v>8384</v>
      </c>
      <c r="H5935" t="s">
        <v>8960</v>
      </c>
      <c r="I5935" t="s">
        <v>8512</v>
      </c>
      <c r="J5935" t="s">
        <v>13242</v>
      </c>
    </row>
    <row r="5936" spans="1:10" x14ac:dyDescent="0.25">
      <c r="A5936" t="s">
        <v>8230</v>
      </c>
      <c r="B5936">
        <v>34809368</v>
      </c>
      <c r="C5936">
        <v>864582483</v>
      </c>
      <c r="D5936" t="s">
        <v>8231</v>
      </c>
      <c r="E5936" t="s">
        <v>8388</v>
      </c>
      <c r="G5936" t="s">
        <v>8384</v>
      </c>
      <c r="H5936" t="s">
        <v>9176</v>
      </c>
      <c r="J5936" t="s">
        <v>8501</v>
      </c>
    </row>
    <row r="5937" spans="1:10" x14ac:dyDescent="0.25">
      <c r="A5937" t="s">
        <v>8230</v>
      </c>
      <c r="B5937">
        <v>34809368</v>
      </c>
      <c r="C5937">
        <v>864582483</v>
      </c>
      <c r="D5937" t="s">
        <v>8231</v>
      </c>
      <c r="E5937" t="s">
        <v>8388</v>
      </c>
      <c r="G5937" t="s">
        <v>8384</v>
      </c>
      <c r="H5937" t="s">
        <v>13243</v>
      </c>
      <c r="J5937" t="s">
        <v>13244</v>
      </c>
    </row>
    <row r="5938" spans="1:10" x14ac:dyDescent="0.25">
      <c r="A5938" t="s">
        <v>8230</v>
      </c>
      <c r="B5938">
        <v>34809368</v>
      </c>
      <c r="C5938">
        <v>864582483</v>
      </c>
      <c r="D5938" t="s">
        <v>8231</v>
      </c>
      <c r="E5938" t="s">
        <v>8388</v>
      </c>
      <c r="G5938" t="s">
        <v>8384</v>
      </c>
      <c r="H5938" t="s">
        <v>8405</v>
      </c>
      <c r="I5938" t="s">
        <v>8482</v>
      </c>
      <c r="J5938" t="s">
        <v>8498</v>
      </c>
    </row>
    <row r="5939" spans="1:10" x14ac:dyDescent="0.25">
      <c r="A5939" t="s">
        <v>8230</v>
      </c>
      <c r="B5939">
        <v>34809368</v>
      </c>
      <c r="C5939">
        <v>864582483</v>
      </c>
      <c r="D5939" t="s">
        <v>8231</v>
      </c>
      <c r="E5939" t="s">
        <v>8388</v>
      </c>
      <c r="G5939" t="s">
        <v>8384</v>
      </c>
      <c r="H5939" t="s">
        <v>13245</v>
      </c>
      <c r="J5939" t="s">
        <v>13246</v>
      </c>
    </row>
    <row r="5940" spans="1:10" x14ac:dyDescent="0.25">
      <c r="A5940" t="s">
        <v>8230</v>
      </c>
      <c r="B5940">
        <v>34809368</v>
      </c>
      <c r="C5940">
        <v>864582483</v>
      </c>
      <c r="D5940" t="s">
        <v>8231</v>
      </c>
      <c r="E5940" t="s">
        <v>8388</v>
      </c>
      <c r="G5940" t="s">
        <v>8384</v>
      </c>
      <c r="H5940" t="s">
        <v>11355</v>
      </c>
      <c r="I5940" t="s">
        <v>8421</v>
      </c>
      <c r="J5940" t="s">
        <v>9460</v>
      </c>
    </row>
    <row r="5941" spans="1:10" x14ac:dyDescent="0.25">
      <c r="A5941" t="s">
        <v>8230</v>
      </c>
      <c r="B5941">
        <v>34809368</v>
      </c>
      <c r="C5941">
        <v>864582483</v>
      </c>
      <c r="D5941" t="s">
        <v>8231</v>
      </c>
      <c r="E5941" t="s">
        <v>8383</v>
      </c>
      <c r="G5941" t="s">
        <v>8384</v>
      </c>
      <c r="H5941" t="s">
        <v>9448</v>
      </c>
      <c r="J5941" t="s">
        <v>13247</v>
      </c>
    </row>
    <row r="5942" spans="1:10" x14ac:dyDescent="0.25">
      <c r="A5942" t="s">
        <v>8230</v>
      </c>
      <c r="B5942">
        <v>34809368</v>
      </c>
      <c r="C5942">
        <v>864582483</v>
      </c>
      <c r="D5942" t="s">
        <v>8231</v>
      </c>
      <c r="E5942" t="s">
        <v>8388</v>
      </c>
      <c r="G5942" t="s">
        <v>8384</v>
      </c>
      <c r="H5942" t="s">
        <v>8389</v>
      </c>
      <c r="I5942" t="s">
        <v>8425</v>
      </c>
      <c r="J5942" t="s">
        <v>13248</v>
      </c>
    </row>
    <row r="5943" spans="1:10" x14ac:dyDescent="0.25">
      <c r="A5943" t="s">
        <v>8230</v>
      </c>
      <c r="B5943">
        <v>34809368</v>
      </c>
      <c r="C5943">
        <v>864582483</v>
      </c>
      <c r="D5943" t="s">
        <v>8231</v>
      </c>
      <c r="E5943" t="s">
        <v>8388</v>
      </c>
      <c r="G5943" t="s">
        <v>8384</v>
      </c>
      <c r="H5943" t="s">
        <v>9705</v>
      </c>
      <c r="J5943" t="s">
        <v>8688</v>
      </c>
    </row>
    <row r="5944" spans="1:10" x14ac:dyDescent="0.25">
      <c r="A5944" t="s">
        <v>8230</v>
      </c>
      <c r="B5944">
        <v>34809368</v>
      </c>
      <c r="C5944">
        <v>864582483</v>
      </c>
      <c r="D5944" t="s">
        <v>8231</v>
      </c>
      <c r="E5944" t="s">
        <v>8388</v>
      </c>
      <c r="G5944" t="s">
        <v>8384</v>
      </c>
      <c r="H5944" t="s">
        <v>13249</v>
      </c>
      <c r="J5944" t="s">
        <v>13250</v>
      </c>
    </row>
    <row r="5945" spans="1:10" x14ac:dyDescent="0.25">
      <c r="A5945" t="s">
        <v>8230</v>
      </c>
      <c r="B5945">
        <v>34809368</v>
      </c>
      <c r="C5945">
        <v>864582483</v>
      </c>
      <c r="D5945" t="s">
        <v>8231</v>
      </c>
      <c r="E5945" t="s">
        <v>8388</v>
      </c>
      <c r="G5945" t="s">
        <v>8384</v>
      </c>
      <c r="H5945" t="s">
        <v>8428</v>
      </c>
      <c r="I5945" t="s">
        <v>12486</v>
      </c>
      <c r="J5945" t="s">
        <v>13251</v>
      </c>
    </row>
    <row r="5946" spans="1:10" x14ac:dyDescent="0.25">
      <c r="A5946" t="s">
        <v>8237</v>
      </c>
      <c r="B5946">
        <v>34438457</v>
      </c>
      <c r="C5946">
        <v>301538905</v>
      </c>
      <c r="D5946" t="s">
        <v>8238</v>
      </c>
      <c r="E5946" t="s">
        <v>8398</v>
      </c>
      <c r="F5946" t="s">
        <v>13252</v>
      </c>
    </row>
    <row r="5947" spans="1:10" x14ac:dyDescent="0.25">
      <c r="A5947" t="s">
        <v>8237</v>
      </c>
      <c r="B5947">
        <v>34438457</v>
      </c>
      <c r="C5947">
        <v>301538905</v>
      </c>
      <c r="D5947" t="s">
        <v>8238</v>
      </c>
      <c r="E5947" t="s">
        <v>8383</v>
      </c>
      <c r="G5947" t="s">
        <v>8384</v>
      </c>
      <c r="H5947" t="s">
        <v>10490</v>
      </c>
      <c r="I5947" t="s">
        <v>8545</v>
      </c>
      <c r="J5947" t="s">
        <v>13253</v>
      </c>
    </row>
    <row r="5948" spans="1:10" x14ac:dyDescent="0.25">
      <c r="A5948" t="s">
        <v>8237</v>
      </c>
      <c r="B5948">
        <v>34438457</v>
      </c>
      <c r="C5948">
        <v>301538905</v>
      </c>
      <c r="D5948" t="s">
        <v>8238</v>
      </c>
      <c r="E5948" t="s">
        <v>8398</v>
      </c>
      <c r="F5948" t="s">
        <v>13254</v>
      </c>
    </row>
    <row r="5949" spans="1:10" x14ac:dyDescent="0.25">
      <c r="A5949" t="s">
        <v>8237</v>
      </c>
      <c r="B5949">
        <v>34438457</v>
      </c>
      <c r="C5949">
        <v>301538905</v>
      </c>
      <c r="D5949" t="s">
        <v>8238</v>
      </c>
      <c r="E5949" t="s">
        <v>8388</v>
      </c>
      <c r="G5949" t="s">
        <v>8384</v>
      </c>
      <c r="H5949" t="s">
        <v>8468</v>
      </c>
      <c r="J5949" t="s">
        <v>9037</v>
      </c>
    </row>
    <row r="5950" spans="1:10" x14ac:dyDescent="0.25">
      <c r="A5950" t="s">
        <v>8237</v>
      </c>
      <c r="B5950">
        <v>34438457</v>
      </c>
      <c r="C5950">
        <v>301538905</v>
      </c>
      <c r="D5950" t="s">
        <v>8238</v>
      </c>
      <c r="E5950" t="s">
        <v>8388</v>
      </c>
      <c r="G5950" t="s">
        <v>8384</v>
      </c>
      <c r="H5950" t="s">
        <v>10968</v>
      </c>
      <c r="I5950" t="s">
        <v>8421</v>
      </c>
      <c r="J5950" t="s">
        <v>8590</v>
      </c>
    </row>
    <row r="5951" spans="1:10" x14ac:dyDescent="0.25">
      <c r="A5951" t="s">
        <v>8237</v>
      </c>
      <c r="B5951">
        <v>34438457</v>
      </c>
      <c r="C5951">
        <v>301538905</v>
      </c>
      <c r="D5951" t="s">
        <v>8238</v>
      </c>
      <c r="E5951" t="s">
        <v>8398</v>
      </c>
      <c r="F5951" t="s">
        <v>13255</v>
      </c>
    </row>
    <row r="5952" spans="1:10" x14ac:dyDescent="0.25">
      <c r="A5952" t="s">
        <v>8243</v>
      </c>
      <c r="B5952">
        <v>39889152</v>
      </c>
      <c r="C5952">
        <v>239198426</v>
      </c>
      <c r="D5952" t="s">
        <v>8244</v>
      </c>
      <c r="E5952" t="s">
        <v>8383</v>
      </c>
      <c r="G5952" t="s">
        <v>8384</v>
      </c>
      <c r="H5952" t="s">
        <v>8592</v>
      </c>
      <c r="I5952" t="s">
        <v>8539</v>
      </c>
      <c r="J5952" t="s">
        <v>13256</v>
      </c>
    </row>
    <row r="5953" spans="1:10" x14ac:dyDescent="0.25">
      <c r="A5953" t="s">
        <v>8243</v>
      </c>
      <c r="B5953">
        <v>39889152</v>
      </c>
      <c r="C5953">
        <v>239198426</v>
      </c>
      <c r="D5953" t="s">
        <v>8244</v>
      </c>
      <c r="E5953" t="s">
        <v>8388</v>
      </c>
      <c r="G5953" t="s">
        <v>8384</v>
      </c>
      <c r="H5953" t="s">
        <v>8592</v>
      </c>
      <c r="I5953" t="s">
        <v>8539</v>
      </c>
      <c r="J5953" t="s">
        <v>13256</v>
      </c>
    </row>
    <row r="5954" spans="1:10" x14ac:dyDescent="0.25">
      <c r="A5954" t="s">
        <v>8250</v>
      </c>
      <c r="B5954">
        <v>52760645</v>
      </c>
      <c r="C5954">
        <v>138143736</v>
      </c>
      <c r="D5954" t="s">
        <v>8251</v>
      </c>
      <c r="E5954" t="s">
        <v>8383</v>
      </c>
      <c r="G5954" t="s">
        <v>8384</v>
      </c>
      <c r="H5954" t="s">
        <v>8390</v>
      </c>
      <c r="I5954" t="s">
        <v>8416</v>
      </c>
      <c r="J5954" t="s">
        <v>12870</v>
      </c>
    </row>
    <row r="5955" spans="1:10" x14ac:dyDescent="0.25">
      <c r="A5955" t="s">
        <v>8250</v>
      </c>
      <c r="B5955">
        <v>52760645</v>
      </c>
      <c r="C5955">
        <v>138143736</v>
      </c>
      <c r="D5955" t="s">
        <v>8251</v>
      </c>
      <c r="E5955" t="s">
        <v>8388</v>
      </c>
      <c r="G5955" t="s">
        <v>8384</v>
      </c>
      <c r="H5955" t="s">
        <v>8390</v>
      </c>
      <c r="I5955" t="s">
        <v>8416</v>
      </c>
      <c r="J5955" t="s">
        <v>12870</v>
      </c>
    </row>
    <row r="5956" spans="1:10" x14ac:dyDescent="0.25">
      <c r="A5956" t="s">
        <v>8261</v>
      </c>
      <c r="B5956">
        <v>53043575</v>
      </c>
      <c r="C5956">
        <v>161674011</v>
      </c>
      <c r="D5956" t="s">
        <v>8262</v>
      </c>
      <c r="E5956" t="s">
        <v>8388</v>
      </c>
      <c r="G5956" t="s">
        <v>8384</v>
      </c>
      <c r="H5956" t="s">
        <v>8402</v>
      </c>
      <c r="J5956" t="s">
        <v>13257</v>
      </c>
    </row>
    <row r="5957" spans="1:10" x14ac:dyDescent="0.25">
      <c r="A5957" t="s">
        <v>8261</v>
      </c>
      <c r="B5957">
        <v>53043575</v>
      </c>
      <c r="C5957">
        <v>161674011</v>
      </c>
      <c r="D5957" t="s">
        <v>8262</v>
      </c>
      <c r="E5957" t="s">
        <v>8383</v>
      </c>
      <c r="G5957" t="s">
        <v>8384</v>
      </c>
      <c r="H5957" t="s">
        <v>13258</v>
      </c>
      <c r="J5957" t="s">
        <v>13259</v>
      </c>
    </row>
    <row r="5958" spans="1:10" x14ac:dyDescent="0.25">
      <c r="A5958" t="s">
        <v>8261</v>
      </c>
      <c r="B5958">
        <v>53043575</v>
      </c>
      <c r="C5958">
        <v>161674011</v>
      </c>
      <c r="D5958" t="s">
        <v>8262</v>
      </c>
      <c r="E5958" t="s">
        <v>8388</v>
      </c>
      <c r="G5958" t="s">
        <v>8384</v>
      </c>
      <c r="H5958" t="s">
        <v>13258</v>
      </c>
      <c r="J5958" t="s">
        <v>13259</v>
      </c>
    </row>
    <row r="5959" spans="1:10" x14ac:dyDescent="0.25">
      <c r="A5959" t="s">
        <v>8265</v>
      </c>
      <c r="B5959">
        <v>55621542</v>
      </c>
      <c r="C5959">
        <v>208472053</v>
      </c>
      <c r="D5959" t="s">
        <v>8266</v>
      </c>
      <c r="E5959" t="s">
        <v>8383</v>
      </c>
      <c r="G5959" t="s">
        <v>8384</v>
      </c>
      <c r="H5959" t="s">
        <v>8565</v>
      </c>
      <c r="I5959" t="s">
        <v>8425</v>
      </c>
      <c r="J5959" t="s">
        <v>8414</v>
      </c>
    </row>
    <row r="5960" spans="1:10" x14ac:dyDescent="0.25">
      <c r="A5960" t="s">
        <v>8265</v>
      </c>
      <c r="B5960">
        <v>55621542</v>
      </c>
      <c r="C5960">
        <v>208472053</v>
      </c>
      <c r="D5960" t="s">
        <v>8266</v>
      </c>
      <c r="E5960" t="s">
        <v>8398</v>
      </c>
      <c r="F5960" t="s">
        <v>13260</v>
      </c>
    </row>
    <row r="5961" spans="1:10" x14ac:dyDescent="0.25">
      <c r="A5961" t="s">
        <v>8265</v>
      </c>
      <c r="B5961">
        <v>55621542</v>
      </c>
      <c r="C5961">
        <v>208472053</v>
      </c>
      <c r="D5961" t="s">
        <v>8266</v>
      </c>
      <c r="E5961" t="s">
        <v>8388</v>
      </c>
      <c r="G5961" t="s">
        <v>8384</v>
      </c>
      <c r="H5961" t="s">
        <v>8565</v>
      </c>
      <c r="I5961" t="s">
        <v>8425</v>
      </c>
      <c r="J5961" t="s">
        <v>8414</v>
      </c>
    </row>
    <row r="5962" spans="1:10" x14ac:dyDescent="0.25">
      <c r="A5962" t="s">
        <v>8265</v>
      </c>
      <c r="B5962">
        <v>55621542</v>
      </c>
      <c r="C5962">
        <v>208472053</v>
      </c>
      <c r="D5962" t="s">
        <v>8266</v>
      </c>
      <c r="E5962" t="s">
        <v>8388</v>
      </c>
      <c r="G5962" t="s">
        <v>8384</v>
      </c>
      <c r="H5962" t="s">
        <v>13261</v>
      </c>
      <c r="I5962" t="s">
        <v>13262</v>
      </c>
      <c r="J5962" t="s">
        <v>13263</v>
      </c>
    </row>
    <row r="5963" spans="1:10" x14ac:dyDescent="0.25">
      <c r="A5963" t="s">
        <v>8268</v>
      </c>
      <c r="B5963">
        <v>56336938</v>
      </c>
      <c r="C5963">
        <v>127036213</v>
      </c>
      <c r="D5963" t="s">
        <v>8269</v>
      </c>
      <c r="E5963" t="s">
        <v>8398</v>
      </c>
      <c r="G5963" t="s">
        <v>8384</v>
      </c>
      <c r="H5963" t="s">
        <v>13264</v>
      </c>
      <c r="J5963" t="s">
        <v>13265</v>
      </c>
    </row>
    <row r="5964" spans="1:10" x14ac:dyDescent="0.25">
      <c r="A5964" t="s">
        <v>8268</v>
      </c>
      <c r="B5964">
        <v>56336938</v>
      </c>
      <c r="C5964">
        <v>127036213</v>
      </c>
      <c r="D5964" t="s">
        <v>8269</v>
      </c>
      <c r="E5964" t="s">
        <v>8388</v>
      </c>
      <c r="G5964" t="s">
        <v>8384</v>
      </c>
      <c r="H5964" t="s">
        <v>13264</v>
      </c>
      <c r="J5964" t="s">
        <v>13265</v>
      </c>
    </row>
    <row r="5965" spans="1:10" x14ac:dyDescent="0.25">
      <c r="A5965" t="s">
        <v>8268</v>
      </c>
      <c r="B5965">
        <v>56336938</v>
      </c>
      <c r="C5965">
        <v>127036213</v>
      </c>
      <c r="D5965" t="s">
        <v>8269</v>
      </c>
      <c r="E5965" t="s">
        <v>8388</v>
      </c>
      <c r="G5965" t="s">
        <v>8384</v>
      </c>
      <c r="H5965" t="s">
        <v>13266</v>
      </c>
      <c r="J5965" t="s">
        <v>13265</v>
      </c>
    </row>
    <row r="5966" spans="1:10" x14ac:dyDescent="0.25">
      <c r="A5966" t="s">
        <v>8268</v>
      </c>
      <c r="B5966">
        <v>56336938</v>
      </c>
      <c r="C5966">
        <v>127036213</v>
      </c>
      <c r="D5966" t="s">
        <v>8269</v>
      </c>
      <c r="E5966" t="s">
        <v>8383</v>
      </c>
      <c r="G5966" t="s">
        <v>8384</v>
      </c>
      <c r="H5966" t="s">
        <v>13264</v>
      </c>
      <c r="J5966" t="s">
        <v>13265</v>
      </c>
    </row>
    <row r="5967" spans="1:10" x14ac:dyDescent="0.25">
      <c r="A5967" t="s">
        <v>8273</v>
      </c>
      <c r="B5967">
        <v>57167431</v>
      </c>
      <c r="C5967">
        <v>398287496</v>
      </c>
      <c r="D5967" t="s">
        <v>8274</v>
      </c>
      <c r="E5967" t="s">
        <v>8398</v>
      </c>
      <c r="F5967" t="s">
        <v>13267</v>
      </c>
    </row>
    <row r="5968" spans="1:10" x14ac:dyDescent="0.25">
      <c r="A5968" t="s">
        <v>8273</v>
      </c>
      <c r="B5968">
        <v>57167431</v>
      </c>
      <c r="C5968">
        <v>398287496</v>
      </c>
      <c r="D5968" t="s">
        <v>8274</v>
      </c>
      <c r="E5968" t="s">
        <v>8388</v>
      </c>
      <c r="G5968" t="s">
        <v>8384</v>
      </c>
      <c r="H5968" t="s">
        <v>8565</v>
      </c>
      <c r="J5968" t="s">
        <v>13268</v>
      </c>
    </row>
    <row r="5969" spans="1:10" x14ac:dyDescent="0.25">
      <c r="A5969" t="s">
        <v>8273</v>
      </c>
      <c r="B5969">
        <v>57167431</v>
      </c>
      <c r="C5969">
        <v>398287496</v>
      </c>
      <c r="D5969" t="s">
        <v>8274</v>
      </c>
      <c r="E5969" t="s">
        <v>8398</v>
      </c>
      <c r="F5969" t="s">
        <v>13269</v>
      </c>
    </row>
    <row r="5970" spans="1:10" x14ac:dyDescent="0.25">
      <c r="A5970" t="s">
        <v>8273</v>
      </c>
      <c r="B5970">
        <v>57167431</v>
      </c>
      <c r="C5970">
        <v>398287496</v>
      </c>
      <c r="D5970" t="s">
        <v>8274</v>
      </c>
      <c r="E5970" t="s">
        <v>8388</v>
      </c>
      <c r="G5970" t="s">
        <v>8384</v>
      </c>
      <c r="H5970" t="s">
        <v>11732</v>
      </c>
      <c r="I5970" t="s">
        <v>8512</v>
      </c>
      <c r="J5970" t="s">
        <v>8788</v>
      </c>
    </row>
    <row r="5971" spans="1:10" x14ac:dyDescent="0.25">
      <c r="A5971" t="s">
        <v>8273</v>
      </c>
      <c r="B5971">
        <v>57167431</v>
      </c>
      <c r="C5971">
        <v>398287496</v>
      </c>
      <c r="D5971" t="s">
        <v>8274</v>
      </c>
      <c r="E5971" t="s">
        <v>8383</v>
      </c>
      <c r="G5971" t="s">
        <v>8384</v>
      </c>
      <c r="H5971" t="s">
        <v>8405</v>
      </c>
      <c r="I5971" t="s">
        <v>8401</v>
      </c>
      <c r="J5971" t="s">
        <v>9386</v>
      </c>
    </row>
    <row r="5972" spans="1:10" x14ac:dyDescent="0.25">
      <c r="A5972" t="s">
        <v>8273</v>
      </c>
      <c r="B5972">
        <v>57167431</v>
      </c>
      <c r="C5972">
        <v>398287496</v>
      </c>
      <c r="D5972" t="s">
        <v>8274</v>
      </c>
      <c r="E5972" t="s">
        <v>8388</v>
      </c>
      <c r="H5972" t="s">
        <v>13270</v>
      </c>
      <c r="J5972" t="s">
        <v>13271</v>
      </c>
    </row>
    <row r="5973" spans="1:10" x14ac:dyDescent="0.25">
      <c r="A5973" t="s">
        <v>8273</v>
      </c>
      <c r="B5973">
        <v>57167431</v>
      </c>
      <c r="C5973">
        <v>398287496</v>
      </c>
      <c r="D5973" t="s">
        <v>8274</v>
      </c>
      <c r="E5973" t="s">
        <v>8388</v>
      </c>
      <c r="G5973" t="s">
        <v>8384</v>
      </c>
      <c r="H5973" t="s">
        <v>8770</v>
      </c>
      <c r="J5973" t="s">
        <v>13272</v>
      </c>
    </row>
    <row r="5974" spans="1:10" x14ac:dyDescent="0.25">
      <c r="A5974" t="s">
        <v>8273</v>
      </c>
      <c r="B5974">
        <v>57167431</v>
      </c>
      <c r="C5974">
        <v>398287496</v>
      </c>
      <c r="D5974" t="s">
        <v>8274</v>
      </c>
      <c r="E5974" t="s">
        <v>8388</v>
      </c>
      <c r="H5974" t="s">
        <v>13273</v>
      </c>
      <c r="J5974" t="s">
        <v>13274</v>
      </c>
    </row>
    <row r="5975" spans="1:10" x14ac:dyDescent="0.25">
      <c r="A5975" t="s">
        <v>8273</v>
      </c>
      <c r="B5975">
        <v>57167431</v>
      </c>
      <c r="C5975">
        <v>398287496</v>
      </c>
      <c r="D5975" t="s">
        <v>8274</v>
      </c>
      <c r="E5975" t="s">
        <v>8398</v>
      </c>
      <c r="F5975" t="s">
        <v>13275</v>
      </c>
    </row>
    <row r="5976" spans="1:10" x14ac:dyDescent="0.25">
      <c r="A5976" t="s">
        <v>8273</v>
      </c>
      <c r="B5976">
        <v>57167431</v>
      </c>
      <c r="C5976">
        <v>398287496</v>
      </c>
      <c r="D5976" t="s">
        <v>8274</v>
      </c>
      <c r="E5976" t="s">
        <v>8388</v>
      </c>
      <c r="G5976" t="s">
        <v>8384</v>
      </c>
      <c r="H5976" t="s">
        <v>8405</v>
      </c>
      <c r="I5976" t="s">
        <v>8401</v>
      </c>
      <c r="J5976" t="s">
        <v>9386</v>
      </c>
    </row>
    <row r="5977" spans="1:10" x14ac:dyDescent="0.25">
      <c r="A5977" t="s">
        <v>8273</v>
      </c>
      <c r="B5977">
        <v>57167431</v>
      </c>
      <c r="C5977">
        <v>398287496</v>
      </c>
      <c r="D5977" t="s">
        <v>8274</v>
      </c>
      <c r="E5977" t="s">
        <v>8410</v>
      </c>
      <c r="G5977" t="s">
        <v>8384</v>
      </c>
      <c r="H5977" t="s">
        <v>13276</v>
      </c>
      <c r="J5977" t="s">
        <v>8899</v>
      </c>
    </row>
    <row r="5978" spans="1:10" x14ac:dyDescent="0.25">
      <c r="A5978" t="s">
        <v>8273</v>
      </c>
      <c r="B5978">
        <v>57167431</v>
      </c>
      <c r="C5978">
        <v>398287496</v>
      </c>
      <c r="D5978" t="s">
        <v>8274</v>
      </c>
      <c r="E5978" t="s">
        <v>8388</v>
      </c>
      <c r="G5978" t="s">
        <v>8384</v>
      </c>
      <c r="H5978" t="s">
        <v>8603</v>
      </c>
      <c r="J5978" t="s">
        <v>13277</v>
      </c>
    </row>
    <row r="5979" spans="1:10" x14ac:dyDescent="0.25">
      <c r="A5979" t="s">
        <v>8273</v>
      </c>
      <c r="B5979">
        <v>57167431</v>
      </c>
      <c r="C5979">
        <v>398287496</v>
      </c>
      <c r="D5979" t="s">
        <v>8274</v>
      </c>
      <c r="E5979" t="s">
        <v>8388</v>
      </c>
      <c r="G5979" t="s">
        <v>8384</v>
      </c>
      <c r="H5979" t="s">
        <v>9981</v>
      </c>
      <c r="J5979" t="s">
        <v>366</v>
      </c>
    </row>
    <row r="5980" spans="1:10" x14ac:dyDescent="0.25">
      <c r="A5980" t="s">
        <v>8273</v>
      </c>
      <c r="B5980">
        <v>57167431</v>
      </c>
      <c r="C5980">
        <v>398287496</v>
      </c>
      <c r="D5980" t="s">
        <v>8274</v>
      </c>
      <c r="E5980" t="s">
        <v>8388</v>
      </c>
      <c r="G5980" t="s">
        <v>8384</v>
      </c>
      <c r="H5980" t="s">
        <v>8393</v>
      </c>
      <c r="I5980" t="s">
        <v>8539</v>
      </c>
      <c r="J5980" t="s">
        <v>9730</v>
      </c>
    </row>
    <row r="5981" spans="1:10" x14ac:dyDescent="0.25">
      <c r="A5981" t="s">
        <v>8273</v>
      </c>
      <c r="B5981">
        <v>57167431</v>
      </c>
      <c r="C5981">
        <v>398287496</v>
      </c>
      <c r="D5981" t="s">
        <v>8274</v>
      </c>
      <c r="E5981" t="s">
        <v>8388</v>
      </c>
      <c r="G5981" t="s">
        <v>8384</v>
      </c>
      <c r="H5981" t="s">
        <v>13278</v>
      </c>
      <c r="J5981" t="s">
        <v>10173</v>
      </c>
    </row>
    <row r="5982" spans="1:10" x14ac:dyDescent="0.25">
      <c r="A5982" t="s">
        <v>8277</v>
      </c>
      <c r="B5982">
        <v>59034715</v>
      </c>
      <c r="C5982">
        <v>374826091</v>
      </c>
      <c r="D5982" t="s">
        <v>8278</v>
      </c>
      <c r="E5982" t="s">
        <v>8388</v>
      </c>
      <c r="G5982" t="s">
        <v>8384</v>
      </c>
      <c r="H5982" t="s">
        <v>9030</v>
      </c>
      <c r="I5982" t="s">
        <v>13279</v>
      </c>
      <c r="J5982" t="s">
        <v>11664</v>
      </c>
    </row>
    <row r="5983" spans="1:10" x14ac:dyDescent="0.25">
      <c r="A5983" t="s">
        <v>8277</v>
      </c>
      <c r="B5983">
        <v>59034715</v>
      </c>
      <c r="C5983">
        <v>374826091</v>
      </c>
      <c r="D5983" t="s">
        <v>8278</v>
      </c>
      <c r="E5983" t="s">
        <v>8398</v>
      </c>
      <c r="G5983" t="s">
        <v>8384</v>
      </c>
      <c r="H5983" t="s">
        <v>9030</v>
      </c>
      <c r="I5983" t="s">
        <v>13279</v>
      </c>
      <c r="J5983" t="s">
        <v>11664</v>
      </c>
    </row>
    <row r="5984" spans="1:10" x14ac:dyDescent="0.25">
      <c r="A5984" t="s">
        <v>8277</v>
      </c>
      <c r="B5984">
        <v>59034715</v>
      </c>
      <c r="C5984">
        <v>374826091</v>
      </c>
      <c r="D5984" t="s">
        <v>8278</v>
      </c>
      <c r="E5984" t="s">
        <v>8388</v>
      </c>
      <c r="G5984" t="s">
        <v>8384</v>
      </c>
      <c r="H5984" t="s">
        <v>13280</v>
      </c>
      <c r="J5984" t="s">
        <v>13281</v>
      </c>
    </row>
    <row r="5985" spans="1:10" x14ac:dyDescent="0.25">
      <c r="A5985" t="s">
        <v>8277</v>
      </c>
      <c r="B5985">
        <v>59034715</v>
      </c>
      <c r="C5985">
        <v>374826091</v>
      </c>
      <c r="D5985" t="s">
        <v>8278</v>
      </c>
      <c r="E5985" t="s">
        <v>8383</v>
      </c>
      <c r="G5985" t="s">
        <v>8384</v>
      </c>
      <c r="H5985" t="s">
        <v>8428</v>
      </c>
      <c r="I5985" t="s">
        <v>8393</v>
      </c>
      <c r="J5985" t="s">
        <v>9756</v>
      </c>
    </row>
    <row r="5986" spans="1:10" x14ac:dyDescent="0.25">
      <c r="A5986" t="s">
        <v>8277</v>
      </c>
      <c r="B5986">
        <v>59034715</v>
      </c>
      <c r="C5986">
        <v>374826091</v>
      </c>
      <c r="D5986" t="s">
        <v>8278</v>
      </c>
      <c r="E5986" t="s">
        <v>8388</v>
      </c>
      <c r="G5986" t="s">
        <v>8384</v>
      </c>
      <c r="H5986" t="s">
        <v>8428</v>
      </c>
      <c r="I5986" t="s">
        <v>8393</v>
      </c>
      <c r="J5986" t="s">
        <v>9756</v>
      </c>
    </row>
    <row r="5987" spans="1:10" x14ac:dyDescent="0.25">
      <c r="A5987" t="s">
        <v>8277</v>
      </c>
      <c r="B5987">
        <v>59034715</v>
      </c>
      <c r="C5987">
        <v>374826091</v>
      </c>
      <c r="D5987" t="s">
        <v>8278</v>
      </c>
      <c r="E5987" t="s">
        <v>8410</v>
      </c>
      <c r="G5987" t="s">
        <v>8384</v>
      </c>
      <c r="H5987" t="s">
        <v>8428</v>
      </c>
      <c r="I5987" t="s">
        <v>8393</v>
      </c>
      <c r="J5987" t="s">
        <v>9756</v>
      </c>
    </row>
    <row r="5988" spans="1:10" x14ac:dyDescent="0.25">
      <c r="A5988" t="s">
        <v>8281</v>
      </c>
      <c r="B5988">
        <v>63615502</v>
      </c>
      <c r="C5988">
        <v>864662833</v>
      </c>
      <c r="D5988" t="s">
        <v>8282</v>
      </c>
      <c r="E5988" t="s">
        <v>8388</v>
      </c>
      <c r="G5988" t="s">
        <v>8384</v>
      </c>
      <c r="H5988" t="s">
        <v>11236</v>
      </c>
      <c r="J5988" t="s">
        <v>8721</v>
      </c>
    </row>
    <row r="5989" spans="1:10" x14ac:dyDescent="0.25">
      <c r="A5989" t="s">
        <v>8281</v>
      </c>
      <c r="B5989">
        <v>63615502</v>
      </c>
      <c r="C5989">
        <v>864662833</v>
      </c>
      <c r="D5989" t="s">
        <v>8282</v>
      </c>
      <c r="E5989" t="s">
        <v>8410</v>
      </c>
      <c r="G5989" t="s">
        <v>8384</v>
      </c>
      <c r="H5989" t="s">
        <v>11236</v>
      </c>
      <c r="J5989" t="s">
        <v>8721</v>
      </c>
    </row>
    <row r="5990" spans="1:10" x14ac:dyDescent="0.25">
      <c r="A5990" t="s">
        <v>8281</v>
      </c>
      <c r="B5990">
        <v>63615502</v>
      </c>
      <c r="C5990">
        <v>864662833</v>
      </c>
      <c r="D5990" t="s">
        <v>8282</v>
      </c>
      <c r="E5990" t="s">
        <v>8398</v>
      </c>
      <c r="G5990" t="s">
        <v>8384</v>
      </c>
      <c r="H5990" t="s">
        <v>11236</v>
      </c>
      <c r="J5990" t="s">
        <v>8721</v>
      </c>
    </row>
    <row r="5991" spans="1:10" x14ac:dyDescent="0.25">
      <c r="A5991" t="s">
        <v>8281</v>
      </c>
      <c r="B5991">
        <v>63615502</v>
      </c>
      <c r="C5991">
        <v>864662833</v>
      </c>
      <c r="D5991" t="s">
        <v>8282</v>
      </c>
      <c r="E5991" t="s">
        <v>8383</v>
      </c>
      <c r="G5991" t="s">
        <v>8384</v>
      </c>
      <c r="H5991" t="s">
        <v>11236</v>
      </c>
      <c r="J5991" t="s">
        <v>8721</v>
      </c>
    </row>
    <row r="5992" spans="1:10" x14ac:dyDescent="0.25">
      <c r="A5992" t="s">
        <v>8281</v>
      </c>
      <c r="B5992">
        <v>63615502</v>
      </c>
      <c r="C5992">
        <v>864662833</v>
      </c>
      <c r="D5992" t="s">
        <v>8282</v>
      </c>
      <c r="E5992" t="s">
        <v>8388</v>
      </c>
      <c r="G5992" t="s">
        <v>8384</v>
      </c>
      <c r="H5992" t="s">
        <v>13282</v>
      </c>
      <c r="J5992" t="s">
        <v>11664</v>
      </c>
    </row>
    <row r="5993" spans="1:10" x14ac:dyDescent="0.25">
      <c r="A5993" t="s">
        <v>8285</v>
      </c>
      <c r="B5993">
        <v>64007506</v>
      </c>
      <c r="C5993">
        <v>279488159</v>
      </c>
      <c r="D5993" t="s">
        <v>8286</v>
      </c>
      <c r="E5993" t="s">
        <v>8410</v>
      </c>
      <c r="G5993" t="s">
        <v>8384</v>
      </c>
      <c r="H5993" t="s">
        <v>8468</v>
      </c>
      <c r="I5993" t="s">
        <v>9231</v>
      </c>
      <c r="J5993" t="s">
        <v>13283</v>
      </c>
    </row>
    <row r="5994" spans="1:10" x14ac:dyDescent="0.25">
      <c r="A5994" t="s">
        <v>8285</v>
      </c>
      <c r="B5994">
        <v>64007506</v>
      </c>
      <c r="C5994">
        <v>279488159</v>
      </c>
      <c r="D5994" t="s">
        <v>8286</v>
      </c>
      <c r="E5994" t="s">
        <v>8388</v>
      </c>
      <c r="G5994" t="s">
        <v>8384</v>
      </c>
      <c r="H5994" t="s">
        <v>8468</v>
      </c>
      <c r="I5994" t="s">
        <v>9231</v>
      </c>
      <c r="J5994" t="s">
        <v>13283</v>
      </c>
    </row>
    <row r="5995" spans="1:10" x14ac:dyDescent="0.25">
      <c r="A5995" t="s">
        <v>8285</v>
      </c>
      <c r="B5995">
        <v>64007506</v>
      </c>
      <c r="C5995">
        <v>279488159</v>
      </c>
      <c r="D5995" t="s">
        <v>8286</v>
      </c>
      <c r="E5995" t="s">
        <v>8383</v>
      </c>
      <c r="G5995" t="s">
        <v>8384</v>
      </c>
      <c r="H5995" t="s">
        <v>8468</v>
      </c>
      <c r="I5995" t="s">
        <v>9231</v>
      </c>
      <c r="J5995" t="s">
        <v>13283</v>
      </c>
    </row>
    <row r="5996" spans="1:10" x14ac:dyDescent="0.25">
      <c r="A5996" t="s">
        <v>8285</v>
      </c>
      <c r="B5996">
        <v>64007506</v>
      </c>
      <c r="C5996">
        <v>279488159</v>
      </c>
      <c r="D5996" t="s">
        <v>8286</v>
      </c>
      <c r="E5996" t="s">
        <v>8398</v>
      </c>
      <c r="F5996" t="s">
        <v>13284</v>
      </c>
    </row>
    <row r="5997" spans="1:10" x14ac:dyDescent="0.25">
      <c r="A5997" t="s">
        <v>8290</v>
      </c>
      <c r="B5997">
        <v>72828726</v>
      </c>
      <c r="C5997">
        <v>147452955</v>
      </c>
      <c r="D5997" t="s">
        <v>8291</v>
      </c>
      <c r="E5997" t="s">
        <v>8388</v>
      </c>
      <c r="G5997" t="s">
        <v>8384</v>
      </c>
      <c r="H5997" t="s">
        <v>8425</v>
      </c>
      <c r="I5997" t="s">
        <v>8422</v>
      </c>
      <c r="J5997" t="s">
        <v>11899</v>
      </c>
    </row>
    <row r="5998" spans="1:10" x14ac:dyDescent="0.25">
      <c r="A5998" t="s">
        <v>8290</v>
      </c>
      <c r="B5998">
        <v>72828726</v>
      </c>
      <c r="C5998">
        <v>147452955</v>
      </c>
      <c r="D5998" t="s">
        <v>8291</v>
      </c>
      <c r="E5998" t="s">
        <v>8398</v>
      </c>
      <c r="F5998" t="s">
        <v>13285</v>
      </c>
    </row>
    <row r="5999" spans="1:10" x14ac:dyDescent="0.25">
      <c r="A5999" t="s">
        <v>8290</v>
      </c>
      <c r="B5999">
        <v>72828726</v>
      </c>
      <c r="C5999">
        <v>147452955</v>
      </c>
      <c r="D5999" t="s">
        <v>8291</v>
      </c>
      <c r="E5999" t="s">
        <v>8383</v>
      </c>
      <c r="G5999" t="s">
        <v>8384</v>
      </c>
      <c r="H5999" t="s">
        <v>8407</v>
      </c>
      <c r="I5999" t="s">
        <v>8468</v>
      </c>
      <c r="J5999" t="s">
        <v>10474</v>
      </c>
    </row>
    <row r="6000" spans="1:10" x14ac:dyDescent="0.25">
      <c r="A6000" t="s">
        <v>8290</v>
      </c>
      <c r="B6000">
        <v>72828726</v>
      </c>
      <c r="C6000">
        <v>147452955</v>
      </c>
      <c r="D6000" t="s">
        <v>8291</v>
      </c>
      <c r="E6000" t="s">
        <v>8398</v>
      </c>
      <c r="F6000" t="s">
        <v>13286</v>
      </c>
    </row>
    <row r="6001" spans="1:10" x14ac:dyDescent="0.25">
      <c r="A6001" t="s">
        <v>8290</v>
      </c>
      <c r="B6001">
        <v>72828726</v>
      </c>
      <c r="C6001">
        <v>147452955</v>
      </c>
      <c r="D6001" t="s">
        <v>8291</v>
      </c>
      <c r="E6001" t="s">
        <v>8398</v>
      </c>
      <c r="F6001" t="s">
        <v>13287</v>
      </c>
    </row>
    <row r="6002" spans="1:10" x14ac:dyDescent="0.25">
      <c r="A6002" t="s">
        <v>8290</v>
      </c>
      <c r="B6002">
        <v>72828726</v>
      </c>
      <c r="C6002">
        <v>147452955</v>
      </c>
      <c r="D6002" t="s">
        <v>8291</v>
      </c>
      <c r="E6002" t="s">
        <v>8388</v>
      </c>
      <c r="G6002" t="s">
        <v>8384</v>
      </c>
      <c r="H6002" t="s">
        <v>8407</v>
      </c>
      <c r="I6002" t="s">
        <v>8468</v>
      </c>
      <c r="J6002" t="s">
        <v>10474</v>
      </c>
    </row>
    <row r="6003" spans="1:10" x14ac:dyDescent="0.25">
      <c r="A6003" t="s">
        <v>8290</v>
      </c>
      <c r="B6003">
        <v>72828726</v>
      </c>
      <c r="C6003">
        <v>147452955</v>
      </c>
      <c r="D6003" t="s">
        <v>8291</v>
      </c>
      <c r="E6003" t="s">
        <v>8410</v>
      </c>
      <c r="G6003" t="s">
        <v>8384</v>
      </c>
      <c r="H6003" t="s">
        <v>8407</v>
      </c>
      <c r="I6003" t="s">
        <v>8468</v>
      </c>
      <c r="J6003" t="s">
        <v>10474</v>
      </c>
    </row>
    <row r="6004" spans="1:10" x14ac:dyDescent="0.25">
      <c r="A6004" t="s">
        <v>8290</v>
      </c>
      <c r="B6004">
        <v>72828726</v>
      </c>
      <c r="C6004">
        <v>147452955</v>
      </c>
      <c r="D6004" t="s">
        <v>8291</v>
      </c>
      <c r="E6004" t="s">
        <v>8398</v>
      </c>
      <c r="F6004" t="s">
        <v>13288</v>
      </c>
    </row>
    <row r="6005" spans="1:10" x14ac:dyDescent="0.25">
      <c r="A6005" t="s">
        <v>8290</v>
      </c>
      <c r="B6005">
        <v>72828726</v>
      </c>
      <c r="C6005">
        <v>147452955</v>
      </c>
      <c r="D6005" t="s">
        <v>8291</v>
      </c>
      <c r="E6005" t="s">
        <v>8388</v>
      </c>
      <c r="G6005" t="s">
        <v>8384</v>
      </c>
      <c r="H6005" t="s">
        <v>8490</v>
      </c>
      <c r="J6005" t="s">
        <v>13289</v>
      </c>
    </row>
    <row r="6006" spans="1:10" x14ac:dyDescent="0.25">
      <c r="A6006" t="s">
        <v>8290</v>
      </c>
      <c r="B6006">
        <v>72828726</v>
      </c>
      <c r="C6006">
        <v>147452955</v>
      </c>
      <c r="D6006" t="s">
        <v>8291</v>
      </c>
      <c r="E6006" t="s">
        <v>8388</v>
      </c>
      <c r="G6006" t="s">
        <v>8384</v>
      </c>
      <c r="H6006" t="s">
        <v>8540</v>
      </c>
      <c r="I6006" t="s">
        <v>8428</v>
      </c>
      <c r="J6006" t="s">
        <v>13290</v>
      </c>
    </row>
    <row r="6007" spans="1:10" x14ac:dyDescent="0.25">
      <c r="A6007" t="s">
        <v>8296</v>
      </c>
      <c r="B6007">
        <v>72418867</v>
      </c>
      <c r="C6007">
        <v>270849196</v>
      </c>
      <c r="D6007" t="s">
        <v>8297</v>
      </c>
      <c r="E6007" t="s">
        <v>8398</v>
      </c>
      <c r="F6007" t="s">
        <v>13291</v>
      </c>
    </row>
    <row r="6008" spans="1:10" x14ac:dyDescent="0.25">
      <c r="A6008" t="s">
        <v>8296</v>
      </c>
      <c r="B6008">
        <v>72418867</v>
      </c>
      <c r="C6008">
        <v>270849196</v>
      </c>
      <c r="D6008" t="s">
        <v>8297</v>
      </c>
      <c r="E6008" t="s">
        <v>8410</v>
      </c>
      <c r="G6008" t="s">
        <v>8384</v>
      </c>
      <c r="H6008" t="s">
        <v>13292</v>
      </c>
      <c r="J6008" t="s">
        <v>13293</v>
      </c>
    </row>
    <row r="6009" spans="1:10" x14ac:dyDescent="0.25">
      <c r="A6009" t="s">
        <v>8296</v>
      </c>
      <c r="B6009">
        <v>72418867</v>
      </c>
      <c r="C6009">
        <v>270849196</v>
      </c>
      <c r="D6009" t="s">
        <v>8297</v>
      </c>
      <c r="E6009" t="s">
        <v>8383</v>
      </c>
      <c r="G6009" t="s">
        <v>8384</v>
      </c>
      <c r="H6009" t="s">
        <v>13292</v>
      </c>
      <c r="J6009" t="s">
        <v>13293</v>
      </c>
    </row>
    <row r="6010" spans="1:10" x14ac:dyDescent="0.25">
      <c r="A6010" t="s">
        <v>8296</v>
      </c>
      <c r="B6010">
        <v>72418867</v>
      </c>
      <c r="C6010">
        <v>270849196</v>
      </c>
      <c r="D6010" t="s">
        <v>8297</v>
      </c>
      <c r="E6010" t="s">
        <v>8388</v>
      </c>
      <c r="G6010" t="s">
        <v>8384</v>
      </c>
      <c r="H6010" t="s">
        <v>13292</v>
      </c>
      <c r="J6010" t="s">
        <v>13293</v>
      </c>
    </row>
    <row r="6011" spans="1:10" x14ac:dyDescent="0.25">
      <c r="A6011" t="s">
        <v>8296</v>
      </c>
      <c r="B6011">
        <v>72418867</v>
      </c>
      <c r="C6011">
        <v>270849196</v>
      </c>
      <c r="D6011" t="s">
        <v>8297</v>
      </c>
      <c r="E6011" t="s">
        <v>8398</v>
      </c>
      <c r="G6011" t="s">
        <v>8399</v>
      </c>
      <c r="H6011" t="s">
        <v>12505</v>
      </c>
      <c r="J6011" t="s">
        <v>13293</v>
      </c>
    </row>
    <row r="6012" spans="1:10" x14ac:dyDescent="0.25">
      <c r="A6012" t="s">
        <v>8296</v>
      </c>
      <c r="B6012">
        <v>72418867</v>
      </c>
      <c r="C6012">
        <v>270849196</v>
      </c>
      <c r="D6012" t="s">
        <v>8297</v>
      </c>
      <c r="E6012" t="s">
        <v>8398</v>
      </c>
      <c r="G6012" t="s">
        <v>8384</v>
      </c>
      <c r="H6012" t="s">
        <v>13292</v>
      </c>
      <c r="J6012" t="s">
        <v>13293</v>
      </c>
    </row>
    <row r="6013" spans="1:10" x14ac:dyDescent="0.25">
      <c r="A6013" t="s">
        <v>8300</v>
      </c>
      <c r="B6013">
        <v>16044120</v>
      </c>
      <c r="C6013">
        <v>167399524</v>
      </c>
      <c r="D6013" t="s">
        <v>8301</v>
      </c>
      <c r="E6013" t="s">
        <v>8829</v>
      </c>
      <c r="G6013" t="s">
        <v>8384</v>
      </c>
      <c r="H6013" t="s">
        <v>8421</v>
      </c>
      <c r="J6013" t="s">
        <v>11350</v>
      </c>
    </row>
    <row r="6014" spans="1:10" x14ac:dyDescent="0.25">
      <c r="A6014" t="s">
        <v>8300</v>
      </c>
      <c r="B6014">
        <v>16044120</v>
      </c>
      <c r="C6014">
        <v>167399524</v>
      </c>
      <c r="D6014" t="s">
        <v>8301</v>
      </c>
      <c r="E6014" t="s">
        <v>8388</v>
      </c>
      <c r="G6014" t="s">
        <v>8384</v>
      </c>
      <c r="H6014" t="s">
        <v>9858</v>
      </c>
      <c r="I6014" t="s">
        <v>8421</v>
      </c>
      <c r="J6014" t="s">
        <v>11350</v>
      </c>
    </row>
    <row r="6015" spans="1:10" x14ac:dyDescent="0.25">
      <c r="A6015" t="s">
        <v>8300</v>
      </c>
      <c r="B6015">
        <v>16044120</v>
      </c>
      <c r="C6015">
        <v>167399524</v>
      </c>
      <c r="D6015" t="s">
        <v>8301</v>
      </c>
      <c r="E6015" t="s">
        <v>8829</v>
      </c>
      <c r="G6015" t="s">
        <v>8399</v>
      </c>
      <c r="H6015" t="s">
        <v>12234</v>
      </c>
      <c r="I6015" t="s">
        <v>12235</v>
      </c>
      <c r="J6015" t="s">
        <v>11350</v>
      </c>
    </row>
    <row r="6016" spans="1:10" x14ac:dyDescent="0.25">
      <c r="A6016" t="s">
        <v>8300</v>
      </c>
      <c r="B6016">
        <v>16044120</v>
      </c>
      <c r="C6016">
        <v>167399524</v>
      </c>
      <c r="D6016" t="s">
        <v>8301</v>
      </c>
      <c r="E6016" t="s">
        <v>8388</v>
      </c>
      <c r="G6016" t="s">
        <v>8384</v>
      </c>
      <c r="H6016" t="s">
        <v>8421</v>
      </c>
      <c r="J6016" t="s">
        <v>11350</v>
      </c>
    </row>
    <row r="6017" spans="1:10" x14ac:dyDescent="0.25">
      <c r="A6017" t="s">
        <v>8300</v>
      </c>
      <c r="B6017">
        <v>16044120</v>
      </c>
      <c r="C6017">
        <v>167399524</v>
      </c>
      <c r="D6017" t="s">
        <v>8301</v>
      </c>
      <c r="E6017" t="s">
        <v>8388</v>
      </c>
      <c r="G6017" t="s">
        <v>8399</v>
      </c>
      <c r="H6017" t="s">
        <v>12234</v>
      </c>
      <c r="I6017" t="s">
        <v>12235</v>
      </c>
      <c r="J6017" t="s">
        <v>11350</v>
      </c>
    </row>
    <row r="6018" spans="1:10" x14ac:dyDescent="0.25">
      <c r="A6018" t="s">
        <v>8300</v>
      </c>
      <c r="B6018">
        <v>16044120</v>
      </c>
      <c r="C6018">
        <v>167399524</v>
      </c>
      <c r="D6018" t="s">
        <v>8301</v>
      </c>
      <c r="E6018" t="s">
        <v>8388</v>
      </c>
      <c r="G6018" t="s">
        <v>8399</v>
      </c>
      <c r="H6018" t="s">
        <v>12237</v>
      </c>
      <c r="J6018" t="s">
        <v>12238</v>
      </c>
    </row>
    <row r="6019" spans="1:10" x14ac:dyDescent="0.25">
      <c r="A6019" t="s">
        <v>8300</v>
      </c>
      <c r="B6019">
        <v>16044120</v>
      </c>
      <c r="C6019">
        <v>167399524</v>
      </c>
      <c r="D6019" t="s">
        <v>8301</v>
      </c>
      <c r="E6019" t="s">
        <v>8388</v>
      </c>
      <c r="G6019" t="s">
        <v>8384</v>
      </c>
      <c r="H6019" t="s">
        <v>12236</v>
      </c>
      <c r="J6019" t="s">
        <v>11350</v>
      </c>
    </row>
    <row r="6020" spans="1:10" x14ac:dyDescent="0.25">
      <c r="A6020" t="s">
        <v>8300</v>
      </c>
      <c r="B6020">
        <v>16044120</v>
      </c>
      <c r="C6020">
        <v>167399524</v>
      </c>
      <c r="D6020" t="s">
        <v>8301</v>
      </c>
      <c r="E6020" t="s">
        <v>8829</v>
      </c>
      <c r="F6020" t="s">
        <v>13294</v>
      </c>
    </row>
    <row r="6021" spans="1:10" x14ac:dyDescent="0.25">
      <c r="A6021" t="s">
        <v>8300</v>
      </c>
      <c r="B6021">
        <v>16044120</v>
      </c>
      <c r="C6021">
        <v>167399524</v>
      </c>
      <c r="D6021" t="s">
        <v>8301</v>
      </c>
      <c r="E6021" t="s">
        <v>8388</v>
      </c>
      <c r="G6021" t="s">
        <v>8384</v>
      </c>
      <c r="H6021" t="s">
        <v>8424</v>
      </c>
      <c r="J6021" t="s">
        <v>11350</v>
      </c>
    </row>
    <row r="6022" spans="1:10" x14ac:dyDescent="0.25">
      <c r="A6022" t="s">
        <v>8304</v>
      </c>
      <c r="B6022">
        <v>219870</v>
      </c>
      <c r="C6022">
        <v>1060111805</v>
      </c>
      <c r="D6022" t="s">
        <v>8305</v>
      </c>
      <c r="E6022" t="s">
        <v>8388</v>
      </c>
      <c r="G6022" t="s">
        <v>8384</v>
      </c>
      <c r="H6022" t="s">
        <v>8607</v>
      </c>
      <c r="I6022" t="s">
        <v>13295</v>
      </c>
      <c r="J6022" t="s">
        <v>13296</v>
      </c>
    </row>
    <row r="6023" spans="1:10" x14ac:dyDescent="0.25">
      <c r="A6023" t="s">
        <v>8304</v>
      </c>
      <c r="B6023">
        <v>219870</v>
      </c>
      <c r="C6023">
        <v>1060111805</v>
      </c>
      <c r="D6023" t="s">
        <v>8305</v>
      </c>
      <c r="E6023" t="s">
        <v>8383</v>
      </c>
      <c r="G6023" t="s">
        <v>8384</v>
      </c>
      <c r="H6023" t="s">
        <v>10728</v>
      </c>
      <c r="J6023" t="s">
        <v>12131</v>
      </c>
    </row>
    <row r="6024" spans="1:10" x14ac:dyDescent="0.25">
      <c r="A6024" t="s">
        <v>8304</v>
      </c>
      <c r="B6024">
        <v>219870</v>
      </c>
      <c r="C6024">
        <v>1060111805</v>
      </c>
      <c r="D6024" t="s">
        <v>8305</v>
      </c>
      <c r="E6024" t="s">
        <v>8410</v>
      </c>
      <c r="G6024" t="s">
        <v>8460</v>
      </c>
      <c r="H6024" t="s">
        <v>13297</v>
      </c>
      <c r="J6024" t="s">
        <v>8807</v>
      </c>
    </row>
    <row r="6025" spans="1:10" x14ac:dyDescent="0.25">
      <c r="A6025" t="s">
        <v>8304</v>
      </c>
      <c r="B6025">
        <v>219870</v>
      </c>
      <c r="C6025">
        <v>1060111805</v>
      </c>
      <c r="D6025" t="s">
        <v>8305</v>
      </c>
      <c r="E6025" t="s">
        <v>8388</v>
      </c>
      <c r="G6025" t="s">
        <v>8384</v>
      </c>
      <c r="H6025" t="s">
        <v>8623</v>
      </c>
      <c r="I6025" t="s">
        <v>8390</v>
      </c>
      <c r="J6025" t="s">
        <v>13215</v>
      </c>
    </row>
    <row r="6026" spans="1:10" x14ac:dyDescent="0.25">
      <c r="A6026" t="s">
        <v>8304</v>
      </c>
      <c r="B6026">
        <v>219870</v>
      </c>
      <c r="C6026">
        <v>1060111805</v>
      </c>
      <c r="D6026" t="s">
        <v>8305</v>
      </c>
      <c r="E6026" t="s">
        <v>8388</v>
      </c>
      <c r="G6026" t="s">
        <v>8384</v>
      </c>
      <c r="H6026" t="s">
        <v>10728</v>
      </c>
      <c r="J6026" t="s">
        <v>12131</v>
      </c>
    </row>
    <row r="6027" spans="1:10" x14ac:dyDescent="0.25">
      <c r="A6027" t="s">
        <v>8308</v>
      </c>
      <c r="B6027">
        <v>6867018</v>
      </c>
      <c r="C6027">
        <v>151934242</v>
      </c>
      <c r="D6027" t="s">
        <v>8309</v>
      </c>
      <c r="E6027" t="s">
        <v>8388</v>
      </c>
      <c r="G6027" t="s">
        <v>8384</v>
      </c>
      <c r="H6027" t="s">
        <v>8393</v>
      </c>
      <c r="I6027" t="s">
        <v>8421</v>
      </c>
      <c r="J6027" t="s">
        <v>13298</v>
      </c>
    </row>
    <row r="6028" spans="1:10" x14ac:dyDescent="0.25">
      <c r="A6028" t="s">
        <v>8308</v>
      </c>
      <c r="B6028">
        <v>6867018</v>
      </c>
      <c r="C6028">
        <v>151934242</v>
      </c>
      <c r="D6028" t="s">
        <v>8309</v>
      </c>
      <c r="E6028" t="s">
        <v>8383</v>
      </c>
      <c r="G6028" t="s">
        <v>8399</v>
      </c>
      <c r="H6028" t="s">
        <v>10785</v>
      </c>
      <c r="I6028" t="s">
        <v>8811</v>
      </c>
      <c r="J6028" t="s">
        <v>8811</v>
      </c>
    </row>
    <row r="6029" spans="1:10" x14ac:dyDescent="0.25">
      <c r="A6029" t="s">
        <v>8308</v>
      </c>
      <c r="B6029">
        <v>6867018</v>
      </c>
      <c r="C6029">
        <v>151934242</v>
      </c>
      <c r="D6029" t="s">
        <v>8309</v>
      </c>
      <c r="E6029" t="s">
        <v>8388</v>
      </c>
      <c r="G6029" t="s">
        <v>8460</v>
      </c>
      <c r="H6029" t="s">
        <v>13299</v>
      </c>
      <c r="I6029" t="s">
        <v>13300</v>
      </c>
      <c r="J6029" t="s">
        <v>13301</v>
      </c>
    </row>
    <row r="6030" spans="1:10" x14ac:dyDescent="0.25">
      <c r="A6030" t="s">
        <v>8308</v>
      </c>
      <c r="B6030">
        <v>6867018</v>
      </c>
      <c r="C6030">
        <v>151934242</v>
      </c>
      <c r="D6030" t="s">
        <v>8309</v>
      </c>
      <c r="E6030" t="s">
        <v>8410</v>
      </c>
      <c r="G6030" t="s">
        <v>8460</v>
      </c>
      <c r="H6030" t="s">
        <v>13299</v>
      </c>
      <c r="I6030" t="s">
        <v>13300</v>
      </c>
      <c r="J6030" t="s">
        <v>13301</v>
      </c>
    </row>
    <row r="6031" spans="1:10" x14ac:dyDescent="0.25">
      <c r="A6031" t="s">
        <v>8312</v>
      </c>
      <c r="B6031">
        <v>6498214</v>
      </c>
      <c r="C6031">
        <v>262441178</v>
      </c>
      <c r="D6031" t="s">
        <v>8313</v>
      </c>
      <c r="E6031" t="s">
        <v>8383</v>
      </c>
      <c r="G6031" t="s">
        <v>8384</v>
      </c>
      <c r="H6031" t="s">
        <v>8390</v>
      </c>
      <c r="I6031" t="s">
        <v>13302</v>
      </c>
      <c r="J6031" t="s">
        <v>13303</v>
      </c>
    </row>
    <row r="6032" spans="1:10" x14ac:dyDescent="0.25">
      <c r="A6032" t="s">
        <v>8312</v>
      </c>
      <c r="B6032">
        <v>6498214</v>
      </c>
      <c r="C6032">
        <v>262441178</v>
      </c>
      <c r="D6032" t="s">
        <v>8313</v>
      </c>
      <c r="E6032" t="s">
        <v>8410</v>
      </c>
      <c r="G6032" t="s">
        <v>8384</v>
      </c>
      <c r="H6032" t="s">
        <v>8390</v>
      </c>
      <c r="I6032" t="s">
        <v>13302</v>
      </c>
      <c r="J6032" t="s">
        <v>13303</v>
      </c>
    </row>
    <row r="6033" spans="1:10" x14ac:dyDescent="0.25">
      <c r="A6033" t="s">
        <v>8312</v>
      </c>
      <c r="B6033">
        <v>6498214</v>
      </c>
      <c r="C6033">
        <v>262441178</v>
      </c>
      <c r="D6033" t="s">
        <v>8313</v>
      </c>
      <c r="E6033" t="s">
        <v>8398</v>
      </c>
      <c r="F6033" t="s">
        <v>13304</v>
      </c>
    </row>
    <row r="6034" spans="1:10" x14ac:dyDescent="0.25">
      <c r="A6034" t="s">
        <v>8312</v>
      </c>
      <c r="B6034">
        <v>6498214</v>
      </c>
      <c r="C6034">
        <v>262441178</v>
      </c>
      <c r="D6034" t="s">
        <v>8313</v>
      </c>
      <c r="E6034" t="s">
        <v>8388</v>
      </c>
      <c r="G6034" t="s">
        <v>8384</v>
      </c>
      <c r="H6034" t="s">
        <v>8390</v>
      </c>
      <c r="I6034" t="s">
        <v>13302</v>
      </c>
      <c r="J6034" t="s">
        <v>13303</v>
      </c>
    </row>
    <row r="6035" spans="1:10" x14ac:dyDescent="0.25">
      <c r="A6035" t="s">
        <v>8321</v>
      </c>
      <c r="B6035">
        <v>819838</v>
      </c>
      <c r="C6035">
        <v>106642175</v>
      </c>
      <c r="D6035" t="s">
        <v>8322</v>
      </c>
      <c r="E6035" t="s">
        <v>8383</v>
      </c>
      <c r="G6035" t="s">
        <v>8384</v>
      </c>
      <c r="H6035" t="s">
        <v>13305</v>
      </c>
      <c r="I6035" t="s">
        <v>13306</v>
      </c>
      <c r="J6035" t="s">
        <v>13307</v>
      </c>
    </row>
    <row r="6036" spans="1:10" x14ac:dyDescent="0.25">
      <c r="A6036" t="s">
        <v>8321</v>
      </c>
      <c r="B6036">
        <v>819838</v>
      </c>
      <c r="C6036">
        <v>106642175</v>
      </c>
      <c r="D6036" t="s">
        <v>8322</v>
      </c>
      <c r="E6036" t="s">
        <v>8388</v>
      </c>
      <c r="G6036" t="s">
        <v>8384</v>
      </c>
      <c r="H6036" t="s">
        <v>8570</v>
      </c>
      <c r="I6036" t="s">
        <v>8426</v>
      </c>
      <c r="J6036" t="s">
        <v>8801</v>
      </c>
    </row>
    <row r="6037" spans="1:10" x14ac:dyDescent="0.25">
      <c r="A6037" t="s">
        <v>8326</v>
      </c>
      <c r="B6037">
        <v>1560855</v>
      </c>
      <c r="C6037">
        <v>101135152</v>
      </c>
      <c r="D6037" t="s">
        <v>8327</v>
      </c>
      <c r="E6037" t="s">
        <v>8383</v>
      </c>
      <c r="G6037" t="s">
        <v>8384</v>
      </c>
      <c r="H6037" t="s">
        <v>8407</v>
      </c>
      <c r="I6037" t="s">
        <v>8393</v>
      </c>
      <c r="J6037" t="s">
        <v>10346</v>
      </c>
    </row>
    <row r="6038" spans="1:10" x14ac:dyDescent="0.25">
      <c r="A6038" t="s">
        <v>8326</v>
      </c>
      <c r="B6038">
        <v>1560855</v>
      </c>
      <c r="C6038">
        <v>101135152</v>
      </c>
      <c r="D6038" t="s">
        <v>8327</v>
      </c>
      <c r="E6038" t="s">
        <v>8410</v>
      </c>
      <c r="G6038" t="s">
        <v>8399</v>
      </c>
      <c r="H6038" t="s">
        <v>8646</v>
      </c>
      <c r="I6038" t="s">
        <v>8647</v>
      </c>
      <c r="J6038" t="s">
        <v>10346</v>
      </c>
    </row>
    <row r="6039" spans="1:10" x14ac:dyDescent="0.25">
      <c r="A6039" t="s">
        <v>8326</v>
      </c>
      <c r="B6039">
        <v>1560855</v>
      </c>
      <c r="C6039">
        <v>101135152</v>
      </c>
      <c r="D6039" t="s">
        <v>8327</v>
      </c>
      <c r="E6039" t="s">
        <v>8388</v>
      </c>
      <c r="G6039" t="s">
        <v>8399</v>
      </c>
      <c r="H6039" t="s">
        <v>8647</v>
      </c>
      <c r="I6039" t="s">
        <v>12402</v>
      </c>
      <c r="J6039" t="s">
        <v>8665</v>
      </c>
    </row>
    <row r="6040" spans="1:10" x14ac:dyDescent="0.25">
      <c r="A6040" t="s">
        <v>8332</v>
      </c>
      <c r="B6040">
        <v>1741772</v>
      </c>
      <c r="C6040">
        <v>141559604</v>
      </c>
      <c r="D6040" t="s">
        <v>8333</v>
      </c>
      <c r="E6040" t="s">
        <v>8388</v>
      </c>
      <c r="G6040" t="s">
        <v>8384</v>
      </c>
      <c r="H6040" t="s">
        <v>9347</v>
      </c>
      <c r="I6040" t="s">
        <v>13308</v>
      </c>
      <c r="J6040" t="s">
        <v>13309</v>
      </c>
    </row>
    <row r="6041" spans="1:10" x14ac:dyDescent="0.25">
      <c r="A6041" t="s">
        <v>8332</v>
      </c>
      <c r="B6041">
        <v>1741772</v>
      </c>
      <c r="C6041">
        <v>141559604</v>
      </c>
      <c r="D6041" t="s">
        <v>8333</v>
      </c>
      <c r="E6041" t="s">
        <v>8388</v>
      </c>
      <c r="G6041" t="s">
        <v>8384</v>
      </c>
      <c r="H6041" t="s">
        <v>12914</v>
      </c>
      <c r="J6041" t="s">
        <v>8720</v>
      </c>
    </row>
    <row r="6042" spans="1:10" x14ac:dyDescent="0.25">
      <c r="A6042" t="s">
        <v>8332</v>
      </c>
      <c r="B6042">
        <v>1741772</v>
      </c>
      <c r="C6042">
        <v>141559604</v>
      </c>
      <c r="D6042" t="s">
        <v>8333</v>
      </c>
      <c r="E6042" t="s">
        <v>8383</v>
      </c>
      <c r="G6042" t="s">
        <v>8384</v>
      </c>
      <c r="H6042" t="s">
        <v>9347</v>
      </c>
      <c r="I6042" t="s">
        <v>13308</v>
      </c>
      <c r="J6042" t="s">
        <v>13309</v>
      </c>
    </row>
    <row r="6043" spans="1:10" x14ac:dyDescent="0.25">
      <c r="A6043" t="s">
        <v>8332</v>
      </c>
      <c r="B6043">
        <v>1741772</v>
      </c>
      <c r="C6043">
        <v>141559604</v>
      </c>
      <c r="D6043" t="s">
        <v>8333</v>
      </c>
      <c r="E6043" t="s">
        <v>8388</v>
      </c>
      <c r="G6043" t="s">
        <v>8384</v>
      </c>
      <c r="H6043" t="s">
        <v>13310</v>
      </c>
      <c r="J6043" t="s">
        <v>8613</v>
      </c>
    </row>
    <row r="6044" spans="1:10" x14ac:dyDescent="0.25">
      <c r="A6044" t="s">
        <v>8332</v>
      </c>
      <c r="B6044">
        <v>1741772</v>
      </c>
      <c r="C6044">
        <v>141559604</v>
      </c>
      <c r="D6044" t="s">
        <v>8333</v>
      </c>
      <c r="E6044" t="s">
        <v>8388</v>
      </c>
      <c r="G6044" t="s">
        <v>8384</v>
      </c>
      <c r="H6044" t="s">
        <v>9471</v>
      </c>
      <c r="I6044" t="s">
        <v>13311</v>
      </c>
      <c r="J6044" t="s">
        <v>9681</v>
      </c>
    </row>
    <row r="6045" spans="1:10" x14ac:dyDescent="0.25">
      <c r="A6045" t="s">
        <v>8341</v>
      </c>
      <c r="B6045">
        <v>1643210</v>
      </c>
      <c r="C6045">
        <v>152024253</v>
      </c>
      <c r="D6045" t="s">
        <v>8342</v>
      </c>
      <c r="E6045" t="s">
        <v>8410</v>
      </c>
      <c r="G6045" t="s">
        <v>8460</v>
      </c>
      <c r="H6045" t="s">
        <v>13312</v>
      </c>
      <c r="J6045" t="s">
        <v>10217</v>
      </c>
    </row>
    <row r="6046" spans="1:10" x14ac:dyDescent="0.25">
      <c r="A6046" t="s">
        <v>8341</v>
      </c>
      <c r="B6046">
        <v>1643210</v>
      </c>
      <c r="C6046">
        <v>152024253</v>
      </c>
      <c r="D6046" t="s">
        <v>8342</v>
      </c>
      <c r="E6046" t="s">
        <v>8383</v>
      </c>
      <c r="G6046" t="s">
        <v>8384</v>
      </c>
      <c r="H6046" t="s">
        <v>8883</v>
      </c>
      <c r="J6046" t="s">
        <v>13313</v>
      </c>
    </row>
    <row r="6047" spans="1:10" x14ac:dyDescent="0.25">
      <c r="A6047" t="s">
        <v>8341</v>
      </c>
      <c r="B6047">
        <v>1643210</v>
      </c>
      <c r="C6047">
        <v>152024253</v>
      </c>
      <c r="D6047" t="s">
        <v>8342</v>
      </c>
      <c r="E6047" t="s">
        <v>8388</v>
      </c>
      <c r="G6047" t="s">
        <v>8384</v>
      </c>
      <c r="H6047" t="s">
        <v>8770</v>
      </c>
      <c r="I6047" t="s">
        <v>13314</v>
      </c>
      <c r="J6047" t="s">
        <v>13315</v>
      </c>
    </row>
    <row r="6048" spans="1:10" x14ac:dyDescent="0.25">
      <c r="A6048" t="s">
        <v>8346</v>
      </c>
      <c r="B6048">
        <v>12133669</v>
      </c>
      <c r="C6048">
        <v>168767030</v>
      </c>
      <c r="D6048" t="s">
        <v>8347</v>
      </c>
      <c r="E6048" t="s">
        <v>8383</v>
      </c>
      <c r="G6048" t="s">
        <v>8384</v>
      </c>
      <c r="H6048" t="s">
        <v>8425</v>
      </c>
      <c r="I6048" t="s">
        <v>998</v>
      </c>
      <c r="J6048" t="s">
        <v>8502</v>
      </c>
    </row>
    <row r="6049" spans="1:10" x14ac:dyDescent="0.25">
      <c r="A6049" t="s">
        <v>8346</v>
      </c>
      <c r="B6049">
        <v>12133669</v>
      </c>
      <c r="C6049">
        <v>168767030</v>
      </c>
      <c r="D6049" t="s">
        <v>8347</v>
      </c>
      <c r="E6049" t="s">
        <v>8388</v>
      </c>
      <c r="G6049" t="s">
        <v>8384</v>
      </c>
      <c r="H6049" t="s">
        <v>8425</v>
      </c>
      <c r="I6049" t="s">
        <v>998</v>
      </c>
      <c r="J6049" t="s">
        <v>8502</v>
      </c>
    </row>
    <row r="6050" spans="1:10" x14ac:dyDescent="0.25">
      <c r="A6050" t="s">
        <v>8353</v>
      </c>
      <c r="B6050">
        <v>17348705</v>
      </c>
      <c r="C6050">
        <v>110437210</v>
      </c>
      <c r="D6050" t="s">
        <v>8354</v>
      </c>
      <c r="E6050" t="s">
        <v>8383</v>
      </c>
      <c r="G6050" t="s">
        <v>8384</v>
      </c>
      <c r="H6050" t="s">
        <v>9634</v>
      </c>
      <c r="I6050" t="s">
        <v>8490</v>
      </c>
      <c r="J6050" t="s">
        <v>12520</v>
      </c>
    </row>
    <row r="6051" spans="1:10" x14ac:dyDescent="0.25">
      <c r="A6051" t="s">
        <v>8353</v>
      </c>
      <c r="B6051">
        <v>17348705</v>
      </c>
      <c r="C6051">
        <v>110437210</v>
      </c>
      <c r="D6051" t="s">
        <v>8354</v>
      </c>
      <c r="E6051" t="s">
        <v>8388</v>
      </c>
      <c r="G6051" t="s">
        <v>8384</v>
      </c>
      <c r="H6051" t="s">
        <v>9634</v>
      </c>
      <c r="I6051" t="s">
        <v>8490</v>
      </c>
      <c r="J6051" t="s">
        <v>12520</v>
      </c>
    </row>
    <row r="6052" spans="1:10" x14ac:dyDescent="0.25">
      <c r="A6052" t="s">
        <v>8357</v>
      </c>
      <c r="B6052">
        <v>26524161</v>
      </c>
      <c r="C6052">
        <v>1591089501</v>
      </c>
      <c r="D6052" t="s">
        <v>8358</v>
      </c>
      <c r="E6052" t="s">
        <v>8388</v>
      </c>
      <c r="G6052" t="s">
        <v>8384</v>
      </c>
      <c r="H6052" t="s">
        <v>13316</v>
      </c>
      <c r="I6052" t="s">
        <v>13317</v>
      </c>
      <c r="J6052" t="s">
        <v>13318</v>
      </c>
    </row>
    <row r="6053" spans="1:10" x14ac:dyDescent="0.25">
      <c r="A6053" t="s">
        <v>8357</v>
      </c>
      <c r="B6053">
        <v>26524161</v>
      </c>
      <c r="C6053">
        <v>1591089501</v>
      </c>
      <c r="D6053" t="s">
        <v>8358</v>
      </c>
      <c r="E6053" t="s">
        <v>8388</v>
      </c>
      <c r="G6053" t="s">
        <v>8384</v>
      </c>
      <c r="H6053" t="s">
        <v>13088</v>
      </c>
      <c r="I6053" t="s">
        <v>13319</v>
      </c>
      <c r="J6053" t="s">
        <v>13320</v>
      </c>
    </row>
    <row r="6054" spans="1:10" x14ac:dyDescent="0.25">
      <c r="A6054" t="s">
        <v>8357</v>
      </c>
      <c r="B6054">
        <v>26524161</v>
      </c>
      <c r="C6054">
        <v>1591089501</v>
      </c>
      <c r="D6054" t="s">
        <v>8358</v>
      </c>
      <c r="E6054" t="s">
        <v>8383</v>
      </c>
      <c r="G6054" t="s">
        <v>8384</v>
      </c>
      <c r="H6054" t="s">
        <v>8427</v>
      </c>
      <c r="I6054" t="s">
        <v>13321</v>
      </c>
      <c r="J6054" t="s">
        <v>11041</v>
      </c>
    </row>
    <row r="6055" spans="1:10" x14ac:dyDescent="0.25">
      <c r="A6055" t="s">
        <v>8362</v>
      </c>
      <c r="B6055">
        <v>27752587</v>
      </c>
      <c r="C6055">
        <v>115945576</v>
      </c>
      <c r="D6055" t="s">
        <v>8363</v>
      </c>
      <c r="E6055" t="s">
        <v>8383</v>
      </c>
      <c r="G6055" t="s">
        <v>8384</v>
      </c>
      <c r="H6055" t="s">
        <v>13322</v>
      </c>
      <c r="J6055" t="s">
        <v>13323</v>
      </c>
    </row>
    <row r="6056" spans="1:10" x14ac:dyDescent="0.25">
      <c r="A6056" t="s">
        <v>8362</v>
      </c>
      <c r="B6056">
        <v>27752587</v>
      </c>
      <c r="C6056">
        <v>115945576</v>
      </c>
      <c r="D6056" t="s">
        <v>8363</v>
      </c>
      <c r="E6056" t="s">
        <v>8388</v>
      </c>
      <c r="G6056" t="s">
        <v>8384</v>
      </c>
      <c r="H6056" t="s">
        <v>13322</v>
      </c>
      <c r="J6056" t="s">
        <v>13323</v>
      </c>
    </row>
    <row r="6057" spans="1:10" x14ac:dyDescent="0.25">
      <c r="A6057" t="s">
        <v>8362</v>
      </c>
      <c r="B6057">
        <v>27752587</v>
      </c>
      <c r="C6057">
        <v>115945576</v>
      </c>
      <c r="D6057" t="s">
        <v>8363</v>
      </c>
      <c r="E6057" t="s">
        <v>8388</v>
      </c>
      <c r="G6057" t="s">
        <v>8384</v>
      </c>
      <c r="H6057" t="s">
        <v>8837</v>
      </c>
      <c r="J6057" t="s">
        <v>8498</v>
      </c>
    </row>
    <row r="6058" spans="1:10" x14ac:dyDescent="0.25">
      <c r="A6058" t="s">
        <v>8367</v>
      </c>
      <c r="B6058">
        <v>37113402</v>
      </c>
      <c r="C6058">
        <v>423701292</v>
      </c>
      <c r="D6058" t="s">
        <v>8368</v>
      </c>
      <c r="E6058" t="s">
        <v>8438</v>
      </c>
      <c r="G6058" t="s">
        <v>8384</v>
      </c>
      <c r="H6058" t="s">
        <v>8755</v>
      </c>
      <c r="I6058" t="s">
        <v>9858</v>
      </c>
      <c r="J6058" t="s">
        <v>13324</v>
      </c>
    </row>
    <row r="6059" spans="1:10" x14ac:dyDescent="0.25">
      <c r="A6059" t="s">
        <v>8367</v>
      </c>
      <c r="B6059">
        <v>37113402</v>
      </c>
      <c r="C6059">
        <v>423701292</v>
      </c>
      <c r="D6059" t="s">
        <v>8368</v>
      </c>
      <c r="E6059" t="s">
        <v>8438</v>
      </c>
      <c r="F6059" t="s">
        <v>13325</v>
      </c>
    </row>
    <row r="6060" spans="1:10" x14ac:dyDescent="0.25">
      <c r="A6060" t="s">
        <v>8371</v>
      </c>
      <c r="B6060">
        <v>65832805</v>
      </c>
      <c r="C6060">
        <v>172544238</v>
      </c>
      <c r="D6060" t="s">
        <v>8372</v>
      </c>
      <c r="E6060" t="s">
        <v>8398</v>
      </c>
      <c r="F6060" t="s">
        <v>13326</v>
      </c>
    </row>
    <row r="6061" spans="1:10" x14ac:dyDescent="0.25">
      <c r="A6061" t="s">
        <v>8371</v>
      </c>
      <c r="B6061">
        <v>65832805</v>
      </c>
      <c r="C6061">
        <v>172544238</v>
      </c>
      <c r="D6061" t="s">
        <v>8372</v>
      </c>
      <c r="E6061" t="s">
        <v>8388</v>
      </c>
      <c r="G6061" t="s">
        <v>8384</v>
      </c>
      <c r="H6061" t="s">
        <v>10755</v>
      </c>
      <c r="J6061" t="s">
        <v>13327</v>
      </c>
    </row>
    <row r="6062" spans="1:10" x14ac:dyDescent="0.25">
      <c r="A6062" t="s">
        <v>8371</v>
      </c>
      <c r="B6062">
        <v>65832805</v>
      </c>
      <c r="C6062">
        <v>172544238</v>
      </c>
      <c r="D6062" t="s">
        <v>8372</v>
      </c>
      <c r="E6062" t="s">
        <v>8383</v>
      </c>
      <c r="G6062" t="s">
        <v>8384</v>
      </c>
      <c r="H6062" t="s">
        <v>8539</v>
      </c>
      <c r="I6062" t="s">
        <v>8426</v>
      </c>
      <c r="J6062" t="s">
        <v>13328</v>
      </c>
    </row>
    <row r="6063" spans="1:10" x14ac:dyDescent="0.25">
      <c r="A6063" t="s">
        <v>8371</v>
      </c>
      <c r="B6063">
        <v>65832805</v>
      </c>
      <c r="C6063">
        <v>172544238</v>
      </c>
      <c r="D6063" t="s">
        <v>8372</v>
      </c>
      <c r="E6063" t="s">
        <v>8410</v>
      </c>
      <c r="G6063" t="s">
        <v>8384</v>
      </c>
      <c r="H6063" t="s">
        <v>10755</v>
      </c>
      <c r="J6063" t="s">
        <v>13327</v>
      </c>
    </row>
    <row r="6064" spans="1:10" x14ac:dyDescent="0.25">
      <c r="C6064">
        <v>7420464759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B21A-3618-4C0A-B1A1-78BC5318F16A}">
  <dimension ref="A1:C32"/>
  <sheetViews>
    <sheetView showGridLines="0" workbookViewId="0">
      <selection activeCell="H25" sqref="H25"/>
    </sheetView>
  </sheetViews>
  <sheetFormatPr defaultRowHeight="15" x14ac:dyDescent="0.25"/>
  <cols>
    <col min="1" max="1" width="20.42578125" customWidth="1"/>
    <col min="2" max="2" width="20.5703125" customWidth="1"/>
    <col min="3" max="3" width="14.85546875" customWidth="1"/>
  </cols>
  <sheetData>
    <row r="1" spans="1:3" x14ac:dyDescent="0.25">
      <c r="A1" s="24" t="s">
        <v>13333</v>
      </c>
      <c r="B1" s="24"/>
      <c r="C1" s="24"/>
    </row>
    <row r="2" spans="1:3" x14ac:dyDescent="0.25">
      <c r="A2" s="29" t="s">
        <v>13334</v>
      </c>
      <c r="B2" s="29" t="s">
        <v>13335</v>
      </c>
      <c r="C2" s="29" t="s">
        <v>13336</v>
      </c>
    </row>
    <row r="3" spans="1:3" x14ac:dyDescent="0.25">
      <c r="A3" s="25">
        <v>0</v>
      </c>
      <c r="B3" s="25">
        <v>49999999</v>
      </c>
      <c r="C3" s="26" t="s">
        <v>13337</v>
      </c>
    </row>
    <row r="4" spans="1:3" x14ac:dyDescent="0.25">
      <c r="A4" s="27">
        <v>50000000</v>
      </c>
      <c r="B4" s="27">
        <v>99999999</v>
      </c>
      <c r="C4" s="28" t="s">
        <v>13338</v>
      </c>
    </row>
    <row r="5" spans="1:3" x14ac:dyDescent="0.25">
      <c r="A5" s="25">
        <v>100000000</v>
      </c>
      <c r="B5" s="25">
        <v>149999999</v>
      </c>
      <c r="C5" s="26" t="s">
        <v>13339</v>
      </c>
    </row>
    <row r="6" spans="1:3" x14ac:dyDescent="0.25">
      <c r="A6" s="27">
        <v>150000000</v>
      </c>
      <c r="B6" s="27">
        <v>199999999</v>
      </c>
      <c r="C6" s="28" t="s">
        <v>13340</v>
      </c>
    </row>
    <row r="7" spans="1:3" x14ac:dyDescent="0.25">
      <c r="A7" s="25">
        <v>200000000</v>
      </c>
      <c r="B7" s="25">
        <v>249999999</v>
      </c>
      <c r="C7" s="26" t="s">
        <v>13341</v>
      </c>
    </row>
    <row r="8" spans="1:3" x14ac:dyDescent="0.25">
      <c r="A8" s="27">
        <v>250000000</v>
      </c>
      <c r="B8" s="27">
        <v>299999999</v>
      </c>
      <c r="C8" s="28" t="s">
        <v>13342</v>
      </c>
    </row>
    <row r="9" spans="1:3" x14ac:dyDescent="0.25">
      <c r="A9" s="25">
        <v>300000000</v>
      </c>
      <c r="B9" s="25">
        <v>349999999</v>
      </c>
      <c r="C9" s="26" t="s">
        <v>13343</v>
      </c>
    </row>
    <row r="10" spans="1:3" x14ac:dyDescent="0.25">
      <c r="A10" s="27">
        <v>350000000</v>
      </c>
      <c r="B10" s="27">
        <v>399999999</v>
      </c>
      <c r="C10" s="28" t="s">
        <v>13344</v>
      </c>
    </row>
    <row r="11" spans="1:3" x14ac:dyDescent="0.25">
      <c r="A11" s="25">
        <v>400000000</v>
      </c>
      <c r="B11" s="25">
        <v>449999999</v>
      </c>
      <c r="C11" s="26" t="s">
        <v>13345</v>
      </c>
    </row>
    <row r="12" spans="1:3" x14ac:dyDescent="0.25">
      <c r="A12" s="27">
        <v>450000000</v>
      </c>
      <c r="B12" s="27">
        <v>499999999</v>
      </c>
      <c r="C12" s="28" t="s">
        <v>13346</v>
      </c>
    </row>
    <row r="13" spans="1:3" x14ac:dyDescent="0.25">
      <c r="A13" s="25">
        <v>500000000</v>
      </c>
      <c r="B13" s="25">
        <v>549999999</v>
      </c>
      <c r="C13" s="26" t="s">
        <v>13347</v>
      </c>
    </row>
    <row r="14" spans="1:3" x14ac:dyDescent="0.25">
      <c r="A14" s="27">
        <v>550000000</v>
      </c>
      <c r="B14" s="27">
        <v>599999999</v>
      </c>
      <c r="C14" s="28" t="s">
        <v>13348</v>
      </c>
    </row>
    <row r="15" spans="1:3" x14ac:dyDescent="0.25">
      <c r="A15" s="25">
        <v>600000000</v>
      </c>
      <c r="B15" s="25">
        <v>649999999</v>
      </c>
      <c r="C15" s="26" t="s">
        <v>13349</v>
      </c>
    </row>
    <row r="16" spans="1:3" x14ac:dyDescent="0.25">
      <c r="A16" s="27">
        <v>650000000</v>
      </c>
      <c r="B16" s="27">
        <v>699999999</v>
      </c>
      <c r="C16" s="28" t="s">
        <v>13350</v>
      </c>
    </row>
    <row r="17" spans="1:3" x14ac:dyDescent="0.25">
      <c r="A17" s="25">
        <v>700000000</v>
      </c>
      <c r="B17" s="25">
        <v>749999999</v>
      </c>
      <c r="C17" s="26" t="s">
        <v>13351</v>
      </c>
    </row>
    <row r="18" spans="1:3" x14ac:dyDescent="0.25">
      <c r="A18" s="27">
        <v>750000000</v>
      </c>
      <c r="B18" s="27">
        <v>799999999</v>
      </c>
      <c r="C18" s="28" t="s">
        <v>13352</v>
      </c>
    </row>
    <row r="19" spans="1:3" x14ac:dyDescent="0.25">
      <c r="A19" s="25">
        <v>800000000</v>
      </c>
      <c r="B19" s="25">
        <v>849999999</v>
      </c>
      <c r="C19" s="26" t="s">
        <v>13353</v>
      </c>
    </row>
    <row r="20" spans="1:3" x14ac:dyDescent="0.25">
      <c r="A20" s="27">
        <v>850000000</v>
      </c>
      <c r="B20" s="27">
        <v>899999999</v>
      </c>
      <c r="C20" s="28" t="s">
        <v>13354</v>
      </c>
    </row>
    <row r="21" spans="1:3" x14ac:dyDescent="0.25">
      <c r="A21" s="25">
        <v>900000000</v>
      </c>
      <c r="B21" s="25">
        <v>949999999</v>
      </c>
      <c r="C21" s="26" t="s">
        <v>13355</v>
      </c>
    </row>
    <row r="22" spans="1:3" x14ac:dyDescent="0.25">
      <c r="A22" s="27">
        <v>950000000</v>
      </c>
      <c r="B22" s="27">
        <v>999999999</v>
      </c>
      <c r="C22" s="28" t="s">
        <v>13356</v>
      </c>
    </row>
    <row r="23" spans="1:3" x14ac:dyDescent="0.25">
      <c r="A23" s="25">
        <v>1000000000</v>
      </c>
      <c r="B23" s="25">
        <v>999999999999</v>
      </c>
      <c r="C23" s="26" t="s">
        <v>13357</v>
      </c>
    </row>
    <row r="24" spans="1:3" x14ac:dyDescent="0.25">
      <c r="B24" s="4"/>
      <c r="C24" s="4"/>
    </row>
    <row r="25" spans="1:3" x14ac:dyDescent="0.25">
      <c r="B25" s="4"/>
      <c r="C25" s="4"/>
    </row>
    <row r="26" spans="1:3" x14ac:dyDescent="0.25">
      <c r="A26" s="5" t="s">
        <v>13358</v>
      </c>
    </row>
    <row r="27" spans="1:3" x14ac:dyDescent="0.25">
      <c r="A27" s="5" t="s">
        <v>13359</v>
      </c>
    </row>
    <row r="28" spans="1:3" x14ac:dyDescent="0.25">
      <c r="A28" s="5" t="s">
        <v>13360</v>
      </c>
    </row>
    <row r="30" spans="1:3" x14ac:dyDescent="0.25">
      <c r="A30" s="5" t="s">
        <v>13361</v>
      </c>
    </row>
    <row r="31" spans="1:3" x14ac:dyDescent="0.25">
      <c r="A31" s="6" t="s">
        <v>13362</v>
      </c>
    </row>
    <row r="32" spans="1:3" x14ac:dyDescent="0.25">
      <c r="A32" s="6" t="s">
        <v>13363</v>
      </c>
    </row>
  </sheetData>
  <mergeCells count="1">
    <mergeCell ref="A1:C1"/>
  </mergeCells>
  <hyperlinks>
    <hyperlink ref="A31" r:id="rId1" display="https://www.ato.gov.au/businesses-and-organisations/corporate-tax-measures-and-assurance/large-business" xr:uid="{0FCA1E53-FF1B-4C2A-A803-9D84AA5862C2}"/>
    <hyperlink ref="A32" r:id="rId2" display="https://www.ato.gov.au/tax-and-super-professionals/for-tax-professionals/prepare-and-lodge/tax-agent-lodgment-program/tax-returns-by-client-type/large-and-medium-taxpayers" xr:uid="{51733FF0-8ADF-4D28-882C-E9DF5B5B9B17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D6C7-EA4E-4D35-8FFA-041BAA276FA7}">
  <dimension ref="A1:C301"/>
  <sheetViews>
    <sheetView workbookViewId="0">
      <selection activeCell="L33" sqref="L33"/>
    </sheetView>
  </sheetViews>
  <sheetFormatPr defaultRowHeight="15" x14ac:dyDescent="0.25"/>
  <cols>
    <col min="1" max="1" width="8.42578125" bestFit="1" customWidth="1"/>
    <col min="2" max="2" width="50.7109375" style="2" customWidth="1"/>
    <col min="3" max="3" width="49.85546875" customWidth="1"/>
  </cols>
  <sheetData>
    <row r="1" spans="1:3" x14ac:dyDescent="0.25">
      <c r="A1" s="7" t="s">
        <v>13364</v>
      </c>
      <c r="B1" s="8" t="s">
        <v>13365</v>
      </c>
    </row>
    <row r="2" spans="1:3" x14ac:dyDescent="0.25">
      <c r="A2" s="9" t="s">
        <v>13366</v>
      </c>
      <c r="B2" s="10" t="s">
        <v>13367</v>
      </c>
      <c r="C2" t="str">
        <f>TRIM(UPPER($B2))</f>
        <v>ABACUS GROUP </v>
      </c>
    </row>
    <row r="3" spans="1:3" x14ac:dyDescent="0.25">
      <c r="A3" s="11" t="s">
        <v>13368</v>
      </c>
      <c r="B3" s="12" t="s">
        <v>13369</v>
      </c>
      <c r="C3" t="str">
        <f t="shared" ref="C3:C66" si="0">TRIM(UPPER($B3))</f>
        <v>ABACUS STORAGE KING </v>
      </c>
    </row>
    <row r="4" spans="1:3" x14ac:dyDescent="0.25">
      <c r="A4" s="9" t="s">
        <v>13370</v>
      </c>
      <c r="B4" s="10" t="s">
        <v>13371</v>
      </c>
      <c r="C4" t="str">
        <f t="shared" si="0"/>
        <v>ACCENT GROUP LTD</v>
      </c>
    </row>
    <row r="5" spans="1:3" x14ac:dyDescent="0.25">
      <c r="A5" s="11" t="s">
        <v>13372</v>
      </c>
      <c r="B5" s="12" t="s">
        <v>13373</v>
      </c>
      <c r="C5" t="str">
        <f t="shared" si="0"/>
        <v>ADRIATIC METALS PLC</v>
      </c>
    </row>
    <row r="6" spans="1:3" x14ac:dyDescent="0.25">
      <c r="A6" s="9" t="s">
        <v>13374</v>
      </c>
      <c r="B6" s="10" t="s">
        <v>13375</v>
      </c>
      <c r="C6" t="str">
        <f t="shared" si="0"/>
        <v>AGL ENERGY LTD</v>
      </c>
    </row>
    <row r="7" spans="1:3" x14ac:dyDescent="0.25">
      <c r="A7" s="11" t="s">
        <v>13376</v>
      </c>
      <c r="B7" s="12" t="s">
        <v>13377</v>
      </c>
      <c r="C7" t="str">
        <f t="shared" si="0"/>
        <v>AIR NEW ZEALAND LTD</v>
      </c>
    </row>
    <row r="8" spans="1:3" x14ac:dyDescent="0.25">
      <c r="A8" s="9" t="s">
        <v>13378</v>
      </c>
      <c r="B8" s="10" t="s">
        <v>13379</v>
      </c>
      <c r="C8" t="str">
        <f t="shared" si="0"/>
        <v>ALCOA CORPORATION</v>
      </c>
    </row>
    <row r="9" spans="1:3" x14ac:dyDescent="0.25">
      <c r="A9" s="11" t="s">
        <v>13380</v>
      </c>
      <c r="B9" s="12" t="s">
        <v>13381</v>
      </c>
      <c r="C9" t="str">
        <f t="shared" si="0"/>
        <v>ALKANE RESOURCES LTD</v>
      </c>
    </row>
    <row r="10" spans="1:3" x14ac:dyDescent="0.25">
      <c r="A10" s="9" t="s">
        <v>13382</v>
      </c>
      <c r="B10" s="10" t="s">
        <v>13383</v>
      </c>
      <c r="C10" t="str">
        <f t="shared" si="0"/>
        <v>ALPHA HPA LTD</v>
      </c>
    </row>
    <row r="11" spans="1:3" x14ac:dyDescent="0.25">
      <c r="A11" s="11" t="s">
        <v>13384</v>
      </c>
      <c r="B11" s="12" t="s">
        <v>13385</v>
      </c>
      <c r="C11" t="str">
        <f t="shared" si="0"/>
        <v>ALS LTD</v>
      </c>
    </row>
    <row r="12" spans="1:3" x14ac:dyDescent="0.25">
      <c r="A12" s="9" t="s">
        <v>13386</v>
      </c>
      <c r="B12" s="10" t="s">
        <v>13387</v>
      </c>
      <c r="C12" t="str">
        <f t="shared" si="0"/>
        <v>AMCOR PLC</v>
      </c>
    </row>
    <row r="13" spans="1:3" x14ac:dyDescent="0.25">
      <c r="A13" s="11" t="s">
        <v>13388</v>
      </c>
      <c r="B13" s="12" t="s">
        <v>13389</v>
      </c>
      <c r="C13" t="str">
        <f t="shared" si="0"/>
        <v>AMOTIV LTD</v>
      </c>
    </row>
    <row r="14" spans="1:3" x14ac:dyDescent="0.25">
      <c r="A14" s="9" t="s">
        <v>13390</v>
      </c>
      <c r="B14" s="10" t="s">
        <v>13391</v>
      </c>
      <c r="C14" t="str">
        <f t="shared" si="0"/>
        <v>AMP LTD</v>
      </c>
    </row>
    <row r="15" spans="1:3" x14ac:dyDescent="0.25">
      <c r="A15" s="11" t="s">
        <v>13392</v>
      </c>
      <c r="B15" s="12" t="s">
        <v>13393</v>
      </c>
      <c r="C15" t="str">
        <f t="shared" si="0"/>
        <v>AMPOL LTD</v>
      </c>
    </row>
    <row r="16" spans="1:3" x14ac:dyDescent="0.25">
      <c r="A16" s="9" t="s">
        <v>9007</v>
      </c>
      <c r="B16" s="10" t="s">
        <v>13394</v>
      </c>
      <c r="C16" t="str">
        <f t="shared" si="0"/>
        <v>ANSELL LTD</v>
      </c>
    </row>
    <row r="17" spans="1:3" x14ac:dyDescent="0.25">
      <c r="A17" s="11" t="s">
        <v>13395</v>
      </c>
      <c r="B17" s="12" t="s">
        <v>13396</v>
      </c>
      <c r="C17" t="str">
        <f t="shared" si="0"/>
        <v>ANZ GROUP HOLDINGS LTD</v>
      </c>
    </row>
    <row r="18" spans="1:3" x14ac:dyDescent="0.25">
      <c r="A18" s="9" t="s">
        <v>13397</v>
      </c>
      <c r="B18" s="10" t="s">
        <v>13398</v>
      </c>
      <c r="C18" t="str">
        <f t="shared" si="0"/>
        <v>APA GROUP</v>
      </c>
    </row>
    <row r="19" spans="1:3" x14ac:dyDescent="0.25">
      <c r="A19" s="11" t="s">
        <v>13399</v>
      </c>
      <c r="B19" s="12" t="s">
        <v>13400</v>
      </c>
      <c r="C19" t="str">
        <f t="shared" si="0"/>
        <v>ARB CORPORATION LTD</v>
      </c>
    </row>
    <row r="20" spans="1:3" x14ac:dyDescent="0.25">
      <c r="A20" s="9" t="s">
        <v>13401</v>
      </c>
      <c r="B20" s="10" t="s">
        <v>13402</v>
      </c>
      <c r="C20" t="str">
        <f t="shared" si="0"/>
        <v>ARENA REIT</v>
      </c>
    </row>
    <row r="21" spans="1:3" x14ac:dyDescent="0.25">
      <c r="A21" s="11" t="s">
        <v>13403</v>
      </c>
      <c r="B21" s="12" t="s">
        <v>13404</v>
      </c>
      <c r="C21" t="str">
        <f t="shared" si="0"/>
        <v>ARGO INVESTMENTS LTD</v>
      </c>
    </row>
    <row r="22" spans="1:3" x14ac:dyDescent="0.25">
      <c r="A22" s="9" t="s">
        <v>13405</v>
      </c>
      <c r="B22" s="10" t="s">
        <v>13406</v>
      </c>
      <c r="C22" t="str">
        <f t="shared" si="0"/>
        <v>ARISTOCRAT LEISURE LTD</v>
      </c>
    </row>
    <row r="23" spans="1:3" x14ac:dyDescent="0.25">
      <c r="A23" s="11" t="s">
        <v>13407</v>
      </c>
      <c r="B23" s="12" t="s">
        <v>13408</v>
      </c>
      <c r="C23" t="str">
        <f t="shared" si="0"/>
        <v>ASPEN GROUP</v>
      </c>
    </row>
    <row r="24" spans="1:3" x14ac:dyDescent="0.25">
      <c r="A24" s="9" t="s">
        <v>13409</v>
      </c>
      <c r="B24" s="10" t="s">
        <v>13410</v>
      </c>
      <c r="C24" t="str">
        <f t="shared" si="0"/>
        <v>ASX LTD</v>
      </c>
    </row>
    <row r="25" spans="1:3" x14ac:dyDescent="0.25">
      <c r="A25" s="11" t="s">
        <v>13411</v>
      </c>
      <c r="B25" s="12" t="s">
        <v>13412</v>
      </c>
      <c r="C25" t="str">
        <f t="shared" si="0"/>
        <v>ATLAS ARTERIA</v>
      </c>
    </row>
    <row r="26" spans="1:3" x14ac:dyDescent="0.25">
      <c r="A26" s="9" t="s">
        <v>13413</v>
      </c>
      <c r="B26" s="10" t="s">
        <v>13414</v>
      </c>
      <c r="C26" t="str">
        <f t="shared" si="0"/>
        <v>AUB GROUP LTD </v>
      </c>
    </row>
    <row r="27" spans="1:3" x14ac:dyDescent="0.25">
      <c r="A27" s="11" t="s">
        <v>13415</v>
      </c>
      <c r="B27" s="12" t="s">
        <v>13416</v>
      </c>
      <c r="C27" t="str">
        <f t="shared" si="0"/>
        <v>AUCKLAND INTERNATIONAL AIRPORT LTD</v>
      </c>
    </row>
    <row r="28" spans="1:3" x14ac:dyDescent="0.25">
      <c r="A28" s="9" t="s">
        <v>13417</v>
      </c>
      <c r="B28" s="10" t="s">
        <v>13418</v>
      </c>
      <c r="C28" t="str">
        <f t="shared" si="0"/>
        <v>AURIZON HOLDINGS LTD</v>
      </c>
    </row>
    <row r="29" spans="1:3" x14ac:dyDescent="0.25">
      <c r="A29" s="11" t="s">
        <v>13419</v>
      </c>
      <c r="B29" s="12" t="s">
        <v>13420</v>
      </c>
      <c r="C29" t="str">
        <f t="shared" si="0"/>
        <v>AUSSIE BROADBAND LTD</v>
      </c>
    </row>
    <row r="30" spans="1:3" x14ac:dyDescent="0.25">
      <c r="A30" s="9" t="s">
        <v>13421</v>
      </c>
      <c r="B30" s="10" t="s">
        <v>13422</v>
      </c>
      <c r="C30" t="str">
        <f t="shared" si="0"/>
        <v>AUSTAL LTD</v>
      </c>
    </row>
    <row r="31" spans="1:3" x14ac:dyDescent="0.25">
      <c r="A31" s="11" t="s">
        <v>13423</v>
      </c>
      <c r="B31" s="12" t="s">
        <v>13424</v>
      </c>
      <c r="C31" t="str">
        <f t="shared" si="0"/>
        <v>AUSTRALIAN ETHICAL INVESTMENT LTD</v>
      </c>
    </row>
    <row r="32" spans="1:3" x14ac:dyDescent="0.25">
      <c r="A32" s="9" t="s">
        <v>13425</v>
      </c>
      <c r="B32" s="10" t="s">
        <v>13426</v>
      </c>
      <c r="C32" t="str">
        <f t="shared" si="0"/>
        <v>AUSTRALIAN FOUNDATION INVESTMENT COMPANY LTD</v>
      </c>
    </row>
    <row r="33" spans="1:3" x14ac:dyDescent="0.25">
      <c r="A33" s="11" t="s">
        <v>13427</v>
      </c>
      <c r="B33" s="12" t="s">
        <v>13428</v>
      </c>
      <c r="C33" t="str">
        <f t="shared" si="0"/>
        <v>AUSTRALIAN UNITED INVESTMENT COMPANY LTD</v>
      </c>
    </row>
    <row r="34" spans="1:3" x14ac:dyDescent="0.25">
      <c r="A34" s="9" t="s">
        <v>13429</v>
      </c>
      <c r="B34" s="10" t="s">
        <v>13430</v>
      </c>
      <c r="C34" t="str">
        <f t="shared" si="0"/>
        <v>BANK OF QUEENSLAND LTD</v>
      </c>
    </row>
    <row r="35" spans="1:3" x14ac:dyDescent="0.25">
      <c r="A35" s="11" t="s">
        <v>13431</v>
      </c>
      <c r="B35" s="12" t="s">
        <v>13432</v>
      </c>
      <c r="C35" t="str">
        <f t="shared" si="0"/>
        <v>BAPCOR LTD</v>
      </c>
    </row>
    <row r="36" spans="1:3" x14ac:dyDescent="0.25">
      <c r="A36" s="9" t="s">
        <v>13433</v>
      </c>
      <c r="B36" s="10" t="s">
        <v>13434</v>
      </c>
      <c r="C36" t="str">
        <f t="shared" si="0"/>
        <v>BCI MINERALS LTD</v>
      </c>
    </row>
    <row r="37" spans="1:3" x14ac:dyDescent="0.25">
      <c r="A37" s="11" t="s">
        <v>13435</v>
      </c>
      <c r="B37" s="12" t="s">
        <v>13436</v>
      </c>
      <c r="C37" t="str">
        <f t="shared" si="0"/>
        <v>BEACH ENERGY LTD</v>
      </c>
    </row>
    <row r="38" spans="1:3" x14ac:dyDescent="0.25">
      <c r="A38" s="9" t="s">
        <v>13437</v>
      </c>
      <c r="B38" s="10" t="s">
        <v>13438</v>
      </c>
      <c r="C38" t="str">
        <f t="shared" si="0"/>
        <v>BEGA CHEESE LTD</v>
      </c>
    </row>
    <row r="39" spans="1:3" x14ac:dyDescent="0.25">
      <c r="A39" s="11" t="s">
        <v>13439</v>
      </c>
      <c r="B39" s="12" t="s">
        <v>13440</v>
      </c>
      <c r="C39" t="str">
        <f t="shared" si="0"/>
        <v>BELLEVUE GOLD LTD</v>
      </c>
    </row>
    <row r="40" spans="1:3" x14ac:dyDescent="0.25">
      <c r="A40" s="9" t="s">
        <v>9899</v>
      </c>
      <c r="B40" s="10" t="s">
        <v>13441</v>
      </c>
      <c r="C40" t="str">
        <f t="shared" si="0"/>
        <v>BENDIGO AND ADELAIDE BANK LTD</v>
      </c>
    </row>
    <row r="41" spans="1:3" x14ac:dyDescent="0.25">
      <c r="A41" s="11" t="s">
        <v>13442</v>
      </c>
      <c r="B41" s="12" t="s">
        <v>13443</v>
      </c>
      <c r="C41" t="str">
        <f t="shared" si="0"/>
        <v>BHP GROUP LTD</v>
      </c>
    </row>
    <row r="42" spans="1:3" x14ac:dyDescent="0.25">
      <c r="A42" s="9" t="s">
        <v>13444</v>
      </c>
      <c r="B42" s="10" t="s">
        <v>13445</v>
      </c>
      <c r="C42" t="str">
        <f t="shared" si="0"/>
        <v>BKI INVESTMENT COMPANY LTD</v>
      </c>
    </row>
    <row r="43" spans="1:3" x14ac:dyDescent="0.25">
      <c r="A43" s="11" t="s">
        <v>13446</v>
      </c>
      <c r="B43" s="12" t="s">
        <v>13447</v>
      </c>
      <c r="C43" t="str">
        <f t="shared" si="0"/>
        <v>BLOCK, INC</v>
      </c>
    </row>
    <row r="44" spans="1:3" x14ac:dyDescent="0.25">
      <c r="A44" s="9" t="s">
        <v>13448</v>
      </c>
      <c r="B44" s="10" t="s">
        <v>13449</v>
      </c>
      <c r="C44" t="str">
        <f t="shared" si="0"/>
        <v>BLUESCOPE STEEL LTD</v>
      </c>
    </row>
    <row r="45" spans="1:3" x14ac:dyDescent="0.25">
      <c r="A45" s="11" t="s">
        <v>13450</v>
      </c>
      <c r="B45" s="12" t="s">
        <v>13451</v>
      </c>
      <c r="C45" t="str">
        <f t="shared" si="0"/>
        <v>BRAMBLES LTD</v>
      </c>
    </row>
    <row r="46" spans="1:3" x14ac:dyDescent="0.25">
      <c r="A46" s="9" t="s">
        <v>13452</v>
      </c>
      <c r="B46" s="10" t="s">
        <v>13453</v>
      </c>
      <c r="C46" t="str">
        <f t="shared" si="0"/>
        <v>BRAVURA SOLUTIONS LTD</v>
      </c>
    </row>
    <row r="47" spans="1:3" x14ac:dyDescent="0.25">
      <c r="A47" s="11" t="s">
        <v>13454</v>
      </c>
      <c r="B47" s="12" t="s">
        <v>13455</v>
      </c>
      <c r="C47" t="str">
        <f t="shared" si="0"/>
        <v>BREVILLE GROUP LTD</v>
      </c>
    </row>
    <row r="48" spans="1:3" x14ac:dyDescent="0.25">
      <c r="A48" s="9" t="s">
        <v>13456</v>
      </c>
      <c r="B48" s="10" t="s">
        <v>13457</v>
      </c>
      <c r="C48" t="str">
        <f t="shared" si="0"/>
        <v>BRICKWORKS LTD</v>
      </c>
    </row>
    <row r="49" spans="1:3" x14ac:dyDescent="0.25">
      <c r="A49" s="11" t="s">
        <v>13458</v>
      </c>
      <c r="B49" s="12" t="s">
        <v>13459</v>
      </c>
      <c r="C49" t="str">
        <f t="shared" si="0"/>
        <v>BRISCOE GROUP AUSTRALASIA LTD</v>
      </c>
    </row>
    <row r="50" spans="1:3" x14ac:dyDescent="0.25">
      <c r="A50" s="9" t="s">
        <v>13460</v>
      </c>
      <c r="B50" s="10" t="s">
        <v>13461</v>
      </c>
      <c r="C50" t="str">
        <f t="shared" si="0"/>
        <v>BSP FINANCIAL GROUP LTD</v>
      </c>
    </row>
    <row r="51" spans="1:3" x14ac:dyDescent="0.25">
      <c r="A51" s="11" t="s">
        <v>13462</v>
      </c>
      <c r="B51" s="12" t="s">
        <v>13463</v>
      </c>
      <c r="C51" t="str">
        <f t="shared" si="0"/>
        <v>BWP GROUP</v>
      </c>
    </row>
    <row r="52" spans="1:3" x14ac:dyDescent="0.25">
      <c r="A52" s="9" t="s">
        <v>13464</v>
      </c>
      <c r="B52" s="10" t="s">
        <v>13465</v>
      </c>
      <c r="C52" t="str">
        <f t="shared" si="0"/>
        <v>CAPRICORN METALS LTD</v>
      </c>
    </row>
    <row r="53" spans="1:3" x14ac:dyDescent="0.25">
      <c r="A53" s="11" t="s">
        <v>13466</v>
      </c>
      <c r="B53" s="12" t="s">
        <v>13467</v>
      </c>
      <c r="C53" t="str">
        <f t="shared" si="0"/>
        <v>CAPSTONE COPPER CORP</v>
      </c>
    </row>
    <row r="54" spans="1:3" x14ac:dyDescent="0.25">
      <c r="A54" s="9" t="s">
        <v>13468</v>
      </c>
      <c r="B54" s="10" t="s">
        <v>13469</v>
      </c>
      <c r="C54" t="str">
        <f t="shared" si="0"/>
        <v>CAR GROUP LTD</v>
      </c>
    </row>
    <row r="55" spans="1:3" x14ac:dyDescent="0.25">
      <c r="A55" s="11" t="s">
        <v>13470</v>
      </c>
      <c r="B55" s="12" t="s">
        <v>13471</v>
      </c>
      <c r="C55" t="str">
        <f t="shared" si="0"/>
        <v>CARLTON INVESTMENTS LTD</v>
      </c>
    </row>
    <row r="56" spans="1:3" x14ac:dyDescent="0.25">
      <c r="A56" s="9" t="s">
        <v>13472</v>
      </c>
      <c r="B56" s="10" t="s">
        <v>13473</v>
      </c>
      <c r="C56" t="str">
        <f t="shared" si="0"/>
        <v>CATALYST METALS LTD </v>
      </c>
    </row>
    <row r="57" spans="1:3" x14ac:dyDescent="0.25">
      <c r="A57" s="11" t="s">
        <v>13474</v>
      </c>
      <c r="B57" s="12" t="s">
        <v>13475</v>
      </c>
      <c r="C57" t="str">
        <f t="shared" si="0"/>
        <v>CATAPULT SPORTS LTD</v>
      </c>
    </row>
    <row r="58" spans="1:3" x14ac:dyDescent="0.25">
      <c r="A58" s="9" t="s">
        <v>13476</v>
      </c>
      <c r="B58" s="10" t="s">
        <v>13477</v>
      </c>
      <c r="C58" t="str">
        <f t="shared" si="0"/>
        <v>CENTURIA CAPITAL GROUP</v>
      </c>
    </row>
    <row r="59" spans="1:3" x14ac:dyDescent="0.25">
      <c r="A59" s="11" t="s">
        <v>13478</v>
      </c>
      <c r="B59" s="12" t="s">
        <v>13479</v>
      </c>
      <c r="C59" t="str">
        <f t="shared" si="0"/>
        <v>CENTURIA INDUSTRIAL REIT</v>
      </c>
    </row>
    <row r="60" spans="1:3" x14ac:dyDescent="0.25">
      <c r="A60" s="9" t="s">
        <v>13480</v>
      </c>
      <c r="B60" s="10" t="s">
        <v>13481</v>
      </c>
      <c r="C60" t="str">
        <f t="shared" si="0"/>
        <v>CHALLENGER LTD</v>
      </c>
    </row>
    <row r="61" spans="1:3" x14ac:dyDescent="0.25">
      <c r="A61" s="11" t="s">
        <v>13482</v>
      </c>
      <c r="B61" s="12" t="s">
        <v>13483</v>
      </c>
      <c r="C61" t="str">
        <f t="shared" si="0"/>
        <v>CHAMPION IRON LTD</v>
      </c>
    </row>
    <row r="62" spans="1:3" x14ac:dyDescent="0.25">
      <c r="A62" s="9" t="s">
        <v>13484</v>
      </c>
      <c r="B62" s="10" t="s">
        <v>13485</v>
      </c>
      <c r="C62" t="str">
        <f t="shared" si="0"/>
        <v>CHARTER HALL GROUP</v>
      </c>
    </row>
    <row r="63" spans="1:3" x14ac:dyDescent="0.25">
      <c r="A63" s="11" t="s">
        <v>13486</v>
      </c>
      <c r="B63" s="12" t="s">
        <v>13487</v>
      </c>
      <c r="C63" t="str">
        <f t="shared" si="0"/>
        <v>CHARTER HALL LONG WALE REIT</v>
      </c>
    </row>
    <row r="64" spans="1:3" x14ac:dyDescent="0.25">
      <c r="A64" s="9" t="s">
        <v>13488</v>
      </c>
      <c r="B64" s="10" t="s">
        <v>13489</v>
      </c>
      <c r="C64" t="str">
        <f t="shared" si="0"/>
        <v>CHARTER HALL RETAIL REIT</v>
      </c>
    </row>
    <row r="65" spans="1:3" x14ac:dyDescent="0.25">
      <c r="A65" s="11" t="s">
        <v>13490</v>
      </c>
      <c r="B65" s="12" t="s">
        <v>13491</v>
      </c>
      <c r="C65" t="str">
        <f t="shared" si="0"/>
        <v>CHARTER HALL SOCIAL INFRASTRUCTURE REIT</v>
      </c>
    </row>
    <row r="66" spans="1:3" x14ac:dyDescent="0.25">
      <c r="A66" s="9" t="s">
        <v>13492</v>
      </c>
      <c r="B66" s="10" t="s">
        <v>13493</v>
      </c>
      <c r="C66" t="str">
        <f t="shared" si="0"/>
        <v>CHORUS LTD</v>
      </c>
    </row>
    <row r="67" spans="1:3" x14ac:dyDescent="0.25">
      <c r="A67" s="11" t="s">
        <v>13494</v>
      </c>
      <c r="B67" s="12" t="s">
        <v>13495</v>
      </c>
      <c r="C67" t="str">
        <f t="shared" ref="C67:C130" si="1">TRIM(UPPER($B67))</f>
        <v>CLARITY PHARMACEUTICALS LTD</v>
      </c>
    </row>
    <row r="68" spans="1:3" x14ac:dyDescent="0.25">
      <c r="A68" s="9" t="s">
        <v>13496</v>
      </c>
      <c r="B68" s="10" t="s">
        <v>13497</v>
      </c>
      <c r="C68" t="str">
        <f t="shared" si="1"/>
        <v>CLEANAWAY WASTE MANAGEMENT LTD</v>
      </c>
    </row>
    <row r="69" spans="1:3" x14ac:dyDescent="0.25">
      <c r="A69" s="11" t="s">
        <v>13498</v>
      </c>
      <c r="B69" s="12" t="s">
        <v>13499</v>
      </c>
      <c r="C69" t="str">
        <f t="shared" si="1"/>
        <v>COBRAM ESTATE OLIVES LTD</v>
      </c>
    </row>
    <row r="70" spans="1:3" x14ac:dyDescent="0.25">
      <c r="A70" s="9" t="s">
        <v>13500</v>
      </c>
      <c r="B70" s="10" t="s">
        <v>13501</v>
      </c>
      <c r="C70" t="str">
        <f t="shared" si="1"/>
        <v>COCHLEAR LTD</v>
      </c>
    </row>
    <row r="71" spans="1:3" x14ac:dyDescent="0.25">
      <c r="A71" s="11" t="s">
        <v>13502</v>
      </c>
      <c r="B71" s="12" t="s">
        <v>13503</v>
      </c>
      <c r="C71" t="str">
        <f t="shared" si="1"/>
        <v>CODAN LTD</v>
      </c>
    </row>
    <row r="72" spans="1:3" x14ac:dyDescent="0.25">
      <c r="A72" s="9" t="s">
        <v>13504</v>
      </c>
      <c r="B72" s="10" t="s">
        <v>13505</v>
      </c>
      <c r="C72" t="str">
        <f t="shared" si="1"/>
        <v>COLES GROUP LTD </v>
      </c>
    </row>
    <row r="73" spans="1:3" x14ac:dyDescent="0.25">
      <c r="A73" s="11" t="s">
        <v>13506</v>
      </c>
      <c r="B73" s="12" t="s">
        <v>13507</v>
      </c>
      <c r="C73" t="str">
        <f t="shared" si="1"/>
        <v>COLLINS FOODS LTD</v>
      </c>
    </row>
    <row r="74" spans="1:3" x14ac:dyDescent="0.25">
      <c r="A74" s="9" t="s">
        <v>13508</v>
      </c>
      <c r="B74" s="10" t="s">
        <v>13509</v>
      </c>
      <c r="C74" t="str">
        <f t="shared" si="1"/>
        <v>COMMONWEALTH BANK OF AUSTRALIA</v>
      </c>
    </row>
    <row r="75" spans="1:3" x14ac:dyDescent="0.25">
      <c r="A75" s="11" t="s">
        <v>13510</v>
      </c>
      <c r="B75" s="12" t="s">
        <v>13511</v>
      </c>
      <c r="C75" t="str">
        <f t="shared" si="1"/>
        <v>COMPUTERSHARE LTD</v>
      </c>
    </row>
    <row r="76" spans="1:3" x14ac:dyDescent="0.25">
      <c r="A76" s="9" t="s">
        <v>13512</v>
      </c>
      <c r="B76" s="10" t="s">
        <v>13513</v>
      </c>
      <c r="C76" t="str">
        <f t="shared" si="1"/>
        <v>CONTACT ENERGY LTD</v>
      </c>
    </row>
    <row r="77" spans="1:3" x14ac:dyDescent="0.25">
      <c r="A77" s="13" t="s">
        <v>13514</v>
      </c>
      <c r="B77" s="12" t="s">
        <v>13515</v>
      </c>
      <c r="C77" t="str">
        <f t="shared" si="1"/>
        <v>CORPORATE TRAVEL MANAGEMENT LTD SUSPENDED</v>
      </c>
    </row>
    <row r="78" spans="1:3" x14ac:dyDescent="0.25">
      <c r="A78" s="9" t="s">
        <v>13516</v>
      </c>
      <c r="B78" s="10" t="s">
        <v>13517</v>
      </c>
      <c r="C78" t="str">
        <f t="shared" si="1"/>
        <v>CREDIT CORP GROUP LTD</v>
      </c>
    </row>
    <row r="79" spans="1:3" x14ac:dyDescent="0.25">
      <c r="A79" s="11" t="s">
        <v>13518</v>
      </c>
      <c r="B79" s="12" t="s">
        <v>13519</v>
      </c>
      <c r="C79" t="str">
        <f t="shared" si="1"/>
        <v>CROMWELL PROPERTY GROUP</v>
      </c>
    </row>
    <row r="80" spans="1:3" x14ac:dyDescent="0.25">
      <c r="A80" s="9" t="s">
        <v>13520</v>
      </c>
      <c r="B80" s="10" t="s">
        <v>13521</v>
      </c>
      <c r="C80" t="str">
        <f t="shared" si="1"/>
        <v>CSL LTD</v>
      </c>
    </row>
    <row r="81" spans="1:3" x14ac:dyDescent="0.25">
      <c r="A81" s="11" t="s">
        <v>13522</v>
      </c>
      <c r="B81" s="12" t="s">
        <v>13523</v>
      </c>
      <c r="C81" t="str">
        <f t="shared" si="1"/>
        <v>DALRYMPLE BAY INFRASTRUCTURE LTD</v>
      </c>
    </row>
    <row r="82" spans="1:3" x14ac:dyDescent="0.25">
      <c r="A82" s="9" t="s">
        <v>13524</v>
      </c>
      <c r="B82" s="10" t="s">
        <v>13525</v>
      </c>
      <c r="C82" t="str">
        <f t="shared" si="1"/>
        <v>DATA#3 LTD</v>
      </c>
    </row>
    <row r="83" spans="1:3" x14ac:dyDescent="0.25">
      <c r="A83" s="11" t="s">
        <v>13526</v>
      </c>
      <c r="B83" s="12" t="s">
        <v>13527</v>
      </c>
      <c r="C83" t="str">
        <f t="shared" si="1"/>
        <v>DEEP YELLOW LTD</v>
      </c>
    </row>
    <row r="84" spans="1:3" x14ac:dyDescent="0.25">
      <c r="A84" s="9" t="s">
        <v>13528</v>
      </c>
      <c r="B84" s="10" t="s">
        <v>13529</v>
      </c>
      <c r="C84" t="str">
        <f t="shared" si="1"/>
        <v>DETERRA ROYALTIES LTD</v>
      </c>
    </row>
    <row r="85" spans="1:3" x14ac:dyDescent="0.25">
      <c r="A85" s="11" t="s">
        <v>13530</v>
      </c>
      <c r="B85" s="12" t="s">
        <v>13531</v>
      </c>
      <c r="C85" t="str">
        <f t="shared" si="1"/>
        <v>DEVELOP GLOBAL LTD</v>
      </c>
    </row>
    <row r="86" spans="1:3" x14ac:dyDescent="0.25">
      <c r="A86" s="9" t="s">
        <v>13532</v>
      </c>
      <c r="B86" s="10" t="s">
        <v>13533</v>
      </c>
      <c r="C86" t="str">
        <f t="shared" si="1"/>
        <v>DEXUS</v>
      </c>
    </row>
    <row r="87" spans="1:3" x14ac:dyDescent="0.25">
      <c r="A87" s="11" t="s">
        <v>13534</v>
      </c>
      <c r="B87" s="12" t="s">
        <v>13535</v>
      </c>
      <c r="C87" t="str">
        <f t="shared" si="1"/>
        <v>DEXUS INDUSTRIA REIT</v>
      </c>
    </row>
    <row r="88" spans="1:3" x14ac:dyDescent="0.25">
      <c r="A88" s="9" t="s">
        <v>13536</v>
      </c>
      <c r="B88" s="10" t="s">
        <v>13537</v>
      </c>
      <c r="C88" t="str">
        <f t="shared" si="1"/>
        <v>DICKER DATA LTD</v>
      </c>
    </row>
    <row r="89" spans="1:3" x14ac:dyDescent="0.25">
      <c r="A89" s="11" t="s">
        <v>13538</v>
      </c>
      <c r="B89" s="12" t="s">
        <v>13539</v>
      </c>
      <c r="C89" t="str">
        <f t="shared" si="1"/>
        <v>DIGICO INFRASTRUCTURE REIT</v>
      </c>
    </row>
    <row r="90" spans="1:3" x14ac:dyDescent="0.25">
      <c r="A90" s="9" t="s">
        <v>13540</v>
      </c>
      <c r="B90" s="10" t="s">
        <v>13541</v>
      </c>
      <c r="C90" t="str">
        <f t="shared" si="1"/>
        <v>DIVERSIFIED UNITED INVESTMENT LTD</v>
      </c>
    </row>
    <row r="91" spans="1:3" x14ac:dyDescent="0.25">
      <c r="A91" s="13" t="s">
        <v>13542</v>
      </c>
      <c r="B91" s="12" t="s">
        <v>13543</v>
      </c>
      <c r="C91" t="str">
        <f t="shared" si="1"/>
        <v>DOMAIN HOLDINGS AUSTRALIA LTD SUSPENDED</v>
      </c>
    </row>
    <row r="92" spans="1:3" x14ac:dyDescent="0.25">
      <c r="A92" s="9" t="s">
        <v>13544</v>
      </c>
      <c r="B92" s="10" t="s">
        <v>13545</v>
      </c>
      <c r="C92" t="str">
        <f t="shared" si="1"/>
        <v>DOMINO'S PIZZA ENTERPRISES LTD</v>
      </c>
    </row>
    <row r="93" spans="1:3" x14ac:dyDescent="0.25">
      <c r="A93" s="11" t="s">
        <v>13546</v>
      </c>
      <c r="B93" s="12" t="s">
        <v>13547</v>
      </c>
      <c r="C93" t="str">
        <f t="shared" si="1"/>
        <v>DOWNER EDI LTD</v>
      </c>
    </row>
    <row r="94" spans="1:3" x14ac:dyDescent="0.25">
      <c r="A94" s="9" t="s">
        <v>13548</v>
      </c>
      <c r="B94" s="10" t="s">
        <v>13549</v>
      </c>
      <c r="C94" t="str">
        <f t="shared" si="1"/>
        <v>DRONESHIELD LTD</v>
      </c>
    </row>
    <row r="95" spans="1:3" x14ac:dyDescent="0.25">
      <c r="A95" s="11" t="s">
        <v>13550</v>
      </c>
      <c r="B95" s="12" t="s">
        <v>13551</v>
      </c>
      <c r="C95" t="str">
        <f t="shared" si="1"/>
        <v>DYNO NOBEL LTD</v>
      </c>
    </row>
    <row r="96" spans="1:3" x14ac:dyDescent="0.25">
      <c r="A96" s="9" t="s">
        <v>13552</v>
      </c>
      <c r="B96" s="10" t="s">
        <v>13553</v>
      </c>
      <c r="C96" t="str">
        <f t="shared" si="1"/>
        <v>EAGERS AUTOMOTIVE LTD</v>
      </c>
    </row>
    <row r="97" spans="1:3" x14ac:dyDescent="0.25">
      <c r="A97" s="11" t="s">
        <v>13554</v>
      </c>
      <c r="B97" s="12" t="s">
        <v>13555</v>
      </c>
      <c r="C97" t="str">
        <f t="shared" si="1"/>
        <v>EBOS GROUP LTD</v>
      </c>
    </row>
    <row r="98" spans="1:3" x14ac:dyDescent="0.25">
      <c r="A98" s="9" t="s">
        <v>13556</v>
      </c>
      <c r="B98" s="10" t="s">
        <v>13557</v>
      </c>
      <c r="C98" t="str">
        <f t="shared" si="1"/>
        <v>ELDERS LTD</v>
      </c>
    </row>
    <row r="99" spans="1:3" x14ac:dyDescent="0.25">
      <c r="A99" s="11" t="s">
        <v>13558</v>
      </c>
      <c r="B99" s="12" t="s">
        <v>13559</v>
      </c>
      <c r="C99" t="str">
        <f t="shared" si="1"/>
        <v>ELECTRO OPTIC SYSTEMS HOLDINGS LTD</v>
      </c>
    </row>
    <row r="100" spans="1:3" x14ac:dyDescent="0.25">
      <c r="A100" s="9" t="s">
        <v>13560</v>
      </c>
      <c r="B100" s="10" t="s">
        <v>13561</v>
      </c>
      <c r="C100" t="str">
        <f t="shared" si="1"/>
        <v>EMERALD RESOURCES NL</v>
      </c>
    </row>
    <row r="101" spans="1:3" x14ac:dyDescent="0.25">
      <c r="A101" s="11" t="s">
        <v>13562</v>
      </c>
      <c r="B101" s="12" t="s">
        <v>13563</v>
      </c>
      <c r="C101" t="str">
        <f t="shared" si="1"/>
        <v>ENDEAVOUR GROUP LTD</v>
      </c>
    </row>
    <row r="102" spans="1:3" x14ac:dyDescent="0.25">
      <c r="A102" s="9" t="s">
        <v>13564</v>
      </c>
      <c r="B102" s="10" t="s">
        <v>13565</v>
      </c>
      <c r="C102" t="str">
        <f t="shared" si="1"/>
        <v>ENERGY RESOURCES OF AUSTRALIA LTD</v>
      </c>
    </row>
    <row r="103" spans="1:3" x14ac:dyDescent="0.25">
      <c r="A103" s="11" t="s">
        <v>13566</v>
      </c>
      <c r="B103" s="12" t="s">
        <v>13567</v>
      </c>
      <c r="C103" t="str">
        <f t="shared" si="1"/>
        <v>EVOLUTION MINING LTD</v>
      </c>
    </row>
    <row r="104" spans="1:3" x14ac:dyDescent="0.25">
      <c r="A104" s="9" t="s">
        <v>13568</v>
      </c>
      <c r="B104" s="10" t="s">
        <v>13569</v>
      </c>
      <c r="C104" t="str">
        <f t="shared" si="1"/>
        <v>EVT LTD</v>
      </c>
    </row>
    <row r="105" spans="1:3" x14ac:dyDescent="0.25">
      <c r="A105" s="11" t="s">
        <v>13570</v>
      </c>
      <c r="B105" s="12" t="s">
        <v>13571</v>
      </c>
      <c r="C105" t="str">
        <f t="shared" si="1"/>
        <v>FINEOS CORPORATION HOLDINGS PLC</v>
      </c>
    </row>
    <row r="106" spans="1:3" x14ac:dyDescent="0.25">
      <c r="A106" s="9" t="s">
        <v>13572</v>
      </c>
      <c r="B106" s="10" t="s">
        <v>13573</v>
      </c>
      <c r="C106" t="str">
        <f t="shared" si="1"/>
        <v>FISHER &amp; PAYKEL HEALTHCARE CORPORATION LTD</v>
      </c>
    </row>
    <row r="107" spans="1:3" x14ac:dyDescent="0.25">
      <c r="A107" s="11" t="s">
        <v>13574</v>
      </c>
      <c r="B107" s="12" t="s">
        <v>13575</v>
      </c>
      <c r="C107" t="str">
        <f t="shared" si="1"/>
        <v>FLETCHER BUILDING LTD</v>
      </c>
    </row>
    <row r="108" spans="1:3" x14ac:dyDescent="0.25">
      <c r="A108" s="9" t="s">
        <v>13576</v>
      </c>
      <c r="B108" s="10" t="s">
        <v>13577</v>
      </c>
      <c r="C108" t="str">
        <f t="shared" si="1"/>
        <v>FLIGHT CENTRE TRAVEL GROUP LTD</v>
      </c>
    </row>
    <row r="109" spans="1:3" x14ac:dyDescent="0.25">
      <c r="A109" s="11" t="s">
        <v>13578</v>
      </c>
      <c r="B109" s="12" t="s">
        <v>13579</v>
      </c>
      <c r="C109" t="str">
        <f t="shared" si="1"/>
        <v>FORTESCUE LTD </v>
      </c>
    </row>
    <row r="110" spans="1:3" x14ac:dyDescent="0.25">
      <c r="A110" s="9" t="s">
        <v>13580</v>
      </c>
      <c r="B110" s="10" t="s">
        <v>13581</v>
      </c>
      <c r="C110" t="str">
        <f t="shared" si="1"/>
        <v>FREIGHTWAYS GROUP LTD</v>
      </c>
    </row>
    <row r="111" spans="1:3" x14ac:dyDescent="0.25">
      <c r="A111" s="11" t="s">
        <v>13582</v>
      </c>
      <c r="B111" s="12" t="s">
        <v>13583</v>
      </c>
      <c r="C111" t="str">
        <f t="shared" si="1"/>
        <v>GEMLIFE COMMUNITIES GROUP</v>
      </c>
    </row>
    <row r="112" spans="1:3" x14ac:dyDescent="0.25">
      <c r="A112" s="9" t="s">
        <v>13584</v>
      </c>
      <c r="B112" s="10" t="s">
        <v>13585</v>
      </c>
      <c r="C112" t="str">
        <f t="shared" si="1"/>
        <v>GENERATION DEVELOPMENT GROUP LTD</v>
      </c>
    </row>
    <row r="113" spans="1:3" x14ac:dyDescent="0.25">
      <c r="A113" s="11" t="s">
        <v>13586</v>
      </c>
      <c r="B113" s="12" t="s">
        <v>13587</v>
      </c>
      <c r="C113" t="str">
        <f t="shared" si="1"/>
        <v>GENESIS ENERGY LTD </v>
      </c>
    </row>
    <row r="114" spans="1:3" x14ac:dyDescent="0.25">
      <c r="A114" s="9" t="s">
        <v>13588</v>
      </c>
      <c r="B114" s="10" t="s">
        <v>13589</v>
      </c>
      <c r="C114" t="str">
        <f t="shared" si="1"/>
        <v>GENESIS MINERALS LTD</v>
      </c>
    </row>
    <row r="115" spans="1:3" x14ac:dyDescent="0.25">
      <c r="A115" s="11" t="s">
        <v>13590</v>
      </c>
      <c r="B115" s="12" t="s">
        <v>13591</v>
      </c>
      <c r="C115" t="str">
        <f t="shared" si="1"/>
        <v>GENTRACK GROUP LTD</v>
      </c>
    </row>
    <row r="116" spans="1:3" x14ac:dyDescent="0.25">
      <c r="A116" s="9" t="s">
        <v>13592</v>
      </c>
      <c r="B116" s="10" t="s">
        <v>13593</v>
      </c>
      <c r="C116" t="str">
        <f t="shared" si="1"/>
        <v>GOLD ROAD RESOURCES LTD</v>
      </c>
    </row>
    <row r="117" spans="1:3" x14ac:dyDescent="0.25">
      <c r="A117" s="11" t="s">
        <v>13594</v>
      </c>
      <c r="B117" s="12" t="s">
        <v>13595</v>
      </c>
      <c r="C117" t="str">
        <f t="shared" si="1"/>
        <v>GOODMAN GROUP</v>
      </c>
    </row>
    <row r="118" spans="1:3" x14ac:dyDescent="0.25">
      <c r="A118" s="9" t="s">
        <v>13596</v>
      </c>
      <c r="B118" s="10" t="s">
        <v>13597</v>
      </c>
      <c r="C118" t="str">
        <f t="shared" si="1"/>
        <v>GPT GROUP</v>
      </c>
    </row>
    <row r="119" spans="1:3" x14ac:dyDescent="0.25">
      <c r="A119" s="11" t="s">
        <v>13598</v>
      </c>
      <c r="B119" s="12" t="s">
        <v>13599</v>
      </c>
      <c r="C119" t="str">
        <f t="shared" si="1"/>
        <v>GQG PARTNERS INC</v>
      </c>
    </row>
    <row r="120" spans="1:3" x14ac:dyDescent="0.25">
      <c r="A120" s="9" t="s">
        <v>13600</v>
      </c>
      <c r="B120" s="10" t="s">
        <v>13601</v>
      </c>
      <c r="C120" t="str">
        <f t="shared" si="1"/>
        <v>GRAINCORP LTD</v>
      </c>
    </row>
    <row r="121" spans="1:3" x14ac:dyDescent="0.25">
      <c r="A121" s="11" t="s">
        <v>13602</v>
      </c>
      <c r="B121" s="12" t="s">
        <v>13603</v>
      </c>
      <c r="C121" t="str">
        <f t="shared" si="1"/>
        <v>GREATLAND RESOURCES LTD</v>
      </c>
    </row>
    <row r="122" spans="1:3" x14ac:dyDescent="0.25">
      <c r="A122" s="9" t="s">
        <v>13604</v>
      </c>
      <c r="B122" s="10" t="s">
        <v>13605</v>
      </c>
      <c r="C122" t="str">
        <f t="shared" si="1"/>
        <v>GROWTHPOINT PROPERTIES AUSTRALIA</v>
      </c>
    </row>
    <row r="123" spans="1:3" x14ac:dyDescent="0.25">
      <c r="A123" s="11" t="s">
        <v>13606</v>
      </c>
      <c r="B123" s="12" t="s">
        <v>13607</v>
      </c>
      <c r="C123" t="str">
        <f t="shared" si="1"/>
        <v>GRYPHON CAPITAL INCOME TRUST</v>
      </c>
    </row>
    <row r="124" spans="1:3" x14ac:dyDescent="0.25">
      <c r="A124" s="9" t="s">
        <v>13608</v>
      </c>
      <c r="B124" s="10" t="s">
        <v>13609</v>
      </c>
      <c r="C124" t="str">
        <f t="shared" si="1"/>
        <v>GUZMAN Y GOMEZ LTD</v>
      </c>
    </row>
    <row r="125" spans="1:3" x14ac:dyDescent="0.25">
      <c r="A125" s="11" t="s">
        <v>13610</v>
      </c>
      <c r="B125" s="12" t="s">
        <v>13611</v>
      </c>
      <c r="C125" t="str">
        <f t="shared" si="1"/>
        <v>HANSEN TECHNOLOGIES LTD</v>
      </c>
    </row>
    <row r="126" spans="1:3" x14ac:dyDescent="0.25">
      <c r="A126" s="9" t="s">
        <v>13612</v>
      </c>
      <c r="B126" s="10" t="s">
        <v>13613</v>
      </c>
      <c r="C126" t="str">
        <f t="shared" si="1"/>
        <v>HARVEY NORMAN HOLDINGS LTD</v>
      </c>
    </row>
    <row r="127" spans="1:3" x14ac:dyDescent="0.25">
      <c r="A127" s="11" t="s">
        <v>13614</v>
      </c>
      <c r="B127" s="12" t="s">
        <v>13615</v>
      </c>
      <c r="C127" t="str">
        <f t="shared" si="1"/>
        <v>HELIA GROUP LTD</v>
      </c>
    </row>
    <row r="128" spans="1:3" x14ac:dyDescent="0.25">
      <c r="A128" s="9" t="s">
        <v>13616</v>
      </c>
      <c r="B128" s="10" t="s">
        <v>13617</v>
      </c>
      <c r="C128" t="str">
        <f t="shared" si="1"/>
        <v>HMC CAPITAL LTD</v>
      </c>
    </row>
    <row r="129" spans="1:3" x14ac:dyDescent="0.25">
      <c r="A129" s="11" t="s">
        <v>13618</v>
      </c>
      <c r="B129" s="12" t="s">
        <v>13619</v>
      </c>
      <c r="C129" t="str">
        <f t="shared" si="1"/>
        <v>HOMECO DAILY NEEDS REIT</v>
      </c>
    </row>
    <row r="130" spans="1:3" x14ac:dyDescent="0.25">
      <c r="A130" s="9" t="s">
        <v>13620</v>
      </c>
      <c r="B130" s="10" t="s">
        <v>13621</v>
      </c>
      <c r="C130" t="str">
        <f t="shared" si="1"/>
        <v>HUB24 LTD</v>
      </c>
    </row>
    <row r="131" spans="1:3" x14ac:dyDescent="0.25">
      <c r="A131" s="11" t="s">
        <v>13622</v>
      </c>
      <c r="B131" s="12" t="s">
        <v>13623</v>
      </c>
      <c r="C131" t="str">
        <f t="shared" ref="C131:C194" si="2">TRIM(UPPER($B131))</f>
        <v>IDP EDUCATION LTD</v>
      </c>
    </row>
    <row r="132" spans="1:3" x14ac:dyDescent="0.25">
      <c r="A132" s="9" t="s">
        <v>12594</v>
      </c>
      <c r="B132" s="10" t="s">
        <v>13624</v>
      </c>
      <c r="C132" t="str">
        <f t="shared" si="2"/>
        <v>IGO LTD</v>
      </c>
    </row>
    <row r="133" spans="1:3" x14ac:dyDescent="0.25">
      <c r="A133" s="11" t="s">
        <v>13625</v>
      </c>
      <c r="B133" s="12" t="s">
        <v>13626</v>
      </c>
      <c r="C133" t="str">
        <f t="shared" si="2"/>
        <v>ILUKA RESOURCES LTD</v>
      </c>
    </row>
    <row r="134" spans="1:3" x14ac:dyDescent="0.25">
      <c r="A134" s="9" t="s">
        <v>13627</v>
      </c>
      <c r="B134" s="10" t="s">
        <v>13628</v>
      </c>
      <c r="C134" t="str">
        <f t="shared" si="2"/>
        <v>IMDEX LTD</v>
      </c>
    </row>
    <row r="135" spans="1:3" x14ac:dyDescent="0.25">
      <c r="A135" s="11" t="s">
        <v>13629</v>
      </c>
      <c r="B135" s="12" t="s">
        <v>13630</v>
      </c>
      <c r="C135" t="str">
        <f t="shared" si="2"/>
        <v>INFRATIL LTD</v>
      </c>
    </row>
    <row r="136" spans="1:3" x14ac:dyDescent="0.25">
      <c r="A136" s="9" t="s">
        <v>13631</v>
      </c>
      <c r="B136" s="10" t="s">
        <v>13632</v>
      </c>
      <c r="C136" t="str">
        <f t="shared" si="2"/>
        <v>INGENIA COMMUNITIES GROUP </v>
      </c>
    </row>
    <row r="137" spans="1:3" x14ac:dyDescent="0.25">
      <c r="A137" s="11" t="s">
        <v>13633</v>
      </c>
      <c r="B137" s="12" t="s">
        <v>13634</v>
      </c>
      <c r="C137" t="str">
        <f t="shared" si="2"/>
        <v>INGHAMS GROUP LTD</v>
      </c>
    </row>
    <row r="138" spans="1:3" x14ac:dyDescent="0.25">
      <c r="A138" s="9" t="s">
        <v>13635</v>
      </c>
      <c r="B138" s="10" t="s">
        <v>13636</v>
      </c>
      <c r="C138" t="str">
        <f t="shared" si="2"/>
        <v>INSIGNIA FINANCIAL LTD</v>
      </c>
    </row>
    <row r="139" spans="1:3" x14ac:dyDescent="0.25">
      <c r="A139" s="11" t="s">
        <v>13637</v>
      </c>
      <c r="B139" s="12" t="s">
        <v>13638</v>
      </c>
      <c r="C139" t="str">
        <f t="shared" si="2"/>
        <v>INSURANCE AUSTRALIA GROUP LTD</v>
      </c>
    </row>
    <row r="140" spans="1:3" x14ac:dyDescent="0.25">
      <c r="A140" s="9" t="s">
        <v>13639</v>
      </c>
      <c r="B140" s="10" t="s">
        <v>13640</v>
      </c>
      <c r="C140" t="str">
        <f t="shared" si="2"/>
        <v>INTEGRAL DIAGNOSTICS LTD </v>
      </c>
    </row>
    <row r="141" spans="1:3" x14ac:dyDescent="0.25">
      <c r="A141" s="11" t="s">
        <v>13641</v>
      </c>
      <c r="B141" s="12" t="s">
        <v>13642</v>
      </c>
      <c r="C141" t="str">
        <f t="shared" si="2"/>
        <v>IPERIONX LTD </v>
      </c>
    </row>
    <row r="142" spans="1:3" x14ac:dyDescent="0.25">
      <c r="A142" s="9" t="s">
        <v>13643</v>
      </c>
      <c r="B142" s="10" t="s">
        <v>13644</v>
      </c>
      <c r="C142" t="str">
        <f t="shared" si="2"/>
        <v>IPH LTD</v>
      </c>
    </row>
    <row r="143" spans="1:3" x14ac:dyDescent="0.25">
      <c r="A143" s="11" t="s">
        <v>13645</v>
      </c>
      <c r="B143" s="12" t="s">
        <v>13646</v>
      </c>
      <c r="C143" t="str">
        <f t="shared" si="2"/>
        <v>IRESS LTD</v>
      </c>
    </row>
    <row r="144" spans="1:3" x14ac:dyDescent="0.25">
      <c r="A144" s="9" t="s">
        <v>13647</v>
      </c>
      <c r="B144" s="10" t="s">
        <v>13648</v>
      </c>
      <c r="C144" t="str">
        <f t="shared" si="2"/>
        <v>JAMES HARDIE INDUSTRIES PLC</v>
      </c>
    </row>
    <row r="145" spans="1:3" x14ac:dyDescent="0.25">
      <c r="A145" s="11" t="s">
        <v>13649</v>
      </c>
      <c r="B145" s="12" t="s">
        <v>13650</v>
      </c>
      <c r="C145" t="str">
        <f t="shared" si="2"/>
        <v>JB HI-FI LTD</v>
      </c>
    </row>
    <row r="146" spans="1:3" x14ac:dyDescent="0.25">
      <c r="A146" s="9" t="s">
        <v>13651</v>
      </c>
      <c r="B146" s="10" t="s">
        <v>13652</v>
      </c>
      <c r="C146" t="str">
        <f t="shared" si="2"/>
        <v>JOHNS LYNG GROUP LTD </v>
      </c>
    </row>
    <row r="147" spans="1:3" x14ac:dyDescent="0.25">
      <c r="A147" s="11" t="s">
        <v>13653</v>
      </c>
      <c r="B147" s="12" t="s">
        <v>13654</v>
      </c>
      <c r="C147" t="str">
        <f t="shared" si="2"/>
        <v>JUDO CAPITAL HOLDINGS LTD</v>
      </c>
    </row>
    <row r="148" spans="1:3" x14ac:dyDescent="0.25">
      <c r="A148" s="9" t="s">
        <v>13655</v>
      </c>
      <c r="B148" s="10" t="s">
        <v>13656</v>
      </c>
      <c r="C148" t="str">
        <f t="shared" si="2"/>
        <v>KAROON ENERGY LTD</v>
      </c>
    </row>
    <row r="149" spans="1:3" x14ac:dyDescent="0.25">
      <c r="A149" s="11" t="s">
        <v>13657</v>
      </c>
      <c r="B149" s="12" t="s">
        <v>13658</v>
      </c>
      <c r="C149" t="str">
        <f t="shared" si="2"/>
        <v>KELSIAN GROUP LTD </v>
      </c>
    </row>
    <row r="150" spans="1:3" x14ac:dyDescent="0.25">
      <c r="A150" s="9" t="s">
        <v>13659</v>
      </c>
      <c r="B150" s="10" t="s">
        <v>13660</v>
      </c>
      <c r="C150" t="str">
        <f t="shared" si="2"/>
        <v>L1 LONG SHORT FUND LTD</v>
      </c>
    </row>
    <row r="151" spans="1:3" x14ac:dyDescent="0.25">
      <c r="A151" s="11" t="s">
        <v>13661</v>
      </c>
      <c r="B151" s="12" t="s">
        <v>13662</v>
      </c>
      <c r="C151" t="str">
        <f t="shared" si="2"/>
        <v>LATITUDE GROUP HOLDINGS LTD</v>
      </c>
    </row>
    <row r="152" spans="1:3" x14ac:dyDescent="0.25">
      <c r="A152" s="9" t="s">
        <v>13663</v>
      </c>
      <c r="B152" s="10" t="s">
        <v>13664</v>
      </c>
      <c r="C152" t="str">
        <f t="shared" si="2"/>
        <v>LENDLEASE GROUP</v>
      </c>
    </row>
    <row r="153" spans="1:3" x14ac:dyDescent="0.25">
      <c r="A153" s="11" t="s">
        <v>13665</v>
      </c>
      <c r="B153" s="12" t="s">
        <v>13666</v>
      </c>
      <c r="C153" t="str">
        <f t="shared" si="2"/>
        <v>LIBERTY FINANCIAL GROUP</v>
      </c>
    </row>
    <row r="154" spans="1:3" x14ac:dyDescent="0.25">
      <c r="A154" s="9">
        <v>360</v>
      </c>
      <c r="B154" s="10" t="s">
        <v>13667</v>
      </c>
      <c r="C154" t="str">
        <f t="shared" si="2"/>
        <v>LIFE360 INC</v>
      </c>
    </row>
    <row r="155" spans="1:3" x14ac:dyDescent="0.25">
      <c r="A155" s="11" t="s">
        <v>13668</v>
      </c>
      <c r="B155" s="12" t="s">
        <v>13669</v>
      </c>
      <c r="C155" t="str">
        <f t="shared" si="2"/>
        <v>LIGHT &amp; WONDER INC</v>
      </c>
    </row>
    <row r="156" spans="1:3" x14ac:dyDescent="0.25">
      <c r="A156" s="9" t="s">
        <v>13670</v>
      </c>
      <c r="B156" s="10" t="s">
        <v>13671</v>
      </c>
      <c r="C156" t="str">
        <f t="shared" si="2"/>
        <v>LIONTOWN RESOURCES LTD</v>
      </c>
    </row>
    <row r="157" spans="1:3" x14ac:dyDescent="0.25">
      <c r="A157" s="11" t="s">
        <v>13672</v>
      </c>
      <c r="B157" s="12" t="s">
        <v>13673</v>
      </c>
      <c r="C157" t="str">
        <f t="shared" si="2"/>
        <v>LOVISA HOLDINGS LTD</v>
      </c>
    </row>
    <row r="158" spans="1:3" x14ac:dyDescent="0.25">
      <c r="A158" s="9" t="s">
        <v>13674</v>
      </c>
      <c r="B158" s="10" t="s">
        <v>13675</v>
      </c>
      <c r="C158" t="str">
        <f t="shared" si="2"/>
        <v>LYNAS RARE EARTHS LTD</v>
      </c>
    </row>
    <row r="159" spans="1:3" x14ac:dyDescent="0.25">
      <c r="A159" s="11" t="s">
        <v>13676</v>
      </c>
      <c r="B159" s="12" t="s">
        <v>13677</v>
      </c>
      <c r="C159" t="str">
        <f t="shared" si="2"/>
        <v>MAAS GROUP HOLDINGS LTD</v>
      </c>
    </row>
    <row r="160" spans="1:3" x14ac:dyDescent="0.25">
      <c r="A160" s="9" t="s">
        <v>11089</v>
      </c>
      <c r="B160" s="10" t="s">
        <v>13678</v>
      </c>
      <c r="C160" t="str">
        <f t="shared" si="2"/>
        <v>MACMAHON HOLDINGS LTD</v>
      </c>
    </row>
    <row r="161" spans="1:3" x14ac:dyDescent="0.25">
      <c r="A161" s="11" t="s">
        <v>13679</v>
      </c>
      <c r="B161" s="12" t="s">
        <v>13680</v>
      </c>
      <c r="C161" t="str">
        <f t="shared" si="2"/>
        <v>MACQUARIE GROUP LTD</v>
      </c>
    </row>
    <row r="162" spans="1:3" x14ac:dyDescent="0.25">
      <c r="A162" s="9" t="s">
        <v>13681</v>
      </c>
      <c r="B162" s="10" t="s">
        <v>13682</v>
      </c>
      <c r="C162" t="str">
        <f t="shared" si="2"/>
        <v>MACQUARIE TECHNOLOGY GROUP LTD</v>
      </c>
    </row>
    <row r="163" spans="1:3" x14ac:dyDescent="0.25">
      <c r="A163" s="11" t="s">
        <v>13683</v>
      </c>
      <c r="B163" s="12" t="s">
        <v>13684</v>
      </c>
      <c r="C163" t="str">
        <f t="shared" si="2"/>
        <v>MADER GROUP LTD </v>
      </c>
    </row>
    <row r="164" spans="1:3" x14ac:dyDescent="0.25">
      <c r="A164" s="9" t="s">
        <v>13685</v>
      </c>
      <c r="B164" s="10" t="s">
        <v>13686</v>
      </c>
      <c r="C164" t="str">
        <f t="shared" si="2"/>
        <v>MA FINANCIAL GROUP LTD</v>
      </c>
    </row>
    <row r="165" spans="1:3" x14ac:dyDescent="0.25">
      <c r="A165" s="11" t="s">
        <v>13687</v>
      </c>
      <c r="B165" s="12" t="s">
        <v>13688</v>
      </c>
      <c r="C165" t="str">
        <f t="shared" si="2"/>
        <v>MAGELLAN FINANCIAL GROUP LTD</v>
      </c>
    </row>
    <row r="166" spans="1:3" x14ac:dyDescent="0.25">
      <c r="A166" s="9" t="s">
        <v>13689</v>
      </c>
      <c r="B166" s="10" t="s">
        <v>13690</v>
      </c>
      <c r="C166" t="str">
        <f t="shared" si="2"/>
        <v>MCMILLAN SHAKESPEARE LTD</v>
      </c>
    </row>
    <row r="167" spans="1:3" x14ac:dyDescent="0.25">
      <c r="A167" s="11" t="s">
        <v>13691</v>
      </c>
      <c r="B167" s="12" t="s">
        <v>13692</v>
      </c>
      <c r="C167" t="str">
        <f t="shared" si="2"/>
        <v>MEDIBANK PRIVATE LTD</v>
      </c>
    </row>
    <row r="168" spans="1:3" x14ac:dyDescent="0.25">
      <c r="A168" s="9" t="s">
        <v>13693</v>
      </c>
      <c r="B168" s="10" t="s">
        <v>13694</v>
      </c>
      <c r="C168" t="str">
        <f t="shared" si="2"/>
        <v>MEGAPORT LTD</v>
      </c>
    </row>
    <row r="169" spans="1:3" x14ac:dyDescent="0.25">
      <c r="A169" s="11" t="s">
        <v>13695</v>
      </c>
      <c r="B169" s="12" t="s">
        <v>13696</v>
      </c>
      <c r="C169" t="str">
        <f t="shared" si="2"/>
        <v>MERCURY NZ LTD</v>
      </c>
    </row>
    <row r="170" spans="1:3" x14ac:dyDescent="0.25">
      <c r="A170" s="9" t="s">
        <v>13697</v>
      </c>
      <c r="B170" s="10" t="s">
        <v>13698</v>
      </c>
      <c r="C170" t="str">
        <f t="shared" si="2"/>
        <v>MERIDIAN ENERGY LTD</v>
      </c>
    </row>
    <row r="171" spans="1:3" x14ac:dyDescent="0.25">
      <c r="A171" s="11" t="s">
        <v>13699</v>
      </c>
      <c r="B171" s="12" t="s">
        <v>13700</v>
      </c>
      <c r="C171" t="str">
        <f t="shared" si="2"/>
        <v>MESOBLAST LTD</v>
      </c>
    </row>
    <row r="172" spans="1:3" x14ac:dyDescent="0.25">
      <c r="A172" s="9" t="s">
        <v>13701</v>
      </c>
      <c r="B172" s="10" t="s">
        <v>13702</v>
      </c>
      <c r="C172" t="str">
        <f t="shared" si="2"/>
        <v>METCASH LTD</v>
      </c>
    </row>
    <row r="173" spans="1:3" x14ac:dyDescent="0.25">
      <c r="A173" s="11" t="s">
        <v>13703</v>
      </c>
      <c r="B173" s="12" t="s">
        <v>13704</v>
      </c>
      <c r="C173" t="str">
        <f t="shared" si="2"/>
        <v>METRICS MASTER INCOME TRUST</v>
      </c>
    </row>
    <row r="174" spans="1:3" x14ac:dyDescent="0.25">
      <c r="A174" s="9" t="s">
        <v>13705</v>
      </c>
      <c r="B174" s="10" t="s">
        <v>13706</v>
      </c>
      <c r="C174" t="str">
        <f t="shared" si="2"/>
        <v>MFF CAPITAL INVESTMENTS LTD</v>
      </c>
    </row>
    <row r="175" spans="1:3" x14ac:dyDescent="0.25">
      <c r="A175" s="11" t="s">
        <v>13707</v>
      </c>
      <c r="B175" s="12" t="s">
        <v>13708</v>
      </c>
      <c r="C175" t="str">
        <f t="shared" si="2"/>
        <v>MINERAL RESOURCES LTD</v>
      </c>
    </row>
    <row r="176" spans="1:3" x14ac:dyDescent="0.25">
      <c r="A176" s="9" t="s">
        <v>13709</v>
      </c>
      <c r="B176" s="10" t="s">
        <v>13710</v>
      </c>
      <c r="C176" t="str">
        <f t="shared" si="2"/>
        <v>MIRVAC GROUP</v>
      </c>
    </row>
    <row r="177" spans="1:3" x14ac:dyDescent="0.25">
      <c r="A177" s="11" t="s">
        <v>13711</v>
      </c>
      <c r="B177" s="12" t="s">
        <v>13712</v>
      </c>
      <c r="C177" t="str">
        <f t="shared" si="2"/>
        <v>MONADELPHOUS GROUP LTD</v>
      </c>
    </row>
    <row r="178" spans="1:3" x14ac:dyDescent="0.25">
      <c r="A178" s="9" t="s">
        <v>13713</v>
      </c>
      <c r="B178" s="10" t="s">
        <v>13714</v>
      </c>
      <c r="C178" t="str">
        <f t="shared" si="2"/>
        <v>MYER HOLDINGS LTD</v>
      </c>
    </row>
    <row r="179" spans="1:3" x14ac:dyDescent="0.25">
      <c r="A179" s="11" t="s">
        <v>13715</v>
      </c>
      <c r="B179" s="12" t="s">
        <v>13716</v>
      </c>
      <c r="C179" t="str">
        <f t="shared" si="2"/>
        <v>NANOSONICS LTD </v>
      </c>
    </row>
    <row r="180" spans="1:3" x14ac:dyDescent="0.25">
      <c r="A180" s="9" t="s">
        <v>13717</v>
      </c>
      <c r="B180" s="10" t="s">
        <v>13718</v>
      </c>
      <c r="C180" t="str">
        <f t="shared" si="2"/>
        <v>NATIONAL AUSTRALIA BANK LTD</v>
      </c>
    </row>
    <row r="181" spans="1:3" x14ac:dyDescent="0.25">
      <c r="A181" s="11" t="s">
        <v>13719</v>
      </c>
      <c r="B181" s="12" t="s">
        <v>13720</v>
      </c>
      <c r="C181" t="str">
        <f t="shared" si="2"/>
        <v>NATIONAL STORAGE REIT</v>
      </c>
    </row>
    <row r="182" spans="1:3" x14ac:dyDescent="0.25">
      <c r="A182" s="9" t="s">
        <v>13721</v>
      </c>
      <c r="B182" s="10" t="s">
        <v>13722</v>
      </c>
      <c r="C182" t="str">
        <f t="shared" si="2"/>
        <v>NAVIGATOR GLOBAL INVESTMENTS LTD</v>
      </c>
    </row>
    <row r="183" spans="1:3" x14ac:dyDescent="0.25">
      <c r="A183" s="11" t="s">
        <v>13723</v>
      </c>
      <c r="B183" s="12" t="s">
        <v>13724</v>
      </c>
      <c r="C183" t="str">
        <f t="shared" si="2"/>
        <v>NETWEALTH GROUP LTD</v>
      </c>
    </row>
    <row r="184" spans="1:3" x14ac:dyDescent="0.25">
      <c r="A184" s="9" t="s">
        <v>13725</v>
      </c>
      <c r="B184" s="10" t="s">
        <v>13726</v>
      </c>
      <c r="C184" t="str">
        <f t="shared" si="2"/>
        <v>NEUREN PHARMACEUTICALS LTD</v>
      </c>
    </row>
    <row r="185" spans="1:3" x14ac:dyDescent="0.25">
      <c r="A185" s="11" t="s">
        <v>13727</v>
      </c>
      <c r="B185" s="12" t="s">
        <v>13728</v>
      </c>
      <c r="C185" t="str">
        <f t="shared" si="2"/>
        <v>NEW HOPE CORPORATION LTD</v>
      </c>
    </row>
    <row r="186" spans="1:3" x14ac:dyDescent="0.25">
      <c r="A186" s="9" t="s">
        <v>13729</v>
      </c>
      <c r="B186" s="10" t="s">
        <v>13730</v>
      </c>
      <c r="C186" t="str">
        <f t="shared" si="2"/>
        <v>NEWMONT CORPORATION</v>
      </c>
    </row>
    <row r="187" spans="1:3" x14ac:dyDescent="0.25">
      <c r="A187" s="11" t="s">
        <v>13731</v>
      </c>
      <c r="B187" s="12" t="s">
        <v>13732</v>
      </c>
      <c r="C187" t="str">
        <f t="shared" si="2"/>
        <v>NEWS CORPORATION</v>
      </c>
    </row>
    <row r="188" spans="1:3" x14ac:dyDescent="0.25">
      <c r="A188" s="9" t="s">
        <v>13733</v>
      </c>
      <c r="B188" s="10" t="s">
        <v>13734</v>
      </c>
      <c r="C188" t="str">
        <f t="shared" si="2"/>
        <v>NEXGEN ENERGY (CANADA) LTD</v>
      </c>
    </row>
    <row r="189" spans="1:3" x14ac:dyDescent="0.25">
      <c r="A189" s="11" t="s">
        <v>13735</v>
      </c>
      <c r="B189" s="12" t="s">
        <v>13736</v>
      </c>
      <c r="C189" t="str">
        <f t="shared" si="2"/>
        <v>NEXTDC LTD</v>
      </c>
    </row>
    <row r="190" spans="1:3" x14ac:dyDescent="0.25">
      <c r="A190" s="9" t="s">
        <v>13737</v>
      </c>
      <c r="B190" s="10" t="s">
        <v>13738</v>
      </c>
      <c r="C190" t="str">
        <f t="shared" si="2"/>
        <v>NIB HOLDINGS LTD</v>
      </c>
    </row>
    <row r="191" spans="1:3" x14ac:dyDescent="0.25">
      <c r="A191" s="11" t="s">
        <v>13739</v>
      </c>
      <c r="B191" s="12" t="s">
        <v>13740</v>
      </c>
      <c r="C191" t="str">
        <f t="shared" si="2"/>
        <v>NICKEL INDUSTRIES LTD</v>
      </c>
    </row>
    <row r="192" spans="1:3" x14ac:dyDescent="0.25">
      <c r="A192" s="9" t="s">
        <v>13741</v>
      </c>
      <c r="B192" s="10" t="s">
        <v>13742</v>
      </c>
      <c r="C192" t="str">
        <f t="shared" si="2"/>
        <v>NICK SCALI LTD</v>
      </c>
    </row>
    <row r="193" spans="1:3" x14ac:dyDescent="0.25">
      <c r="A193" s="11" t="s">
        <v>13743</v>
      </c>
      <c r="B193" s="12" t="s">
        <v>13744</v>
      </c>
      <c r="C193" t="str">
        <f t="shared" si="2"/>
        <v>NINE ENTERTAINMENT CO. HOLDINGS LTD</v>
      </c>
    </row>
    <row r="194" spans="1:3" x14ac:dyDescent="0.25">
      <c r="A194" s="9" t="s">
        <v>13745</v>
      </c>
      <c r="B194" s="10" t="s">
        <v>13746</v>
      </c>
      <c r="C194" t="str">
        <f t="shared" si="2"/>
        <v>NORTHERN STAR RESOURCES LTD</v>
      </c>
    </row>
    <row r="195" spans="1:3" x14ac:dyDescent="0.25">
      <c r="A195" s="11" t="s">
        <v>13747</v>
      </c>
      <c r="B195" s="12" t="s">
        <v>13748</v>
      </c>
      <c r="C195" t="str">
        <f t="shared" ref="C195:C258" si="3">TRIM(UPPER($B195))</f>
        <v>NRW HOLDINGS LTD</v>
      </c>
    </row>
    <row r="196" spans="1:3" x14ac:dyDescent="0.25">
      <c r="A196" s="9" t="s">
        <v>13749</v>
      </c>
      <c r="B196" s="10" t="s">
        <v>13750</v>
      </c>
      <c r="C196" t="str">
        <f t="shared" si="3"/>
        <v>NUFARM LTD</v>
      </c>
    </row>
    <row r="197" spans="1:3" x14ac:dyDescent="0.25">
      <c r="A197" s="11" t="s">
        <v>13751</v>
      </c>
      <c r="B197" s="12" t="s">
        <v>13752</v>
      </c>
      <c r="C197" t="str">
        <f t="shared" si="3"/>
        <v>OBJECTIVE CORPORATION LTD</v>
      </c>
    </row>
    <row r="198" spans="1:3" x14ac:dyDescent="0.25">
      <c r="A198" s="9" t="s">
        <v>13753</v>
      </c>
      <c r="B198" s="10" t="s">
        <v>13754</v>
      </c>
      <c r="C198" t="str">
        <f t="shared" si="3"/>
        <v>OOH!MEDIA LTD</v>
      </c>
    </row>
    <row r="199" spans="1:3" x14ac:dyDescent="0.25">
      <c r="A199" s="11" t="s">
        <v>13755</v>
      </c>
      <c r="B199" s="12" t="s">
        <v>13756</v>
      </c>
      <c r="C199" t="str">
        <f t="shared" si="3"/>
        <v>ORA BANDA MINING LTD </v>
      </c>
    </row>
    <row r="200" spans="1:3" x14ac:dyDescent="0.25">
      <c r="A200" s="9" t="s">
        <v>13757</v>
      </c>
      <c r="B200" s="10" t="s">
        <v>13758</v>
      </c>
      <c r="C200" t="str">
        <f t="shared" si="3"/>
        <v>ORICA LTD</v>
      </c>
    </row>
    <row r="201" spans="1:3" x14ac:dyDescent="0.25">
      <c r="A201" s="11" t="s">
        <v>13759</v>
      </c>
      <c r="B201" s="12" t="s">
        <v>13760</v>
      </c>
      <c r="C201" t="str">
        <f t="shared" si="3"/>
        <v>ORIGIN ENERGY LTD</v>
      </c>
    </row>
    <row r="202" spans="1:3" x14ac:dyDescent="0.25">
      <c r="A202" s="9" t="s">
        <v>13761</v>
      </c>
      <c r="B202" s="10" t="s">
        <v>13762</v>
      </c>
      <c r="C202" t="str">
        <f t="shared" si="3"/>
        <v>ORORA LTD</v>
      </c>
    </row>
    <row r="203" spans="1:3" x14ac:dyDescent="0.25">
      <c r="A203" s="11" t="s">
        <v>13763</v>
      </c>
      <c r="B203" s="12" t="s">
        <v>13764</v>
      </c>
      <c r="C203" t="str">
        <f t="shared" si="3"/>
        <v>PALADIN ENERGY LTD</v>
      </c>
    </row>
    <row r="204" spans="1:3" x14ac:dyDescent="0.25">
      <c r="A204" s="9" t="s">
        <v>13765</v>
      </c>
      <c r="B204" s="10" t="s">
        <v>13766</v>
      </c>
      <c r="C204" t="str">
        <f t="shared" si="3"/>
        <v>PANTORO GOLD LTD</v>
      </c>
    </row>
    <row r="205" spans="1:3" x14ac:dyDescent="0.25">
      <c r="A205" s="11" t="s">
        <v>13767</v>
      </c>
      <c r="B205" s="12" t="s">
        <v>13768</v>
      </c>
      <c r="C205" t="str">
        <f t="shared" si="3"/>
        <v>PEPPER MONEY LTD</v>
      </c>
    </row>
    <row r="206" spans="1:3" x14ac:dyDescent="0.25">
      <c r="A206" s="9" t="s">
        <v>13769</v>
      </c>
      <c r="B206" s="10" t="s">
        <v>13770</v>
      </c>
      <c r="C206" t="str">
        <f t="shared" si="3"/>
        <v>PERENTI LTD</v>
      </c>
    </row>
    <row r="207" spans="1:3" x14ac:dyDescent="0.25">
      <c r="A207" s="11" t="s">
        <v>13771</v>
      </c>
      <c r="B207" s="12" t="s">
        <v>13772</v>
      </c>
      <c r="C207" t="str">
        <f t="shared" si="3"/>
        <v>PERPETUAL LTD</v>
      </c>
    </row>
    <row r="208" spans="1:3" x14ac:dyDescent="0.25">
      <c r="A208" s="9" t="s">
        <v>13773</v>
      </c>
      <c r="B208" s="10" t="s">
        <v>13774</v>
      </c>
      <c r="C208" t="str">
        <f t="shared" si="3"/>
        <v>PERSEUS MINING LTD</v>
      </c>
    </row>
    <row r="209" spans="1:3" x14ac:dyDescent="0.25">
      <c r="A209" s="11" t="s">
        <v>13775</v>
      </c>
      <c r="B209" s="12" t="s">
        <v>13776</v>
      </c>
      <c r="C209" t="str">
        <f t="shared" si="3"/>
        <v>PEXA GROUP LTD</v>
      </c>
    </row>
    <row r="210" spans="1:3" x14ac:dyDescent="0.25">
      <c r="A210" s="9" t="s">
        <v>13777</v>
      </c>
      <c r="B210" s="10" t="s">
        <v>13778</v>
      </c>
      <c r="C210" t="str">
        <f t="shared" si="3"/>
        <v>PILBARA MINERALS LTD</v>
      </c>
    </row>
    <row r="211" spans="1:3" x14ac:dyDescent="0.25">
      <c r="A211" s="11" t="s">
        <v>13779</v>
      </c>
      <c r="B211" s="12" t="s">
        <v>13780</v>
      </c>
      <c r="C211" t="str">
        <f t="shared" si="3"/>
        <v>PINNACLE INVESTMENT MANAGEMENT GROUP LTD</v>
      </c>
    </row>
    <row r="212" spans="1:3" x14ac:dyDescent="0.25">
      <c r="A212" s="9" t="s">
        <v>13781</v>
      </c>
      <c r="B212" s="10" t="s">
        <v>13782</v>
      </c>
      <c r="C212" t="str">
        <f t="shared" si="3"/>
        <v>PLATO INCOME MAXIMISER LTD</v>
      </c>
    </row>
    <row r="213" spans="1:3" x14ac:dyDescent="0.25">
      <c r="A213" s="11" t="s">
        <v>13783</v>
      </c>
      <c r="B213" s="12" t="s">
        <v>13784</v>
      </c>
      <c r="C213" t="str">
        <f t="shared" si="3"/>
        <v>PM CAPITAL GLOBAL OPPORTUNITIES FUND LTD</v>
      </c>
    </row>
    <row r="214" spans="1:3" x14ac:dyDescent="0.25">
      <c r="A214" s="9" t="s">
        <v>13785</v>
      </c>
      <c r="B214" s="10" t="s">
        <v>13786</v>
      </c>
      <c r="C214" t="str">
        <f t="shared" si="3"/>
        <v>POLYNOVO LTD</v>
      </c>
    </row>
    <row r="215" spans="1:3" x14ac:dyDescent="0.25">
      <c r="A215" s="11" t="s">
        <v>13787</v>
      </c>
      <c r="B215" s="12" t="s">
        <v>13788</v>
      </c>
      <c r="C215" t="str">
        <f t="shared" si="3"/>
        <v>PREDICTIVE DISCOVERY LTD</v>
      </c>
    </row>
    <row r="216" spans="1:3" x14ac:dyDescent="0.25">
      <c r="A216" s="9" t="s">
        <v>13789</v>
      </c>
      <c r="B216" s="10" t="s">
        <v>13790</v>
      </c>
      <c r="C216" t="str">
        <f t="shared" si="3"/>
        <v>PREMIER INVESTMENTS LTD</v>
      </c>
    </row>
    <row r="217" spans="1:3" x14ac:dyDescent="0.25">
      <c r="A217" s="11" t="s">
        <v>13791</v>
      </c>
      <c r="B217" s="12" t="s">
        <v>13792</v>
      </c>
      <c r="C217" t="str">
        <f t="shared" si="3"/>
        <v>PRO MEDICUS LTD</v>
      </c>
    </row>
    <row r="218" spans="1:3" x14ac:dyDescent="0.25">
      <c r="A218" s="9" t="s">
        <v>13793</v>
      </c>
      <c r="B218" s="10" t="s">
        <v>13794</v>
      </c>
      <c r="C218" t="str">
        <f t="shared" si="3"/>
        <v>QANTAS AIRWAYS LTD</v>
      </c>
    </row>
    <row r="219" spans="1:3" x14ac:dyDescent="0.25">
      <c r="A219" s="11" t="s">
        <v>13795</v>
      </c>
      <c r="B219" s="12" t="s">
        <v>13796</v>
      </c>
      <c r="C219" t="str">
        <f t="shared" si="3"/>
        <v>QBE INSURANCE GROUP LTD</v>
      </c>
    </row>
    <row r="220" spans="1:3" x14ac:dyDescent="0.25">
      <c r="A220" s="9" t="s">
        <v>13797</v>
      </c>
      <c r="B220" s="10" t="s">
        <v>13798</v>
      </c>
      <c r="C220" t="str">
        <f t="shared" si="3"/>
        <v>QORIA LTD</v>
      </c>
    </row>
    <row r="221" spans="1:3" x14ac:dyDescent="0.25">
      <c r="A221" s="11" t="s">
        <v>13799</v>
      </c>
      <c r="B221" s="12" t="s">
        <v>13800</v>
      </c>
      <c r="C221" t="str">
        <f t="shared" si="3"/>
        <v>QUALITAS LTD</v>
      </c>
    </row>
    <row r="222" spans="1:3" x14ac:dyDescent="0.25">
      <c r="A222" s="9" t="s">
        <v>13801</v>
      </c>
      <c r="B222" s="10" t="s">
        <v>13802</v>
      </c>
      <c r="C222" t="str">
        <f t="shared" si="3"/>
        <v>QUALITAS REAL ESTATE INCOME FUND</v>
      </c>
    </row>
    <row r="223" spans="1:3" x14ac:dyDescent="0.25">
      <c r="A223" s="11" t="s">
        <v>13803</v>
      </c>
      <c r="B223" s="12" t="s">
        <v>13804</v>
      </c>
      <c r="C223" t="str">
        <f t="shared" si="3"/>
        <v>QUBE HOLDINGS LTD</v>
      </c>
    </row>
    <row r="224" spans="1:3" x14ac:dyDescent="0.25">
      <c r="A224" s="9" t="s">
        <v>13805</v>
      </c>
      <c r="B224" s="10" t="s">
        <v>13806</v>
      </c>
      <c r="C224" t="str">
        <f t="shared" si="3"/>
        <v>RAMELIUS RESOURCES LTD</v>
      </c>
    </row>
    <row r="225" spans="1:3" x14ac:dyDescent="0.25">
      <c r="A225" s="11" t="s">
        <v>13807</v>
      </c>
      <c r="B225" s="12" t="s">
        <v>13808</v>
      </c>
      <c r="C225" t="str">
        <f t="shared" si="3"/>
        <v>RAMSAY HEALTH CARE LTD</v>
      </c>
    </row>
    <row r="226" spans="1:3" x14ac:dyDescent="0.25">
      <c r="A226" s="9" t="s">
        <v>9606</v>
      </c>
      <c r="B226" s="10" t="s">
        <v>13809</v>
      </c>
      <c r="C226" t="str">
        <f t="shared" si="3"/>
        <v>REA GROUP LTD</v>
      </c>
    </row>
    <row r="227" spans="1:3" x14ac:dyDescent="0.25">
      <c r="A227" s="11" t="s">
        <v>13810</v>
      </c>
      <c r="B227" s="12" t="s">
        <v>13811</v>
      </c>
      <c r="C227" t="str">
        <f t="shared" si="3"/>
        <v>REDOX LTD</v>
      </c>
    </row>
    <row r="228" spans="1:3" x14ac:dyDescent="0.25">
      <c r="A228" s="9" t="s">
        <v>13812</v>
      </c>
      <c r="B228" s="10" t="s">
        <v>13813</v>
      </c>
      <c r="C228" t="str">
        <f t="shared" si="3"/>
        <v>REECE LTD</v>
      </c>
    </row>
    <row r="229" spans="1:3" x14ac:dyDescent="0.25">
      <c r="A229" s="11" t="s">
        <v>13814</v>
      </c>
      <c r="B229" s="12" t="s">
        <v>13815</v>
      </c>
      <c r="C229" t="str">
        <f t="shared" si="3"/>
        <v>REGAL PARTNERS LTD</v>
      </c>
    </row>
    <row r="230" spans="1:3" x14ac:dyDescent="0.25">
      <c r="A230" s="9" t="s">
        <v>13816</v>
      </c>
      <c r="B230" s="10" t="s">
        <v>13817</v>
      </c>
      <c r="C230" t="str">
        <f t="shared" si="3"/>
        <v>REGION GROUP</v>
      </c>
    </row>
    <row r="231" spans="1:3" x14ac:dyDescent="0.25">
      <c r="A231" s="11" t="s">
        <v>11305</v>
      </c>
      <c r="B231" s="12" t="s">
        <v>13818</v>
      </c>
      <c r="C231" t="str">
        <f t="shared" si="3"/>
        <v>REGIS HEALTHCARE LTD</v>
      </c>
    </row>
    <row r="232" spans="1:3" x14ac:dyDescent="0.25">
      <c r="A232" s="9" t="s">
        <v>13819</v>
      </c>
      <c r="B232" s="10" t="s">
        <v>13820</v>
      </c>
      <c r="C232" t="str">
        <f t="shared" si="3"/>
        <v>REGIS RESOURCES LTD</v>
      </c>
    </row>
    <row r="233" spans="1:3" x14ac:dyDescent="0.25">
      <c r="A233" s="11" t="s">
        <v>13821</v>
      </c>
      <c r="B233" s="12" t="s">
        <v>13822</v>
      </c>
      <c r="C233" t="str">
        <f t="shared" si="3"/>
        <v>RELIANCE WORLDWIDE CORPORATION LTD</v>
      </c>
    </row>
    <row r="234" spans="1:3" x14ac:dyDescent="0.25">
      <c r="A234" s="9" t="s">
        <v>13823</v>
      </c>
      <c r="B234" s="10" t="s">
        <v>13824</v>
      </c>
      <c r="C234" t="str">
        <f t="shared" si="3"/>
        <v>RESMED INC</v>
      </c>
    </row>
    <row r="235" spans="1:3" x14ac:dyDescent="0.25">
      <c r="A235" s="11" t="s">
        <v>13825</v>
      </c>
      <c r="B235" s="12" t="s">
        <v>13826</v>
      </c>
      <c r="C235" t="str">
        <f t="shared" si="3"/>
        <v>RESOLUTE MINING LTD</v>
      </c>
    </row>
    <row r="236" spans="1:3" x14ac:dyDescent="0.25">
      <c r="A236" s="9" t="s">
        <v>13827</v>
      </c>
      <c r="B236" s="10" t="s">
        <v>13828</v>
      </c>
      <c r="C236" t="str">
        <f t="shared" si="3"/>
        <v>RICEGROWERS LTD</v>
      </c>
    </row>
    <row r="237" spans="1:3" x14ac:dyDescent="0.25">
      <c r="A237" s="11" t="s">
        <v>13829</v>
      </c>
      <c r="B237" s="12" t="s">
        <v>13830</v>
      </c>
      <c r="C237" t="str">
        <f t="shared" si="3"/>
        <v>RIDLEY CORPORATION LTD</v>
      </c>
    </row>
    <row r="238" spans="1:3" x14ac:dyDescent="0.25">
      <c r="A238" s="9" t="s">
        <v>11380</v>
      </c>
      <c r="B238" s="10" t="s">
        <v>13831</v>
      </c>
      <c r="C238" t="str">
        <f t="shared" si="3"/>
        <v>RIO TINTO LTD</v>
      </c>
    </row>
    <row r="239" spans="1:3" x14ac:dyDescent="0.25">
      <c r="A239" s="11" t="s">
        <v>13832</v>
      </c>
      <c r="B239" s="12" t="s">
        <v>13833</v>
      </c>
      <c r="C239" t="str">
        <f t="shared" si="3"/>
        <v>SANDFIRE RESOURCES LTD</v>
      </c>
    </row>
    <row r="240" spans="1:3" x14ac:dyDescent="0.25">
      <c r="A240" s="9" t="s">
        <v>13834</v>
      </c>
      <c r="B240" s="10" t="s">
        <v>13835</v>
      </c>
      <c r="C240" t="str">
        <f t="shared" si="3"/>
        <v>SANTOS LTD</v>
      </c>
    </row>
    <row r="241" spans="1:3" x14ac:dyDescent="0.25">
      <c r="A241" s="11" t="s">
        <v>13836</v>
      </c>
      <c r="B241" s="12" t="s">
        <v>13837</v>
      </c>
      <c r="C241" t="str">
        <f t="shared" si="3"/>
        <v>SCENTRE GROUP </v>
      </c>
    </row>
    <row r="242" spans="1:3" x14ac:dyDescent="0.25">
      <c r="A242" s="9" t="s">
        <v>13838</v>
      </c>
      <c r="B242" s="10" t="s">
        <v>13839</v>
      </c>
      <c r="C242" t="str">
        <f t="shared" si="3"/>
        <v>SEEK LTD</v>
      </c>
    </row>
    <row r="243" spans="1:3" x14ac:dyDescent="0.25">
      <c r="A243" s="11" t="s">
        <v>13840</v>
      </c>
      <c r="B243" s="12" t="s">
        <v>13841</v>
      </c>
      <c r="C243" t="str">
        <f t="shared" si="3"/>
        <v>SERVICE STREAM LTD</v>
      </c>
    </row>
    <row r="244" spans="1:3" x14ac:dyDescent="0.25">
      <c r="A244" s="9" t="s">
        <v>13842</v>
      </c>
      <c r="B244" s="10" t="s">
        <v>13843</v>
      </c>
      <c r="C244" t="str">
        <f t="shared" si="3"/>
        <v>SGH LTD</v>
      </c>
    </row>
    <row r="245" spans="1:3" x14ac:dyDescent="0.25">
      <c r="A245" s="11" t="s">
        <v>13844</v>
      </c>
      <c r="B245" s="12" t="s">
        <v>13845</v>
      </c>
      <c r="C245" t="str">
        <f t="shared" si="3"/>
        <v>SIGMA HEALTHCARE LTD</v>
      </c>
    </row>
    <row r="246" spans="1:3" x14ac:dyDescent="0.25">
      <c r="A246" s="9" t="s">
        <v>13846</v>
      </c>
      <c r="B246" s="10" t="s">
        <v>13847</v>
      </c>
      <c r="C246" t="str">
        <f t="shared" si="3"/>
        <v>SILEX SYSTEMS LTD</v>
      </c>
    </row>
    <row r="247" spans="1:3" x14ac:dyDescent="0.25">
      <c r="A247" s="11" t="s">
        <v>13848</v>
      </c>
      <c r="B247" s="12" t="s">
        <v>13849</v>
      </c>
      <c r="C247" t="str">
        <f t="shared" si="3"/>
        <v>SIMS LTD</v>
      </c>
    </row>
    <row r="248" spans="1:3" x14ac:dyDescent="0.25">
      <c r="A248" s="9" t="s">
        <v>13850</v>
      </c>
      <c r="B248" s="10" t="s">
        <v>13851</v>
      </c>
      <c r="C248" t="str">
        <f t="shared" si="3"/>
        <v>SITEMINDER LTD</v>
      </c>
    </row>
    <row r="249" spans="1:3" x14ac:dyDescent="0.25">
      <c r="A249" s="11" t="s">
        <v>13852</v>
      </c>
      <c r="B249" s="12" t="s">
        <v>13853</v>
      </c>
      <c r="C249" t="str">
        <f t="shared" si="3"/>
        <v>SMARTGROUP CORPORATION LTD</v>
      </c>
    </row>
    <row r="250" spans="1:3" x14ac:dyDescent="0.25">
      <c r="A250" s="9" t="s">
        <v>13854</v>
      </c>
      <c r="B250" s="10" t="s">
        <v>13855</v>
      </c>
      <c r="C250" t="str">
        <f t="shared" si="3"/>
        <v>SONIC HEALTHCARE LTD</v>
      </c>
    </row>
    <row r="251" spans="1:3" x14ac:dyDescent="0.25">
      <c r="A251" s="11" t="s">
        <v>13856</v>
      </c>
      <c r="B251" s="12" t="s">
        <v>13857</v>
      </c>
      <c r="C251" t="str">
        <f t="shared" si="3"/>
        <v>SOUTH32 LTD</v>
      </c>
    </row>
    <row r="252" spans="1:3" x14ac:dyDescent="0.25">
      <c r="A252" s="9" t="s">
        <v>13858</v>
      </c>
      <c r="B252" s="10" t="s">
        <v>13859</v>
      </c>
      <c r="C252" t="str">
        <f t="shared" si="3"/>
        <v>SOUTHERN CROSS GOLD CONSOLIDATED LTD </v>
      </c>
    </row>
    <row r="253" spans="1:3" x14ac:dyDescent="0.25">
      <c r="A253" s="11" t="s">
        <v>13860</v>
      </c>
      <c r="B253" s="12" t="s">
        <v>13861</v>
      </c>
      <c r="C253" t="str">
        <f t="shared" si="3"/>
        <v>SPARK NEW ZEALAND LTD</v>
      </c>
    </row>
    <row r="254" spans="1:3" x14ac:dyDescent="0.25">
      <c r="A254" s="9" t="s">
        <v>13862</v>
      </c>
      <c r="B254" s="10" t="s">
        <v>13863</v>
      </c>
      <c r="C254" t="str">
        <f t="shared" si="3"/>
        <v>SRG GLOBAL LTD</v>
      </c>
    </row>
    <row r="255" spans="1:3" x14ac:dyDescent="0.25">
      <c r="A255" s="11" t="s">
        <v>13864</v>
      </c>
      <c r="B255" s="12" t="s">
        <v>13865</v>
      </c>
      <c r="C255" t="str">
        <f t="shared" si="3"/>
        <v>STANMORE RESOURCES LTD</v>
      </c>
    </row>
    <row r="256" spans="1:3" x14ac:dyDescent="0.25">
      <c r="A256" s="9" t="s">
        <v>13866</v>
      </c>
      <c r="B256" s="10" t="s">
        <v>13867</v>
      </c>
      <c r="C256" t="str">
        <f t="shared" si="3"/>
        <v>STEADFAST GROUP LTD</v>
      </c>
    </row>
    <row r="257" spans="1:3" x14ac:dyDescent="0.25">
      <c r="A257" s="11" t="s">
        <v>1629</v>
      </c>
      <c r="B257" s="12" t="s">
        <v>13868</v>
      </c>
      <c r="C257" t="str">
        <f t="shared" si="3"/>
        <v>STOCKLAND</v>
      </c>
    </row>
    <row r="258" spans="1:3" x14ac:dyDescent="0.25">
      <c r="A258" s="9" t="s">
        <v>13869</v>
      </c>
      <c r="B258" s="10" t="s">
        <v>13870</v>
      </c>
      <c r="C258" t="str">
        <f t="shared" si="3"/>
        <v>SUMMERSET GROUP HOLDINGS LTD</v>
      </c>
    </row>
    <row r="259" spans="1:3" x14ac:dyDescent="0.25">
      <c r="A259" s="11" t="s">
        <v>8454</v>
      </c>
      <c r="B259" s="12" t="s">
        <v>13871</v>
      </c>
      <c r="C259" t="str">
        <f t="shared" ref="C259:C301" si="4">TRIM(UPPER($B259))</f>
        <v>SUNCORP GROUP LTD</v>
      </c>
    </row>
    <row r="260" spans="1:3" x14ac:dyDescent="0.25">
      <c r="A260" s="9" t="s">
        <v>13872</v>
      </c>
      <c r="B260" s="10" t="s">
        <v>13873</v>
      </c>
      <c r="C260" t="str">
        <f t="shared" si="4"/>
        <v>SUPERLOOP LTD</v>
      </c>
    </row>
    <row r="261" spans="1:3" x14ac:dyDescent="0.25">
      <c r="A261" s="11" t="s">
        <v>13874</v>
      </c>
      <c r="B261" s="12" t="s">
        <v>13875</v>
      </c>
      <c r="C261" t="str">
        <f t="shared" si="4"/>
        <v>SUPER RETAIL GROUP LTD</v>
      </c>
    </row>
    <row r="262" spans="1:3" x14ac:dyDescent="0.25">
      <c r="A262" s="9" t="s">
        <v>13876</v>
      </c>
      <c r="B262" s="10" t="s">
        <v>13877</v>
      </c>
      <c r="C262" t="str">
        <f t="shared" si="4"/>
        <v>SUPPLY NETWORK LTD</v>
      </c>
    </row>
    <row r="263" spans="1:3" x14ac:dyDescent="0.25">
      <c r="A263" s="11" t="s">
        <v>13878</v>
      </c>
      <c r="B263" s="12" t="s">
        <v>13879</v>
      </c>
      <c r="C263" t="str">
        <f t="shared" si="4"/>
        <v>TABCORP HOLDINGS LTD</v>
      </c>
    </row>
    <row r="264" spans="1:3" x14ac:dyDescent="0.25">
      <c r="A264" s="9" t="s">
        <v>13880</v>
      </c>
      <c r="B264" s="10" t="s">
        <v>13881</v>
      </c>
      <c r="C264" t="str">
        <f t="shared" si="4"/>
        <v>TASMEA LTD</v>
      </c>
    </row>
    <row r="265" spans="1:3" x14ac:dyDescent="0.25">
      <c r="A265" s="11" t="s">
        <v>13882</v>
      </c>
      <c r="B265" s="12" t="s">
        <v>13883</v>
      </c>
      <c r="C265" t="str">
        <f t="shared" si="4"/>
        <v>TECHNOLOGY ONE LTD</v>
      </c>
    </row>
    <row r="266" spans="1:3" x14ac:dyDescent="0.25">
      <c r="A266" s="9" t="s">
        <v>13884</v>
      </c>
      <c r="B266" s="10" t="s">
        <v>13885</v>
      </c>
      <c r="C266" t="str">
        <f t="shared" si="4"/>
        <v>TELIX PHARMACEUTICALS LTD</v>
      </c>
    </row>
    <row r="267" spans="1:3" x14ac:dyDescent="0.25">
      <c r="A267" s="11" t="s">
        <v>13886</v>
      </c>
      <c r="B267" s="12" t="s">
        <v>13887</v>
      </c>
      <c r="C267" t="str">
        <f t="shared" si="4"/>
        <v>TELSTRA GROUP LTD</v>
      </c>
    </row>
    <row r="268" spans="1:3" x14ac:dyDescent="0.25">
      <c r="A268" s="9" t="s">
        <v>13888</v>
      </c>
      <c r="B268" s="10" t="s">
        <v>13889</v>
      </c>
      <c r="C268" t="str">
        <f t="shared" si="4"/>
        <v>TEMPLE &amp; WEBSTER GROUP LTD</v>
      </c>
    </row>
    <row r="269" spans="1:3" x14ac:dyDescent="0.25">
      <c r="A269" s="11" t="s">
        <v>13890</v>
      </c>
      <c r="B269" s="12" t="s">
        <v>13891</v>
      </c>
      <c r="C269" t="str">
        <f t="shared" si="4"/>
        <v>THE A2 MILK COMPANY LTD</v>
      </c>
    </row>
    <row r="270" spans="1:3" x14ac:dyDescent="0.25">
      <c r="A270" s="9" t="s">
        <v>13892</v>
      </c>
      <c r="B270" s="10" t="s">
        <v>13893</v>
      </c>
      <c r="C270" t="str">
        <f t="shared" si="4"/>
        <v>THE LOTTERY CORPORATION LTD</v>
      </c>
    </row>
    <row r="271" spans="1:3" x14ac:dyDescent="0.25">
      <c r="A271" s="11" t="s">
        <v>13894</v>
      </c>
      <c r="B271" s="12" t="s">
        <v>13895</v>
      </c>
      <c r="C271" t="str">
        <f t="shared" si="4"/>
        <v>TPG TELECOM LTD</v>
      </c>
    </row>
    <row r="272" spans="1:3" x14ac:dyDescent="0.25">
      <c r="A272" s="9" t="s">
        <v>13896</v>
      </c>
      <c r="B272" s="10" t="s">
        <v>13897</v>
      </c>
      <c r="C272" t="str">
        <f t="shared" si="4"/>
        <v>TRANSURBAN GROUP</v>
      </c>
    </row>
    <row r="273" spans="1:3" x14ac:dyDescent="0.25">
      <c r="A273" s="11" t="s">
        <v>13898</v>
      </c>
      <c r="B273" s="12" t="s">
        <v>13899</v>
      </c>
      <c r="C273" t="str">
        <f t="shared" si="4"/>
        <v>TREASURY WINE ESTATES LTD</v>
      </c>
    </row>
    <row r="274" spans="1:3" x14ac:dyDescent="0.25">
      <c r="A274" s="9" t="s">
        <v>13900</v>
      </c>
      <c r="B274" s="10" t="s">
        <v>13901</v>
      </c>
      <c r="C274" t="str">
        <f t="shared" si="4"/>
        <v>TUAS LTD</v>
      </c>
    </row>
    <row r="275" spans="1:3" x14ac:dyDescent="0.25">
      <c r="A275" s="11" t="s">
        <v>13902</v>
      </c>
      <c r="B275" s="12" t="s">
        <v>13903</v>
      </c>
      <c r="C275" t="str">
        <f t="shared" si="4"/>
        <v>VAULT MINERALS LTD</v>
      </c>
    </row>
    <row r="276" spans="1:3" x14ac:dyDescent="0.25">
      <c r="A276" s="9" t="s">
        <v>13904</v>
      </c>
      <c r="B276" s="10" t="s">
        <v>13905</v>
      </c>
      <c r="C276" t="str">
        <f t="shared" si="4"/>
        <v>VENTIA SERVICES GROUP LTD</v>
      </c>
    </row>
    <row r="277" spans="1:3" x14ac:dyDescent="0.25">
      <c r="A277" s="11" t="s">
        <v>13906</v>
      </c>
      <c r="B277" s="12" t="s">
        <v>13907</v>
      </c>
      <c r="C277" t="str">
        <f t="shared" si="4"/>
        <v>VICINITY CENTRES</v>
      </c>
    </row>
    <row r="278" spans="1:3" x14ac:dyDescent="0.25">
      <c r="A278" s="9" t="s">
        <v>13908</v>
      </c>
      <c r="B278" s="10" t="s">
        <v>13909</v>
      </c>
      <c r="C278" t="str">
        <f t="shared" si="4"/>
        <v>VIRGIN AUSTRALIA HOLDINGS LTD</v>
      </c>
    </row>
    <row r="279" spans="1:3" x14ac:dyDescent="0.25">
      <c r="A279" s="11" t="s">
        <v>13910</v>
      </c>
      <c r="B279" s="12" t="s">
        <v>13911</v>
      </c>
      <c r="C279" t="str">
        <f t="shared" si="4"/>
        <v>VIVA ENERGY GROUP LTD </v>
      </c>
    </row>
    <row r="280" spans="1:3" x14ac:dyDescent="0.25">
      <c r="A280" s="9" t="s">
        <v>13912</v>
      </c>
      <c r="B280" s="10" t="s">
        <v>13913</v>
      </c>
      <c r="C280" t="str">
        <f t="shared" si="4"/>
        <v>VULCAN ENERGY RESOURCES LTD</v>
      </c>
    </row>
    <row r="281" spans="1:3" x14ac:dyDescent="0.25">
      <c r="A281" s="13" t="s">
        <v>13914</v>
      </c>
      <c r="B281" s="12" t="s">
        <v>13915</v>
      </c>
      <c r="C281" t="str">
        <f t="shared" si="4"/>
        <v>VULCAN STEEL LTD TRADING HALT</v>
      </c>
    </row>
    <row r="282" spans="1:3" x14ac:dyDescent="0.25">
      <c r="A282" s="9" t="s">
        <v>13916</v>
      </c>
      <c r="B282" s="10" t="s">
        <v>13917</v>
      </c>
      <c r="C282" t="str">
        <f t="shared" si="4"/>
        <v>WA1 RESOURCES LTD</v>
      </c>
    </row>
    <row r="283" spans="1:3" x14ac:dyDescent="0.25">
      <c r="A283" s="11" t="s">
        <v>13918</v>
      </c>
      <c r="B283" s="12" t="s">
        <v>13919</v>
      </c>
      <c r="C283" t="str">
        <f t="shared" si="4"/>
        <v>WAM CAPITAL LTD</v>
      </c>
    </row>
    <row r="284" spans="1:3" x14ac:dyDescent="0.25">
      <c r="A284" s="9" t="s">
        <v>13920</v>
      </c>
      <c r="B284" s="10" t="s">
        <v>13921</v>
      </c>
      <c r="C284" t="str">
        <f t="shared" si="4"/>
        <v>WAM GLOBAL LTD</v>
      </c>
    </row>
    <row r="285" spans="1:3" x14ac:dyDescent="0.25">
      <c r="A285" s="11" t="s">
        <v>13922</v>
      </c>
      <c r="B285" s="12" t="s">
        <v>13923</v>
      </c>
      <c r="C285" t="str">
        <f t="shared" si="4"/>
        <v>WAM LEADERS LTD</v>
      </c>
    </row>
    <row r="286" spans="1:3" x14ac:dyDescent="0.25">
      <c r="A286" s="9" t="s">
        <v>13924</v>
      </c>
      <c r="B286" s="10" t="s">
        <v>13925</v>
      </c>
      <c r="C286" t="str">
        <f t="shared" si="4"/>
        <v>WASHINGTON H SOUL PATTINSON &amp; COMPANY LTD</v>
      </c>
    </row>
    <row r="287" spans="1:3" x14ac:dyDescent="0.25">
      <c r="A287" s="11" t="s">
        <v>13926</v>
      </c>
      <c r="B287" s="12" t="s">
        <v>13927</v>
      </c>
      <c r="C287" t="str">
        <f t="shared" si="4"/>
        <v>WAYPOINT REIT</v>
      </c>
    </row>
    <row r="288" spans="1:3" x14ac:dyDescent="0.25">
      <c r="A288" s="9" t="s">
        <v>13928</v>
      </c>
      <c r="B288" s="10" t="s">
        <v>13929</v>
      </c>
      <c r="C288" t="str">
        <f t="shared" si="4"/>
        <v>WEB TRAVEL GROUP LTD </v>
      </c>
    </row>
    <row r="289" spans="1:3" x14ac:dyDescent="0.25">
      <c r="A289" s="11" t="s">
        <v>13930</v>
      </c>
      <c r="B289" s="12" t="s">
        <v>13931</v>
      </c>
      <c r="C289" t="str">
        <f t="shared" si="4"/>
        <v>WESFARMERS LTD</v>
      </c>
    </row>
    <row r="290" spans="1:3" x14ac:dyDescent="0.25">
      <c r="A290" s="9" t="s">
        <v>13932</v>
      </c>
      <c r="B290" s="10" t="s">
        <v>13933</v>
      </c>
      <c r="C290" t="str">
        <f t="shared" si="4"/>
        <v>WEST AFRICAN RESOURCES LTD </v>
      </c>
    </row>
    <row r="291" spans="1:3" x14ac:dyDescent="0.25">
      <c r="A291" s="11" t="s">
        <v>13934</v>
      </c>
      <c r="B291" s="12" t="s">
        <v>13935</v>
      </c>
      <c r="C291" t="str">
        <f t="shared" si="4"/>
        <v>WESTGOLD RESOURCES LTD</v>
      </c>
    </row>
    <row r="292" spans="1:3" x14ac:dyDescent="0.25">
      <c r="A292" s="9" t="s">
        <v>13936</v>
      </c>
      <c r="B292" s="10" t="s">
        <v>13937</v>
      </c>
      <c r="C292" t="str">
        <f t="shared" si="4"/>
        <v>WESTPAC BANKING CORPORATION</v>
      </c>
    </row>
    <row r="293" spans="1:3" x14ac:dyDescent="0.25">
      <c r="A293" s="11" t="s">
        <v>13938</v>
      </c>
      <c r="B293" s="12" t="s">
        <v>13939</v>
      </c>
      <c r="C293" t="str">
        <f t="shared" si="4"/>
        <v>WHITEHAVEN COAL LTD</v>
      </c>
    </row>
    <row r="294" spans="1:3" x14ac:dyDescent="0.25">
      <c r="A294" s="9" t="s">
        <v>13940</v>
      </c>
      <c r="B294" s="10" t="s">
        <v>13941</v>
      </c>
      <c r="C294" t="str">
        <f t="shared" si="4"/>
        <v>WISETECH GLOBAL LTD</v>
      </c>
    </row>
    <row r="295" spans="1:3" x14ac:dyDescent="0.25">
      <c r="A295" s="11" t="s">
        <v>13942</v>
      </c>
      <c r="B295" s="12" t="s">
        <v>13943</v>
      </c>
      <c r="C295" t="str">
        <f t="shared" si="4"/>
        <v>WOODSIDE ENERGY GROUP LTD</v>
      </c>
    </row>
    <row r="296" spans="1:3" x14ac:dyDescent="0.25">
      <c r="A296" s="9" t="s">
        <v>13944</v>
      </c>
      <c r="B296" s="10" t="s">
        <v>13945</v>
      </c>
      <c r="C296" t="str">
        <f t="shared" si="4"/>
        <v>WOOLWORTHS GROUP LTD</v>
      </c>
    </row>
    <row r="297" spans="1:3" x14ac:dyDescent="0.25">
      <c r="A297" s="11" t="s">
        <v>13946</v>
      </c>
      <c r="B297" s="12" t="s">
        <v>13947</v>
      </c>
      <c r="C297" t="str">
        <f t="shared" si="4"/>
        <v>WORLEY LTD</v>
      </c>
    </row>
    <row r="298" spans="1:3" x14ac:dyDescent="0.25">
      <c r="A298" s="9" t="s">
        <v>13948</v>
      </c>
      <c r="B298" s="10" t="s">
        <v>13949</v>
      </c>
      <c r="C298" t="str">
        <f t="shared" si="4"/>
        <v>XERO LTD</v>
      </c>
    </row>
    <row r="299" spans="1:3" x14ac:dyDescent="0.25">
      <c r="A299" s="11" t="s">
        <v>13950</v>
      </c>
      <c r="B299" s="12" t="s">
        <v>13951</v>
      </c>
      <c r="C299" t="str">
        <f t="shared" si="4"/>
        <v>YANCOAL AUSTRALIA LTD</v>
      </c>
    </row>
    <row r="300" spans="1:3" x14ac:dyDescent="0.25">
      <c r="A300" s="9" t="s">
        <v>13952</v>
      </c>
      <c r="B300" s="10" t="s">
        <v>13953</v>
      </c>
      <c r="C300" t="str">
        <f t="shared" si="4"/>
        <v>ZIMPLATS HOLDINGS LTD</v>
      </c>
    </row>
    <row r="301" spans="1:3" x14ac:dyDescent="0.25">
      <c r="A301" s="14" t="s">
        <v>13954</v>
      </c>
      <c r="B301" s="15" t="s">
        <v>13955</v>
      </c>
      <c r="C301" t="str">
        <f t="shared" si="4"/>
        <v>ZIP CO LTD</v>
      </c>
    </row>
  </sheetData>
  <autoFilter ref="A1:B1" xr:uid="{00000000-0009-0000-0000-000003000000}"/>
  <hyperlinks>
    <hyperlink ref="A2" r:id="rId1" tooltip="Abacus Group" display="https://www.marketindex.com.au/asx/abg" xr:uid="{AC199CC2-3D31-4DD3-81EC-1A5EB20E856A}"/>
    <hyperlink ref="A3" r:id="rId2" tooltip="Abacus Storage King" display="https://www.marketindex.com.au/asx/ask" xr:uid="{0CD1B938-1A13-4CA5-B82B-7A423EE7AD55}"/>
    <hyperlink ref="A4" r:id="rId3" tooltip="Accent Group Ltd" display="https://www.marketindex.com.au/asx/ax1" xr:uid="{27412E5D-57A6-4B9C-A497-315A3FF28124}"/>
    <hyperlink ref="A5" r:id="rId4" tooltip="Adriatic Metals Plc" display="https://www.marketindex.com.au/asx/adt" xr:uid="{7673A7D8-38D4-4360-AEEC-F2AE6DA9B49E}"/>
    <hyperlink ref="A6" r:id="rId5" tooltip="AGL Energy Ltd" display="https://www.marketindex.com.au/asx/agl" xr:uid="{11431491-606E-44E9-ACA1-BEDE2C7484A4}"/>
    <hyperlink ref="A7" r:id="rId6" tooltip="Air New Zealand Ltd" display="https://www.marketindex.com.au/asx/aiz" xr:uid="{E499A01A-07AE-4670-B77B-012FEE7517C3}"/>
    <hyperlink ref="A8" r:id="rId7" tooltip="Alcoa Corporation" display="https://www.marketindex.com.au/asx/aai" xr:uid="{052A9EB3-2B17-4990-B051-81E38534A13C}"/>
    <hyperlink ref="A9" r:id="rId8" tooltip="Alkane Resources Ltd" display="https://www.marketindex.com.au/asx/alk" xr:uid="{5D83C257-550F-43A1-8116-5435E5987B04}"/>
    <hyperlink ref="A10" r:id="rId9" tooltip="Alpha Hpa Ltd" display="https://www.marketindex.com.au/asx/a4n" xr:uid="{01A7C2C1-90A2-4DA8-8D7D-91F8D5EB23C2}"/>
    <hyperlink ref="A11" r:id="rId10" tooltip="Als Ltd" display="https://www.marketindex.com.au/asx/alq" xr:uid="{61D5F274-5636-4384-BC57-B4C9267AC610}"/>
    <hyperlink ref="A12" r:id="rId11" tooltip="Amcor Plc" display="https://www.marketindex.com.au/asx/amc" xr:uid="{2FC807EA-E88D-42F6-A853-F3EA14486AEC}"/>
    <hyperlink ref="A13" r:id="rId12" tooltip="Amotiv Ltd" display="https://www.marketindex.com.au/asx/aov" xr:uid="{F0378BB1-37AC-4DFE-AFA1-12D0C4A8F5BE}"/>
    <hyperlink ref="A14" r:id="rId13" tooltip="AMP Ltd" display="https://www.marketindex.com.au/asx/amp" xr:uid="{8FF08547-B173-4AA0-AA46-30A63B3DAA05}"/>
    <hyperlink ref="A15" r:id="rId14" tooltip="Ampol Ltd" display="https://www.marketindex.com.au/asx/ald" xr:uid="{87E11C5C-8144-4552-B65F-1E2F91F979F7}"/>
    <hyperlink ref="A16" r:id="rId15" tooltip="Ansell Ltd" display="https://www.marketindex.com.au/asx/ann" xr:uid="{718C4032-75F1-4F97-8E0D-3D3AAA37EC14}"/>
    <hyperlink ref="A17" r:id="rId16" tooltip="ANZ Group Holdings Ltd" display="https://www.marketindex.com.au/asx/anz" xr:uid="{B7E8161B-FCFE-45C9-98A8-0FDC0D85F391}"/>
    <hyperlink ref="A18" r:id="rId17" tooltip="APA Group" display="https://www.marketindex.com.au/asx/apa" xr:uid="{3D874DB1-6FC3-41DE-81D6-E43AF1C10C45}"/>
    <hyperlink ref="A19" r:id="rId18" tooltip="ARB Corporation Ltd" display="https://www.marketindex.com.au/asx/arb" xr:uid="{F1B4C445-9D4A-4978-A66B-363241F86244}"/>
    <hyperlink ref="A20" r:id="rId19" tooltip="Arena REIT" display="https://www.marketindex.com.au/asx/arf" xr:uid="{69A415EA-819C-4375-AF65-5BCAE75D74A6}"/>
    <hyperlink ref="A21" r:id="rId20" tooltip="Argo Investments Ltd" display="https://www.marketindex.com.au/asx/arg" xr:uid="{A949A1CF-6D22-42F0-87AE-4158A2DD36C1}"/>
    <hyperlink ref="A22" r:id="rId21" tooltip="Aristocrat Leisure Ltd" display="https://www.marketindex.com.au/asx/all" xr:uid="{9941EC71-F88A-432C-B238-2F222FE611B3}"/>
    <hyperlink ref="A23" r:id="rId22" tooltip="Aspen Group" display="https://www.marketindex.com.au/asx/apz" xr:uid="{8A3C3AB9-D928-42C9-A174-81FD18345162}"/>
    <hyperlink ref="A24" r:id="rId23" tooltip="ASX Ltd" display="https://www.marketindex.com.au/asx/asx" xr:uid="{3C557F4E-0DCE-4613-BE55-1DB3578FAC27}"/>
    <hyperlink ref="A25" r:id="rId24" tooltip="Atlas Arteria" display="https://www.marketindex.com.au/asx/alx" xr:uid="{DDB2B776-FD5F-4E39-B4A7-3EE490AA4AD7}"/>
    <hyperlink ref="A26" r:id="rId25" tooltip="AUB Group Ltd" display="https://www.marketindex.com.au/asx/aub" xr:uid="{7B8A8117-0C74-463E-BD48-FF99DEA1BCD7}"/>
    <hyperlink ref="A27" r:id="rId26" tooltip="Auckland International Airport Ltd" display="https://www.marketindex.com.au/asx/aia" xr:uid="{EEC28066-F4C6-4541-9042-12D7504E3907}"/>
    <hyperlink ref="A28" r:id="rId27" tooltip="Aurizon Holdings Ltd" display="https://www.marketindex.com.au/asx/azj" xr:uid="{FFBEF17A-D074-48FF-B675-FE360618E0C5}"/>
    <hyperlink ref="A29" r:id="rId28" tooltip="Aussie Broadband Ltd" display="https://www.marketindex.com.au/asx/abb" xr:uid="{EC0EA826-4C05-42FC-9637-FC59892CA4D2}"/>
    <hyperlink ref="A30" r:id="rId29" tooltip="Austal Ltd" display="https://www.marketindex.com.au/asx/asb" xr:uid="{2E09774B-1088-4A4A-A72E-DD171759624E}"/>
    <hyperlink ref="A31" r:id="rId30" tooltip="Australian Ethical Investment Ltd" display="https://www.marketindex.com.au/asx/aef" xr:uid="{327D419C-F278-4E2F-B15A-BA6D15425B06}"/>
    <hyperlink ref="A32" r:id="rId31" tooltip="Australian Foundation Investment Company Ltd" display="https://www.marketindex.com.au/asx/afi" xr:uid="{1482169D-5DFB-41DE-A7F5-A9237E714C55}"/>
    <hyperlink ref="A33" r:id="rId32" tooltip="Australian United Investment Company Ltd" display="https://www.marketindex.com.au/asx/aui" xr:uid="{A84D5CD1-EA85-4D4E-BE11-1956F24A1DEC}"/>
    <hyperlink ref="A34" r:id="rId33" tooltip="Bank of Queensland Ltd" display="https://www.marketindex.com.au/asx/boq" xr:uid="{5F43F233-D9CA-48F4-B78F-A63CE39F2C88}"/>
    <hyperlink ref="A35" r:id="rId34" tooltip="Bapcor Ltd" display="https://www.marketindex.com.au/asx/bap" xr:uid="{64E37BD0-33AC-4AB4-B02F-CCA26C799FE3}"/>
    <hyperlink ref="A36" r:id="rId35" tooltip="BCI Minerals Ltd" display="https://www.marketindex.com.au/asx/bci" xr:uid="{C5BDC8F7-99BA-4B46-BDC1-820F362AAE09}"/>
    <hyperlink ref="A37" r:id="rId36" tooltip="Beach Energy Ltd" display="https://www.marketindex.com.au/asx/bpt" xr:uid="{DD973726-30D6-4541-9CA4-07EBE9A8ABC5}"/>
    <hyperlink ref="A38" r:id="rId37" tooltip="Bega Cheese Ltd" display="https://www.marketindex.com.au/asx/bga" xr:uid="{61BC0869-CD68-4ABC-BF1B-0F395A66015E}"/>
    <hyperlink ref="A39" r:id="rId38" tooltip="Bellevue Gold Ltd" display="https://www.marketindex.com.au/asx/bgl" xr:uid="{C652BF39-1168-46EB-B18D-1693A2664A7A}"/>
    <hyperlink ref="A40" r:id="rId39" tooltip="Bendigo and Adelaide Bank Ltd" display="https://www.marketindex.com.au/asx/ben" xr:uid="{E52DE700-212E-4345-9FCC-24091BDDB64C}"/>
    <hyperlink ref="A41" r:id="rId40" tooltip="BHP Group Ltd" display="https://www.marketindex.com.au/asx/bhp" xr:uid="{37368DB8-5F46-46D6-9BDC-210968BD0C72}"/>
    <hyperlink ref="A42" r:id="rId41" tooltip="BKI Investment Company Ltd" display="https://www.marketindex.com.au/asx/bki" xr:uid="{86012417-26DE-48A7-94B2-70171BFDB38E}"/>
    <hyperlink ref="A43" r:id="rId42" tooltip="Block, Inc" display="https://www.marketindex.com.au/asx/xyz" xr:uid="{563C7413-D3CE-4C1C-BFD8-09454E1F84D2}"/>
    <hyperlink ref="A44" r:id="rId43" tooltip="Bluescope Steel Ltd" display="https://www.marketindex.com.au/asx/bsl" xr:uid="{1531D5C8-CA11-4B6E-B3CB-7CB758A6199D}"/>
    <hyperlink ref="A45" r:id="rId44" tooltip="Brambles Ltd" display="https://www.marketindex.com.au/asx/bxb" xr:uid="{97399DB8-F7C6-492B-9C7F-3635CCCBABC4}"/>
    <hyperlink ref="A46" r:id="rId45" tooltip="Bravura Solutions Ltd" display="https://www.marketindex.com.au/asx/bvs" xr:uid="{880445D7-48E1-4B20-80FF-BA842DA3F443}"/>
    <hyperlink ref="A47" r:id="rId46" tooltip="Breville Group Ltd" display="https://www.marketindex.com.au/asx/brg" xr:uid="{02BE4D4F-828B-418F-A2C4-3942DFD0C4DB}"/>
    <hyperlink ref="A48" r:id="rId47" tooltip="Brickworks Ltd" display="https://www.marketindex.com.au/asx/bkw" xr:uid="{7D2F0FA7-582E-4019-AEBD-B1EBD943CBB7}"/>
    <hyperlink ref="A49" r:id="rId48" tooltip="Briscoe Group Australasia Ltd" display="https://www.marketindex.com.au/asx/bgp" xr:uid="{BA506898-404D-4B66-8727-F5D7C3F1B6EF}"/>
    <hyperlink ref="A50" r:id="rId49" tooltip="BSP Financial Group Ltd" display="https://www.marketindex.com.au/asx/bfl" xr:uid="{ECE67CEA-8137-47BF-ACFB-1899D1DDCA5D}"/>
    <hyperlink ref="A51" r:id="rId50" tooltip="BWP Group" display="https://www.marketindex.com.au/asx/bwp" xr:uid="{6F0BD414-9D5E-430E-806C-31D837213CA0}"/>
    <hyperlink ref="A52" r:id="rId51" tooltip="Capricorn Metals Ltd" display="https://www.marketindex.com.au/asx/cmm" xr:uid="{C20B0CD2-12D7-4389-8A4C-0DF0C6FFBA5A}"/>
    <hyperlink ref="A53" r:id="rId52" tooltip="Capstone Copper Corp" display="https://www.marketindex.com.au/asx/csc" xr:uid="{97FE94B3-BE64-49EC-AFBE-64C4E50FB94F}"/>
    <hyperlink ref="A54" r:id="rId53" tooltip="CAR Group Ltd" display="https://www.marketindex.com.au/asx/car" xr:uid="{B558A8EE-FFA8-4A64-8CFC-F909C4F4A6FC}"/>
    <hyperlink ref="A55" r:id="rId54" tooltip="Carlton Investments Ltd" display="https://www.marketindex.com.au/asx/cin" xr:uid="{8144B126-C455-4AAA-AC5B-E70DE466950F}"/>
    <hyperlink ref="A56" r:id="rId55" tooltip="Catalyst Metals Ltd" display="https://www.marketindex.com.au/asx/cyl" xr:uid="{BF1CB778-4541-4111-9FBB-AB264B26316F}"/>
    <hyperlink ref="A57" r:id="rId56" tooltip="Catapult Sports Ltd" display="https://www.marketindex.com.au/asx/cat" xr:uid="{17CBD659-23E4-42D7-B5D3-FDBB3D3D3A85}"/>
    <hyperlink ref="A58" r:id="rId57" tooltip="Centuria Capital Group" display="https://www.marketindex.com.au/asx/cni" xr:uid="{323B9DD6-E8A9-4DAA-9BF8-389DF72F9C86}"/>
    <hyperlink ref="A59" r:id="rId58" tooltip="Centuria Industrial REIT" display="https://www.marketindex.com.au/asx/cip" xr:uid="{31402C84-84AF-4A2D-ABF3-76D974315470}"/>
    <hyperlink ref="A60" r:id="rId59" tooltip="Challenger Ltd" display="https://www.marketindex.com.au/asx/cgf" xr:uid="{75BE15AE-C66E-4FED-9FEF-479C22055389}"/>
    <hyperlink ref="A61" r:id="rId60" tooltip="Champion Iron Ltd" display="https://www.marketindex.com.au/asx/cia" xr:uid="{AF7326AD-B92E-4EFD-95B3-945FD3456F9A}"/>
    <hyperlink ref="A62" r:id="rId61" tooltip="Charter Hall Group" display="https://www.marketindex.com.au/asx/chc" xr:uid="{BC9000FE-82D0-4AF9-BB98-FD3D2B7338FA}"/>
    <hyperlink ref="A63" r:id="rId62" tooltip="Charter Hall Long Wale REIT" display="https://www.marketindex.com.au/asx/clw" xr:uid="{8D6EC8F6-8E97-4306-8A6A-AB750C1B2831}"/>
    <hyperlink ref="A64" r:id="rId63" tooltip="Charter Hall Retail REIT" display="https://www.marketindex.com.au/asx/cqr" xr:uid="{19D321B3-69A8-4026-AE73-3420B2BCD7C4}"/>
    <hyperlink ref="A65" r:id="rId64" tooltip="Charter Hall Social Infrastructure REIT" display="https://www.marketindex.com.au/asx/cqe" xr:uid="{CF20F5C2-8437-4B25-8938-33584E5B462E}"/>
    <hyperlink ref="A66" r:id="rId65" tooltip="Chorus Ltd" display="https://www.marketindex.com.au/asx/cnu" xr:uid="{873A12BD-1DD6-4555-BE85-032BB905508B}"/>
    <hyperlink ref="A67" r:id="rId66" tooltip="Clarity Pharmaceuticals Ltd" display="https://www.marketindex.com.au/asx/cu6" xr:uid="{AF58ED4D-A783-4026-A66C-6C67FE54E858}"/>
    <hyperlink ref="A68" r:id="rId67" tooltip="Cleanaway Waste Management Ltd" display="https://www.marketindex.com.au/asx/cwy" xr:uid="{86A235EA-F4D4-47BC-BC36-D5CD376BD191}"/>
    <hyperlink ref="A69" r:id="rId68" tooltip="Cobram Estate Olives Ltd" display="https://www.marketindex.com.au/asx/cbo" xr:uid="{731DEE38-ACD3-4DE6-8EE4-F4F2C25F0BF7}"/>
    <hyperlink ref="A70" r:id="rId69" tooltip="Cochlear Ltd" display="https://www.marketindex.com.au/asx/coh" xr:uid="{AC6A9159-BB11-4ED7-A0FC-DC93F770DA38}"/>
    <hyperlink ref="A71" r:id="rId70" tooltip="Codan Ltd" display="https://www.marketindex.com.au/asx/cda" xr:uid="{50CB9A2B-0570-4009-8CCE-E7B9711AC147}"/>
    <hyperlink ref="A72" r:id="rId71" tooltip="Coles Group Ltd" display="https://www.marketindex.com.au/asx/col" xr:uid="{BE3D8E37-B719-4450-AA90-AB7E86528A02}"/>
    <hyperlink ref="A73" r:id="rId72" tooltip="Collins Foods Ltd" display="https://www.marketindex.com.au/asx/ckf" xr:uid="{E7AC2134-3766-436E-B1F9-49D42FC596D8}"/>
    <hyperlink ref="A74" r:id="rId73" tooltip="Commonwealth Bank of Australia" display="https://www.marketindex.com.au/asx/cba" xr:uid="{0612FC52-2164-42F5-82CD-81CA3BC337E4}"/>
    <hyperlink ref="A75" r:id="rId74" tooltip="Computershare Ltd" display="https://www.marketindex.com.au/asx/cpu" xr:uid="{E830F475-8E92-4A6D-B041-988252F171F5}"/>
    <hyperlink ref="A76" r:id="rId75" tooltip="Contact Energy Ltd" display="https://www.marketindex.com.au/asx/cen" xr:uid="{78391E04-9DB6-4AD3-9298-9531D94094A2}"/>
    <hyperlink ref="A77" r:id="rId76" tooltip="Corporate Travel Management Ltd" display="https://www.marketindex.com.au/asx/ctd" xr:uid="{FE59B014-BA4A-4CD2-9A77-90EB7D901C23}"/>
    <hyperlink ref="A78" r:id="rId77" tooltip="Credit Corp Group Ltd" display="https://www.marketindex.com.au/asx/ccp" xr:uid="{7C10D1C4-1B07-4E76-A375-4C97296A57A4}"/>
    <hyperlink ref="A79" r:id="rId78" tooltip="Cromwell Property Group" display="https://www.marketindex.com.au/asx/cmw" xr:uid="{40369C42-5CF5-417D-9DBB-2A3AF146D197}"/>
    <hyperlink ref="A80" r:id="rId79" tooltip="CSL Ltd" display="https://www.marketindex.com.au/asx/csl" xr:uid="{F53A4F24-F139-4715-A839-4F1624AE36B5}"/>
    <hyperlink ref="A81" r:id="rId80" tooltip="Dalrymple Bay Infrastructure Ltd" display="https://www.marketindex.com.au/asx/dbi" xr:uid="{BE4A9F03-04E2-4560-B906-7BF27A662672}"/>
    <hyperlink ref="A82" r:id="rId81" tooltip="Data#3 Ltd" display="https://www.marketindex.com.au/asx/dtl" xr:uid="{C315CB73-57A9-484A-AC7A-47FB31AD444B}"/>
    <hyperlink ref="A83" r:id="rId82" tooltip="Deep Yellow Ltd" display="https://www.marketindex.com.au/asx/dyl" xr:uid="{C44FFBF7-48FD-4FD6-A60C-847510C3EAD7}"/>
    <hyperlink ref="A84" r:id="rId83" tooltip="Deterra Royalties Ltd" display="https://www.marketindex.com.au/asx/drr" xr:uid="{9867C856-A6CB-466C-8747-A4F2364C5F3B}"/>
    <hyperlink ref="A85" r:id="rId84" tooltip="Develop Global Ltd" display="https://www.marketindex.com.au/asx/dvp" xr:uid="{60004911-6DA5-4635-AB6B-55B65709AB87}"/>
    <hyperlink ref="A86" r:id="rId85" tooltip="Dexus" display="https://www.marketindex.com.au/asx/dxs" xr:uid="{6CEC9D4E-CAF2-46C6-A478-990D2D07FF17}"/>
    <hyperlink ref="A87" r:id="rId86" tooltip="Dexus Industria REIT" display="https://www.marketindex.com.au/asx/dxi" xr:uid="{22A88085-820B-419B-B240-64CBDFCC231B}"/>
    <hyperlink ref="A88" r:id="rId87" tooltip="Dicker Data Ltd" display="https://www.marketindex.com.au/asx/ddr" xr:uid="{A2DAD127-FB74-4E0C-801B-2F9285DC387C}"/>
    <hyperlink ref="A89" r:id="rId88" tooltip="Digico Infrastructure REIT" display="https://www.marketindex.com.au/asx/dgt" xr:uid="{5BD7806F-D0E0-4999-AF78-E3FD5574DEB7}"/>
    <hyperlink ref="A90" r:id="rId89" tooltip="Diversified United Investment Ltd" display="https://www.marketindex.com.au/asx/dui" xr:uid="{CE2E4D52-FFD8-4569-B6B9-B17AD08B1281}"/>
    <hyperlink ref="A91" r:id="rId90" tooltip="Domain Holdings Australia Ltd" display="https://www.marketindex.com.au/asx/dhg" xr:uid="{0659477C-BE08-4A45-A801-13BDD34C1D80}"/>
    <hyperlink ref="A92" r:id="rId91" tooltip="Domino's PIZZA Enterprises Ltd" display="https://www.marketindex.com.au/asx/dmp" xr:uid="{B23EC519-DDFA-4527-A9A1-616A0D9FCEEB}"/>
    <hyperlink ref="A93" r:id="rId92" tooltip="Downer Edi Ltd" display="https://www.marketindex.com.au/asx/dow" xr:uid="{7AD91C7B-0D76-48ED-9392-977B0795C84C}"/>
    <hyperlink ref="A94" r:id="rId93" tooltip="Droneshield Ltd" display="https://www.marketindex.com.au/asx/dro" xr:uid="{8CFDF456-02B4-4202-A8CF-8698094EDC1A}"/>
    <hyperlink ref="A95" r:id="rId94" tooltip="Dyno Nobel Ltd" display="https://www.marketindex.com.au/asx/dnl" xr:uid="{995838BE-15FD-4EF5-AE42-5B94F7C98FBE}"/>
    <hyperlink ref="A96" r:id="rId95" tooltip="Eagers Automotive Ltd" display="https://www.marketindex.com.au/asx/ape" xr:uid="{BE544BD1-AC2A-4ADD-A13E-D07ECF8D9E3C}"/>
    <hyperlink ref="A97" r:id="rId96" tooltip="Ebos Group Ltd" display="https://www.marketindex.com.au/asx/ebo" xr:uid="{B39007A8-6E9A-4C16-BFFE-1B28CA52BC9C}"/>
    <hyperlink ref="A98" r:id="rId97" tooltip="Elders Ltd" display="https://www.marketindex.com.au/asx/eld" xr:uid="{DB8BF7E3-EBF0-4947-B895-0A191ADD794E}"/>
    <hyperlink ref="A99" r:id="rId98" tooltip="Electro Optic Systems Holdings Ltd" display="https://www.marketindex.com.au/asx/eos" xr:uid="{C0AA728B-9DF2-4CB6-B3CF-5D9EB8199D8E}"/>
    <hyperlink ref="A100" r:id="rId99" tooltip="Emerald Resources NL" display="https://www.marketindex.com.au/asx/emr" xr:uid="{0697E2DA-4E1E-4523-8CFE-A333B3FBA9A5}"/>
    <hyperlink ref="A101" r:id="rId100" tooltip="Endeavour Group Ltd" display="https://www.marketindex.com.au/asx/edv" xr:uid="{16C632AC-8471-40E0-844E-A340672CBC55}"/>
    <hyperlink ref="A102" r:id="rId101" tooltip="Energy Resources of Australia Ltd" display="https://www.marketindex.com.au/asx/era" xr:uid="{A328FEEE-174D-4EF3-84B6-F23F71C2B277}"/>
    <hyperlink ref="A103" r:id="rId102" tooltip="Evolution Mining Ltd" display="https://www.marketindex.com.au/asx/evn" xr:uid="{3CFD08B5-7656-4E30-B93A-6BCE8C48F2AC}"/>
    <hyperlink ref="A104" r:id="rId103" tooltip="EVT Ltd" display="https://www.marketindex.com.au/asx/evt" xr:uid="{77D9F01A-9492-47BF-8770-BD36D14C85A2}"/>
    <hyperlink ref="A105" r:id="rId104" tooltip="Fineos Corporation Holdings Plc" display="https://www.marketindex.com.au/asx/fcl" xr:uid="{26DBDF8A-7EA3-4D08-9C0B-3B826F940BB6}"/>
    <hyperlink ref="A106" r:id="rId105" tooltip="Fisher &amp; Paykel Healthcare Corporation Ltd" display="https://www.marketindex.com.au/asx/fph" xr:uid="{57A044AB-DBFE-4638-977B-35D3BFF3D6DA}"/>
    <hyperlink ref="A107" r:id="rId106" tooltip="Fletcher Building Ltd" display="https://www.marketindex.com.au/asx/fbu" xr:uid="{439C05E8-C367-49AA-B2D2-18F1197C8586}"/>
    <hyperlink ref="A108" r:id="rId107" tooltip="Flight Centre Travel Group Ltd" display="https://www.marketindex.com.au/asx/flt" xr:uid="{EB1AFEEE-65A4-4CE8-A209-66A1EDDA1467}"/>
    <hyperlink ref="A109" r:id="rId108" tooltip="Fortescue Ltd" display="https://www.marketindex.com.au/asx/fmg" xr:uid="{E29FF0DC-DA6B-49CE-9E08-6AA3D7A9FA3F}"/>
    <hyperlink ref="A110" r:id="rId109" tooltip="Freightways Group Ltd" display="https://www.marketindex.com.au/asx/frw" xr:uid="{F42AD044-9C2E-4DA9-A1C2-F775E1CA07D8}"/>
    <hyperlink ref="A111" r:id="rId110" tooltip="Gemlife Communities Group" display="https://www.marketindex.com.au/asx/glf" xr:uid="{05D2F992-3C82-4FBE-96A6-A214A6A426A1}"/>
    <hyperlink ref="A112" r:id="rId111" tooltip="Generation Development Group Ltd" display="https://www.marketindex.com.au/asx/gdg" xr:uid="{6AC73253-18F1-42BB-8CEA-B8854F18B653}"/>
    <hyperlink ref="A113" r:id="rId112" tooltip="Genesis Energy Ltd" display="https://www.marketindex.com.au/asx/gne" xr:uid="{B9360411-68CD-418C-A5E7-E8D4B4505D9D}"/>
    <hyperlink ref="A114" r:id="rId113" tooltip="Genesis Minerals Ltd" display="https://www.marketindex.com.au/asx/gmd" xr:uid="{DF5305EE-A4E2-4C96-B417-17573F82A31C}"/>
    <hyperlink ref="A115" r:id="rId114" tooltip="Gentrack Group Ltd" display="https://www.marketindex.com.au/asx/gtk" xr:uid="{2D9F698C-D572-4242-ACD7-48AA3931E2A9}"/>
    <hyperlink ref="A116" r:id="rId115" tooltip="Gold Road Resources Ltd" display="https://www.marketindex.com.au/asx/gor" xr:uid="{C07EFD45-793E-47EA-80DF-B3CE2DFE2000}"/>
    <hyperlink ref="A117" r:id="rId116" tooltip="Goodman Group" display="https://www.marketindex.com.au/asx/gmg" xr:uid="{61E1C991-EEBA-4DC4-941D-98E17D44A066}"/>
    <hyperlink ref="A118" r:id="rId117" tooltip="GPT Group" display="https://www.marketindex.com.au/asx/gpt" xr:uid="{6B7D0E19-2295-4DF4-992C-244F86E94273}"/>
    <hyperlink ref="A119" r:id="rId118" tooltip="GQG Partners Inc" display="https://www.marketindex.com.au/asx/gqg" xr:uid="{AD4E6D14-FAFE-4865-BDA6-73D694A9146E}"/>
    <hyperlink ref="A120" r:id="rId119" tooltip="Graincorp Ltd" display="https://www.marketindex.com.au/asx/gnc" xr:uid="{5C08C774-64BB-40C7-AB67-2261D9DE87B8}"/>
    <hyperlink ref="A121" r:id="rId120" tooltip="Greatland Resources Ltd" display="https://www.marketindex.com.au/asx/ggp" xr:uid="{9789980F-855E-437A-8274-743A4B3E9436}"/>
    <hyperlink ref="A122" r:id="rId121" tooltip="Growthpoint Properties Australia" display="https://www.marketindex.com.au/asx/goz" xr:uid="{D63504E8-B23E-40F2-A160-1167C9A49EA2}"/>
    <hyperlink ref="A123" r:id="rId122" tooltip="Gryphon Capital Income Trust" display="https://www.marketindex.com.au/asx/gci" xr:uid="{ECAC9CE9-6841-4874-918E-A3CA7BB7C4BB}"/>
    <hyperlink ref="A124" r:id="rId123" tooltip="Guzman Y GOMEZ Ltd" display="https://www.marketindex.com.au/asx/gyg" xr:uid="{9FFA552A-3D89-4C25-A4F4-E05BCF2287AD}"/>
    <hyperlink ref="A125" r:id="rId124" tooltip="Hansen Technologies Ltd" display="https://www.marketindex.com.au/asx/hsn" xr:uid="{95E76CD0-A769-4CC9-9FA1-D4E2BD9FB606}"/>
    <hyperlink ref="A126" r:id="rId125" tooltip="Harvey Norman Holdings Ltd" display="https://www.marketindex.com.au/asx/hvn" xr:uid="{5DE7B44A-BAD7-4589-8F33-F7E649AB83F0}"/>
    <hyperlink ref="A127" r:id="rId126" tooltip="Helia Group Ltd" display="https://www.marketindex.com.au/asx/hli" xr:uid="{3CD92DA5-484C-44AE-83EB-6AEEE1DDC56D}"/>
    <hyperlink ref="A128" r:id="rId127" tooltip="HMC Capital Ltd" display="https://www.marketindex.com.au/asx/hmc" xr:uid="{204A89EE-AE8D-49E0-843B-4CBC2F877DF5}"/>
    <hyperlink ref="A129" r:id="rId128" tooltip="Homeco Daily Needs REIT" display="https://www.marketindex.com.au/asx/hdn" xr:uid="{261B2F35-A498-48DA-B8A0-8B985E35AF82}"/>
    <hyperlink ref="A130" r:id="rId129" tooltip="HUB24 Ltd" display="https://www.marketindex.com.au/asx/hub" xr:uid="{E12D0DD2-3E9D-486D-A12C-039C0A567C87}"/>
    <hyperlink ref="A131" r:id="rId130" tooltip="Idp Education Ltd" display="https://www.marketindex.com.au/asx/iel" xr:uid="{B8C27173-A4A9-41FB-A12D-4C1549BBA50D}"/>
    <hyperlink ref="A132" r:id="rId131" tooltip="IGO Ltd" display="https://www.marketindex.com.au/asx/igo" xr:uid="{B2B78574-013F-48C3-BBA4-8FC43CA120DE}"/>
    <hyperlink ref="A133" r:id="rId132" tooltip="Iluka Resources Ltd" display="https://www.marketindex.com.au/asx/ilu" xr:uid="{5E7B391F-B639-474F-87F4-47BEDCBA8515}"/>
    <hyperlink ref="A134" r:id="rId133" tooltip="IMDEX Ltd" display="https://www.marketindex.com.au/asx/imd" xr:uid="{2F7A582E-651F-4E62-A42D-6D24D07585B1}"/>
    <hyperlink ref="A135" r:id="rId134" tooltip="Infratil Ltd" display="https://www.marketindex.com.au/asx/ift" xr:uid="{11245FB9-B3AA-4FBB-BF15-E2F73F4BC184}"/>
    <hyperlink ref="A136" r:id="rId135" tooltip="Ingenia Communities Group" display="https://www.marketindex.com.au/asx/ina" xr:uid="{DB475053-0310-4530-ABBB-03C718565A47}"/>
    <hyperlink ref="A137" r:id="rId136" tooltip="Inghams Group Ltd" display="https://www.marketindex.com.au/asx/ing" xr:uid="{0B7A65EC-6E80-4BD1-8A19-966AD8C77764}"/>
    <hyperlink ref="A138" r:id="rId137" tooltip="Insignia Financial Ltd" display="https://www.marketindex.com.au/asx/ifl" xr:uid="{8743D4A8-C7AE-4161-BA18-CE784EC2E03A}"/>
    <hyperlink ref="A139" r:id="rId138" tooltip="Insurance Australia Group Ltd" display="https://www.marketindex.com.au/asx/iag" xr:uid="{D3C15C13-9682-4B00-A0CC-8D420C199AE8}"/>
    <hyperlink ref="A140" r:id="rId139" tooltip="Integral Diagnostics Ltd" display="https://www.marketindex.com.au/asx/idx" xr:uid="{2FC18F48-ECB4-4002-858D-C301F0FF549D}"/>
    <hyperlink ref="A141" r:id="rId140" tooltip="Iperionx Ltd" display="https://www.marketindex.com.au/asx/ipx" xr:uid="{74DD39F0-65B5-4003-813B-AC15BDBBA00A}"/>
    <hyperlink ref="A142" r:id="rId141" tooltip="IPH Ltd" display="https://www.marketindex.com.au/asx/iph" xr:uid="{BC8AA373-0B5F-4DA4-967C-487C35F85628}"/>
    <hyperlink ref="A143" r:id="rId142" tooltip="Iress Ltd" display="https://www.marketindex.com.au/asx/ire" xr:uid="{02319D83-990A-4F3B-B3EA-8CC07C62637F}"/>
    <hyperlink ref="A144" r:id="rId143" tooltip="James Hardie Industries Plc" display="https://www.marketindex.com.au/asx/jhx" xr:uid="{140C983D-A774-4BCB-B10B-EEEAFD6CB294}"/>
    <hyperlink ref="A145" r:id="rId144" tooltip="JB Hi-Fi Ltd" display="https://www.marketindex.com.au/asx/jbh" xr:uid="{521CADA1-CD9B-4784-9910-298AC91722D6}"/>
    <hyperlink ref="A146" r:id="rId145" tooltip="Johns LYNG Group Ltd" display="https://www.marketindex.com.au/asx/jlg" xr:uid="{B2442995-6196-4C81-8828-4DD3B0F1ECD0}"/>
    <hyperlink ref="A147" r:id="rId146" tooltip="Judo Capital Holdings Ltd" display="https://www.marketindex.com.au/asx/jdo" xr:uid="{913AA30B-76D6-4B98-9EA2-A6E6485B318D}"/>
    <hyperlink ref="A148" r:id="rId147" tooltip="Karoon Energy Ltd" display="https://www.marketindex.com.au/asx/kar" xr:uid="{504CF720-319B-4C80-BE0A-43A21B1A0961}"/>
    <hyperlink ref="A149" r:id="rId148" tooltip="Kelsian Group Ltd" display="https://www.marketindex.com.au/asx/kls" xr:uid="{687FBEC6-C935-49B4-A120-B4B3A14DFB51}"/>
    <hyperlink ref="A150" r:id="rId149" tooltip="L1 Long Short Fund Ltd" display="https://www.marketindex.com.au/asx/lsf" xr:uid="{916AF3B9-B17F-40C8-BB2C-9B33150E863E}"/>
    <hyperlink ref="A151" r:id="rId150" tooltip="Latitude Group Holdings Ltd" display="https://www.marketindex.com.au/asx/lfs" xr:uid="{7DBFB4CD-8DC7-4952-B638-D20FC09BEC23}"/>
    <hyperlink ref="A152" r:id="rId151" tooltip="Lendlease Group" display="https://www.marketindex.com.au/asx/llc" xr:uid="{57913291-7A1E-46DF-B7E0-241353DCED79}"/>
    <hyperlink ref="A153" r:id="rId152" tooltip="Liberty Financial Group" display="https://www.marketindex.com.au/asx/lfg" xr:uid="{E58A0D56-0399-4B55-9FFC-A603F34CF13C}"/>
    <hyperlink ref="A154" r:id="rId153" tooltip="LIFE360 Inc" display="https://www.marketindex.com.au/asx/360" xr:uid="{4C0CFE80-054D-4C1D-843F-1CAE298CEF2E}"/>
    <hyperlink ref="A155" r:id="rId154" tooltip="Light &amp; Wonder Inc" display="https://www.marketindex.com.au/asx/lnw" xr:uid="{67327EDA-6AC5-46AC-9A5D-42BFEC8D45AB}"/>
    <hyperlink ref="A156" r:id="rId155" tooltip="Liontown Resources Ltd" display="https://www.marketindex.com.au/asx/ltr" xr:uid="{7207F477-AC0D-4841-B4ED-E8CEA1F14F14}"/>
    <hyperlink ref="A157" r:id="rId156" tooltip="Lovisa Holdings Ltd" display="https://www.marketindex.com.au/asx/lov" xr:uid="{89D1A788-504F-4218-9DAA-A12B194396A9}"/>
    <hyperlink ref="A158" r:id="rId157" tooltip="Lynas Rare EARTHS Ltd" display="https://www.marketindex.com.au/asx/lyc" xr:uid="{9EE382BA-1A71-4A1C-B03C-F6C1F9124CCD}"/>
    <hyperlink ref="A159" r:id="rId158" tooltip="Maas Group Holdings Ltd" display="https://www.marketindex.com.au/asx/mgh" xr:uid="{F57DAE8C-A448-4AA7-A6A8-6684263BE70F}"/>
    <hyperlink ref="A160" r:id="rId159" tooltip="Macmahon Holdings Ltd" display="https://www.marketindex.com.au/asx/mah" xr:uid="{14581A3B-8E50-4440-A5E6-BA1717D7D994}"/>
    <hyperlink ref="A161" r:id="rId160" tooltip="Macquarie Group Ltd" display="https://www.marketindex.com.au/asx/mqg" xr:uid="{A58CE424-159B-4F5F-A6E9-FB605B9D2F62}"/>
    <hyperlink ref="A162" r:id="rId161" tooltip="Macquarie Technology Group Ltd" display="https://www.marketindex.com.au/asx/maq" xr:uid="{FA5C6079-7CA8-4B46-9D63-8C90C74C651D}"/>
    <hyperlink ref="A163" r:id="rId162" tooltip="Mader Group Ltd" display="https://www.marketindex.com.au/asx/mad" xr:uid="{C604C97C-4426-4188-BE59-CD34D2AA1072}"/>
    <hyperlink ref="A164" r:id="rId163" tooltip="MA Financial Group Ltd" display="https://www.marketindex.com.au/asx/maf" xr:uid="{CB01989D-C5AD-4B17-AAEE-520748A0E5CB}"/>
    <hyperlink ref="A165" r:id="rId164" tooltip="Magellan Financial Group Ltd" display="https://www.marketindex.com.au/asx/mfg" xr:uid="{590A6AD0-733F-4170-88E0-05DB4F6507F2}"/>
    <hyperlink ref="A166" r:id="rId165" tooltip="Mcmillan Shakespeare Ltd" display="https://www.marketindex.com.au/asx/mms" xr:uid="{237C212E-CEB0-4B51-9325-5A5764DF366D}"/>
    <hyperlink ref="A167" r:id="rId166" tooltip="Medibank Private Ltd" display="https://www.marketindex.com.au/asx/mpl" xr:uid="{1D29DAA5-4D4D-442C-BE9B-577E8884074D}"/>
    <hyperlink ref="A168" r:id="rId167" tooltip="Megaport Ltd" display="https://www.marketindex.com.au/asx/mp1" xr:uid="{F282C46C-6840-41C8-8CD8-CFCCE962A6BC}"/>
    <hyperlink ref="A169" r:id="rId168" tooltip="Mercury NZ Ltd" display="https://www.marketindex.com.au/asx/mcy" xr:uid="{65B287F1-663E-4D71-B7A5-34637BE9DA23}"/>
    <hyperlink ref="A170" r:id="rId169" tooltip="Meridian Energy Ltd" display="https://www.marketindex.com.au/asx/mez" xr:uid="{B7F392AB-BA3F-4F30-9E1D-61DDA4A25255}"/>
    <hyperlink ref="A171" r:id="rId170" tooltip="Mesoblast Ltd" display="https://www.marketindex.com.au/asx/msb" xr:uid="{AA41F92C-7CAF-47A9-B65B-DA7C880E514C}"/>
    <hyperlink ref="A172" r:id="rId171" tooltip="Metcash Ltd" display="https://www.marketindex.com.au/asx/mts" xr:uid="{4AB5D7A2-155A-401D-9D23-545004860F7C}"/>
    <hyperlink ref="A173" r:id="rId172" tooltip="Metrics Master Income Trust" display="https://www.marketindex.com.au/asx/mxt" xr:uid="{2974224A-CBBF-4120-81A2-A5CE97E802E4}"/>
    <hyperlink ref="A174" r:id="rId173" tooltip="MFF Capital Investments Ltd" display="https://www.marketindex.com.au/asx/mff" xr:uid="{A0EC635C-1DC2-4A2F-8CBD-D2BEF5493AD5}"/>
    <hyperlink ref="A175" r:id="rId174" tooltip="Mineral Resources Ltd" display="https://www.marketindex.com.au/asx/min" xr:uid="{FB713D5A-ACDB-411D-90F1-8B0654F31664}"/>
    <hyperlink ref="A176" r:id="rId175" tooltip="Mirvac Group" display="https://www.marketindex.com.au/asx/mgr" xr:uid="{21E5FCD0-589B-4696-8576-C9E268EA38F6}"/>
    <hyperlink ref="A177" r:id="rId176" tooltip="Monadelphous Group Ltd" display="https://www.marketindex.com.au/asx/mnd" xr:uid="{2D6EEDF5-1E28-49CF-8B54-A903DAE99584}"/>
    <hyperlink ref="A178" r:id="rId177" tooltip="Myer Holdings Ltd" display="https://www.marketindex.com.au/asx/myr" xr:uid="{DCAE1EA7-DA5D-4032-893F-F2DBFCAB720C}"/>
    <hyperlink ref="A179" r:id="rId178" tooltip="Nanosonics Ltd" display="https://www.marketindex.com.au/asx/nan" xr:uid="{4E1A5C6A-E292-4379-A231-E002EC5667E9}"/>
    <hyperlink ref="A180" r:id="rId179" tooltip="National Australia Bank Ltd" display="https://www.marketindex.com.au/asx/nab" xr:uid="{FE806852-3DC3-41A1-A477-FE40B9E466A0}"/>
    <hyperlink ref="A181" r:id="rId180" tooltip="National Storage REIT" display="https://www.marketindex.com.au/asx/nsr" xr:uid="{E0382EEB-FFA0-48F1-84F0-15FF97EA49F5}"/>
    <hyperlink ref="A182" r:id="rId181" tooltip="Navigator Global Investments Ltd" display="https://www.marketindex.com.au/asx/ngi" xr:uid="{76562E73-426A-4FEE-9502-FD81C246BE3C}"/>
    <hyperlink ref="A183" r:id="rId182" tooltip="Netwealth Group Ltd" display="https://www.marketindex.com.au/asx/nwl" xr:uid="{D68CF9D8-1602-4B56-9013-A25372FF9D99}"/>
    <hyperlink ref="A184" r:id="rId183" tooltip="Neuren Pharmaceuticals Ltd" display="https://www.marketindex.com.au/asx/neu" xr:uid="{45B87A82-8CB5-439F-B9C5-3AFCEE8D9F71}"/>
    <hyperlink ref="A185" r:id="rId184" tooltip="New Hope Corporation Ltd" display="https://www.marketindex.com.au/asx/nhc" xr:uid="{B01C5568-D99A-4120-9E20-866994388234}"/>
    <hyperlink ref="A186" r:id="rId185" tooltip="Newmont Corporation" display="https://www.marketindex.com.au/asx/nem" xr:uid="{75AFEC41-14D1-4054-86C5-7546E8199871}"/>
    <hyperlink ref="A187" r:id="rId186" tooltip="News Corporation" display="https://www.marketindex.com.au/asx/nws" xr:uid="{942A0917-C9AA-4EA8-BC5C-94BA4A7761E0}"/>
    <hyperlink ref="A188" r:id="rId187" tooltip="Nexgen Energy (Canada) Ltd" display="https://www.marketindex.com.au/asx/nxg" xr:uid="{0933B5D6-CD64-4BA4-8E9F-C9FBFE5BADDD}"/>
    <hyperlink ref="A189" r:id="rId188" tooltip="NEXTDC Ltd" display="https://www.marketindex.com.au/asx/nxt" xr:uid="{1E7205A3-024B-4C77-A38E-5BBF9D199792}"/>
    <hyperlink ref="A190" r:id="rId189" tooltip="Nib Holdings Ltd" display="https://www.marketindex.com.au/asx/nhf" xr:uid="{E722BCD6-B5CB-4890-B16A-8F791BAC0BC3}"/>
    <hyperlink ref="A191" r:id="rId190" tooltip="Nickel Industries Ltd" display="https://www.marketindex.com.au/asx/nic" xr:uid="{45AD7CA2-DC5B-42E7-847E-30F89EE63265}"/>
    <hyperlink ref="A192" r:id="rId191" tooltip="Nick Scali Ltd" display="https://www.marketindex.com.au/asx/nck" xr:uid="{B37DA8CB-799B-4694-A6FF-542CA53832F6}"/>
    <hyperlink ref="A193" r:id="rId192" tooltip="Nine Entertainment Co. Holdings Ltd" display="https://www.marketindex.com.au/asx/nec" xr:uid="{DE733CEB-9A39-4120-ABCF-FDE79FEA2E7B}"/>
    <hyperlink ref="A194" r:id="rId193" tooltip="Northern Star Resources Ltd" display="https://www.marketindex.com.au/asx/nst" xr:uid="{D7504305-6C6C-4BB0-BD73-27F570086365}"/>
    <hyperlink ref="A195" r:id="rId194" tooltip="NRW Holdings Ltd" display="https://www.marketindex.com.au/asx/nwh" xr:uid="{7ABB0587-4019-4460-A21E-515BF5C2101E}"/>
    <hyperlink ref="A196" r:id="rId195" tooltip="Nufarm Ltd" display="https://www.marketindex.com.au/asx/nuf" xr:uid="{61B2EFDA-B9D1-4FB6-8E91-333C19C430EC}"/>
    <hyperlink ref="A197" r:id="rId196" tooltip="Objective Corporation Ltd" display="https://www.marketindex.com.au/asx/ocl" xr:uid="{E8C5CCFA-EB14-49C7-A0E2-9E344537A557}"/>
    <hyperlink ref="A198" r:id="rId197" tooltip="Ooh!Media Ltd" display="https://www.marketindex.com.au/asx/oml" xr:uid="{4238B6FD-0298-4597-B550-6347C1D8609F}"/>
    <hyperlink ref="A199" r:id="rId198" tooltip="Ora Banda Mining Ltd" display="https://www.marketindex.com.au/asx/obm" xr:uid="{B2B6A9CF-E015-4B72-B274-A9EABC723C2B}"/>
    <hyperlink ref="A200" r:id="rId199" tooltip="Orica Ltd" display="https://www.marketindex.com.au/asx/ori" xr:uid="{F0735A82-6D8F-411E-9105-E354916ECFCF}"/>
    <hyperlink ref="A201" r:id="rId200" tooltip="Origin Energy Ltd" display="https://www.marketindex.com.au/asx/org" xr:uid="{6883D7D1-E4C7-4680-843C-8875AB0CD9B9}"/>
    <hyperlink ref="A202" r:id="rId201" tooltip="Orora Ltd" display="https://www.marketindex.com.au/asx/ora" xr:uid="{1F66AF6D-FA3E-4650-BBBA-820EF6B6258E}"/>
    <hyperlink ref="A203" r:id="rId202" tooltip="Paladin Energy Ltd" display="https://www.marketindex.com.au/asx/pdn" xr:uid="{DCA925C7-9A9E-4A89-86C6-1DA8EAA14E56}"/>
    <hyperlink ref="A204" r:id="rId203" tooltip="Pantoro Gold Ltd" display="https://www.marketindex.com.au/asx/pnr" xr:uid="{E7F1C7B6-45BD-4FE8-808C-23AD457B1D7E}"/>
    <hyperlink ref="A205" r:id="rId204" tooltip="Pepper Money Ltd" display="https://www.marketindex.com.au/asx/ppm" xr:uid="{E4E88156-8F22-4640-8AFB-EB2D6C62F50B}"/>
    <hyperlink ref="A206" r:id="rId205" tooltip="Perenti Ltd" display="https://www.marketindex.com.au/asx/prn" xr:uid="{80ED6157-0C22-4919-BD5C-A83E15509344}"/>
    <hyperlink ref="A207" r:id="rId206" tooltip="Perpetual Ltd" display="https://www.marketindex.com.au/asx/ppt" xr:uid="{E37E3BEC-6AE3-41A4-B3C8-F4CB8AAF9952}"/>
    <hyperlink ref="A208" r:id="rId207" tooltip="Perseus Mining Ltd" display="https://www.marketindex.com.au/asx/pru" xr:uid="{AA600AB3-9172-4215-B79C-F18AA2C7080B}"/>
    <hyperlink ref="A209" r:id="rId208" tooltip="Pexa Group Ltd" display="https://www.marketindex.com.au/asx/pxa" xr:uid="{170B8E76-B5C5-4828-BC97-2AA0D6E02648}"/>
    <hyperlink ref="A210" r:id="rId209" tooltip="Pilbara Minerals Ltd" display="https://www.marketindex.com.au/asx/pls" xr:uid="{04998AFF-21DC-43AB-A1AB-545CC7D5FE29}"/>
    <hyperlink ref="A211" r:id="rId210" tooltip="Pinnacle Investment Management Group Ltd" display="https://www.marketindex.com.au/asx/pni" xr:uid="{346EE873-65EB-4CA1-8398-4B9EF0C8AAFA}"/>
    <hyperlink ref="A212" r:id="rId211" tooltip="Plato Income Maximiser Ltd" display="https://www.marketindex.com.au/asx/pl8" xr:uid="{2F57EC75-9B83-4CD7-B1F9-64C83F423567}"/>
    <hyperlink ref="A213" r:id="rId212" tooltip="PM Capital Global Opportunities Fund Ltd" display="https://www.marketindex.com.au/asx/pgf" xr:uid="{234A83D9-FFFF-4463-BE03-9A089E0CF001}"/>
    <hyperlink ref="A214" r:id="rId213" tooltip="Polynovo Ltd" display="https://www.marketindex.com.au/asx/pnv" xr:uid="{C727DB88-99E5-4D06-BFCC-64222B8FD182}"/>
    <hyperlink ref="A215" r:id="rId214" tooltip="Predictive Discovery Ltd" display="https://www.marketindex.com.au/asx/pdi" xr:uid="{4B5DE4DD-C8BF-48AD-8C80-F09F9F5D0F15}"/>
    <hyperlink ref="A216" r:id="rId215" tooltip="Premier Investments Ltd" display="https://www.marketindex.com.au/asx/pmv" xr:uid="{978AD3FC-C931-43E0-A879-252038EA61B1}"/>
    <hyperlink ref="A217" r:id="rId216" tooltip="Pro Medicus Ltd" display="https://www.marketindex.com.au/asx/pme" xr:uid="{B5069F24-26C9-4CD7-9B1B-43853C44D3A7}"/>
    <hyperlink ref="A218" r:id="rId217" tooltip="Qantas Airways Ltd" display="https://www.marketindex.com.au/asx/qan" xr:uid="{39FFBF1B-EE5D-4038-8655-1D29C4BA4D59}"/>
    <hyperlink ref="A219" r:id="rId218" tooltip="QBE Insurance Group Ltd" display="https://www.marketindex.com.au/asx/qbe" xr:uid="{766063DA-3013-4D2E-8564-FF9EC4A9064E}"/>
    <hyperlink ref="A220" r:id="rId219" tooltip="QORIA Ltd" display="https://www.marketindex.com.au/asx/qor" xr:uid="{5C5E8DDD-8E2C-458D-A240-E0E6DFB4270A}"/>
    <hyperlink ref="A221" r:id="rId220" tooltip="Qualitas Ltd" display="https://www.marketindex.com.au/asx/qal" xr:uid="{6B272EA8-F0AA-431B-91FB-9D49AEB1CCC7}"/>
    <hyperlink ref="A222" r:id="rId221" tooltip="Qualitas Real Estate Income Fund" display="https://www.marketindex.com.au/asx/qri" xr:uid="{43449BC8-22F2-46E9-8985-971F5CD6F8CB}"/>
    <hyperlink ref="A223" r:id="rId222" tooltip="QUBE Holdings Ltd" display="https://www.marketindex.com.au/asx/qub" xr:uid="{39D5BBC1-2217-478B-83B8-1BF4E031CF4B}"/>
    <hyperlink ref="A224" r:id="rId223" tooltip="Ramelius Resources Ltd" display="https://www.marketindex.com.au/asx/rms" xr:uid="{96AF6A78-5DFA-4A62-819E-F7AB23732A13}"/>
    <hyperlink ref="A225" r:id="rId224" tooltip="Ramsay Health Care Ltd" display="https://www.marketindex.com.au/asx/rhc" xr:uid="{F09E5F9B-0D89-4931-99B8-C0558C9F8CC2}"/>
    <hyperlink ref="A226" r:id="rId225" tooltip="REA Group Ltd" display="https://www.marketindex.com.au/asx/rea" xr:uid="{473E6609-6C5D-4296-9E3C-2C9D4B56B694}"/>
    <hyperlink ref="A227" r:id="rId226" tooltip="REDOX Ltd" display="https://www.marketindex.com.au/asx/rdx" xr:uid="{BADC7B98-C7B0-4417-8977-6D80A745DB18}"/>
    <hyperlink ref="A228" r:id="rId227" tooltip="Reece Ltd" display="https://www.marketindex.com.au/asx/reh" xr:uid="{F8BBC738-E9DE-4860-AB4C-C7CDB7EBD3DB}"/>
    <hyperlink ref="A229" r:id="rId228" tooltip="Regal Partners Ltd" display="https://www.marketindex.com.au/asx/rpl" xr:uid="{3B553FC9-D715-41DA-83BE-5482FE11B28B}"/>
    <hyperlink ref="A230" r:id="rId229" tooltip="Region Group" display="https://www.marketindex.com.au/asx/rgn" xr:uid="{15C749CA-F701-427D-8C3B-3EDF108CDCC5}"/>
    <hyperlink ref="A231" r:id="rId230" tooltip="Regis Healthcare Ltd" display="https://www.marketindex.com.au/asx/reg" xr:uid="{07A979CD-F669-4B96-9464-26ED3579893B}"/>
    <hyperlink ref="A232" r:id="rId231" tooltip="Regis Resources Ltd" display="https://www.marketindex.com.au/asx/rrl" xr:uid="{D19FF411-C0CF-40D5-B92B-B52B17BC51AE}"/>
    <hyperlink ref="A233" r:id="rId232" tooltip="Reliance Worldwide Corporation Ltd" display="https://www.marketindex.com.au/asx/rwc" xr:uid="{402AFFC9-1E38-4599-A98D-5877909501E8}"/>
    <hyperlink ref="A234" r:id="rId233" tooltip="Resmed Inc" display="https://www.marketindex.com.au/asx/rmd" xr:uid="{2B607F89-F1BD-4C8A-AD69-9C1A1F3BFF9D}"/>
    <hyperlink ref="A235" r:id="rId234" tooltip="Resolute Mining Ltd" display="https://www.marketindex.com.au/asx/rsg" xr:uid="{0522A308-1FD1-4CD0-A7A0-3CC956267A01}"/>
    <hyperlink ref="A236" r:id="rId235" tooltip="Ricegrowers Ltd" display="https://www.marketindex.com.au/asx/sgllv" xr:uid="{2638355A-DC15-40A8-AECC-FB379637CBAF}"/>
    <hyperlink ref="A237" r:id="rId236" tooltip="Ridley Corporation Ltd" display="https://www.marketindex.com.au/asx/ric" xr:uid="{6D085DB1-6AB0-46BB-8393-B2CD8B32A391}"/>
    <hyperlink ref="A238" r:id="rId237" tooltip="RIO Tinto Ltd" display="https://www.marketindex.com.au/asx/rio" xr:uid="{B5C3625B-26D6-415F-92A0-69D4485B3EB4}"/>
    <hyperlink ref="A239" r:id="rId238" tooltip="Sandfire Resources Ltd" display="https://www.marketindex.com.au/asx/sfr" xr:uid="{14AABAF6-4302-48AE-88A6-9528A89E57E3}"/>
    <hyperlink ref="A240" r:id="rId239" tooltip="Santos Ltd" display="https://www.marketindex.com.au/asx/sto" xr:uid="{00D9E9F5-0D60-432B-A480-D6F37862F13E}"/>
    <hyperlink ref="A241" r:id="rId240" tooltip="Scentre Group" display="https://www.marketindex.com.au/asx/scg" xr:uid="{9CD43FBA-073E-47B9-A790-5AB00DB496C3}"/>
    <hyperlink ref="A242" r:id="rId241" tooltip="Seek Ltd" display="https://www.marketindex.com.au/asx/sek" xr:uid="{C86B2912-E7A1-4E4E-877B-6DCAB80FF711}"/>
    <hyperlink ref="A243" r:id="rId242" tooltip="Service Stream Ltd" display="https://www.marketindex.com.au/asx/ssm" xr:uid="{8DE3E2C9-CD86-4F1D-A756-DB7AA082A2F8}"/>
    <hyperlink ref="A244" r:id="rId243" tooltip="SGH Ltd" display="https://www.marketindex.com.au/asx/sgh" xr:uid="{8C756A04-244F-487A-B99C-3981C52833E6}"/>
    <hyperlink ref="A245" r:id="rId244" tooltip="Sigma Healthcare Ltd" display="https://www.marketindex.com.au/asx/sig" xr:uid="{B54F9361-FD56-4D6E-90BD-D709E56F9CC0}"/>
    <hyperlink ref="A246" r:id="rId245" tooltip="SILEX Systems Ltd" display="https://www.marketindex.com.au/asx/slx" xr:uid="{C00DAA09-7043-41C3-872E-53D89874753F}"/>
    <hyperlink ref="A247" r:id="rId246" tooltip="Sims Ltd" display="https://www.marketindex.com.au/asx/sgm" xr:uid="{FBEEE6E1-F8DF-4D43-AC33-BA6DD4F0812D}"/>
    <hyperlink ref="A248" r:id="rId247" tooltip="Siteminder Ltd" display="https://www.marketindex.com.au/asx/sdr" xr:uid="{22C44039-7231-4953-85A5-7E11F27701E7}"/>
    <hyperlink ref="A249" r:id="rId248" tooltip="Smartgroup Corporation Ltd" display="https://www.marketindex.com.au/asx/siq" xr:uid="{D90D31B8-1C8B-4E67-BC39-FCFB70582483}"/>
    <hyperlink ref="A250" r:id="rId249" tooltip="Sonic Healthcare Ltd" display="https://www.marketindex.com.au/asx/shl" xr:uid="{04C29D43-3974-44DF-B93C-46E91F19A624}"/>
    <hyperlink ref="A251" r:id="rId250" tooltip="SOUTH32 Ltd" display="https://www.marketindex.com.au/asx/s32" xr:uid="{C2C5B286-2CB7-4AE4-841F-66BBE4BC122E}"/>
    <hyperlink ref="A252" r:id="rId251" tooltip="Southern Cross Gold Consolidated Ltd" display="https://www.marketindex.com.au/asx/sx2" xr:uid="{6BADEA15-AF61-4A10-9518-E41B0CA7FF40}"/>
    <hyperlink ref="A253" r:id="rId252" tooltip="Spark New Zealand Ltd" display="https://www.marketindex.com.au/asx/spk" xr:uid="{487AF299-EC09-4280-8B75-0EFE42791EBA}"/>
    <hyperlink ref="A254" r:id="rId253" tooltip="SRG Global Ltd" display="https://www.marketindex.com.au/asx/srg" xr:uid="{4CADD3E5-A191-4131-92D1-EA7665BFA9D4}"/>
    <hyperlink ref="A255" r:id="rId254" tooltip="Stanmore Resources Ltd" display="https://www.marketindex.com.au/asx/smr" xr:uid="{FD75C180-E1BC-482E-A82C-32940B79C8F1}"/>
    <hyperlink ref="A256" r:id="rId255" tooltip="Steadfast Group Ltd" display="https://www.marketindex.com.au/asx/sdf" xr:uid="{D7264BA2-1F4B-4154-BF6A-831E0813F1B4}"/>
    <hyperlink ref="A257" r:id="rId256" tooltip="Stockland" display="https://www.marketindex.com.au/asx/sgp" xr:uid="{620997BA-E0CC-4710-BFFB-D9B270DE0C51}"/>
    <hyperlink ref="A258" r:id="rId257" tooltip="Summerset Group Holdings Ltd" display="https://www.marketindex.com.au/asx/snz" xr:uid="{04D6E085-CF55-4C8F-B689-633391523466}"/>
    <hyperlink ref="A259" r:id="rId258" tooltip="Suncorp Group Ltd" display="https://www.marketindex.com.au/asx/sun" xr:uid="{B71C1499-7A77-42AA-A227-D85AE036CE92}"/>
    <hyperlink ref="A260" r:id="rId259" tooltip="Superloop Ltd" display="https://www.marketindex.com.au/asx/slc" xr:uid="{0680BE1B-7E86-4478-BDA6-31A4D0194500}"/>
    <hyperlink ref="A261" r:id="rId260" tooltip="Super Retail Group Ltd" display="https://www.marketindex.com.au/asx/sul" xr:uid="{5F7BEC58-8615-4B29-BC79-CF8E639B4070}"/>
    <hyperlink ref="A262" r:id="rId261" tooltip="Supply Network Ltd" display="https://www.marketindex.com.au/asx/snl" xr:uid="{03B53810-7A40-4663-BCA2-3C702EF0D05B}"/>
    <hyperlink ref="A263" r:id="rId262" tooltip="Tabcorp Holdings Ltd" display="https://www.marketindex.com.au/asx/tah" xr:uid="{FBB4D14B-912A-4244-97E7-5C3B803B0820}"/>
    <hyperlink ref="A264" r:id="rId263" tooltip="Tasmea Ltd" display="https://www.marketindex.com.au/asx/tea" xr:uid="{B8D161BB-43B4-4DC8-9364-D6E01C9C300E}"/>
    <hyperlink ref="A265" r:id="rId264" tooltip="Technology One Ltd" display="https://www.marketindex.com.au/asx/tne" xr:uid="{A77E2228-F355-4603-A203-DD4030E10EA4}"/>
    <hyperlink ref="A266" r:id="rId265" tooltip="TELIX Pharmaceuticals Ltd" display="https://www.marketindex.com.au/asx/tlx" xr:uid="{D52C0B53-CE77-49EC-8AD1-B800D83D91E6}"/>
    <hyperlink ref="A267" r:id="rId266" tooltip="Telstra Group Ltd" display="https://www.marketindex.com.au/asx/tls" xr:uid="{9351BCB1-5E3C-47FD-8157-1301938DAACE}"/>
    <hyperlink ref="A268" r:id="rId267" tooltip="Temple &amp; Webster Group Ltd" display="https://www.marketindex.com.au/asx/tpw" xr:uid="{1E232EF3-91D8-46B7-A5C4-F26CE5D5CA51}"/>
    <hyperlink ref="A269" r:id="rId268" tooltip="The a2 Milk Company Ltd" display="https://www.marketindex.com.au/asx/a2m" xr:uid="{8574FEBC-753F-4712-B59D-4B8D8B9ECFB9}"/>
    <hyperlink ref="A270" r:id="rId269" tooltip="The Lottery Corporation Ltd" display="https://www.marketindex.com.au/asx/tlc" xr:uid="{226C41B6-74C1-4F12-A72C-3898E147DEEA}"/>
    <hyperlink ref="A271" r:id="rId270" tooltip="TPG Telecom Ltd" display="https://www.marketindex.com.au/asx/tpg" xr:uid="{BDFB0533-EF94-46D1-81E6-B7A8E326309C}"/>
    <hyperlink ref="A272" r:id="rId271" tooltip="Transurban Group" display="https://www.marketindex.com.au/asx/tcl" xr:uid="{5F28E9BB-1897-42FC-AEAA-210AB304B265}"/>
    <hyperlink ref="A273" r:id="rId272" tooltip="Treasury Wine Estates Ltd" display="https://www.marketindex.com.au/asx/twe" xr:uid="{21D54274-D2CF-4053-A340-159EBEADB13E}"/>
    <hyperlink ref="A274" r:id="rId273" tooltip="Tuas Ltd" display="https://www.marketindex.com.au/asx/tua" xr:uid="{EBCEB758-64A9-425A-85A0-6220A2532167}"/>
    <hyperlink ref="A275" r:id="rId274" tooltip="Vault Minerals Ltd" display="https://www.marketindex.com.au/asx/vau" xr:uid="{850F2343-FD34-4236-937F-D2A7D0CEBDC5}"/>
    <hyperlink ref="A276" r:id="rId275" tooltip="Ventia Services Group Ltd" display="https://www.marketindex.com.au/asx/vnt" xr:uid="{4FFA5F32-8215-42D9-8BED-EFDB249FC960}"/>
    <hyperlink ref="A277" r:id="rId276" tooltip="Vicinity Centres" display="https://www.marketindex.com.au/asx/vcx" xr:uid="{5ACCFAFE-5994-4E6C-9422-F568EAB380DD}"/>
    <hyperlink ref="A278" r:id="rId277" tooltip="Virgin Australia Holdings Ltd" display="https://www.marketindex.com.au/asx/vgn" xr:uid="{B594D026-75E8-4302-8B3C-B7AE753A0A6B}"/>
    <hyperlink ref="A279" r:id="rId278" tooltip="Viva Energy Group Ltd" display="https://www.marketindex.com.au/asx/vea" xr:uid="{AF3AF672-CDB0-41AF-89D2-0026448C9A40}"/>
    <hyperlink ref="A280" r:id="rId279" tooltip="Vulcan Energy Resources Ltd" display="https://www.marketindex.com.au/asx/vul" xr:uid="{B1B2ACAB-E5AA-4A25-9BFA-9AE7BA97B127}"/>
    <hyperlink ref="A281" r:id="rId280" tooltip="Vulcan Steel Ltd" display="https://www.marketindex.com.au/asx/vsl" xr:uid="{9C73B278-D918-4952-B514-920E73A28E90}"/>
    <hyperlink ref="A282" r:id="rId281" tooltip="WA1 Resources Ltd" display="https://www.marketindex.com.au/asx/wa1" xr:uid="{6AA026AC-0183-44F9-BDE8-F58504434447}"/>
    <hyperlink ref="A283" r:id="rId282" tooltip="WAM Capital Ltd" display="https://www.marketindex.com.au/asx/wam" xr:uid="{D89B2934-48DC-4C4D-BE7E-FCBE5403E529}"/>
    <hyperlink ref="A284" r:id="rId283" tooltip="Wam Global Ltd" display="https://www.marketindex.com.au/asx/wgb" xr:uid="{86C35E30-ADCD-40C4-AA4F-B4E4582E9DC1}"/>
    <hyperlink ref="A285" r:id="rId284" tooltip="Wam Leaders Ltd" display="https://www.marketindex.com.au/asx/wle" xr:uid="{C682CB2E-2463-44EC-ACBC-E4E77FE51173}"/>
    <hyperlink ref="A286" r:id="rId285" tooltip="Washington H Soul Pattinson &amp; Company Ltd" display="https://www.marketindex.com.au/asx/sol" xr:uid="{285C50A7-09CF-49C0-AF1D-017BC76D7CB2}"/>
    <hyperlink ref="A287" r:id="rId286" tooltip="Waypoint REIT" display="https://www.marketindex.com.au/asx/wpr" xr:uid="{00B34C5B-02F7-4B2A-9CC9-275EE5A995CB}"/>
    <hyperlink ref="A288" r:id="rId287" tooltip="WEB Travel Group Ltd" display="https://www.marketindex.com.au/asx/web" xr:uid="{49CA3954-3478-4771-86F9-93F80C56ACF8}"/>
    <hyperlink ref="A289" r:id="rId288" tooltip="Wesfarmers Ltd" display="https://www.marketindex.com.au/asx/wes" xr:uid="{BC12A009-9E77-4245-9E54-36B266487D9F}"/>
    <hyperlink ref="A290" r:id="rId289" tooltip="West African Resources Ltd" display="https://www.marketindex.com.au/asx/waf" xr:uid="{9A5FF689-366A-4DE9-8E91-29C4535E3155}"/>
    <hyperlink ref="A291" r:id="rId290" tooltip="Westgold Resources Ltd" display="https://www.marketindex.com.au/asx/wgx" xr:uid="{0B80C4E7-C773-477A-A7D8-F5DFEC9A0A95}"/>
    <hyperlink ref="A292" r:id="rId291" tooltip="Westpac Banking Corporation" display="https://www.marketindex.com.au/asx/wbc" xr:uid="{C6B6F367-4608-4FBE-85F7-92E454EAEFF2}"/>
    <hyperlink ref="A293" r:id="rId292" tooltip="Whitehaven Coal Ltd" display="https://www.marketindex.com.au/asx/whc" xr:uid="{C1554F08-5DBD-47AD-ADAF-1DBC88AF4D8B}"/>
    <hyperlink ref="A294" r:id="rId293" tooltip="Wisetech Global Ltd" display="https://www.marketindex.com.au/asx/wtc" xr:uid="{670B2927-3ED3-48B4-9920-74E468E99D32}"/>
    <hyperlink ref="A295" r:id="rId294" tooltip="Woodside Energy Group Ltd" display="https://www.marketindex.com.au/asx/wds" xr:uid="{035BC069-D2EB-460C-9F20-F8A382EB6856}"/>
    <hyperlink ref="A296" r:id="rId295" tooltip="Woolworths Group Ltd" display="https://www.marketindex.com.au/asx/wow" xr:uid="{E049D457-13E5-414D-BDE8-D40566E8E206}"/>
    <hyperlink ref="A297" r:id="rId296" tooltip="Worley Ltd" display="https://www.marketindex.com.au/asx/wor" xr:uid="{161DF5D8-0F17-4EBE-9FE7-F52751F44CF1}"/>
    <hyperlink ref="A298" r:id="rId297" tooltip="Xero Ltd" display="https://www.marketindex.com.au/asx/xro" xr:uid="{BEFF2999-8E9A-44B4-94C2-4E026F2DF242}"/>
    <hyperlink ref="A299" r:id="rId298" tooltip="Yancoal Australia Ltd" display="https://www.marketindex.com.au/asx/yal" xr:uid="{7AB7D88C-B6F7-4038-A287-283B0BA1280E}"/>
    <hyperlink ref="A300" r:id="rId299" tooltip="Zimplats Holdings Ltd" display="https://www.marketindex.com.au/asx/zim" xr:uid="{B28664E0-EBC1-4B68-AA4C-F8D98B3B7DE0}"/>
    <hyperlink ref="A301" r:id="rId300" tooltip="ZIP Co Ltd" display="https://www.marketindex.com.au/asx/zip" xr:uid="{E4783B14-2C66-4BD5-AA5B-B9505C8273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414B-4A81-403D-A7CA-44C19D27F5CC}">
  <dimension ref="A1:G1892"/>
  <sheetViews>
    <sheetView workbookViewId="0">
      <selection activeCell="L33" sqref="L33"/>
    </sheetView>
  </sheetViews>
  <sheetFormatPr defaultColWidth="8.7109375" defaultRowHeight="15" x14ac:dyDescent="0.25"/>
  <cols>
    <col min="1" max="1" width="8.7109375" style="3"/>
    <col min="2" max="3" width="31" style="3" customWidth="1"/>
    <col min="4" max="4" width="43" style="3" customWidth="1"/>
    <col min="5" max="5" width="29.7109375" style="3" customWidth="1"/>
    <col min="6" max="6" width="24.140625" style="16" customWidth="1"/>
    <col min="7" max="7" width="9.140625" style="3" bestFit="1" customWidth="1"/>
    <col min="8" max="16384" width="8.7109375" style="3"/>
  </cols>
  <sheetData>
    <row r="1" spans="1:7" x14ac:dyDescent="0.25">
      <c r="A1" s="3" t="s">
        <v>13956</v>
      </c>
      <c r="B1" s="3" t="s">
        <v>13957</v>
      </c>
      <c r="D1" s="3" t="s">
        <v>13958</v>
      </c>
      <c r="E1" s="3" t="s">
        <v>13959</v>
      </c>
      <c r="F1" s="16" t="s">
        <v>13960</v>
      </c>
      <c r="G1" s="3" t="s">
        <v>13961</v>
      </c>
    </row>
    <row r="2" spans="1:7" x14ac:dyDescent="0.25">
      <c r="A2" s="3" t="s">
        <v>13962</v>
      </c>
      <c r="B2" s="3" t="s">
        <v>13963</v>
      </c>
      <c r="C2" s="3" t="str">
        <f>TRIM(UPPER($B2))</f>
        <v>1414 DEGREES LIMITED</v>
      </c>
      <c r="D2" s="3" t="s">
        <v>13964</v>
      </c>
      <c r="E2" s="17">
        <v>43355</v>
      </c>
      <c r="F2" s="16">
        <v>8166403</v>
      </c>
      <c r="G2" s="3" t="str">
        <f t="array" ref="G2">INDEX([1]!Table2[Bracket Label], MATCH(1, ('ASX_Listed_Companies_26-08-2025'!F2&gt;= [1]!Table2[Min Value]) * ('ASX_Listed_Companies_26-08-2025'!F2 &lt;= [1]!Table2[Max Value]), 0))</f>
        <v>0-49M</v>
      </c>
    </row>
    <row r="3" spans="1:7" x14ac:dyDescent="0.25">
      <c r="A3" s="3" t="s">
        <v>13965</v>
      </c>
      <c r="B3" s="3" t="s">
        <v>13966</v>
      </c>
      <c r="C3" s="3" t="str">
        <f t="shared" ref="C3:C66" si="0">TRIM(UPPER($B3))</f>
        <v>ADALTA LIMITED</v>
      </c>
      <c r="D3" s="3" t="s">
        <v>13967</v>
      </c>
      <c r="E3" s="17">
        <v>42604</v>
      </c>
      <c r="F3" s="16">
        <v>4618599</v>
      </c>
      <c r="G3" s="3" t="str">
        <f t="array" ref="G3">INDEX([1]!Table2[Bracket Label], MATCH(1, ('ASX_Listed_Companies_26-08-2025'!F3&gt;= [1]!Table2[Min Value]) * ('ASX_Listed_Companies_26-08-2025'!F3 &lt;= [1]!Table2[Max Value]), 0))</f>
        <v>0-49M</v>
      </c>
    </row>
    <row r="4" spans="1:7" x14ac:dyDescent="0.25">
      <c r="A4" s="3" t="s">
        <v>13968</v>
      </c>
      <c r="B4" s="3" t="s">
        <v>13969</v>
      </c>
      <c r="C4" s="3" t="str">
        <f t="shared" si="0"/>
        <v>AURORA ENERGY METALS LIMITED</v>
      </c>
      <c r="D4" s="3" t="s">
        <v>13970</v>
      </c>
      <c r="E4" s="17">
        <v>44699</v>
      </c>
      <c r="F4" s="16">
        <v>12176334</v>
      </c>
      <c r="G4" s="3" t="str">
        <f t="array" ref="G4">INDEX([1]!Table2[Bracket Label], MATCH(1, ('ASX_Listed_Companies_26-08-2025'!F4&gt;= [1]!Table2[Min Value]) * ('ASX_Listed_Companies_26-08-2025'!F4 &lt;= [1]!Table2[Max Value]), 0))</f>
        <v>0-49M</v>
      </c>
    </row>
    <row r="5" spans="1:7" x14ac:dyDescent="0.25">
      <c r="A5" s="3" t="s">
        <v>13971</v>
      </c>
      <c r="B5" s="3" t="s">
        <v>13972</v>
      </c>
      <c r="C5" s="3" t="str">
        <f t="shared" si="0"/>
        <v>ALGORAE PHARMACEUTICALS LIMITED</v>
      </c>
      <c r="D5" s="3" t="s">
        <v>13967</v>
      </c>
      <c r="E5" s="17">
        <v>38231</v>
      </c>
      <c r="F5" s="16">
        <v>13499158</v>
      </c>
      <c r="G5" s="3" t="str">
        <f t="array" ref="G5">INDEX([1]!Table2[Bracket Label], MATCH(1, ('ASX_Listed_Companies_26-08-2025'!F5&gt;= [1]!Table2[Min Value]) * ('ASX_Listed_Companies_26-08-2025'!F5 &lt;= [1]!Table2[Max Value]), 0))</f>
        <v>0-49M</v>
      </c>
    </row>
    <row r="6" spans="1:7" x14ac:dyDescent="0.25">
      <c r="A6" s="3" t="s">
        <v>13973</v>
      </c>
      <c r="B6" s="3" t="s">
        <v>13974</v>
      </c>
      <c r="C6" s="3" t="str">
        <f t="shared" si="0"/>
        <v>ONE CLICK GROUP LIMITED</v>
      </c>
      <c r="D6" s="3" t="s">
        <v>13964</v>
      </c>
      <c r="E6" s="17">
        <v>42853</v>
      </c>
      <c r="F6" s="16">
        <v>13005148</v>
      </c>
      <c r="G6" s="3" t="str">
        <f t="array" ref="G6">INDEX([1]!Table2[Bracket Label], MATCH(1, ('ASX_Listed_Companies_26-08-2025'!F6&gt;= [1]!Table2[Min Value]) * ('ASX_Listed_Companies_26-08-2025'!F6 &lt;= [1]!Table2[Max Value]), 0))</f>
        <v>0-49M</v>
      </c>
    </row>
    <row r="7" spans="1:7" x14ac:dyDescent="0.25">
      <c r="A7" s="3" t="s">
        <v>13975</v>
      </c>
      <c r="B7" s="3" t="s">
        <v>13976</v>
      </c>
      <c r="C7" s="3" t="str">
        <f t="shared" si="0"/>
        <v>MORELLA CORPORATION LIMITED</v>
      </c>
      <c r="D7" s="3" t="s">
        <v>13970</v>
      </c>
      <c r="E7" s="17">
        <v>36899</v>
      </c>
      <c r="F7" s="16">
        <v>5894864</v>
      </c>
      <c r="G7" s="3" t="str">
        <f t="array" ref="G7">INDEX([1]!Table2[Bracket Label], MATCH(1, ('ASX_Listed_Companies_26-08-2025'!F7&gt;= [1]!Table2[Min Value]) * ('ASX_Listed_Companies_26-08-2025'!F7 &lt;= [1]!Table2[Max Value]), 0))</f>
        <v>0-49M</v>
      </c>
    </row>
    <row r="8" spans="1:7" x14ac:dyDescent="0.25">
      <c r="A8" s="3" t="s">
        <v>13977</v>
      </c>
      <c r="B8" s="3" t="s">
        <v>13978</v>
      </c>
      <c r="C8" s="3" t="str">
        <f t="shared" si="0"/>
        <v>THRIVE TRIBE TECHNOLOGIES LIMITED</v>
      </c>
      <c r="D8" s="3" t="s">
        <v>13979</v>
      </c>
      <c r="E8" s="17">
        <v>42194</v>
      </c>
      <c r="F8" s="16">
        <v>781844</v>
      </c>
      <c r="G8" s="3" t="str">
        <f t="array" ref="G8">INDEX([1]!Table2[Bracket Label], MATCH(1, ('ASX_Listed_Companies_26-08-2025'!F8&gt;= [1]!Table2[Min Value]) * ('ASX_Listed_Companies_26-08-2025'!F8 &lt;= [1]!Table2[Max Value]), 0))</f>
        <v>0-49M</v>
      </c>
    </row>
    <row r="9" spans="1:7" x14ac:dyDescent="0.25">
      <c r="A9" s="3" t="s">
        <v>13980</v>
      </c>
      <c r="B9" s="3" t="s">
        <v>13981</v>
      </c>
      <c r="C9" s="3" t="str">
        <f t="shared" si="0"/>
        <v>29METALS LIMITED</v>
      </c>
      <c r="D9" s="3" t="s">
        <v>13970</v>
      </c>
      <c r="E9" s="17">
        <v>44379</v>
      </c>
      <c r="F9" s="16">
        <v>390830884</v>
      </c>
      <c r="G9" s="3" t="str">
        <f t="array" ref="G9">INDEX([1]!Table2[Bracket Label], MATCH(1, ('ASX_Listed_Companies_26-08-2025'!F9&gt;= [1]!Table2[Min Value]) * ('ASX_Listed_Companies_26-08-2025'!F9 &lt;= [1]!Table2[Max Value]), 0))</f>
        <v>350-399M</v>
      </c>
    </row>
    <row r="10" spans="1:7" x14ac:dyDescent="0.25">
      <c r="A10" s="3">
        <v>360</v>
      </c>
      <c r="B10" s="3" t="s">
        <v>13982</v>
      </c>
      <c r="C10" s="3" t="str">
        <f t="shared" si="0"/>
        <v>LIFE360 INC.</v>
      </c>
      <c r="D10" s="3" t="s">
        <v>13979</v>
      </c>
      <c r="E10" s="17">
        <v>43595</v>
      </c>
      <c r="F10" s="16">
        <v>10813383895</v>
      </c>
      <c r="G10" s="3" t="str">
        <f t="array" ref="G10">INDEX([1]!Table2[Bracket Label], MATCH(1, ('ASX_Listed_Companies_26-08-2025'!F10&gt;= [1]!Table2[Min Value]) * ('ASX_Listed_Companies_26-08-2025'!F10 &lt;= [1]!Table2[Max Value]), 0))</f>
        <v>1Bn+</v>
      </c>
    </row>
    <row r="11" spans="1:7" x14ac:dyDescent="0.25">
      <c r="A11" s="3" t="s">
        <v>13983</v>
      </c>
      <c r="B11" s="3" t="s">
        <v>13984</v>
      </c>
      <c r="C11" s="3" t="str">
        <f t="shared" si="0"/>
        <v>AMAERO LTD</v>
      </c>
      <c r="D11" s="3" t="s">
        <v>13964</v>
      </c>
      <c r="E11" s="17">
        <v>43805</v>
      </c>
      <c r="F11" s="16">
        <v>299045754</v>
      </c>
      <c r="G11" s="3" t="str">
        <f t="array" ref="G11">INDEX([1]!Table2[Bracket Label], MATCH(1, ('ASX_Listed_Companies_26-08-2025'!F11&gt;= [1]!Table2[Min Value]) * ('ASX_Listed_Companies_26-08-2025'!F11 &lt;= [1]!Table2[Max Value]), 0))</f>
        <v>250-299M</v>
      </c>
    </row>
    <row r="12" spans="1:7" x14ac:dyDescent="0.25">
      <c r="A12" s="3" t="s">
        <v>13985</v>
      </c>
      <c r="B12" s="3" t="s">
        <v>13986</v>
      </c>
      <c r="C12" s="3" t="str">
        <f t="shared" si="0"/>
        <v>POINTERRA LIMITED</v>
      </c>
      <c r="D12" s="3" t="s">
        <v>13979</v>
      </c>
      <c r="E12" s="17">
        <v>39534</v>
      </c>
      <c r="F12" s="16">
        <v>37838609</v>
      </c>
      <c r="G12" s="3" t="str">
        <f t="array" ref="G12">INDEX([1]!Table2[Bracket Label], MATCH(1, ('ASX_Listed_Companies_26-08-2025'!F12&gt;= [1]!Table2[Min Value]) * ('ASX_Listed_Companies_26-08-2025'!F12 &lt;= [1]!Table2[Max Value]), 0))</f>
        <v>0-49M</v>
      </c>
    </row>
    <row r="13" spans="1:7" x14ac:dyDescent="0.25">
      <c r="A13" s="3" t="s">
        <v>13987</v>
      </c>
      <c r="B13" s="3" t="s">
        <v>13988</v>
      </c>
      <c r="C13" s="3" t="str">
        <f t="shared" si="0"/>
        <v>3P LEARNING LIMITED..</v>
      </c>
      <c r="D13" s="3" t="s">
        <v>13989</v>
      </c>
      <c r="E13" s="17">
        <v>41829</v>
      </c>
      <c r="F13" s="16">
        <v>169202044</v>
      </c>
      <c r="G13" s="3" t="str">
        <f t="array" ref="G13">INDEX([1]!Table2[Bracket Label], MATCH(1, ('ASX_Listed_Companies_26-08-2025'!F13&gt;= [1]!Table2[Min Value]) * ('ASX_Listed_Companies_26-08-2025'!F13 &lt;= [1]!Table2[Max Value]), 0))</f>
        <v>150-199M</v>
      </c>
    </row>
    <row r="14" spans="1:7" x14ac:dyDescent="0.25">
      <c r="A14" s="3" t="s">
        <v>13990</v>
      </c>
      <c r="B14" s="3" t="s">
        <v>13991</v>
      </c>
      <c r="C14" s="3" t="str">
        <f t="shared" si="0"/>
        <v>4DS MEMORY LIMITED</v>
      </c>
      <c r="D14" s="3" t="s">
        <v>13992</v>
      </c>
      <c r="E14" s="17">
        <v>40521</v>
      </c>
      <c r="F14" s="16">
        <v>57705164</v>
      </c>
      <c r="G14" s="3" t="str">
        <f t="array" ref="G14">INDEX([1]!Table2[Bracket Label], MATCH(1, ('ASX_Listed_Companies_26-08-2025'!F14&gt;= [1]!Table2[Min Value]) * ('ASX_Listed_Companies_26-08-2025'!F14 &lt;= [1]!Table2[Max Value]), 0))</f>
        <v>50-99M</v>
      </c>
    </row>
    <row r="15" spans="1:7" x14ac:dyDescent="0.25">
      <c r="A15" s="3" t="s">
        <v>13993</v>
      </c>
      <c r="B15" s="3" t="s">
        <v>13994</v>
      </c>
      <c r="C15" s="3" t="str">
        <f t="shared" si="0"/>
        <v>4DMEDICAL LIMITED</v>
      </c>
      <c r="D15" s="3" t="s">
        <v>13995</v>
      </c>
      <c r="E15" s="17">
        <v>44050</v>
      </c>
      <c r="F15" s="16">
        <v>251391856</v>
      </c>
      <c r="G15" s="3" t="str">
        <f t="array" ref="G15">INDEX([1]!Table2[Bracket Label], MATCH(1, ('ASX_Listed_Companies_26-08-2025'!F15&gt;= [1]!Table2[Min Value]) * ('ASX_Listed_Companies_26-08-2025'!F15 &lt;= [1]!Table2[Max Value]), 0))</f>
        <v>250-299M</v>
      </c>
    </row>
    <row r="16" spans="1:7" x14ac:dyDescent="0.25">
      <c r="A16" s="3" t="s">
        <v>13996</v>
      </c>
      <c r="B16" s="3" t="s">
        <v>13997</v>
      </c>
      <c r="C16" s="3" t="str">
        <f t="shared" si="0"/>
        <v>5E ADVANCED MATERIALS INC.</v>
      </c>
      <c r="D16" s="3" t="s">
        <v>13970</v>
      </c>
      <c r="E16" s="17">
        <v>44621</v>
      </c>
      <c r="F16" s="16">
        <v>112373962</v>
      </c>
      <c r="G16" s="3" t="str">
        <f t="array" ref="G16">INDEX([1]!Table2[Bracket Label], MATCH(1, ('ASX_Listed_Companies_26-08-2025'!F16&gt;= [1]!Table2[Min Value]) * ('ASX_Listed_Companies_26-08-2025'!F16 &lt;= [1]!Table2[Max Value]), 0))</f>
        <v>100-149M</v>
      </c>
    </row>
    <row r="17" spans="1:7" x14ac:dyDescent="0.25">
      <c r="A17" s="3" t="s">
        <v>13998</v>
      </c>
      <c r="B17" s="3" t="s">
        <v>13999</v>
      </c>
      <c r="C17" s="3" t="str">
        <f t="shared" si="0"/>
        <v>PENTANET LIMITED</v>
      </c>
      <c r="D17" s="3" t="s">
        <v>14000</v>
      </c>
      <c r="E17" s="17">
        <v>44225</v>
      </c>
      <c r="F17" s="16">
        <v>10829291</v>
      </c>
      <c r="G17" s="3" t="str">
        <f t="array" ref="G17">INDEX([1]!Table2[Bracket Label], MATCH(1, ('ASX_Listed_Companies_26-08-2025'!F17&gt;= [1]!Table2[Min Value]) * ('ASX_Listed_Companies_26-08-2025'!F17 &lt;= [1]!Table2[Max Value]), 0))</f>
        <v>0-49M</v>
      </c>
    </row>
    <row r="18" spans="1:7" x14ac:dyDescent="0.25">
      <c r="A18" s="3" t="s">
        <v>14001</v>
      </c>
      <c r="B18" s="3" t="s">
        <v>14002</v>
      </c>
      <c r="C18" s="3" t="str">
        <f t="shared" si="0"/>
        <v>5G NETWORKS LIMITED.</v>
      </c>
      <c r="D18" s="3" t="s">
        <v>13979</v>
      </c>
      <c r="E18" s="17">
        <v>36508</v>
      </c>
      <c r="F18" s="16">
        <v>38719429</v>
      </c>
      <c r="G18" s="3" t="str">
        <f t="array" ref="G18">INDEX([1]!Table2[Bracket Label], MATCH(1, ('ASX_Listed_Companies_26-08-2025'!F18&gt;= [1]!Table2[Min Value]) * ('ASX_Listed_Companies_26-08-2025'!F18 &lt;= [1]!Table2[Max Value]), 0))</f>
        <v>0-49M</v>
      </c>
    </row>
    <row r="19" spans="1:7" x14ac:dyDescent="0.25">
      <c r="A19" s="3" t="s">
        <v>14003</v>
      </c>
      <c r="B19" s="3" t="s">
        <v>14004</v>
      </c>
      <c r="C19" s="3" t="str">
        <f t="shared" si="0"/>
        <v>88 ENERGY LIMITED</v>
      </c>
      <c r="D19" s="3" t="s">
        <v>14005</v>
      </c>
      <c r="E19" s="17">
        <v>36545</v>
      </c>
      <c r="F19" s="16">
        <v>26619060</v>
      </c>
      <c r="G19" s="3" t="str">
        <f t="array" ref="G19">INDEX([1]!Table2[Bracket Label], MATCH(1, ('ASX_Listed_Companies_26-08-2025'!F19&gt;= [1]!Table2[Min Value]) * ('ASX_Listed_Companies_26-08-2025'!F19 &lt;= [1]!Table2[Max Value]), 0))</f>
        <v>0-49M</v>
      </c>
    </row>
    <row r="20" spans="1:7" x14ac:dyDescent="0.25">
      <c r="A20" s="3" t="s">
        <v>14006</v>
      </c>
      <c r="B20" s="3" t="s">
        <v>14007</v>
      </c>
      <c r="C20" s="3" t="str">
        <f t="shared" si="0"/>
        <v>8COMMON LIMITED</v>
      </c>
      <c r="D20" s="3" t="s">
        <v>13979</v>
      </c>
      <c r="E20" s="17">
        <v>41878</v>
      </c>
      <c r="F20" s="16">
        <v>5826467</v>
      </c>
      <c r="G20" s="3" t="str">
        <f t="array" ref="G20">INDEX([1]!Table2[Bracket Label], MATCH(1, ('ASX_Listed_Companies_26-08-2025'!F20&gt;= [1]!Table2[Min Value]) * ('ASX_Listed_Companies_26-08-2025'!F20 &lt;= [1]!Table2[Max Value]), 0))</f>
        <v>0-49M</v>
      </c>
    </row>
    <row r="21" spans="1:7" x14ac:dyDescent="0.25">
      <c r="A21" s="3" t="s">
        <v>14008</v>
      </c>
      <c r="B21" s="3" t="s">
        <v>14009</v>
      </c>
      <c r="C21" s="3" t="str">
        <f t="shared" si="0"/>
        <v>8I HOLDINGS LTD</v>
      </c>
      <c r="D21" s="3" t="s">
        <v>14010</v>
      </c>
      <c r="E21" s="17">
        <v>41990</v>
      </c>
      <c r="F21" s="16">
        <v>4177930</v>
      </c>
      <c r="G21" s="3" t="str">
        <f t="array" ref="G21">INDEX([1]!Table2[Bracket Label], MATCH(1, ('ASX_Listed_Companies_26-08-2025'!F21&gt;= [1]!Table2[Min Value]) * ('ASX_Listed_Companies_26-08-2025'!F21 &lt;= [1]!Table2[Max Value]), 0))</f>
        <v>0-49M</v>
      </c>
    </row>
    <row r="22" spans="1:7" x14ac:dyDescent="0.25">
      <c r="A22" s="3" t="s">
        <v>14011</v>
      </c>
      <c r="B22" s="3" t="s">
        <v>14012</v>
      </c>
      <c r="C22" s="3" t="str">
        <f t="shared" si="0"/>
        <v>ATLANTIC LITHIUM LIMITED</v>
      </c>
      <c r="D22" s="3" t="s">
        <v>13970</v>
      </c>
      <c r="E22" s="17">
        <v>44830</v>
      </c>
      <c r="F22" s="16">
        <v>117835043</v>
      </c>
      <c r="G22" s="3" t="str">
        <f t="array" ref="G22">INDEX([1]!Table2[Bracket Label], MATCH(1, ('ASX_Listed_Companies_26-08-2025'!F22&gt;= [1]!Table2[Min Value]) * ('ASX_Listed_Companies_26-08-2025'!F22 &lt;= [1]!Table2[Max Value]), 0))</f>
        <v>100-149M</v>
      </c>
    </row>
    <row r="23" spans="1:7" x14ac:dyDescent="0.25">
      <c r="A23" s="3" t="s">
        <v>14013</v>
      </c>
      <c r="B23" s="3" t="s">
        <v>14014</v>
      </c>
      <c r="C23" s="3" t="str">
        <f t="shared" si="0"/>
        <v>AFRICAN GOLD LTD.</v>
      </c>
      <c r="D23" s="3" t="s">
        <v>13970</v>
      </c>
      <c r="E23" s="17">
        <v>43510</v>
      </c>
      <c r="F23" s="16">
        <v>179138510</v>
      </c>
      <c r="G23" s="3" t="str">
        <f t="array" ref="G23">INDEX([1]!Table2[Bracket Label], MATCH(1, ('ASX_Listed_Companies_26-08-2025'!F23&gt;= [1]!Table2[Min Value]) * ('ASX_Listed_Companies_26-08-2025'!F23 &lt;= [1]!Table2[Max Value]), 0))</f>
        <v>150-199M</v>
      </c>
    </row>
    <row r="24" spans="1:7" x14ac:dyDescent="0.25">
      <c r="A24" s="3" t="s">
        <v>14015</v>
      </c>
      <c r="B24" s="3" t="s">
        <v>14016</v>
      </c>
      <c r="C24" s="3" t="str">
        <f t="shared" si="0"/>
        <v>AIC MINES LIMITED</v>
      </c>
      <c r="D24" s="3" t="s">
        <v>13970</v>
      </c>
      <c r="E24" s="17">
        <v>34277</v>
      </c>
      <c r="F24" s="16">
        <v>252355742</v>
      </c>
      <c r="G24" s="3" t="str">
        <f t="array" ref="G24">INDEX([1]!Table2[Bracket Label], MATCH(1, ('ASX_Listed_Companies_26-08-2025'!F24&gt;= [1]!Table2[Min Value]) * ('ASX_Listed_Companies_26-08-2025'!F24 &lt;= [1]!Table2[Max Value]), 0))</f>
        <v>250-299M</v>
      </c>
    </row>
    <row r="25" spans="1:7" x14ac:dyDescent="0.25">
      <c r="A25" s="3" t="s">
        <v>14017</v>
      </c>
      <c r="B25" s="3" t="s">
        <v>14018</v>
      </c>
      <c r="C25" s="3" t="str">
        <f t="shared" si="0"/>
        <v>ARN MEDIA LIMITED</v>
      </c>
      <c r="D25" s="3" t="s">
        <v>14019</v>
      </c>
      <c r="E25" s="17">
        <v>33731</v>
      </c>
      <c r="F25" s="16">
        <v>159655690</v>
      </c>
      <c r="G25" s="3" t="str">
        <f t="array" ref="G25">INDEX([1]!Table2[Bracket Label], MATCH(1, ('ASX_Listed_Companies_26-08-2025'!F25&gt;= [1]!Table2[Min Value]) * ('ASX_Listed_Companies_26-08-2025'!F25 &lt;= [1]!Table2[Max Value]), 0))</f>
        <v>150-199M</v>
      </c>
    </row>
    <row r="26" spans="1:7" x14ac:dyDescent="0.25">
      <c r="A26" s="3" t="s">
        <v>13890</v>
      </c>
      <c r="B26" s="3" t="s">
        <v>14020</v>
      </c>
      <c r="C26" s="3" t="str">
        <f t="shared" si="0"/>
        <v>THE A2 MILK COMPANY LIMITED</v>
      </c>
      <c r="D26" s="3" t="s">
        <v>14021</v>
      </c>
      <c r="E26" s="17">
        <v>42094</v>
      </c>
      <c r="F26" s="16">
        <v>6479971106</v>
      </c>
      <c r="G26" s="3" t="str">
        <f t="array" ref="G26">INDEX([1]!Table2[Bracket Label], MATCH(1, ('ASX_Listed_Companies_26-08-2025'!F26&gt;= [1]!Table2[Min Value]) * ('ASX_Listed_Companies_26-08-2025'!F26 &lt;= [1]!Table2[Max Value]), 0))</f>
        <v>1Bn+</v>
      </c>
    </row>
    <row r="27" spans="1:7" x14ac:dyDescent="0.25">
      <c r="A27" s="3" t="s">
        <v>14022</v>
      </c>
      <c r="B27" s="3" t="s">
        <v>14023</v>
      </c>
      <c r="C27" s="3" t="str">
        <f t="shared" si="0"/>
        <v>AURORA LABS LIMITED</v>
      </c>
      <c r="D27" s="3" t="s">
        <v>13964</v>
      </c>
      <c r="E27" s="17">
        <v>42598</v>
      </c>
      <c r="F27" s="16">
        <v>14390724</v>
      </c>
      <c r="G27" s="3" t="str">
        <f t="array" ref="G27">INDEX([1]!Table2[Bracket Label], MATCH(1, ('ASX_Listed_Companies_26-08-2025'!F27&gt;= [1]!Table2[Min Value]) * ('ASX_Listed_Companies_26-08-2025'!F27 &lt;= [1]!Table2[Max Value]), 0))</f>
        <v>0-49M</v>
      </c>
    </row>
    <row r="28" spans="1:7" x14ac:dyDescent="0.25">
      <c r="A28" s="3" t="s">
        <v>13382</v>
      </c>
      <c r="B28" s="3" t="s">
        <v>14024</v>
      </c>
      <c r="C28" s="3" t="str">
        <f t="shared" si="0"/>
        <v>ALPHA HPA LIMITED</v>
      </c>
      <c r="D28" s="3" t="s">
        <v>13970</v>
      </c>
      <c r="E28" s="17">
        <v>39377</v>
      </c>
      <c r="F28" s="16">
        <v>1108628881</v>
      </c>
      <c r="G28" s="3" t="str">
        <f t="array" ref="G28">INDEX([1]!Table2[Bracket Label], MATCH(1, ('ASX_Listed_Companies_26-08-2025'!F28&gt;= [1]!Table2[Min Value]) * ('ASX_Listed_Companies_26-08-2025'!F28 &lt;= [1]!Table2[Max Value]), 0))</f>
        <v>1Bn+</v>
      </c>
    </row>
    <row r="29" spans="1:7" x14ac:dyDescent="0.25">
      <c r="A29" s="3" t="s">
        <v>14025</v>
      </c>
      <c r="B29" s="3" t="s">
        <v>14026</v>
      </c>
      <c r="C29" s="3" t="str">
        <f t="shared" si="0"/>
        <v>AUSTRALASIAN METALS LIMITED</v>
      </c>
      <c r="D29" s="3" t="s">
        <v>13970</v>
      </c>
      <c r="E29" s="17">
        <v>44329</v>
      </c>
      <c r="F29" s="16">
        <v>5094296</v>
      </c>
      <c r="G29" s="3" t="str">
        <f t="array" ref="G29">INDEX([1]!Table2[Bracket Label], MATCH(1, ('ASX_Listed_Companies_26-08-2025'!F29&gt;= [1]!Table2[Min Value]) * ('ASX_Listed_Companies_26-08-2025'!F29 &lt;= [1]!Table2[Max Value]), 0))</f>
        <v>0-49M</v>
      </c>
    </row>
    <row r="30" spans="1:7" x14ac:dyDescent="0.25">
      <c r="A30" s="3" t="s">
        <v>14027</v>
      </c>
      <c r="B30" s="3" t="s">
        <v>14028</v>
      </c>
      <c r="C30" s="3" t="str">
        <f t="shared" si="0"/>
        <v>AUSTRALIAN AGRICULTURAL COMPANY LIMITED.</v>
      </c>
      <c r="D30" s="3" t="s">
        <v>14021</v>
      </c>
      <c r="E30" s="17">
        <v>37113</v>
      </c>
      <c r="F30" s="16">
        <v>849901113</v>
      </c>
      <c r="G30" s="3" t="str">
        <f t="array" ref="G30">INDEX([1]!Table2[Bracket Label], MATCH(1, ('ASX_Listed_Companies_26-08-2025'!F30&gt;= [1]!Table2[Min Value]) * ('ASX_Listed_Companies_26-08-2025'!F30 &lt;= [1]!Table2[Max Value]), 0))</f>
        <v>800-849M</v>
      </c>
    </row>
    <row r="31" spans="1:7" x14ac:dyDescent="0.25">
      <c r="A31" s="3" t="s">
        <v>13378</v>
      </c>
      <c r="B31" s="3" t="s">
        <v>14029</v>
      </c>
      <c r="C31" s="3" t="str">
        <f t="shared" si="0"/>
        <v>ALCOA CORPORATION</v>
      </c>
      <c r="D31" s="3" t="s">
        <v>13970</v>
      </c>
      <c r="E31" s="17">
        <v>45497</v>
      </c>
      <c r="F31" s="16">
        <v>12645468331</v>
      </c>
      <c r="G31" s="3" t="str">
        <f t="array" ref="G31">INDEX([1]!Table2[Bracket Label], MATCH(1, ('ASX_Listed_Companies_26-08-2025'!F31&gt;= [1]!Table2[Min Value]) * ('ASX_Listed_Companies_26-08-2025'!F31 &lt;= [1]!Table2[Max Value]), 0))</f>
        <v>1Bn+</v>
      </c>
    </row>
    <row r="32" spans="1:7" x14ac:dyDescent="0.25">
      <c r="A32" s="3" t="s">
        <v>14030</v>
      </c>
      <c r="B32" s="3" t="s">
        <v>14031</v>
      </c>
      <c r="C32" s="3" t="str">
        <f t="shared" si="0"/>
        <v>ARUMA RESOURCES LIMITED</v>
      </c>
      <c r="D32" s="3" t="s">
        <v>13970</v>
      </c>
      <c r="E32" s="17">
        <v>40382</v>
      </c>
      <c r="F32" s="16">
        <v>2951465</v>
      </c>
      <c r="G32" s="3" t="str">
        <f t="array" ref="G32">INDEX([1]!Table2[Bracket Label], MATCH(1, ('ASX_Listed_Companies_26-08-2025'!F32&gt;= [1]!Table2[Min Value]) * ('ASX_Listed_Companies_26-08-2025'!F32 &lt;= [1]!Table2[Max Value]), 0))</f>
        <v>0-49M</v>
      </c>
    </row>
    <row r="33" spans="1:7" x14ac:dyDescent="0.25">
      <c r="A33" s="3" t="s">
        <v>14032</v>
      </c>
      <c r="B33" s="3" t="s">
        <v>14033</v>
      </c>
      <c r="C33" s="3" t="str">
        <f t="shared" si="0"/>
        <v>ALFABS AUSTRALIA LIMITED</v>
      </c>
      <c r="D33" s="3" t="s">
        <v>13964</v>
      </c>
      <c r="E33" s="17">
        <v>45471</v>
      </c>
      <c r="F33" s="16">
        <v>127531661</v>
      </c>
      <c r="G33" s="3" t="str">
        <f t="array" ref="G33">INDEX([1]!Table2[Bracket Label], MATCH(1, ('ASX_Listed_Companies_26-08-2025'!F33&gt;= [1]!Table2[Min Value]) * ('ASX_Listed_Companies_26-08-2025'!F33 &lt;= [1]!Table2[Max Value]), 0))</f>
        <v>100-149M</v>
      </c>
    </row>
    <row r="34" spans="1:7" x14ac:dyDescent="0.25">
      <c r="A34" s="3" t="s">
        <v>14034</v>
      </c>
      <c r="B34" s="3" t="s">
        <v>14035</v>
      </c>
      <c r="C34" s="3" t="str">
        <f t="shared" si="0"/>
        <v>AUMEGA METALS LTD</v>
      </c>
      <c r="D34" s="3" t="s">
        <v>13970</v>
      </c>
      <c r="E34" s="17">
        <v>42802</v>
      </c>
      <c r="F34" s="16">
        <v>21817825</v>
      </c>
      <c r="G34" s="3" t="str">
        <f t="array" ref="G34">INDEX([1]!Table2[Bracket Label], MATCH(1, ('ASX_Listed_Companies_26-08-2025'!F34&gt;= [1]!Table2[Min Value]) * ('ASX_Listed_Companies_26-08-2025'!F34 &lt;= [1]!Table2[Max Value]), 0))</f>
        <v>0-49M</v>
      </c>
    </row>
    <row r="35" spans="1:7" x14ac:dyDescent="0.25">
      <c r="A35" s="3" t="s">
        <v>14036</v>
      </c>
      <c r="B35" s="3" t="s">
        <v>14037</v>
      </c>
      <c r="C35" s="3" t="str">
        <f t="shared" si="0"/>
        <v>AUSTRALIAN AGRICULTURAL PROJECTS LIMITED</v>
      </c>
      <c r="D35" s="3" t="s">
        <v>14021</v>
      </c>
      <c r="E35" s="17">
        <v>37993</v>
      </c>
      <c r="F35" s="16">
        <v>17324374</v>
      </c>
      <c r="G35" s="3" t="str">
        <f t="array" ref="G35">INDEX([1]!Table2[Bracket Label], MATCH(1, ('ASX_Listed_Companies_26-08-2025'!F35&gt;= [1]!Table2[Min Value]) * ('ASX_Listed_Companies_26-08-2025'!F35 &lt;= [1]!Table2[Max Value]), 0))</f>
        <v>0-49M</v>
      </c>
    </row>
    <row r="36" spans="1:7" x14ac:dyDescent="0.25">
      <c r="A36" s="3" t="s">
        <v>14038</v>
      </c>
      <c r="B36" s="3" t="s">
        <v>14039</v>
      </c>
      <c r="C36" s="3" t="str">
        <f t="shared" si="0"/>
        <v>ASTRAL RESOURCES NL</v>
      </c>
      <c r="D36" s="3" t="s">
        <v>13970</v>
      </c>
      <c r="E36" s="17">
        <v>31729</v>
      </c>
      <c r="F36" s="16">
        <v>228450384</v>
      </c>
      <c r="G36" s="3" t="str">
        <f t="array" ref="G36">INDEX([1]!Table2[Bracket Label], MATCH(1, ('ASX_Listed_Companies_26-08-2025'!F36&gt;= [1]!Table2[Min Value]) * ('ASX_Listed_Companies_26-08-2025'!F36 &lt;= [1]!Table2[Max Value]), 0))</f>
        <v>200-249M</v>
      </c>
    </row>
    <row r="37" spans="1:7" x14ac:dyDescent="0.25">
      <c r="A37" s="3" t="s">
        <v>14040</v>
      </c>
      <c r="B37" s="3" t="s">
        <v>14041</v>
      </c>
      <c r="C37" s="3" t="str">
        <f t="shared" si="0"/>
        <v>ANTILLES GOLD LIMITED</v>
      </c>
      <c r="D37" s="3" t="s">
        <v>13970</v>
      </c>
      <c r="E37" s="17">
        <v>34298</v>
      </c>
      <c r="F37" s="16">
        <v>15075408</v>
      </c>
      <c r="G37" s="3" t="str">
        <f t="array" ref="G37">INDEX([1]!Table2[Bracket Label], MATCH(1, ('ASX_Listed_Companies_26-08-2025'!F37&gt;= [1]!Table2[Min Value]) * ('ASX_Listed_Companies_26-08-2025'!F37 &lt;= [1]!Table2[Max Value]), 0))</f>
        <v>0-49M</v>
      </c>
    </row>
    <row r="38" spans="1:7" x14ac:dyDescent="0.25">
      <c r="A38" s="3" t="s">
        <v>13419</v>
      </c>
      <c r="B38" s="3" t="s">
        <v>14042</v>
      </c>
      <c r="C38" s="3" t="str">
        <f t="shared" si="0"/>
        <v>AUSSIE BROADBAND LIMITED</v>
      </c>
      <c r="D38" s="3" t="s">
        <v>14000</v>
      </c>
      <c r="E38" s="17">
        <v>44120</v>
      </c>
      <c r="F38" s="16">
        <v>1568207590</v>
      </c>
      <c r="G38" s="3" t="str">
        <f t="array" ref="G38">INDEX([1]!Table2[Bracket Label], MATCH(1, ('ASX_Listed_Companies_26-08-2025'!F38&gt;= [1]!Table2[Min Value]) * ('ASX_Listed_Companies_26-08-2025'!F38 &lt;= [1]!Table2[Max Value]), 0))</f>
        <v>1Bn+</v>
      </c>
    </row>
    <row r="39" spans="1:7" x14ac:dyDescent="0.25">
      <c r="A39" s="3" t="s">
        <v>14043</v>
      </c>
      <c r="B39" s="3" t="s">
        <v>14044</v>
      </c>
      <c r="C39" s="3" t="str">
        <f t="shared" si="0"/>
        <v>AUSTRALIAN BOND EXCHANGE HOLDINGS LIMITED</v>
      </c>
      <c r="D39" s="3" t="s">
        <v>14010</v>
      </c>
      <c r="E39" s="17">
        <v>44536</v>
      </c>
      <c r="F39" s="16">
        <v>3445757</v>
      </c>
      <c r="G39" s="3" t="str">
        <f t="array" ref="G39">INDEX([1]!Table2[Bracket Label], MATCH(1, ('ASX_Listed_Companies_26-08-2025'!F39&gt;= [1]!Table2[Min Value]) * ('ASX_Listed_Companies_26-08-2025'!F39 &lt;= [1]!Table2[Max Value]), 0))</f>
        <v>0-49M</v>
      </c>
    </row>
    <row r="40" spans="1:7" x14ac:dyDescent="0.25">
      <c r="A40" s="3" t="s">
        <v>13366</v>
      </c>
      <c r="B40" s="3" t="s">
        <v>14045</v>
      </c>
      <c r="C40" s="3" t="str">
        <f t="shared" si="0"/>
        <v>ABACUS GROUP</v>
      </c>
      <c r="D40" s="3" t="s">
        <v>14046</v>
      </c>
      <c r="E40" s="17">
        <v>37574</v>
      </c>
      <c r="F40" s="16">
        <v>1157286635</v>
      </c>
      <c r="G40" s="3" t="str">
        <f t="array" ref="G40">INDEX([1]!Table2[Bracket Label], MATCH(1, ('ASX_Listed_Companies_26-08-2025'!F40&gt;= [1]!Table2[Min Value]) * ('ASX_Listed_Companies_26-08-2025'!F40 &lt;= [1]!Table2[Max Value]), 0))</f>
        <v>1Bn+</v>
      </c>
    </row>
    <row r="41" spans="1:7" x14ac:dyDescent="0.25">
      <c r="A41" s="3" t="s">
        <v>14047</v>
      </c>
      <c r="B41" s="3" t="s">
        <v>14048</v>
      </c>
      <c r="C41" s="3" t="str">
        <f t="shared" si="0"/>
        <v>ADVANCED BRAKING TECHNOLOGY LTD</v>
      </c>
      <c r="D41" s="3" t="s">
        <v>14049</v>
      </c>
      <c r="E41" s="17">
        <v>37404</v>
      </c>
      <c r="F41" s="16">
        <v>39387733</v>
      </c>
      <c r="G41" s="3" t="str">
        <f t="array" ref="G41">INDEX([1]!Table2[Bracket Label], MATCH(1, ('ASX_Listed_Companies_26-08-2025'!F41&gt;= [1]!Table2[Min Value]) * ('ASX_Listed_Companies_26-08-2025'!F41 &lt;= [1]!Table2[Max Value]), 0))</f>
        <v>0-49M</v>
      </c>
    </row>
    <row r="42" spans="1:7" x14ac:dyDescent="0.25">
      <c r="A42" s="3" t="s">
        <v>14050</v>
      </c>
      <c r="B42" s="3" t="s">
        <v>14051</v>
      </c>
      <c r="C42" s="3" t="str">
        <f t="shared" si="0"/>
        <v>ABX GROUP LIMITED</v>
      </c>
      <c r="D42" s="3" t="s">
        <v>13970</v>
      </c>
      <c r="E42" s="17">
        <v>40171</v>
      </c>
      <c r="F42" s="16">
        <v>10830905</v>
      </c>
      <c r="G42" s="3" t="str">
        <f t="array" ref="G42">INDEX([1]!Table2[Bracket Label], MATCH(1, ('ASX_Listed_Companies_26-08-2025'!F42&gt;= [1]!Table2[Min Value]) * ('ASX_Listed_Companies_26-08-2025'!F42 &lt;= [1]!Table2[Max Value]), 0))</f>
        <v>0-49M</v>
      </c>
    </row>
    <row r="43" spans="1:7" x14ac:dyDescent="0.25">
      <c r="A43" s="3" t="s">
        <v>14052</v>
      </c>
      <c r="B43" s="3" t="s">
        <v>14053</v>
      </c>
      <c r="C43" s="3" t="str">
        <f t="shared" si="0"/>
        <v>ADORE BEAUTY GROUP LIMITED</v>
      </c>
      <c r="D43" s="3" t="s">
        <v>14054</v>
      </c>
      <c r="E43" s="17">
        <v>44127</v>
      </c>
      <c r="F43" s="16">
        <v>93957928</v>
      </c>
      <c r="G43" s="3" t="str">
        <f t="array" ref="G43">INDEX([1]!Table2[Bracket Label], MATCH(1, ('ASX_Listed_Companies_26-08-2025'!F43&gt;= [1]!Table2[Min Value]) * ('ASX_Listed_Companies_26-08-2025'!F43 &lt;= [1]!Table2[Max Value]), 0))</f>
        <v>50-99M</v>
      </c>
    </row>
    <row r="44" spans="1:7" x14ac:dyDescent="0.25">
      <c r="A44" s="3" t="s">
        <v>14055</v>
      </c>
      <c r="B44" s="3" t="s">
        <v>14056</v>
      </c>
      <c r="C44" s="3" t="str">
        <f t="shared" si="0"/>
        <v>ACUSENSUS LIMITED.</v>
      </c>
      <c r="D44" s="3" t="s">
        <v>13979</v>
      </c>
      <c r="E44" s="17">
        <v>44938</v>
      </c>
      <c r="F44" s="16">
        <v>127596434</v>
      </c>
      <c r="G44" s="3" t="str">
        <f t="array" ref="G44">INDEX([1]!Table2[Bracket Label], MATCH(1, ('ASX_Listed_Companies_26-08-2025'!F44&gt;= [1]!Table2[Min Value]) * ('ASX_Listed_Companies_26-08-2025'!F44 &lt;= [1]!Table2[Max Value]), 0))</f>
        <v>100-149M</v>
      </c>
    </row>
    <row r="45" spans="1:7" x14ac:dyDescent="0.25">
      <c r="A45" s="3" t="s">
        <v>14057</v>
      </c>
      <c r="B45" s="3" t="s">
        <v>14058</v>
      </c>
      <c r="C45" s="3" t="str">
        <f t="shared" si="0"/>
        <v>ACROW LIMITED</v>
      </c>
      <c r="D45" s="3" t="s">
        <v>13964</v>
      </c>
      <c r="E45" s="17">
        <v>39626</v>
      </c>
      <c r="F45" s="16">
        <v>323401650</v>
      </c>
      <c r="G45" s="3" t="str">
        <f t="array" ref="G45">INDEX([1]!Table2[Bracket Label], MATCH(1, ('ASX_Listed_Companies_26-08-2025'!F45&gt;= [1]!Table2[Min Value]) * ('ASX_Listed_Companies_26-08-2025'!F45 &lt;= [1]!Table2[Max Value]), 0))</f>
        <v>300-349M</v>
      </c>
    </row>
    <row r="46" spans="1:7" x14ac:dyDescent="0.25">
      <c r="A46" s="3" t="s">
        <v>14059</v>
      </c>
      <c r="B46" s="3" t="s">
        <v>14060</v>
      </c>
      <c r="C46" s="3" t="str">
        <f t="shared" si="0"/>
        <v>AUSTRALIAN CLINICAL LABS LIMITED</v>
      </c>
      <c r="D46" s="3" t="s">
        <v>13995</v>
      </c>
      <c r="E46" s="17">
        <v>44330</v>
      </c>
      <c r="F46" s="16">
        <v>490978465</v>
      </c>
      <c r="G46" s="3" t="str">
        <f t="array" ref="G46">INDEX([1]!Table2[Bracket Label], MATCH(1, ('ASX_Listed_Companies_26-08-2025'!F46&gt;= [1]!Table2[Min Value]) * ('ASX_Listed_Companies_26-08-2025'!F46 &lt;= [1]!Table2[Max Value]), 0))</f>
        <v>450-499M</v>
      </c>
    </row>
    <row r="47" spans="1:7" x14ac:dyDescent="0.25">
      <c r="A47" s="3" t="s">
        <v>14061</v>
      </c>
      <c r="B47" s="3" t="s">
        <v>14062</v>
      </c>
      <c r="C47" s="3" t="str">
        <f t="shared" si="0"/>
        <v>AUSTRALIAN CRITICAL MINERALS LIMITED</v>
      </c>
      <c r="D47" s="3" t="s">
        <v>13970</v>
      </c>
      <c r="E47" s="17">
        <v>45110</v>
      </c>
      <c r="F47" s="16">
        <v>3145908</v>
      </c>
      <c r="G47" s="3" t="str">
        <f t="array" ref="G47">INDEX([1]!Table2[Bracket Label], MATCH(1, ('ASX_Listed_Companies_26-08-2025'!F47&gt;= [1]!Table2[Min Value]) * ('ASX_Listed_Companies_26-08-2025'!F47 &lt;= [1]!Table2[Max Value]), 0))</f>
        <v>0-49M</v>
      </c>
    </row>
    <row r="48" spans="1:7" x14ac:dyDescent="0.25">
      <c r="A48" s="3" t="s">
        <v>14063</v>
      </c>
      <c r="B48" s="3" t="s">
        <v>14064</v>
      </c>
      <c r="C48" s="3" t="str">
        <f t="shared" si="0"/>
        <v>AUDALIA RESOURCES LIMITED</v>
      </c>
      <c r="D48" s="3" t="s">
        <v>13970</v>
      </c>
      <c r="E48" s="17">
        <v>40730</v>
      </c>
      <c r="F48" s="16">
        <v>17426996</v>
      </c>
      <c r="G48" s="3" t="str">
        <f t="array" ref="G48">INDEX([1]!Table2[Bracket Label], MATCH(1, ('ASX_Listed_Companies_26-08-2025'!F48&gt;= [1]!Table2[Min Value]) * ('ASX_Listed_Companies_26-08-2025'!F48 &lt;= [1]!Table2[Max Value]), 0))</f>
        <v>0-49M</v>
      </c>
    </row>
    <row r="49" spans="1:7" x14ac:dyDescent="0.25">
      <c r="A49" s="3" t="s">
        <v>14065</v>
      </c>
      <c r="B49" s="3" t="s">
        <v>14066</v>
      </c>
      <c r="C49" s="3" t="str">
        <f t="shared" si="0"/>
        <v>ACORN CAPITAL INVESTMENT FUND LIMITED</v>
      </c>
      <c r="D49" s="3" t="s">
        <v>14067</v>
      </c>
      <c r="E49" s="17">
        <v>41760</v>
      </c>
      <c r="F49" s="16">
        <v>76159152</v>
      </c>
      <c r="G49" s="3" t="str">
        <f t="array" ref="G49">INDEX([1]!Table2[Bracket Label], MATCH(1, ('ASX_Listed_Companies_26-08-2025'!F49&gt;= [1]!Table2[Min Value]) * ('ASX_Listed_Companies_26-08-2025'!F49 &lt;= [1]!Table2[Max Value]), 0))</f>
        <v>50-99M</v>
      </c>
    </row>
    <row r="50" spans="1:7" x14ac:dyDescent="0.25">
      <c r="A50" s="3" t="s">
        <v>14068</v>
      </c>
      <c r="B50" s="3" t="s">
        <v>14069</v>
      </c>
      <c r="C50" s="3" t="str">
        <f t="shared" si="0"/>
        <v>ACRUX LIMITED</v>
      </c>
      <c r="D50" s="3" t="s">
        <v>13967</v>
      </c>
      <c r="E50" s="17">
        <v>38259</v>
      </c>
      <c r="F50" s="16">
        <v>6138953</v>
      </c>
      <c r="G50" s="3" t="str">
        <f t="array" ref="G50">INDEX([1]!Table2[Bracket Label], MATCH(1, ('ASX_Listed_Companies_26-08-2025'!F50&gt;= [1]!Table2[Min Value]) * ('ASX_Listed_Companies_26-08-2025'!F50 &lt;= [1]!Table2[Max Value]), 0))</f>
        <v>0-49M</v>
      </c>
    </row>
    <row r="51" spans="1:7" x14ac:dyDescent="0.25">
      <c r="A51" s="3" t="s">
        <v>14070</v>
      </c>
      <c r="B51" s="3" t="s">
        <v>14071</v>
      </c>
      <c r="C51" s="3" t="str">
        <f t="shared" si="0"/>
        <v>ACCENT RESOURCES NL</v>
      </c>
      <c r="D51" s="3" t="s">
        <v>13970</v>
      </c>
      <c r="E51" s="17">
        <v>38590</v>
      </c>
      <c r="F51" s="16">
        <v>2937224</v>
      </c>
      <c r="G51" s="3" t="str">
        <f t="array" ref="G51">INDEX([1]!Table2[Bracket Label], MATCH(1, ('ASX_Listed_Companies_26-08-2025'!F51&gt;= [1]!Table2[Min Value]) * ('ASX_Listed_Companies_26-08-2025'!F51 &lt;= [1]!Table2[Max Value]), 0))</f>
        <v>0-49M</v>
      </c>
    </row>
    <row r="52" spans="1:7" x14ac:dyDescent="0.25">
      <c r="A52" s="3" t="s">
        <v>14072</v>
      </c>
      <c r="B52" s="3" t="s">
        <v>14073</v>
      </c>
      <c r="C52" s="3" t="str">
        <f t="shared" si="0"/>
        <v>ACUMENTIS GROUP LIMITED</v>
      </c>
      <c r="D52" s="3" t="s">
        <v>14074</v>
      </c>
      <c r="E52" s="17">
        <v>37960</v>
      </c>
      <c r="F52" s="16">
        <v>16498673</v>
      </c>
      <c r="G52" s="3" t="str">
        <f t="array" ref="G52">INDEX([1]!Table2[Bracket Label], MATCH(1, ('ASX_Listed_Companies_26-08-2025'!F52&gt;= [1]!Table2[Min Value]) * ('ASX_Listed_Companies_26-08-2025'!F52 &lt;= [1]!Table2[Max Value]), 0))</f>
        <v>0-49M</v>
      </c>
    </row>
    <row r="53" spans="1:7" x14ac:dyDescent="0.25">
      <c r="A53" s="3" t="s">
        <v>14075</v>
      </c>
      <c r="B53" s="3" t="s">
        <v>14076</v>
      </c>
      <c r="C53" s="3" t="str">
        <f t="shared" si="0"/>
        <v>ACTINOGEN MEDICAL LIMITED</v>
      </c>
      <c r="D53" s="3" t="s">
        <v>13967</v>
      </c>
      <c r="E53" s="17">
        <v>39371</v>
      </c>
      <c r="F53" s="16">
        <v>90548696</v>
      </c>
      <c r="G53" s="3" t="str">
        <f t="array" ref="G53">INDEX([1]!Table2[Bracket Label], MATCH(1, ('ASX_Listed_Companies_26-08-2025'!F53&gt;= [1]!Table2[Min Value]) * ('ASX_Listed_Companies_26-08-2025'!F53 &lt;= [1]!Table2[Max Value]), 0))</f>
        <v>50-99M</v>
      </c>
    </row>
    <row r="54" spans="1:7" x14ac:dyDescent="0.25">
      <c r="A54" s="3" t="s">
        <v>14077</v>
      </c>
      <c r="B54" s="3" t="s">
        <v>14078</v>
      </c>
      <c r="C54" s="3" t="str">
        <f t="shared" si="0"/>
        <v>ADNEO LIMITED</v>
      </c>
      <c r="D54" s="3" t="s">
        <v>14019</v>
      </c>
      <c r="E54" s="17">
        <v>42544</v>
      </c>
      <c r="F54" s="16">
        <v>15221520</v>
      </c>
      <c r="G54" s="3" t="str">
        <f t="array" ref="G54">INDEX([1]!Table2[Bracket Label], MATCH(1, ('ASX_Listed_Companies_26-08-2025'!F54&gt;= [1]!Table2[Min Value]) * ('ASX_Listed_Companies_26-08-2025'!F54 &lt;= [1]!Table2[Max Value]), 0))</f>
        <v>0-49M</v>
      </c>
    </row>
    <row r="55" spans="1:7" x14ac:dyDescent="0.25">
      <c r="A55" s="3" t="s">
        <v>14079</v>
      </c>
      <c r="B55" s="3" t="s">
        <v>14080</v>
      </c>
      <c r="C55" s="3" t="str">
        <f t="shared" si="0"/>
        <v>AUDINATE GROUP LIMITED</v>
      </c>
      <c r="D55" s="3" t="s">
        <v>14081</v>
      </c>
      <c r="E55" s="17">
        <v>42916</v>
      </c>
      <c r="F55" s="16">
        <v>415264593</v>
      </c>
      <c r="G55" s="3" t="str">
        <f t="array" ref="G55">INDEX([1]!Table2[Bracket Label], MATCH(1, ('ASX_Listed_Companies_26-08-2025'!F55&gt;= [1]!Table2[Min Value]) * ('ASX_Listed_Companies_26-08-2025'!F55 &lt;= [1]!Table2[Max Value]), 0))</f>
        <v>400-449M</v>
      </c>
    </row>
    <row r="56" spans="1:7" x14ac:dyDescent="0.25">
      <c r="A56" s="3" t="s">
        <v>14082</v>
      </c>
      <c r="B56" s="3" t="s">
        <v>14083</v>
      </c>
      <c r="C56" s="3" t="str">
        <f t="shared" si="0"/>
        <v>ACDC METALS LTD</v>
      </c>
      <c r="D56" s="3" t="s">
        <v>13970</v>
      </c>
      <c r="E56" s="17">
        <v>44943</v>
      </c>
      <c r="F56" s="16">
        <v>4710833</v>
      </c>
      <c r="G56" s="3" t="str">
        <f t="array" ref="G56">INDEX([1]!Table2[Bracket Label], MATCH(1, ('ASX_Listed_Companies_26-08-2025'!F56&gt;= [1]!Table2[Min Value]) * ('ASX_Listed_Companies_26-08-2025'!F56 &lt;= [1]!Table2[Max Value]), 0))</f>
        <v>0-49M</v>
      </c>
    </row>
    <row r="57" spans="1:7" x14ac:dyDescent="0.25">
      <c r="A57" s="3" t="s">
        <v>14084</v>
      </c>
      <c r="B57" s="3" t="s">
        <v>14085</v>
      </c>
      <c r="C57" s="3" t="str">
        <f t="shared" si="0"/>
        <v>ADAVALE RESOURCES LIMITED</v>
      </c>
      <c r="D57" s="3" t="s">
        <v>14005</v>
      </c>
      <c r="E57" s="17">
        <v>33640</v>
      </c>
      <c r="F57" s="16">
        <v>4935095</v>
      </c>
      <c r="G57" s="3" t="str">
        <f t="array" ref="G57">INDEX([1]!Table2[Bracket Label], MATCH(1, ('ASX_Listed_Companies_26-08-2025'!F57&gt;= [1]!Table2[Min Value]) * ('ASX_Listed_Companies_26-08-2025'!F57 &lt;= [1]!Table2[Max Value]), 0))</f>
        <v>0-49M</v>
      </c>
    </row>
    <row r="58" spans="1:7" x14ac:dyDescent="0.25">
      <c r="A58" s="3" t="s">
        <v>14086</v>
      </c>
      <c r="B58" s="3" t="s">
        <v>14087</v>
      </c>
      <c r="C58" s="3" t="str">
        <f t="shared" si="0"/>
        <v>ADELONG GOLD LIMITED</v>
      </c>
      <c r="D58" s="3" t="s">
        <v>13970</v>
      </c>
      <c r="E58" s="17">
        <v>39162</v>
      </c>
      <c r="F58" s="16">
        <v>11584182</v>
      </c>
      <c r="G58" s="3" t="str">
        <f t="array" ref="G58">INDEX([1]!Table2[Bracket Label], MATCH(1, ('ASX_Listed_Companies_26-08-2025'!F58&gt;= [1]!Table2[Min Value]) * ('ASX_Listed_Companies_26-08-2025'!F58 &lt;= [1]!Table2[Max Value]), 0))</f>
        <v>0-49M</v>
      </c>
    </row>
    <row r="59" spans="1:7" x14ac:dyDescent="0.25">
      <c r="A59" s="3" t="s">
        <v>14088</v>
      </c>
      <c r="B59" s="3" t="s">
        <v>14089</v>
      </c>
      <c r="C59" s="3" t="str">
        <f t="shared" si="0"/>
        <v>ADAIRS LIMITED</v>
      </c>
      <c r="D59" s="3" t="s">
        <v>14054</v>
      </c>
      <c r="E59" s="17">
        <v>42172</v>
      </c>
      <c r="F59" s="16">
        <v>404739333</v>
      </c>
      <c r="G59" s="3" t="str">
        <f t="array" ref="G59">INDEX([1]!Table2[Bracket Label], MATCH(1, ('ASX_Listed_Companies_26-08-2025'!F59&gt;= [1]!Table2[Min Value]) * ('ASX_Listed_Companies_26-08-2025'!F59 &lt;= [1]!Table2[Max Value]), 0))</f>
        <v>400-449M</v>
      </c>
    </row>
    <row r="60" spans="1:7" x14ac:dyDescent="0.25">
      <c r="A60" s="3" t="s">
        <v>14090</v>
      </c>
      <c r="B60" s="3" t="s">
        <v>14091</v>
      </c>
      <c r="C60" s="3" t="str">
        <f t="shared" si="0"/>
        <v>ANDROMEDA METALS LIMITED</v>
      </c>
      <c r="D60" s="3" t="s">
        <v>13970</v>
      </c>
      <c r="E60" s="17">
        <v>35325</v>
      </c>
      <c r="F60" s="16">
        <v>45800117</v>
      </c>
      <c r="G60" s="3" t="str">
        <f t="array" ref="G60">INDEX([1]!Table2[Bracket Label], MATCH(1, ('ASX_Listed_Companies_26-08-2025'!F60&gt;= [1]!Table2[Min Value]) * ('ASX_Listed_Companies_26-08-2025'!F60 &lt;= [1]!Table2[Max Value]), 0))</f>
        <v>0-49M</v>
      </c>
    </row>
    <row r="61" spans="1:7" x14ac:dyDescent="0.25">
      <c r="A61" s="3" t="s">
        <v>14092</v>
      </c>
      <c r="B61" s="3" t="s">
        <v>14093</v>
      </c>
      <c r="C61" s="3" t="str">
        <f t="shared" si="0"/>
        <v>ANTEOTECH LTD</v>
      </c>
      <c r="D61" s="3" t="s">
        <v>13967</v>
      </c>
      <c r="E61" s="17">
        <v>36623</v>
      </c>
      <c r="F61" s="16">
        <v>62221907</v>
      </c>
      <c r="G61" s="3" t="str">
        <f t="array" ref="G61">INDEX([1]!Table2[Bracket Label], MATCH(1, ('ASX_Listed_Companies_26-08-2025'!F61&gt;= [1]!Table2[Min Value]) * ('ASX_Listed_Companies_26-08-2025'!F61 &lt;= [1]!Table2[Max Value]), 0))</f>
        <v>50-99M</v>
      </c>
    </row>
    <row r="62" spans="1:7" x14ac:dyDescent="0.25">
      <c r="A62" s="3" t="s">
        <v>14094</v>
      </c>
      <c r="B62" s="3" t="s">
        <v>14095</v>
      </c>
      <c r="C62" s="3" t="str">
        <f t="shared" si="0"/>
        <v>ADHERIUM LIMITED</v>
      </c>
      <c r="D62" s="3" t="s">
        <v>13995</v>
      </c>
      <c r="E62" s="17">
        <v>42242</v>
      </c>
      <c r="F62" s="16">
        <v>9315831</v>
      </c>
      <c r="G62" s="3" t="str">
        <f t="array" ref="G62">INDEX([1]!Table2[Bracket Label], MATCH(1, ('ASX_Listed_Companies_26-08-2025'!F62&gt;= [1]!Table2[Min Value]) * ('ASX_Listed_Companies_26-08-2025'!F62 &lt;= [1]!Table2[Max Value]), 0))</f>
        <v>0-49M</v>
      </c>
    </row>
    <row r="63" spans="1:7" x14ac:dyDescent="0.25">
      <c r="A63" s="3" t="s">
        <v>14096</v>
      </c>
      <c r="B63" s="3" t="s">
        <v>14097</v>
      </c>
      <c r="C63" s="3" t="str">
        <f t="shared" si="0"/>
        <v>ADSLOT LTD.</v>
      </c>
      <c r="D63" s="3" t="s">
        <v>13979</v>
      </c>
      <c r="E63" s="17">
        <v>32128</v>
      </c>
      <c r="F63" s="16">
        <v>5717029</v>
      </c>
      <c r="G63" s="3" t="str">
        <f t="array" ref="G63">INDEX([1]!Table2[Bracket Label], MATCH(1, ('ASX_Listed_Companies_26-08-2025'!F63&gt;= [1]!Table2[Min Value]) * ('ASX_Listed_Companies_26-08-2025'!F63 &lt;= [1]!Table2[Max Value]), 0))</f>
        <v>0-49M</v>
      </c>
    </row>
    <row r="64" spans="1:7" x14ac:dyDescent="0.25">
      <c r="A64" s="3" t="s">
        <v>13372</v>
      </c>
      <c r="B64" s="3" t="s">
        <v>14098</v>
      </c>
      <c r="C64" s="3" t="str">
        <f t="shared" si="0"/>
        <v>ADRIATIC METALS PLC</v>
      </c>
      <c r="D64" s="3" t="s">
        <v>13970</v>
      </c>
      <c r="E64" s="17">
        <v>43221</v>
      </c>
      <c r="F64" s="16">
        <v>2225079190</v>
      </c>
      <c r="G64" s="3" t="str">
        <f t="array" ref="G64">INDEX([1]!Table2[Bracket Label], MATCH(1, ('ASX_Listed_Companies_26-08-2025'!F64&gt;= [1]!Table2[Min Value]) * ('ASX_Listed_Companies_26-08-2025'!F64 &lt;= [1]!Table2[Max Value]), 0))</f>
        <v>1Bn+</v>
      </c>
    </row>
    <row r="65" spans="1:7" x14ac:dyDescent="0.25">
      <c r="A65" s="3" t="s">
        <v>14099</v>
      </c>
      <c r="B65" s="3" t="s">
        <v>14100</v>
      </c>
      <c r="C65" s="3" t="str">
        <f t="shared" si="0"/>
        <v>ARDIDEN LTD</v>
      </c>
      <c r="D65" s="3" t="s">
        <v>13970</v>
      </c>
      <c r="E65" s="17">
        <v>38650</v>
      </c>
      <c r="F65" s="16">
        <v>10002801</v>
      </c>
      <c r="G65" s="3" t="str">
        <f t="array" ref="G65">INDEX([1]!Table2[Bracket Label], MATCH(1, ('ASX_Listed_Companies_26-08-2025'!F65&gt;= [1]!Table2[Min Value]) * ('ASX_Listed_Companies_26-08-2025'!F65 &lt;= [1]!Table2[Max Value]), 0))</f>
        <v>0-49M</v>
      </c>
    </row>
    <row r="66" spans="1:7" x14ac:dyDescent="0.25">
      <c r="A66" s="3" t="s">
        <v>14101</v>
      </c>
      <c r="B66" s="3" t="s">
        <v>14102</v>
      </c>
      <c r="C66" s="3" t="str">
        <f t="shared" si="0"/>
        <v>ADX ENERGY LTD</v>
      </c>
      <c r="D66" s="3" t="s">
        <v>14005</v>
      </c>
      <c r="E66" s="17">
        <v>31806</v>
      </c>
      <c r="F66" s="16">
        <v>18087219</v>
      </c>
      <c r="G66" s="3" t="str">
        <f t="array" ref="G66">INDEX([1]!Table2[Bracket Label], MATCH(1, ('ASX_Listed_Companies_26-08-2025'!F66&gt;= [1]!Table2[Min Value]) * ('ASX_Listed_Companies_26-08-2025'!F66 &lt;= [1]!Table2[Max Value]), 0))</f>
        <v>0-49M</v>
      </c>
    </row>
    <row r="67" spans="1:7" x14ac:dyDescent="0.25">
      <c r="A67" s="3" t="s">
        <v>14103</v>
      </c>
      <c r="B67" s="3" t="s">
        <v>14104</v>
      </c>
      <c r="C67" s="3" t="str">
        <f t="shared" ref="C67:C130" si="1">TRIM(UPPER($B67))</f>
        <v>ADMIRALTY RESOURCES NL.</v>
      </c>
      <c r="D67" s="3" t="s">
        <v>13970</v>
      </c>
      <c r="E67" s="17">
        <v>30651</v>
      </c>
      <c r="F67" s="16">
        <v>18406356</v>
      </c>
      <c r="G67" s="3" t="str">
        <f t="array" ref="G67">INDEX([1]!Table2[Bracket Label], MATCH(1, ('ASX_Listed_Companies_26-08-2025'!F67&gt;= [1]!Table2[Min Value]) * ('ASX_Listed_Companies_26-08-2025'!F67 &lt;= [1]!Table2[Max Value]), 0))</f>
        <v>0-49M</v>
      </c>
    </row>
    <row r="68" spans="1:7" x14ac:dyDescent="0.25">
      <c r="A68" s="3" t="s">
        <v>14105</v>
      </c>
      <c r="B68" s="3" t="s">
        <v>14106</v>
      </c>
      <c r="C68" s="3" t="str">
        <f t="shared" si="1"/>
        <v>AURA ENERGY LIMITED</v>
      </c>
      <c r="D68" s="3" t="s">
        <v>14005</v>
      </c>
      <c r="E68" s="17">
        <v>38867</v>
      </c>
      <c r="F68" s="16">
        <v>146040023</v>
      </c>
      <c r="G68" s="3" t="str">
        <f t="array" ref="G68">INDEX([1]!Table2[Bracket Label], MATCH(1, ('ASX_Listed_Companies_26-08-2025'!F68&gt;= [1]!Table2[Min Value]) * ('ASX_Listed_Companies_26-08-2025'!F68 &lt;= [1]!Table2[Max Value]), 0))</f>
        <v>100-149M</v>
      </c>
    </row>
    <row r="69" spans="1:7" x14ac:dyDescent="0.25">
      <c r="A69" s="3" t="s">
        <v>13423</v>
      </c>
      <c r="B69" s="3" t="s">
        <v>14107</v>
      </c>
      <c r="C69" s="3" t="str">
        <f t="shared" si="1"/>
        <v>AUSTRALIAN ETHICAL INVESTMENT LIMITED</v>
      </c>
      <c r="D69" s="3" t="s">
        <v>14010</v>
      </c>
      <c r="E69" s="17">
        <v>37607</v>
      </c>
      <c r="F69" s="16">
        <v>926639562</v>
      </c>
      <c r="G69" s="3" t="str">
        <f t="array" ref="G69">INDEX([1]!Table2[Bracket Label], MATCH(1, ('ASX_Listed_Companies_26-08-2025'!F69&gt;= [1]!Table2[Min Value]) * ('ASX_Listed_Companies_26-08-2025'!F69 &lt;= [1]!Table2[Max Value]), 0))</f>
        <v>900-949M</v>
      </c>
    </row>
    <row r="70" spans="1:7" x14ac:dyDescent="0.25">
      <c r="A70" s="3" t="s">
        <v>14108</v>
      </c>
      <c r="B70" s="3" t="s">
        <v>14109</v>
      </c>
      <c r="C70" s="3" t="str">
        <f t="shared" si="1"/>
        <v>AERIS ENVIRONMENTAL LTD</v>
      </c>
      <c r="D70" s="3" t="s">
        <v>14110</v>
      </c>
      <c r="E70" s="17">
        <v>36781</v>
      </c>
      <c r="F70" s="16">
        <v>10354871</v>
      </c>
      <c r="G70" s="3" t="str">
        <f t="array" ref="G70">INDEX([1]!Table2[Bracket Label], MATCH(1, ('ASX_Listed_Companies_26-08-2025'!F70&gt;= [1]!Table2[Min Value]) * ('ASX_Listed_Companies_26-08-2025'!F70 &lt;= [1]!Table2[Max Value]), 0))</f>
        <v>0-49M</v>
      </c>
    </row>
    <row r="71" spans="1:7" x14ac:dyDescent="0.25">
      <c r="A71" s="3" t="s">
        <v>14111</v>
      </c>
      <c r="B71" s="3" t="s">
        <v>14112</v>
      </c>
      <c r="C71" s="3" t="str">
        <f t="shared" si="1"/>
        <v>AMPLITUDE ENERGY LIMITED</v>
      </c>
      <c r="D71" s="3" t="s">
        <v>14005</v>
      </c>
      <c r="E71" s="17">
        <v>37328</v>
      </c>
      <c r="F71" s="16">
        <v>662852006</v>
      </c>
      <c r="G71" s="3" t="str">
        <f t="array" ref="G71">INDEX([1]!Table2[Bracket Label], MATCH(1, ('ASX_Listed_Companies_26-08-2025'!F71&gt;= [1]!Table2[Min Value]) * ('ASX_Listed_Companies_26-08-2025'!F71 &lt;= [1]!Table2[Max Value]), 0))</f>
        <v>650-699M</v>
      </c>
    </row>
    <row r="72" spans="1:7" x14ac:dyDescent="0.25">
      <c r="A72" s="3" t="s">
        <v>14113</v>
      </c>
      <c r="B72" s="3" t="s">
        <v>14114</v>
      </c>
      <c r="C72" s="3" t="str">
        <f t="shared" si="1"/>
        <v>AEERIS LTD</v>
      </c>
      <c r="D72" s="3" t="s">
        <v>14019</v>
      </c>
      <c r="E72" s="17">
        <v>42095</v>
      </c>
      <c r="F72" s="16">
        <v>5302718</v>
      </c>
      <c r="G72" s="3" t="str">
        <f t="array" ref="G72">INDEX([1]!Table2[Bracket Label], MATCH(1, ('ASX_Listed_Companies_26-08-2025'!F72&gt;= [1]!Table2[Min Value]) * ('ASX_Listed_Companies_26-08-2025'!F72 &lt;= [1]!Table2[Max Value]), 0))</f>
        <v>0-49M</v>
      </c>
    </row>
    <row r="73" spans="1:7" x14ac:dyDescent="0.25">
      <c r="A73" s="3" t="s">
        <v>14115</v>
      </c>
      <c r="B73" s="3" t="s">
        <v>14116</v>
      </c>
      <c r="C73" s="3" t="str">
        <f t="shared" si="1"/>
        <v>AVENIRA LIMITED</v>
      </c>
      <c r="D73" s="3" t="s">
        <v>13970</v>
      </c>
      <c r="E73" s="17">
        <v>39000</v>
      </c>
      <c r="F73" s="16">
        <v>34069152</v>
      </c>
      <c r="G73" s="3" t="str">
        <f t="array" ref="G73">INDEX([1]!Table2[Bracket Label], MATCH(1, ('ASX_Listed_Companies_26-08-2025'!F73&gt;= [1]!Table2[Min Value]) * ('ASX_Listed_Companies_26-08-2025'!F73 &lt;= [1]!Table2[Max Value]), 0))</f>
        <v>0-49M</v>
      </c>
    </row>
    <row r="74" spans="1:7" x14ac:dyDescent="0.25">
      <c r="A74" s="3" t="s">
        <v>14117</v>
      </c>
      <c r="B74" s="3" t="s">
        <v>14118</v>
      </c>
      <c r="C74" s="3" t="str">
        <f t="shared" si="1"/>
        <v>ASF GROUP LIMITED</v>
      </c>
      <c r="D74" s="3" t="s">
        <v>14010</v>
      </c>
      <c r="E74" s="17">
        <v>31196</v>
      </c>
      <c r="F74" s="16">
        <v>3169590</v>
      </c>
      <c r="G74" s="3" t="str">
        <f t="array" ref="G74">INDEX([1]!Table2[Bracket Label], MATCH(1, ('ASX_Listed_Companies_26-08-2025'!F74&gt;= [1]!Table2[Min Value]) * ('ASX_Listed_Companies_26-08-2025'!F74 &lt;= [1]!Table2[Max Value]), 0))</f>
        <v>0-49M</v>
      </c>
    </row>
    <row r="75" spans="1:7" x14ac:dyDescent="0.25">
      <c r="A75" s="3" t="s">
        <v>14119</v>
      </c>
      <c r="B75" s="3" t="s">
        <v>14120</v>
      </c>
      <c r="C75" s="3" t="str">
        <f t="shared" si="1"/>
        <v>AUSTRALIAN FINANCE GROUP LTD</v>
      </c>
      <c r="D75" s="3" t="s">
        <v>14010</v>
      </c>
      <c r="E75" s="17">
        <v>42146</v>
      </c>
      <c r="F75" s="16">
        <v>668799541</v>
      </c>
      <c r="G75" s="3" t="str">
        <f t="array" ref="G75">INDEX([1]!Table2[Bracket Label], MATCH(1, ('ASX_Listed_Companies_26-08-2025'!F75&gt;= [1]!Table2[Min Value]) * ('ASX_Listed_Companies_26-08-2025'!F75 &lt;= [1]!Table2[Max Value]), 0))</f>
        <v>650-699M</v>
      </c>
    </row>
    <row r="76" spans="1:7" x14ac:dyDescent="0.25">
      <c r="A76" s="3" t="s">
        <v>13425</v>
      </c>
      <c r="B76" s="3" t="s">
        <v>14121</v>
      </c>
      <c r="C76" s="3" t="str">
        <f t="shared" si="1"/>
        <v>AUSTRALIAN FOUNDATION INVESTMENT COMPANY LIMITED</v>
      </c>
      <c r="D76" s="3" t="s">
        <v>14067</v>
      </c>
      <c r="E76" s="17">
        <v>22827</v>
      </c>
      <c r="F76" s="16">
        <v>9229871267</v>
      </c>
      <c r="G76" s="3" t="str">
        <f t="array" ref="G76">INDEX([1]!Table2[Bracket Label], MATCH(1, ('ASX_Listed_Companies_26-08-2025'!F76&gt;= [1]!Table2[Min Value]) * ('ASX_Listed_Companies_26-08-2025'!F76 &lt;= [1]!Table2[Max Value]), 0))</f>
        <v>1Bn+</v>
      </c>
    </row>
    <row r="77" spans="1:7" x14ac:dyDescent="0.25">
      <c r="A77" s="3" t="s">
        <v>14122</v>
      </c>
      <c r="B77" s="3" t="s">
        <v>14123</v>
      </c>
      <c r="C77" s="3" t="str">
        <f t="shared" si="1"/>
        <v>AF LEGAL GROUP LTD</v>
      </c>
      <c r="D77" s="3" t="s">
        <v>14110</v>
      </c>
      <c r="E77" s="17">
        <v>37883</v>
      </c>
      <c r="F77" s="16">
        <v>10057912</v>
      </c>
      <c r="G77" s="3" t="str">
        <f t="array" ref="G77">INDEX([1]!Table2[Bracket Label], MATCH(1, ('ASX_Listed_Companies_26-08-2025'!F77&gt;= [1]!Table2[Min Value]) * ('ASX_Listed_Companies_26-08-2025'!F77 &lt;= [1]!Table2[Max Value]), 0))</f>
        <v>0-49M</v>
      </c>
    </row>
    <row r="78" spans="1:7" x14ac:dyDescent="0.25">
      <c r="A78" s="3" t="s">
        <v>14124</v>
      </c>
      <c r="B78" s="3" t="s">
        <v>14125</v>
      </c>
      <c r="C78" s="3" t="str">
        <f t="shared" si="1"/>
        <v>AFT PHARMACEUTICALS LIMITED</v>
      </c>
      <c r="D78" s="3" t="s">
        <v>13967</v>
      </c>
      <c r="E78" s="17">
        <v>42360</v>
      </c>
      <c r="F78" s="16">
        <v>246435711</v>
      </c>
      <c r="G78" s="3" t="str">
        <f t="array" ref="G78">INDEX([1]!Table2[Bracket Label], MATCH(1, ('ASX_Listed_Companies_26-08-2025'!F78&gt;= [1]!Table2[Min Value]) * ('ASX_Listed_Companies_26-08-2025'!F78 &lt;= [1]!Table2[Max Value]), 0))</f>
        <v>200-249M</v>
      </c>
    </row>
    <row r="79" spans="1:7" x14ac:dyDescent="0.25">
      <c r="A79" s="3" t="s">
        <v>14126</v>
      </c>
      <c r="B79" s="3" t="s">
        <v>14127</v>
      </c>
      <c r="C79" s="3" t="str">
        <f t="shared" si="1"/>
        <v>AUSTRALIAN GOLD AND COPPER LTD</v>
      </c>
      <c r="D79" s="3" t="s">
        <v>13970</v>
      </c>
      <c r="E79" s="17">
        <v>44216</v>
      </c>
      <c r="F79" s="16">
        <v>49798472</v>
      </c>
      <c r="G79" s="3" t="str">
        <f t="array" ref="G79">INDEX([1]!Table2[Bracket Label], MATCH(1, ('ASX_Listed_Companies_26-08-2025'!F79&gt;= [1]!Table2[Min Value]) * ('ASX_Listed_Companies_26-08-2025'!F79 &lt;= [1]!Table2[Max Value]), 0))</f>
        <v>0-49M</v>
      </c>
    </row>
    <row r="80" spans="1:7" x14ac:dyDescent="0.25">
      <c r="A80" s="3" t="s">
        <v>14128</v>
      </c>
      <c r="B80" s="3" t="s">
        <v>14129</v>
      </c>
      <c r="C80" s="3" t="str">
        <f t="shared" si="1"/>
        <v>AUSTRAL GOLD LIMITED</v>
      </c>
      <c r="D80" s="3" t="s">
        <v>13970</v>
      </c>
      <c r="E80" s="17">
        <v>35538</v>
      </c>
      <c r="F80" s="16">
        <v>27554011</v>
      </c>
      <c r="G80" s="3" t="str">
        <f t="array" ref="G80">INDEX([1]!Table2[Bracket Label], MATCH(1, ('ASX_Listed_Companies_26-08-2025'!F80&gt;= [1]!Table2[Min Value]) * ('ASX_Listed_Companies_26-08-2025'!F80 &lt;= [1]!Table2[Max Value]), 0))</f>
        <v>0-49M</v>
      </c>
    </row>
    <row r="81" spans="1:7" x14ac:dyDescent="0.25">
      <c r="A81" s="3" t="s">
        <v>14130</v>
      </c>
      <c r="B81" s="3" t="s">
        <v>14131</v>
      </c>
      <c r="C81" s="3" t="str">
        <f t="shared" si="1"/>
        <v>ALLIGATOR ENERGY LIMITED</v>
      </c>
      <c r="D81" s="3" t="s">
        <v>14005</v>
      </c>
      <c r="E81" s="17">
        <v>40577</v>
      </c>
      <c r="F81" s="16">
        <v>106321223</v>
      </c>
      <c r="G81" s="3" t="str">
        <f t="array" ref="G81">INDEX([1]!Table2[Bracket Label], MATCH(1, ('ASX_Listed_Companies_26-08-2025'!F81&gt;= [1]!Table2[Min Value]) * ('ASX_Listed_Companies_26-08-2025'!F81 &lt;= [1]!Table2[Max Value]), 0))</f>
        <v>100-149M</v>
      </c>
    </row>
    <row r="82" spans="1:7" x14ac:dyDescent="0.25">
      <c r="A82" s="3" t="s">
        <v>14132</v>
      </c>
      <c r="B82" s="3" t="s">
        <v>14133</v>
      </c>
      <c r="C82" s="3" t="str">
        <f t="shared" si="1"/>
        <v>ALTHEA GROUP HOLDINGS LIMITED</v>
      </c>
      <c r="D82" s="3" t="s">
        <v>13967</v>
      </c>
      <c r="E82" s="17">
        <v>43364</v>
      </c>
      <c r="F82" s="16">
        <v>16909341</v>
      </c>
      <c r="G82" s="3" t="str">
        <f t="array" ref="G82">INDEX([1]!Table2[Bracket Label], MATCH(1, ('ASX_Listed_Companies_26-08-2025'!F82&gt;= [1]!Table2[Min Value]) * ('ASX_Listed_Companies_26-08-2025'!F82 &lt;= [1]!Table2[Max Value]), 0))</f>
        <v>0-49M</v>
      </c>
    </row>
    <row r="83" spans="1:7" x14ac:dyDescent="0.25">
      <c r="A83" s="3" t="s">
        <v>14134</v>
      </c>
      <c r="B83" s="3" t="s">
        <v>14135</v>
      </c>
      <c r="C83" s="3" t="str">
        <f t="shared" si="1"/>
        <v>AINSWORTH GAME TECHNOLOGY LIMITED</v>
      </c>
      <c r="D83" s="3" t="s">
        <v>13989</v>
      </c>
      <c r="E83" s="17">
        <v>37242</v>
      </c>
      <c r="F83" s="16">
        <v>338477899</v>
      </c>
      <c r="G83" s="3" t="str">
        <f t="array" ref="G83">INDEX([1]!Table2[Bracket Label], MATCH(1, ('ASX_Listed_Companies_26-08-2025'!F83&gt;= [1]!Table2[Min Value]) * ('ASX_Listed_Companies_26-08-2025'!F83 &lt;= [1]!Table2[Max Value]), 0))</f>
        <v>300-349M</v>
      </c>
    </row>
    <row r="84" spans="1:7" x14ac:dyDescent="0.25">
      <c r="A84" s="3" t="s">
        <v>13374</v>
      </c>
      <c r="B84" s="3" t="s">
        <v>14136</v>
      </c>
      <c r="C84" s="3" t="str">
        <f t="shared" si="1"/>
        <v>AGL ENERGY LIMITED.</v>
      </c>
      <c r="D84" s="3" t="s">
        <v>14137</v>
      </c>
      <c r="E84" s="17">
        <v>39002</v>
      </c>
      <c r="F84" s="16">
        <v>5691441591</v>
      </c>
      <c r="G84" s="3" t="str">
        <f t="array" ref="G84">INDEX([1]!Table2[Bracket Label], MATCH(1, ('ASX_Listed_Companies_26-08-2025'!F84&gt;= [1]!Table2[Min Value]) * ('ASX_Listed_Companies_26-08-2025'!F84 &lt;= [1]!Table2[Max Value]), 0))</f>
        <v>1Bn+</v>
      </c>
    </row>
    <row r="85" spans="1:7" x14ac:dyDescent="0.25">
      <c r="A85" s="3" t="s">
        <v>14138</v>
      </c>
      <c r="B85" s="3" t="s">
        <v>14139</v>
      </c>
      <c r="C85" s="3" t="str">
        <f t="shared" si="1"/>
        <v>ARGENICA THERAPEUTICS LIMITED</v>
      </c>
      <c r="D85" s="3" t="s">
        <v>13967</v>
      </c>
      <c r="E85" s="17">
        <v>44358</v>
      </c>
      <c r="F85" s="16">
        <v>87350564</v>
      </c>
      <c r="G85" s="3" t="str">
        <f t="array" ref="G85">INDEX([1]!Table2[Bracket Label], MATCH(1, ('ASX_Listed_Companies_26-08-2025'!F85&gt;= [1]!Table2[Min Value]) * ('ASX_Listed_Companies_26-08-2025'!F85 &lt;= [1]!Table2[Max Value]), 0))</f>
        <v>50-99M</v>
      </c>
    </row>
    <row r="86" spans="1:7" x14ac:dyDescent="0.25">
      <c r="A86" s="3" t="s">
        <v>14140</v>
      </c>
      <c r="B86" s="3" t="s">
        <v>14141</v>
      </c>
      <c r="C86" s="3" t="str">
        <f t="shared" si="1"/>
        <v>AGUIA RESOURCES LIMITED</v>
      </c>
      <c r="D86" s="3" t="s">
        <v>13970</v>
      </c>
      <c r="E86" s="17">
        <v>39491</v>
      </c>
      <c r="F86" s="16">
        <v>41489653</v>
      </c>
      <c r="G86" s="3" t="str">
        <f t="array" ref="G86">INDEX([1]!Table2[Bracket Label], MATCH(1, ('ASX_Listed_Companies_26-08-2025'!F86&gt;= [1]!Table2[Min Value]) * ('ASX_Listed_Companies_26-08-2025'!F86 &lt;= [1]!Table2[Max Value]), 0))</f>
        <v>0-49M</v>
      </c>
    </row>
    <row r="87" spans="1:7" x14ac:dyDescent="0.25">
      <c r="A87" s="3" t="s">
        <v>14142</v>
      </c>
      <c r="B87" s="3" t="s">
        <v>14143</v>
      </c>
      <c r="C87" s="3" t="str">
        <f t="shared" si="1"/>
        <v>ARGOSY MINERALS LIMITED</v>
      </c>
      <c r="D87" s="3" t="s">
        <v>13970</v>
      </c>
      <c r="E87" s="17">
        <v>35523</v>
      </c>
      <c r="F87" s="16">
        <v>61436837</v>
      </c>
      <c r="G87" s="3" t="str">
        <f t="array" ref="G87">INDEX([1]!Table2[Bracket Label], MATCH(1, ('ASX_Listed_Companies_26-08-2025'!F87&gt;= [1]!Table2[Min Value]) * ('ASX_Listed_Companies_26-08-2025'!F87 &lt;= [1]!Table2[Max Value]), 0))</f>
        <v>50-99M</v>
      </c>
    </row>
    <row r="88" spans="1:7" x14ac:dyDescent="0.25">
      <c r="A88" s="3" t="s">
        <v>14144</v>
      </c>
      <c r="B88" s="3" t="s">
        <v>14145</v>
      </c>
      <c r="C88" s="3" t="str">
        <f t="shared" si="1"/>
        <v>AUSTCO HEALTHCARE LIMITED</v>
      </c>
      <c r="D88" s="3" t="s">
        <v>13995</v>
      </c>
      <c r="E88" s="17">
        <v>38254</v>
      </c>
      <c r="F88" s="16">
        <v>137062302</v>
      </c>
      <c r="G88" s="3" t="str">
        <f t="array" ref="G88">INDEX([1]!Table2[Bracket Label], MATCH(1, ('ASX_Listed_Companies_26-08-2025'!F88&gt;= [1]!Table2[Min Value]) * ('ASX_Listed_Companies_26-08-2025'!F88 &lt;= [1]!Table2[Max Value]), 0))</f>
        <v>100-149M</v>
      </c>
    </row>
    <row r="89" spans="1:7" x14ac:dyDescent="0.25">
      <c r="A89" s="3" t="s">
        <v>14146</v>
      </c>
      <c r="B89" s="3" t="s">
        <v>14147</v>
      </c>
      <c r="C89" s="3" t="str">
        <f t="shared" si="1"/>
        <v>AUSTRALIAN DAIRY NUTRITIONALS LIMITED</v>
      </c>
      <c r="D89" s="3" t="s">
        <v>14021</v>
      </c>
      <c r="E89" s="17">
        <v>38898</v>
      </c>
      <c r="F89" s="16">
        <v>33449482</v>
      </c>
      <c r="G89" s="3" t="str">
        <f t="array" ref="G89">INDEX([1]!Table2[Bracket Label], MATCH(1, ('ASX_Listed_Companies_26-08-2025'!F89&gt;= [1]!Table2[Min Value]) * ('ASX_Listed_Companies_26-08-2025'!F89 &lt;= [1]!Table2[Max Value]), 0))</f>
        <v>0-49M</v>
      </c>
    </row>
    <row r="90" spans="1:7" x14ac:dyDescent="0.25">
      <c r="A90" s="3" t="s">
        <v>14148</v>
      </c>
      <c r="B90" s="3" t="s">
        <v>14149</v>
      </c>
      <c r="C90" s="3" t="str">
        <f t="shared" si="1"/>
        <v>ADVANCED HEALTH INTELLIGENCE LTD</v>
      </c>
      <c r="D90" s="3" t="s">
        <v>13979</v>
      </c>
      <c r="E90" s="17">
        <v>42233</v>
      </c>
      <c r="F90" s="16" t="s">
        <v>14150</v>
      </c>
      <c r="G90" s="3" t="e">
        <f t="array" ref="G90">INDEX([1]!Table2[Bracket Label], MATCH(1, ('ASX_Listed_Companies_26-08-2025'!F90&gt;= [1]!Table2[Min Value]) * ('ASX_Listed_Companies_26-08-2025'!F90 &lt;= [1]!Table2[Max Value]), 0))</f>
        <v>#N/A</v>
      </c>
    </row>
    <row r="91" spans="1:7" x14ac:dyDescent="0.25">
      <c r="A91" s="3" t="s">
        <v>14151</v>
      </c>
      <c r="B91" s="3" t="s">
        <v>14152</v>
      </c>
      <c r="C91" s="3" t="str">
        <f t="shared" si="1"/>
        <v>ARK MINES LIMITED</v>
      </c>
      <c r="D91" s="3" t="s">
        <v>13970</v>
      </c>
      <c r="E91" s="17">
        <v>40672</v>
      </c>
      <c r="F91" s="16">
        <v>23487048</v>
      </c>
      <c r="G91" s="3" t="str">
        <f t="array" ref="G91">INDEX([1]!Table2[Bracket Label], MATCH(1, ('ASX_Listed_Companies_26-08-2025'!F91&gt;= [1]!Table2[Min Value]) * ('ASX_Listed_Companies_26-08-2025'!F91 &lt;= [1]!Table2[Max Value]), 0))</f>
        <v>0-49M</v>
      </c>
    </row>
    <row r="92" spans="1:7" x14ac:dyDescent="0.25">
      <c r="A92" s="3" t="s">
        <v>14153</v>
      </c>
      <c r="B92" s="3" t="s">
        <v>14154</v>
      </c>
      <c r="C92" s="3" t="str">
        <f t="shared" si="1"/>
        <v>ADRAD HOLDINGS LIMITED</v>
      </c>
      <c r="D92" s="3" t="s">
        <v>14049</v>
      </c>
      <c r="E92" s="17">
        <v>44834</v>
      </c>
      <c r="F92" s="16">
        <v>66668553</v>
      </c>
      <c r="G92" s="3" t="str">
        <f t="array" ref="G92">INDEX([1]!Table2[Bracket Label], MATCH(1, ('ASX_Listed_Companies_26-08-2025'!F92&gt;= [1]!Table2[Min Value]) * ('ASX_Listed_Companies_26-08-2025'!F92 &lt;= [1]!Table2[Max Value]), 0))</f>
        <v>50-99M</v>
      </c>
    </row>
    <row r="93" spans="1:7" x14ac:dyDescent="0.25">
      <c r="A93" s="3" t="s">
        <v>14155</v>
      </c>
      <c r="B93" s="3" t="s">
        <v>14156</v>
      </c>
      <c r="C93" s="3" t="str">
        <f t="shared" si="1"/>
        <v>ATHENA RESOURCES LIMITED</v>
      </c>
      <c r="D93" s="3" t="s">
        <v>13970</v>
      </c>
      <c r="E93" s="17">
        <v>39043</v>
      </c>
      <c r="F93" s="16">
        <v>15861699</v>
      </c>
      <c r="G93" s="3" t="str">
        <f t="array" ref="G93">INDEX([1]!Table2[Bracket Label], MATCH(1, ('ASX_Listed_Companies_26-08-2025'!F93&gt;= [1]!Table2[Min Value]) * ('ASX_Listed_Companies_26-08-2025'!F93 &lt;= [1]!Table2[Max Value]), 0))</f>
        <v>0-49M</v>
      </c>
    </row>
    <row r="94" spans="1:7" x14ac:dyDescent="0.25">
      <c r="A94" s="3" t="s">
        <v>14157</v>
      </c>
      <c r="B94" s="3" t="s">
        <v>14158</v>
      </c>
      <c r="C94" s="3" t="str">
        <f t="shared" si="1"/>
        <v>APIAM ANIMAL HEALTH LIMITED</v>
      </c>
      <c r="D94" s="3" t="s">
        <v>13995</v>
      </c>
      <c r="E94" s="17">
        <v>42353</v>
      </c>
      <c r="F94" s="16">
        <v>145314593</v>
      </c>
      <c r="G94" s="3" t="str">
        <f t="array" ref="G94">INDEX([1]!Table2[Bracket Label], MATCH(1, ('ASX_Listed_Companies_26-08-2025'!F94&gt;= [1]!Table2[Min Value]) * ('ASX_Listed_Companies_26-08-2025'!F94 &lt;= [1]!Table2[Max Value]), 0))</f>
        <v>100-149M</v>
      </c>
    </row>
    <row r="95" spans="1:7" x14ac:dyDescent="0.25">
      <c r="A95" s="3" t="s">
        <v>14159</v>
      </c>
      <c r="B95" s="3" t="s">
        <v>14160</v>
      </c>
      <c r="C95" s="3" t="str">
        <f t="shared" si="1"/>
        <v>ADISYN LTD</v>
      </c>
      <c r="D95" s="3" t="s">
        <v>13979</v>
      </c>
      <c r="E95" s="17">
        <v>44145</v>
      </c>
      <c r="F95" s="16">
        <v>50688792</v>
      </c>
      <c r="G95" s="3" t="str">
        <f t="array" ref="G95">INDEX([1]!Table2[Bracket Label], MATCH(1, ('ASX_Listed_Companies_26-08-2025'!F95&gt;= [1]!Table2[Min Value]) * ('ASX_Listed_Companies_26-08-2025'!F95 &lt;= [1]!Table2[Max Value]), 0))</f>
        <v>50-99M</v>
      </c>
    </row>
    <row r="96" spans="1:7" x14ac:dyDescent="0.25">
      <c r="A96" s="3" t="s">
        <v>13415</v>
      </c>
      <c r="B96" s="3" t="s">
        <v>14161</v>
      </c>
      <c r="C96" s="3" t="str">
        <f t="shared" si="1"/>
        <v>AUCKLAND INTERNATIONAL AIRPORT LIMITED</v>
      </c>
      <c r="D96" s="3" t="s">
        <v>14162</v>
      </c>
      <c r="E96" s="17">
        <v>36213</v>
      </c>
      <c r="F96" s="16">
        <v>11715476981</v>
      </c>
      <c r="G96" s="3" t="str">
        <f t="array" ref="G96">INDEX([1]!Table2[Bracket Label], MATCH(1, ('ASX_Listed_Companies_26-08-2025'!F96&gt;= [1]!Table2[Min Value]) * ('ASX_Listed_Companies_26-08-2025'!F96 &lt;= [1]!Table2[Max Value]), 0))</f>
        <v>1Bn+</v>
      </c>
    </row>
    <row r="97" spans="1:7" x14ac:dyDescent="0.25">
      <c r="A97" s="3" t="s">
        <v>14163</v>
      </c>
      <c r="B97" s="3" t="s">
        <v>14164</v>
      </c>
      <c r="C97" s="3" t="str">
        <f t="shared" si="1"/>
        <v>ALMONTY INDUSTRIES INC.</v>
      </c>
      <c r="D97" s="3" t="s">
        <v>13970</v>
      </c>
      <c r="E97" s="17">
        <v>44410</v>
      </c>
      <c r="F97" s="16">
        <v>1342263925</v>
      </c>
      <c r="G97" s="3" t="str">
        <f t="array" ref="G97">INDEX([1]!Table2[Bracket Label], MATCH(1, ('ASX_Listed_Companies_26-08-2025'!F97&gt;= [1]!Table2[Min Value]) * ('ASX_Listed_Companies_26-08-2025'!F97 &lt;= [1]!Table2[Max Value]), 0))</f>
        <v>1Bn+</v>
      </c>
    </row>
    <row r="98" spans="1:7" x14ac:dyDescent="0.25">
      <c r="A98" s="3" t="s">
        <v>14165</v>
      </c>
      <c r="B98" s="3" t="s">
        <v>14166</v>
      </c>
      <c r="C98" s="3" t="str">
        <f t="shared" si="1"/>
        <v>AI-MEDIA TECHNOLOGIES LIMITED</v>
      </c>
      <c r="D98" s="3" t="s">
        <v>14110</v>
      </c>
      <c r="E98" s="17">
        <v>44089</v>
      </c>
      <c r="F98" s="16">
        <v>116935866</v>
      </c>
      <c r="G98" s="3" t="str">
        <f t="array" ref="G98">INDEX([1]!Table2[Bracket Label], MATCH(1, ('ASX_Listed_Companies_26-08-2025'!F98&gt;= [1]!Table2[Min Value]) * ('ASX_Listed_Companies_26-08-2025'!F98 &lt;= [1]!Table2[Max Value]), 0))</f>
        <v>100-149M</v>
      </c>
    </row>
    <row r="99" spans="1:7" x14ac:dyDescent="0.25">
      <c r="A99" s="3" t="s">
        <v>14167</v>
      </c>
      <c r="B99" s="3" t="s">
        <v>14168</v>
      </c>
      <c r="C99" s="3" t="str">
        <f t="shared" si="1"/>
        <v>ALTERNATIVE INVESTMENT TRUST</v>
      </c>
      <c r="D99" s="3" t="s">
        <v>14067</v>
      </c>
      <c r="E99" s="17">
        <v>38480</v>
      </c>
      <c r="F99" s="16">
        <v>53666954</v>
      </c>
      <c r="G99" s="3" t="str">
        <f t="array" ref="G99">INDEX([1]!Table2[Bracket Label], MATCH(1, ('ASX_Listed_Companies_26-08-2025'!F99&gt;= [1]!Table2[Min Value]) * ('ASX_Listed_Companies_26-08-2025'!F99 &lt;= [1]!Table2[Max Value]), 0))</f>
        <v>50-99M</v>
      </c>
    </row>
    <row r="100" spans="1:7" x14ac:dyDescent="0.25">
      <c r="A100" s="3" t="s">
        <v>14169</v>
      </c>
      <c r="B100" s="3" t="s">
        <v>14170</v>
      </c>
      <c r="C100" s="3" t="str">
        <f t="shared" si="1"/>
        <v>AERIS RESOURCES LIMITED</v>
      </c>
      <c r="D100" s="3" t="s">
        <v>13970</v>
      </c>
      <c r="E100" s="17">
        <v>40576</v>
      </c>
      <c r="F100" s="16">
        <v>198500577</v>
      </c>
      <c r="G100" s="3" t="str">
        <f t="array" ref="G100">INDEX([1]!Table2[Bracket Label], MATCH(1, ('ASX_Listed_Companies_26-08-2025'!F100&gt;= [1]!Table2[Min Value]) * ('ASX_Listed_Companies_26-08-2025'!F100 &lt;= [1]!Table2[Max Value]), 0))</f>
        <v>150-199M</v>
      </c>
    </row>
    <row r="101" spans="1:7" x14ac:dyDescent="0.25">
      <c r="A101" s="3" t="s">
        <v>14171</v>
      </c>
      <c r="B101" s="3" t="s">
        <v>14172</v>
      </c>
      <c r="C101" s="3" t="str">
        <f t="shared" si="1"/>
        <v>ACTIVEX LIMITED</v>
      </c>
      <c r="D101" s="3" t="s">
        <v>13970</v>
      </c>
      <c r="E101" s="17">
        <v>38818</v>
      </c>
      <c r="F101" s="16">
        <v>2801534</v>
      </c>
      <c r="G101" s="3" t="str">
        <f t="array" ref="G101">INDEX([1]!Table2[Bracket Label], MATCH(1, ('ASX_Listed_Companies_26-08-2025'!F101&gt;= [1]!Table2[Min Value]) * ('ASX_Listed_Companies_26-08-2025'!F101 &lt;= [1]!Table2[Max Value]), 0))</f>
        <v>0-49M</v>
      </c>
    </row>
    <row r="102" spans="1:7" x14ac:dyDescent="0.25">
      <c r="A102" s="3" t="s">
        <v>13376</v>
      </c>
      <c r="B102" s="3" t="s">
        <v>14173</v>
      </c>
      <c r="C102" s="3" t="str">
        <f t="shared" si="1"/>
        <v>AIR NEW ZEALAND LIMITED</v>
      </c>
      <c r="D102" s="3" t="s">
        <v>14162</v>
      </c>
      <c r="E102" s="17">
        <v>35704</v>
      </c>
      <c r="F102" s="16">
        <v>1734507968</v>
      </c>
      <c r="G102" s="3" t="str">
        <f t="array" ref="G102">INDEX([1]!Table2[Bracket Label], MATCH(1, ('ASX_Listed_Companies_26-08-2025'!F102&gt;= [1]!Table2[Min Value]) * ('ASX_Listed_Companies_26-08-2025'!F102 &lt;= [1]!Table2[Max Value]), 0))</f>
        <v>1Bn+</v>
      </c>
    </row>
    <row r="103" spans="1:7" x14ac:dyDescent="0.25">
      <c r="A103" s="3" t="s">
        <v>14174</v>
      </c>
      <c r="B103" s="3" t="s">
        <v>14175</v>
      </c>
      <c r="C103" s="3" t="str">
        <f t="shared" si="1"/>
        <v>AJ LUCAS GROUP LIMITED</v>
      </c>
      <c r="D103" s="3" t="s">
        <v>13964</v>
      </c>
      <c r="E103" s="17">
        <v>36382</v>
      </c>
      <c r="F103" s="16">
        <v>15133026</v>
      </c>
      <c r="G103" s="3" t="str">
        <f t="array" ref="G103">INDEX([1]!Table2[Bracket Label], MATCH(1, ('ASX_Listed_Companies_26-08-2025'!F103&gt;= [1]!Table2[Min Value]) * ('ASX_Listed_Companies_26-08-2025'!F103 &lt;= [1]!Table2[Max Value]), 0))</f>
        <v>0-49M</v>
      </c>
    </row>
    <row r="104" spans="1:7" x14ac:dyDescent="0.25">
      <c r="A104" s="3" t="s">
        <v>14176</v>
      </c>
      <c r="B104" s="3" t="s">
        <v>14177</v>
      </c>
      <c r="C104" s="3" t="str">
        <f t="shared" si="1"/>
        <v>ALEXIUM INTERNATIONAL GROUP LIMITED</v>
      </c>
      <c r="D104" s="3" t="s">
        <v>13970</v>
      </c>
      <c r="E104" s="17">
        <v>36516</v>
      </c>
      <c r="F104" s="16">
        <v>9518572</v>
      </c>
      <c r="G104" s="3" t="str">
        <f t="array" ref="G104">INDEX([1]!Table2[Bracket Label], MATCH(1, ('ASX_Listed_Companies_26-08-2025'!F104&gt;= [1]!Table2[Min Value]) * ('ASX_Listed_Companies_26-08-2025'!F104 &lt;= [1]!Table2[Max Value]), 0))</f>
        <v>0-49M</v>
      </c>
    </row>
    <row r="105" spans="1:7" x14ac:dyDescent="0.25">
      <c r="A105" s="3" t="s">
        <v>14178</v>
      </c>
      <c r="B105" s="3" t="s">
        <v>14179</v>
      </c>
      <c r="C105" s="3" t="str">
        <f t="shared" si="1"/>
        <v>AUREKA LIMITED</v>
      </c>
      <c r="D105" s="3" t="s">
        <v>13970</v>
      </c>
      <c r="E105" s="17">
        <v>40633</v>
      </c>
      <c r="F105" s="16">
        <v>11470576</v>
      </c>
      <c r="G105" s="3" t="str">
        <f t="array" ref="G105">INDEX([1]!Table2[Bracket Label], MATCH(1, ('ASX_Listed_Companies_26-08-2025'!F105&gt;= [1]!Table2[Min Value]) * ('ASX_Listed_Companies_26-08-2025'!F105 &lt;= [1]!Table2[Max Value]), 0))</f>
        <v>0-49M</v>
      </c>
    </row>
    <row r="106" spans="1:7" x14ac:dyDescent="0.25">
      <c r="A106" s="3" t="s">
        <v>14180</v>
      </c>
      <c r="B106" s="3" t="s">
        <v>14181</v>
      </c>
      <c r="C106" s="3" t="str">
        <f t="shared" si="1"/>
        <v>ACADEMIES AUSTRALASIA GROUP LIMITED</v>
      </c>
      <c r="D106" s="3" t="s">
        <v>13989</v>
      </c>
      <c r="E106" s="17">
        <v>28277</v>
      </c>
      <c r="F106" s="16">
        <v>14587591</v>
      </c>
      <c r="G106" s="3" t="str">
        <f t="array" ref="G106">INDEX([1]!Table2[Bracket Label], MATCH(1, ('ASX_Listed_Companies_26-08-2025'!F106&gt;= [1]!Table2[Min Value]) * ('ASX_Listed_Companies_26-08-2025'!F106 &lt;= [1]!Table2[Max Value]), 0))</f>
        <v>0-49M</v>
      </c>
    </row>
    <row r="107" spans="1:7" x14ac:dyDescent="0.25">
      <c r="A107" s="3" t="s">
        <v>14182</v>
      </c>
      <c r="B107" s="3" t="s">
        <v>14183</v>
      </c>
      <c r="C107" s="3" t="str">
        <f t="shared" si="1"/>
        <v>ASPIRE MINING LIMITED</v>
      </c>
      <c r="D107" s="3" t="s">
        <v>13970</v>
      </c>
      <c r="E107" s="17">
        <v>39119</v>
      </c>
      <c r="F107" s="16">
        <v>116756507</v>
      </c>
      <c r="G107" s="3" t="str">
        <f t="array" ref="G107">INDEX([1]!Table2[Bracket Label], MATCH(1, ('ASX_Listed_Companies_26-08-2025'!F107&gt;= [1]!Table2[Min Value]) * ('ASX_Listed_Companies_26-08-2025'!F107 &lt;= [1]!Table2[Max Value]), 0))</f>
        <v>100-149M</v>
      </c>
    </row>
    <row r="108" spans="1:7" x14ac:dyDescent="0.25">
      <c r="A108" s="3" t="s">
        <v>14184</v>
      </c>
      <c r="B108" s="3" t="s">
        <v>14185</v>
      </c>
      <c r="C108" s="3" t="str">
        <f t="shared" si="1"/>
        <v>AUKING MINING LIMITED</v>
      </c>
      <c r="D108" s="3" t="s">
        <v>13970</v>
      </c>
      <c r="E108" s="17">
        <v>39384</v>
      </c>
      <c r="F108" s="16">
        <v>4326698</v>
      </c>
      <c r="G108" s="3" t="str">
        <f t="array" ref="G108">INDEX([1]!Table2[Bracket Label], MATCH(1, ('ASX_Listed_Companies_26-08-2025'!F108&gt;= [1]!Table2[Min Value]) * ('ASX_Listed_Companies_26-08-2025'!F108 &lt;= [1]!Table2[Max Value]), 0))</f>
        <v>0-49M</v>
      </c>
    </row>
    <row r="109" spans="1:7" x14ac:dyDescent="0.25">
      <c r="A109" s="3" t="s">
        <v>14186</v>
      </c>
      <c r="B109" s="3" t="s">
        <v>14187</v>
      </c>
      <c r="C109" s="3" t="str">
        <f t="shared" si="1"/>
        <v>AKORA RESOURCES LIMITED</v>
      </c>
      <c r="D109" s="3" t="s">
        <v>13970</v>
      </c>
      <c r="E109" s="17">
        <v>44180</v>
      </c>
      <c r="F109" s="16">
        <v>13412730</v>
      </c>
      <c r="G109" s="3" t="str">
        <f t="array" ref="G109">INDEX([1]!Table2[Bracket Label], MATCH(1, ('ASX_Listed_Companies_26-08-2025'!F109&gt;= [1]!Table2[Min Value]) * ('ASX_Listed_Companies_26-08-2025'!F109 &lt;= [1]!Table2[Max Value]), 0))</f>
        <v>0-49M</v>
      </c>
    </row>
    <row r="110" spans="1:7" x14ac:dyDescent="0.25">
      <c r="A110" s="3" t="s">
        <v>14188</v>
      </c>
      <c r="B110" s="3" t="s">
        <v>14189</v>
      </c>
      <c r="C110" s="3" t="str">
        <f t="shared" si="1"/>
        <v>AUDIO PIXELS HOLDINGS LIMITED</v>
      </c>
      <c r="D110" s="3" t="s">
        <v>14190</v>
      </c>
      <c r="E110" s="17">
        <v>38345</v>
      </c>
      <c r="F110" s="16" t="s">
        <v>14150</v>
      </c>
      <c r="G110" s="3" t="e">
        <f t="array" ref="G110">INDEX([1]!Table2[Bracket Label], MATCH(1, ('ASX_Listed_Companies_26-08-2025'!F110&gt;= [1]!Table2[Min Value]) * ('ASX_Listed_Companies_26-08-2025'!F110 &lt;= [1]!Table2[Max Value]), 0))</f>
        <v>#N/A</v>
      </c>
    </row>
    <row r="111" spans="1:7" x14ac:dyDescent="0.25">
      <c r="A111" s="3" t="s">
        <v>14191</v>
      </c>
      <c r="B111" s="3" t="s">
        <v>14192</v>
      </c>
      <c r="C111" s="3" t="str">
        <f t="shared" si="1"/>
        <v>AML3D LIMITED</v>
      </c>
      <c r="D111" s="3" t="s">
        <v>13964</v>
      </c>
      <c r="E111" s="17">
        <v>43941</v>
      </c>
      <c r="F111" s="16">
        <v>142618992</v>
      </c>
      <c r="G111" s="3" t="str">
        <f t="array" ref="G111">INDEX([1]!Table2[Bracket Label], MATCH(1, ('ASX_Listed_Companies_26-08-2025'!F111&gt;= [1]!Table2[Min Value]) * ('ASX_Listed_Companies_26-08-2025'!F111 &lt;= [1]!Table2[Max Value]), 0))</f>
        <v>100-149M</v>
      </c>
    </row>
    <row r="112" spans="1:7" x14ac:dyDescent="0.25">
      <c r="A112" s="3" t="s">
        <v>14193</v>
      </c>
      <c r="B112" s="3" t="s">
        <v>14194</v>
      </c>
      <c r="C112" s="3" t="str">
        <f t="shared" si="1"/>
        <v>AROVELLA THERAPEUTICS LIMITED</v>
      </c>
      <c r="D112" s="3" t="s">
        <v>13967</v>
      </c>
      <c r="E112" s="17">
        <v>37280</v>
      </c>
      <c r="F112" s="16">
        <v>106175310</v>
      </c>
      <c r="G112" s="3" t="str">
        <f t="array" ref="G112">INDEX([1]!Table2[Bracket Label], MATCH(1, ('ASX_Listed_Companies_26-08-2025'!F112&gt;= [1]!Table2[Min Value]) * ('ASX_Listed_Companies_26-08-2025'!F112 &lt;= [1]!Table2[Max Value]), 0))</f>
        <v>100-149M</v>
      </c>
    </row>
    <row r="113" spans="1:7" x14ac:dyDescent="0.25">
      <c r="A113" s="3" t="s">
        <v>14195</v>
      </c>
      <c r="B113" s="3" t="s">
        <v>14196</v>
      </c>
      <c r="C113" s="3" t="str">
        <f t="shared" si="1"/>
        <v>ALBION RESOURCES LIMITED</v>
      </c>
      <c r="D113" s="3" t="s">
        <v>13970</v>
      </c>
      <c r="E113" s="17">
        <v>44316</v>
      </c>
      <c r="F113" s="16">
        <v>13649600</v>
      </c>
      <c r="G113" s="3" t="str">
        <f t="array" ref="G113">INDEX([1]!Table2[Bracket Label], MATCH(1, ('ASX_Listed_Companies_26-08-2025'!F113&gt;= [1]!Table2[Min Value]) * ('ASX_Listed_Companies_26-08-2025'!F113 &lt;= [1]!Table2[Max Value]), 0))</f>
        <v>0-49M</v>
      </c>
    </row>
    <row r="114" spans="1:7" x14ac:dyDescent="0.25">
      <c r="A114" s="3" t="s">
        <v>14197</v>
      </c>
      <c r="B114" s="3" t="s">
        <v>14198</v>
      </c>
      <c r="C114" s="3" t="str">
        <f t="shared" si="1"/>
        <v>ALCIDION GROUP LIMITED</v>
      </c>
      <c r="D114" s="3" t="s">
        <v>13995</v>
      </c>
      <c r="E114" s="17">
        <v>40718</v>
      </c>
      <c r="F114" s="16">
        <v>134295270</v>
      </c>
      <c r="G114" s="3" t="str">
        <f t="array" ref="G114">INDEX([1]!Table2[Bracket Label], MATCH(1, ('ASX_Listed_Companies_26-08-2025'!F114&gt;= [1]!Table2[Min Value]) * ('ASX_Listed_Companies_26-08-2025'!F114 &lt;= [1]!Table2[Max Value]), 0))</f>
        <v>100-149M</v>
      </c>
    </row>
    <row r="115" spans="1:7" x14ac:dyDescent="0.25">
      <c r="A115" s="3" t="s">
        <v>13392</v>
      </c>
      <c r="B115" s="3" t="s">
        <v>14199</v>
      </c>
      <c r="C115" s="3" t="str">
        <f t="shared" si="1"/>
        <v>AMPOL LIMITED</v>
      </c>
      <c r="D115" s="3" t="s">
        <v>14005</v>
      </c>
      <c r="E115" s="17">
        <v>29586</v>
      </c>
      <c r="F115" s="16">
        <v>7065657235</v>
      </c>
      <c r="G115" s="3" t="str">
        <f t="array" ref="G115">INDEX([1]!Table2[Bracket Label], MATCH(1, ('ASX_Listed_Companies_26-08-2025'!F115&gt;= [1]!Table2[Min Value]) * ('ASX_Listed_Companies_26-08-2025'!F115 &lt;= [1]!Table2[Max Value]), 0))</f>
        <v>1Bn+</v>
      </c>
    </row>
    <row r="116" spans="1:7" x14ac:dyDescent="0.25">
      <c r="A116" s="3" t="s">
        <v>9221</v>
      </c>
      <c r="B116" s="3" t="s">
        <v>14200</v>
      </c>
      <c r="C116" s="3" t="str">
        <f t="shared" si="1"/>
        <v>ARGO GLOBAL LISTED INFRASTRUCTURE LIMITED</v>
      </c>
      <c r="D116" s="3" t="s">
        <v>14067</v>
      </c>
      <c r="E116" s="17">
        <v>42188</v>
      </c>
      <c r="F116" s="16">
        <v>431998722</v>
      </c>
      <c r="G116" s="3" t="str">
        <f t="array" ref="G116">INDEX([1]!Table2[Bracket Label], MATCH(1, ('ASX_Listed_Companies_26-08-2025'!F116&gt;= [1]!Table2[Min Value]) * ('ASX_Listed_Companies_26-08-2025'!F116 &lt;= [1]!Table2[Max Value]), 0))</f>
        <v>400-449M</v>
      </c>
    </row>
    <row r="117" spans="1:7" x14ac:dyDescent="0.25">
      <c r="A117" s="3" t="s">
        <v>13380</v>
      </c>
      <c r="B117" s="3" t="s">
        <v>14201</v>
      </c>
      <c r="C117" s="3" t="str">
        <f t="shared" si="1"/>
        <v>ALKANE RESOURCES LIMITED</v>
      </c>
      <c r="D117" s="3" t="s">
        <v>13970</v>
      </c>
      <c r="E117" s="17">
        <v>29501</v>
      </c>
      <c r="F117" s="16">
        <v>1344404498</v>
      </c>
      <c r="G117" s="3" t="str">
        <f t="array" ref="G117">INDEX([1]!Table2[Bracket Label], MATCH(1, ('ASX_Listed_Companies_26-08-2025'!F117&gt;= [1]!Table2[Min Value]) * ('ASX_Listed_Companies_26-08-2025'!F117 &lt;= [1]!Table2[Max Value]), 0))</f>
        <v>1Bn+</v>
      </c>
    </row>
    <row r="118" spans="1:7" x14ac:dyDescent="0.25">
      <c r="A118" s="3" t="s">
        <v>13405</v>
      </c>
      <c r="B118" s="3" t="s">
        <v>14202</v>
      </c>
      <c r="C118" s="3" t="str">
        <f t="shared" si="1"/>
        <v>ARISTOCRAT LEISURE LIMITED</v>
      </c>
      <c r="D118" s="3" t="s">
        <v>13989</v>
      </c>
      <c r="E118" s="17">
        <v>35255</v>
      </c>
      <c r="F118" s="16">
        <v>44447623190</v>
      </c>
      <c r="G118" s="3" t="str">
        <f t="array" ref="G118">INDEX([1]!Table2[Bracket Label], MATCH(1, ('ASX_Listed_Companies_26-08-2025'!F118&gt;= [1]!Table2[Min Value]) * ('ASX_Listed_Companies_26-08-2025'!F118 &lt;= [1]!Table2[Max Value]), 0))</f>
        <v>1Bn+</v>
      </c>
    </row>
    <row r="119" spans="1:7" x14ac:dyDescent="0.25">
      <c r="A119" s="3" t="s">
        <v>14203</v>
      </c>
      <c r="B119" s="3" t="s">
        <v>14204</v>
      </c>
      <c r="C119" s="3" t="str">
        <f t="shared" si="1"/>
        <v>ALMA METALS LIMITED</v>
      </c>
      <c r="D119" s="3" t="s">
        <v>14005</v>
      </c>
      <c r="E119" s="17">
        <v>39190</v>
      </c>
      <c r="F119" s="16">
        <v>11104423</v>
      </c>
      <c r="G119" s="3" t="str">
        <f t="array" ref="G119">INDEX([1]!Table2[Bracket Label], MATCH(1, ('ASX_Listed_Companies_26-08-2025'!F119&gt;= [1]!Table2[Min Value]) * ('ASX_Listed_Companies_26-08-2025'!F119 &lt;= [1]!Table2[Max Value]), 0))</f>
        <v>0-49M</v>
      </c>
    </row>
    <row r="120" spans="1:7" x14ac:dyDescent="0.25">
      <c r="A120" s="3" t="s">
        <v>13384</v>
      </c>
      <c r="B120" s="3" t="s">
        <v>14205</v>
      </c>
      <c r="C120" s="3" t="str">
        <f t="shared" si="1"/>
        <v>ALS LIMITED</v>
      </c>
      <c r="D120" s="3" t="s">
        <v>14110</v>
      </c>
      <c r="E120" s="17">
        <v>19193</v>
      </c>
      <c r="F120" s="16">
        <v>9555641180</v>
      </c>
      <c r="G120" s="3" t="str">
        <f t="array" ref="G120">INDEX([1]!Table2[Bracket Label], MATCH(1, ('ASX_Listed_Companies_26-08-2025'!F120&gt;= [1]!Table2[Min Value]) * ('ASX_Listed_Companies_26-08-2025'!F120 &lt;= [1]!Table2[Max Value]), 0))</f>
        <v>1Bn+</v>
      </c>
    </row>
    <row r="121" spans="1:7" x14ac:dyDescent="0.25">
      <c r="A121" s="3" t="s">
        <v>14206</v>
      </c>
      <c r="B121" s="3" t="s">
        <v>14207</v>
      </c>
      <c r="C121" s="3" t="str">
        <f t="shared" si="1"/>
        <v>ALTAIR MINERALS LIMITED</v>
      </c>
      <c r="D121" s="3" t="s">
        <v>13970</v>
      </c>
      <c r="E121" s="17">
        <v>40940</v>
      </c>
      <c r="F121" s="16">
        <v>45467442</v>
      </c>
      <c r="G121" s="3" t="str">
        <f t="array" ref="G121">INDEX([1]!Table2[Bracket Label], MATCH(1, ('ASX_Listed_Companies_26-08-2025'!F121&gt;= [1]!Table2[Min Value]) * ('ASX_Listed_Companies_26-08-2025'!F121 &lt;= [1]!Table2[Max Value]), 0))</f>
        <v>0-49M</v>
      </c>
    </row>
    <row r="122" spans="1:7" x14ac:dyDescent="0.25">
      <c r="A122" s="3" t="s">
        <v>14208</v>
      </c>
      <c r="B122" s="3" t="s">
        <v>14209</v>
      </c>
      <c r="C122" s="3" t="str">
        <f t="shared" si="1"/>
        <v>ALVO MINERALS LIMITED</v>
      </c>
      <c r="D122" s="3" t="s">
        <v>13970</v>
      </c>
      <c r="E122" s="17">
        <v>44489</v>
      </c>
      <c r="F122" s="16">
        <v>5467415</v>
      </c>
      <c r="G122" s="3" t="str">
        <f t="array" ref="G122">INDEX([1]!Table2[Bracket Label], MATCH(1, ('ASX_Listed_Companies_26-08-2025'!F122&gt;= [1]!Table2[Min Value]) * ('ASX_Listed_Companies_26-08-2025'!F122 &lt;= [1]!Table2[Max Value]), 0))</f>
        <v>0-49M</v>
      </c>
    </row>
    <row r="123" spans="1:7" x14ac:dyDescent="0.25">
      <c r="A123" s="3" t="s">
        <v>13411</v>
      </c>
      <c r="B123" s="3" t="s">
        <v>14210</v>
      </c>
      <c r="C123" s="3" t="str">
        <f t="shared" si="1"/>
        <v>ATLAS ARTERIA</v>
      </c>
      <c r="D123" s="3" t="s">
        <v>14162</v>
      </c>
      <c r="E123" s="17">
        <v>40203</v>
      </c>
      <c r="F123" s="16">
        <v>7921552040</v>
      </c>
      <c r="G123" s="3" t="str">
        <f t="array" ref="G123">INDEX([1]!Table2[Bracket Label], MATCH(1, ('ASX_Listed_Companies_26-08-2025'!F123&gt;= [1]!Table2[Min Value]) * ('ASX_Listed_Companies_26-08-2025'!F123 &lt;= [1]!Table2[Max Value]), 0))</f>
        <v>1Bn+</v>
      </c>
    </row>
    <row r="124" spans="1:7" x14ac:dyDescent="0.25">
      <c r="A124" s="3" t="s">
        <v>14211</v>
      </c>
      <c r="B124" s="3" t="s">
        <v>14212</v>
      </c>
      <c r="C124" s="3" t="str">
        <f t="shared" si="1"/>
        <v>ALCHEMY RESOURCES LIMITED</v>
      </c>
      <c r="D124" s="3" t="s">
        <v>13970</v>
      </c>
      <c r="E124" s="17">
        <v>39412</v>
      </c>
      <c r="F124" s="16">
        <v>8246534</v>
      </c>
      <c r="G124" s="3" t="str">
        <f t="array" ref="G124">INDEX([1]!Table2[Bracket Label], MATCH(1, ('ASX_Listed_Companies_26-08-2025'!F124&gt;= [1]!Table2[Min Value]) * ('ASX_Listed_Companies_26-08-2025'!F124 &lt;= [1]!Table2[Max Value]), 0))</f>
        <v>0-49M</v>
      </c>
    </row>
    <row r="125" spans="1:7" x14ac:dyDescent="0.25">
      <c r="A125" s="3" t="s">
        <v>14213</v>
      </c>
      <c r="B125" s="3" t="s">
        <v>14214</v>
      </c>
      <c r="C125" s="3" t="str">
        <f t="shared" si="1"/>
        <v>ANTARES METALS LIMITED</v>
      </c>
      <c r="D125" s="3" t="s">
        <v>13970</v>
      </c>
      <c r="E125" s="17">
        <v>44487</v>
      </c>
      <c r="F125" s="16">
        <v>3603970</v>
      </c>
      <c r="G125" s="3" t="str">
        <f t="array" ref="G125">INDEX([1]!Table2[Bracket Label], MATCH(1, ('ASX_Listed_Companies_26-08-2025'!F125&gt;= [1]!Table2[Min Value]) * ('ASX_Listed_Companies_26-08-2025'!F125 &lt;= [1]!Table2[Max Value]), 0))</f>
        <v>0-49M</v>
      </c>
    </row>
    <row r="126" spans="1:7" x14ac:dyDescent="0.25">
      <c r="A126" s="3" t="s">
        <v>14215</v>
      </c>
      <c r="B126" s="3" t="s">
        <v>14216</v>
      </c>
      <c r="C126" s="3" t="str">
        <f t="shared" si="1"/>
        <v>ARCADIA MINERALS LIMITED</v>
      </c>
      <c r="D126" s="3" t="s">
        <v>13970</v>
      </c>
      <c r="E126" s="17">
        <v>44372</v>
      </c>
      <c r="F126" s="16">
        <v>3638886</v>
      </c>
      <c r="G126" s="3" t="str">
        <f t="array" ref="G126">INDEX([1]!Table2[Bracket Label], MATCH(1, ('ASX_Listed_Companies_26-08-2025'!F126&gt;= [1]!Table2[Min Value]) * ('ASX_Listed_Companies_26-08-2025'!F126 &lt;= [1]!Table2[Max Value]), 0))</f>
        <v>0-49M</v>
      </c>
    </row>
    <row r="127" spans="1:7" x14ac:dyDescent="0.25">
      <c r="A127" s="3" t="s">
        <v>14217</v>
      </c>
      <c r="B127" s="3" t="s">
        <v>12788</v>
      </c>
      <c r="C127" s="3" t="str">
        <f t="shared" si="1"/>
        <v>AMA GROUP LIMITED</v>
      </c>
      <c r="D127" s="3" t="s">
        <v>14110</v>
      </c>
      <c r="E127" s="17">
        <v>38960</v>
      </c>
      <c r="F127" s="16">
        <v>463911765</v>
      </c>
      <c r="G127" s="3" t="str">
        <f t="array" ref="G127">INDEX([1]!Table2[Bracket Label], MATCH(1, ('ASX_Listed_Companies_26-08-2025'!F127&gt;= [1]!Table2[Min Value]) * ('ASX_Listed_Companies_26-08-2025'!F127 &lt;= [1]!Table2[Max Value]), 0))</f>
        <v>450-499M</v>
      </c>
    </row>
    <row r="128" spans="1:7" x14ac:dyDescent="0.25">
      <c r="A128" s="3" t="s">
        <v>13386</v>
      </c>
      <c r="B128" s="3" t="s">
        <v>14218</v>
      </c>
      <c r="C128" s="3" t="str">
        <f t="shared" si="1"/>
        <v>AMCOR PLC</v>
      </c>
      <c r="D128" s="3" t="s">
        <v>13970</v>
      </c>
      <c r="E128" s="17">
        <v>25443</v>
      </c>
      <c r="F128" s="16">
        <v>30592126417</v>
      </c>
      <c r="G128" s="3" t="str">
        <f t="array" ref="G128">INDEX([1]!Table2[Bracket Label], MATCH(1, ('ASX_Listed_Companies_26-08-2025'!F128&gt;= [1]!Table2[Min Value]) * ('ASX_Listed_Companies_26-08-2025'!F128 &lt;= [1]!Table2[Max Value]), 0))</f>
        <v>1Bn+</v>
      </c>
    </row>
    <row r="129" spans="1:7" x14ac:dyDescent="0.25">
      <c r="A129" s="3" t="s">
        <v>14219</v>
      </c>
      <c r="B129" s="3" t="s">
        <v>14220</v>
      </c>
      <c r="C129" s="3" t="str">
        <f t="shared" si="1"/>
        <v>ARROW MINERALS LTD</v>
      </c>
      <c r="D129" s="3" t="s">
        <v>13970</v>
      </c>
      <c r="E129" s="17">
        <v>38653</v>
      </c>
      <c r="F129" s="16" t="s">
        <v>14150</v>
      </c>
      <c r="G129" s="3" t="e">
        <f t="array" ref="G129">INDEX([1]!Table2[Bracket Label], MATCH(1, ('ASX_Listed_Companies_26-08-2025'!F129&gt;= [1]!Table2[Min Value]) * ('ASX_Listed_Companies_26-08-2025'!F129 &lt;= [1]!Table2[Max Value]), 0))</f>
        <v>#N/A</v>
      </c>
    </row>
    <row r="130" spans="1:7" x14ac:dyDescent="0.25">
      <c r="A130" s="3" t="s">
        <v>14221</v>
      </c>
      <c r="B130" s="3" t="s">
        <v>14222</v>
      </c>
      <c r="C130" s="3" t="str">
        <f t="shared" si="1"/>
        <v>AMCIL LIMITED</v>
      </c>
      <c r="D130" s="3" t="s">
        <v>14067</v>
      </c>
      <c r="E130" s="17">
        <v>36566</v>
      </c>
      <c r="F130" s="16">
        <v>335928753</v>
      </c>
      <c r="G130" s="3" t="str">
        <f t="array" ref="G130">INDEX([1]!Table2[Bracket Label], MATCH(1, ('ASX_Listed_Companies_26-08-2025'!F130&gt;= [1]!Table2[Min Value]) * ('ASX_Listed_Companies_26-08-2025'!F130 &lt;= [1]!Table2[Max Value]), 0))</f>
        <v>300-349M</v>
      </c>
    </row>
    <row r="131" spans="1:7" x14ac:dyDescent="0.25">
      <c r="A131" s="3" t="s">
        <v>14223</v>
      </c>
      <c r="B131" s="3" t="s">
        <v>14224</v>
      </c>
      <c r="C131" s="3" t="str">
        <f t="shared" ref="C131:C194" si="2">TRIM(UPPER($B131))</f>
        <v>AURELIA METALS LIMITED</v>
      </c>
      <c r="D131" s="3" t="s">
        <v>13970</v>
      </c>
      <c r="E131" s="17">
        <v>39210</v>
      </c>
      <c r="F131" s="16">
        <v>313125938</v>
      </c>
      <c r="G131" s="3" t="str">
        <f t="array" ref="G131">INDEX([1]!Table2[Bracket Label], MATCH(1, ('ASX_Listed_Companies_26-08-2025'!F131&gt;= [1]!Table2[Min Value]) * ('ASX_Listed_Companies_26-08-2025'!F131 &lt;= [1]!Table2[Max Value]), 0))</f>
        <v>300-349M</v>
      </c>
    </row>
    <row r="132" spans="1:7" x14ac:dyDescent="0.25">
      <c r="A132" s="3" t="s">
        <v>14225</v>
      </c>
      <c r="B132" s="3" t="s">
        <v>14226</v>
      </c>
      <c r="C132" s="3" t="str">
        <f t="shared" si="2"/>
        <v>AGRIMIN LIMITED</v>
      </c>
      <c r="D132" s="3" t="s">
        <v>13970</v>
      </c>
      <c r="E132" s="17">
        <v>39364</v>
      </c>
      <c r="F132" s="16">
        <v>36953226</v>
      </c>
      <c r="G132" s="3" t="str">
        <f t="array" ref="G132">INDEX([1]!Table2[Bracket Label], MATCH(1, ('ASX_Listed_Companies_26-08-2025'!F132&gt;= [1]!Table2[Min Value]) * ('ASX_Listed_Companies_26-08-2025'!F132 &lt;= [1]!Table2[Max Value]), 0))</f>
        <v>0-49M</v>
      </c>
    </row>
    <row r="133" spans="1:7" x14ac:dyDescent="0.25">
      <c r="A133" s="3" t="s">
        <v>14227</v>
      </c>
      <c r="B133" s="3" t="s">
        <v>14228</v>
      </c>
      <c r="C133" s="3" t="str">
        <f t="shared" si="2"/>
        <v>AMBERTECH LIMITED</v>
      </c>
      <c r="D133" s="3" t="s">
        <v>14081</v>
      </c>
      <c r="E133" s="17">
        <v>38331</v>
      </c>
      <c r="F133" s="16">
        <v>19080957</v>
      </c>
      <c r="G133" s="3" t="str">
        <f t="array" ref="G133">INDEX([1]!Table2[Bracket Label], MATCH(1, ('ASX_Listed_Companies_26-08-2025'!F133&gt;= [1]!Table2[Min Value]) * ('ASX_Listed_Companies_26-08-2025'!F133 &lt;= [1]!Table2[Max Value]), 0))</f>
        <v>0-49M</v>
      </c>
    </row>
    <row r="134" spans="1:7" x14ac:dyDescent="0.25">
      <c r="A134" s="3" t="s">
        <v>13390</v>
      </c>
      <c r="B134" s="3" t="s">
        <v>14229</v>
      </c>
      <c r="C134" s="3" t="str">
        <f t="shared" si="2"/>
        <v>AMP LIMITED</v>
      </c>
      <c r="D134" s="3" t="s">
        <v>14010</v>
      </c>
      <c r="E134" s="17">
        <v>35961</v>
      </c>
      <c r="F134" s="16">
        <v>4455862117</v>
      </c>
      <c r="G134" s="3" t="str">
        <f t="array" ref="G134">INDEX([1]!Table2[Bracket Label], MATCH(1, ('ASX_Listed_Companies_26-08-2025'!F134&gt;= [1]!Table2[Min Value]) * ('ASX_Listed_Companies_26-08-2025'!F134 &lt;= [1]!Table2[Max Value]), 0))</f>
        <v>1Bn+</v>
      </c>
    </row>
    <row r="135" spans="1:7" x14ac:dyDescent="0.25">
      <c r="A135" s="3" t="s">
        <v>14230</v>
      </c>
      <c r="B135" s="3" t="s">
        <v>14231</v>
      </c>
      <c r="C135" s="3" t="str">
        <f t="shared" si="2"/>
        <v>ATOMOS LIMITED</v>
      </c>
      <c r="D135" s="3" t="s">
        <v>14190</v>
      </c>
      <c r="E135" s="17">
        <v>43462</v>
      </c>
      <c r="F135" s="16">
        <v>6075092</v>
      </c>
      <c r="G135" s="3" t="str">
        <f t="array" ref="G135">INDEX([1]!Table2[Bracket Label], MATCH(1, ('ASX_Listed_Companies_26-08-2025'!F135&gt;= [1]!Table2[Min Value]) * ('ASX_Listed_Companies_26-08-2025'!F135 &lt;= [1]!Table2[Max Value]), 0))</f>
        <v>0-49M</v>
      </c>
    </row>
    <row r="136" spans="1:7" x14ac:dyDescent="0.25">
      <c r="A136" s="3" t="s">
        <v>14232</v>
      </c>
      <c r="B136" s="3" t="s">
        <v>14233</v>
      </c>
      <c r="C136" s="3" t="str">
        <f t="shared" si="2"/>
        <v>AEROMETREX LIMITED</v>
      </c>
      <c r="D136" s="3" t="s">
        <v>14110</v>
      </c>
      <c r="E136" s="17">
        <v>43809</v>
      </c>
      <c r="F136" s="16">
        <v>19473081</v>
      </c>
      <c r="G136" s="3" t="str">
        <f t="array" ref="G136">INDEX([1]!Table2[Bracket Label], MATCH(1, ('ASX_Listed_Companies_26-08-2025'!F136&gt;= [1]!Table2[Min Value]) * ('ASX_Listed_Companies_26-08-2025'!F136 &lt;= [1]!Table2[Max Value]), 0))</f>
        <v>0-49M</v>
      </c>
    </row>
    <row r="137" spans="1:7" x14ac:dyDescent="0.25">
      <c r="A137" s="3" t="s">
        <v>14234</v>
      </c>
      <c r="B137" s="3" t="s">
        <v>14235</v>
      </c>
      <c r="C137" s="3" t="str">
        <f t="shared" si="2"/>
        <v>ANAGENICS LIMITED</v>
      </c>
      <c r="D137" s="3" t="s">
        <v>13967</v>
      </c>
      <c r="E137" s="17">
        <v>38695</v>
      </c>
      <c r="F137" s="16">
        <v>2977922</v>
      </c>
      <c r="G137" s="3" t="str">
        <f t="array" ref="G137">INDEX([1]!Table2[Bracket Label], MATCH(1, ('ASX_Listed_Companies_26-08-2025'!F137&gt;= [1]!Table2[Min Value]) * ('ASX_Listed_Companies_26-08-2025'!F137 &lt;= [1]!Table2[Max Value]), 0))</f>
        <v>0-49M</v>
      </c>
    </row>
    <row r="138" spans="1:7" x14ac:dyDescent="0.25">
      <c r="A138" s="3" t="s">
        <v>14236</v>
      </c>
      <c r="B138" s="3" t="s">
        <v>14237</v>
      </c>
      <c r="C138" s="3" t="str">
        <f t="shared" si="2"/>
        <v>AUSTIN ENGINEERING LIMITED</v>
      </c>
      <c r="D138" s="3" t="s">
        <v>13964</v>
      </c>
      <c r="E138" s="17">
        <v>38055</v>
      </c>
      <c r="F138" s="16">
        <v>195467037</v>
      </c>
      <c r="G138" s="3" t="str">
        <f t="array" ref="G138">INDEX([1]!Table2[Bracket Label], MATCH(1, ('ASX_Listed_Companies_26-08-2025'!F138&gt;= [1]!Table2[Min Value]) * ('ASX_Listed_Companies_26-08-2025'!F138 &lt;= [1]!Table2[Max Value]), 0))</f>
        <v>150-199M</v>
      </c>
    </row>
    <row r="139" spans="1:7" x14ac:dyDescent="0.25">
      <c r="A139" s="3" t="s">
        <v>9007</v>
      </c>
      <c r="B139" s="3" t="s">
        <v>14238</v>
      </c>
      <c r="C139" s="3" t="str">
        <f t="shared" si="2"/>
        <v>ANSELL LIMITED</v>
      </c>
      <c r="D139" s="3" t="s">
        <v>13995</v>
      </c>
      <c r="E139" s="17">
        <v>31281</v>
      </c>
      <c r="F139" s="16">
        <v>5039476845</v>
      </c>
      <c r="G139" s="3" t="str">
        <f t="array" ref="G139">INDEX([1]!Table2[Bracket Label], MATCH(1, ('ASX_Listed_Companies_26-08-2025'!F139&gt;= [1]!Table2[Min Value]) * ('ASX_Listed_Companies_26-08-2025'!F139 &lt;= [1]!Table2[Max Value]), 0))</f>
        <v>1Bn+</v>
      </c>
    </row>
    <row r="140" spans="1:7" x14ac:dyDescent="0.25">
      <c r="A140" s="3" t="s">
        <v>14239</v>
      </c>
      <c r="B140" s="3" t="s">
        <v>14240</v>
      </c>
      <c r="C140" s="3" t="str">
        <f t="shared" si="2"/>
        <v>ADVANCE ZINCTEK LIMITED</v>
      </c>
      <c r="D140" s="3" t="s">
        <v>13970</v>
      </c>
      <c r="E140" s="17">
        <v>38407</v>
      </c>
      <c r="F140" s="16">
        <v>78307634</v>
      </c>
      <c r="G140" s="3" t="str">
        <f t="array" ref="G140">INDEX([1]!Table2[Bracket Label], MATCH(1, ('ASX_Listed_Companies_26-08-2025'!F140&gt;= [1]!Table2[Min Value]) * ('ASX_Listed_Companies_26-08-2025'!F140 &lt;= [1]!Table2[Max Value]), 0))</f>
        <v>50-99M</v>
      </c>
    </row>
    <row r="141" spans="1:7" x14ac:dyDescent="0.25">
      <c r="A141" s="3" t="s">
        <v>14241</v>
      </c>
      <c r="B141" s="3" t="s">
        <v>14242</v>
      </c>
      <c r="C141" s="3" t="str">
        <f t="shared" si="2"/>
        <v>ANATARA LIFESCIENCES LTD</v>
      </c>
      <c r="D141" s="3" t="s">
        <v>13967</v>
      </c>
      <c r="E141" s="17">
        <v>41928</v>
      </c>
      <c r="F141" s="16">
        <v>1708723</v>
      </c>
      <c r="G141" s="3" t="str">
        <f t="array" ref="G141">INDEX([1]!Table2[Bracket Label], MATCH(1, ('ASX_Listed_Companies_26-08-2025'!F141&gt;= [1]!Table2[Min Value]) * ('ASX_Listed_Companies_26-08-2025'!F141 &lt;= [1]!Table2[Max Value]), 0))</f>
        <v>0-49M</v>
      </c>
    </row>
    <row r="142" spans="1:7" x14ac:dyDescent="0.25">
      <c r="A142" s="3" t="s">
        <v>14243</v>
      </c>
      <c r="B142" s="3" t="s">
        <v>14244</v>
      </c>
      <c r="C142" s="3" t="str">
        <f t="shared" si="2"/>
        <v>ANAX METALS LIMITED</v>
      </c>
      <c r="D142" s="3" t="s">
        <v>13970</v>
      </c>
      <c r="E142" s="17">
        <v>38153</v>
      </c>
      <c r="F142" s="16">
        <v>5738249</v>
      </c>
      <c r="G142" s="3" t="str">
        <f t="array" ref="G142">INDEX([1]!Table2[Bracket Label], MATCH(1, ('ASX_Listed_Companies_26-08-2025'!F142&gt;= [1]!Table2[Min Value]) * ('ASX_Listed_Companies_26-08-2025'!F142 &lt;= [1]!Table2[Max Value]), 0))</f>
        <v>0-49M</v>
      </c>
    </row>
    <row r="143" spans="1:7" x14ac:dyDescent="0.25">
      <c r="A143" s="3" t="s">
        <v>13395</v>
      </c>
      <c r="B143" s="3" t="s">
        <v>14245</v>
      </c>
      <c r="C143" s="3" t="str">
        <f t="shared" si="2"/>
        <v>ANZ GROUP HOLDINGS LIMITED</v>
      </c>
      <c r="D143" s="3" t="s">
        <v>14246</v>
      </c>
      <c r="E143" s="17">
        <v>25476</v>
      </c>
      <c r="F143" s="16">
        <v>99649574012</v>
      </c>
      <c r="G143" s="3" t="str">
        <f t="array" ref="G143">INDEX([1]!Table2[Bracket Label], MATCH(1, ('ASX_Listed_Companies_26-08-2025'!F143&gt;= [1]!Table2[Min Value]) * ('ASX_Listed_Companies_26-08-2025'!F143 &lt;= [1]!Table2[Max Value]), 0))</f>
        <v>1Bn+</v>
      </c>
    </row>
    <row r="144" spans="1:7" x14ac:dyDescent="0.25">
      <c r="A144" s="3" t="s">
        <v>14247</v>
      </c>
      <c r="B144" s="3" t="s">
        <v>14248</v>
      </c>
      <c r="C144" s="3" t="str">
        <f t="shared" si="2"/>
        <v>ASSETOWL LIMITED</v>
      </c>
      <c r="D144" s="3" t="s">
        <v>13979</v>
      </c>
      <c r="E144" s="17">
        <v>40693</v>
      </c>
      <c r="F144" s="16" t="s">
        <v>14150</v>
      </c>
      <c r="G144" s="3" t="e">
        <f t="array" ref="G144">INDEX([1]!Table2[Bracket Label], MATCH(1, ('ASX_Listed_Companies_26-08-2025'!F144&gt;= [1]!Table2[Min Value]) * ('ASX_Listed_Companies_26-08-2025'!F144 &lt;= [1]!Table2[Max Value]), 0))</f>
        <v>#N/A</v>
      </c>
    </row>
    <row r="145" spans="1:7" x14ac:dyDescent="0.25">
      <c r="A145" s="3" t="s">
        <v>14249</v>
      </c>
      <c r="B145" s="3" t="s">
        <v>14250</v>
      </c>
      <c r="C145" s="3" t="str">
        <f t="shared" si="2"/>
        <v>AUSMON RESOURCES LIMITED</v>
      </c>
      <c r="D145" s="3" t="s">
        <v>13970</v>
      </c>
      <c r="E145" s="17">
        <v>39903</v>
      </c>
      <c r="F145" s="16">
        <v>5706054</v>
      </c>
      <c r="G145" s="3" t="str">
        <f t="array" ref="G145">INDEX([1]!Table2[Bracket Label], MATCH(1, ('ASX_Listed_Companies_26-08-2025'!F145&gt;= [1]!Table2[Min Value]) * ('ASX_Listed_Companies_26-08-2025'!F145 &lt;= [1]!Table2[Max Value]), 0))</f>
        <v>0-49M</v>
      </c>
    </row>
    <row r="146" spans="1:7" x14ac:dyDescent="0.25">
      <c r="A146" s="3" t="s">
        <v>14251</v>
      </c>
      <c r="B146" s="3" t="s">
        <v>14252</v>
      </c>
      <c r="C146" s="3" t="str">
        <f t="shared" si="2"/>
        <v>AUSTRALIAN UNITY OFFICE FUND</v>
      </c>
      <c r="D146" s="3" t="s">
        <v>14046</v>
      </c>
      <c r="E146" s="17">
        <v>42541</v>
      </c>
      <c r="F146" s="16">
        <v>69041044</v>
      </c>
      <c r="G146" s="3" t="str">
        <f t="array" ref="G146">INDEX([1]!Table2[Bracket Label], MATCH(1, ('ASX_Listed_Companies_26-08-2025'!F146&gt;= [1]!Table2[Min Value]) * ('ASX_Listed_Companies_26-08-2025'!F146 &lt;= [1]!Table2[Max Value]), 0))</f>
        <v>50-99M</v>
      </c>
    </row>
    <row r="147" spans="1:7" x14ac:dyDescent="0.25">
      <c r="A147" s="3" t="s">
        <v>14253</v>
      </c>
      <c r="B147" s="3" t="s">
        <v>14254</v>
      </c>
      <c r="C147" s="3" t="str">
        <f t="shared" si="2"/>
        <v>ASSETORA LIMITED</v>
      </c>
      <c r="D147" s="3" t="s">
        <v>14010</v>
      </c>
      <c r="E147" s="17">
        <v>42681</v>
      </c>
      <c r="F147" s="16" t="s">
        <v>14150</v>
      </c>
      <c r="G147" s="3" t="e">
        <f t="array" ref="G147">INDEX([1]!Table2[Bracket Label], MATCH(1, ('ASX_Listed_Companies_26-08-2025'!F147&gt;= [1]!Table2[Min Value]) * ('ASX_Listed_Companies_26-08-2025'!F147 &lt;= [1]!Table2[Max Value]), 0))</f>
        <v>#N/A</v>
      </c>
    </row>
    <row r="148" spans="1:7" x14ac:dyDescent="0.25">
      <c r="A148" s="3" t="s">
        <v>14255</v>
      </c>
      <c r="B148" s="3" t="s">
        <v>14256</v>
      </c>
      <c r="C148" s="3" t="str">
        <f t="shared" si="2"/>
        <v>AUSTRALIAN OIL COMPANY LIMITED.</v>
      </c>
      <c r="D148" s="3" t="s">
        <v>14005</v>
      </c>
      <c r="E148" s="17">
        <v>38636</v>
      </c>
      <c r="F148" s="16">
        <v>2594457</v>
      </c>
      <c r="G148" s="3" t="str">
        <f t="array" ref="G148">INDEX([1]!Table2[Bracket Label], MATCH(1, ('ASX_Listed_Companies_26-08-2025'!F148&gt;= [1]!Table2[Min Value]) * ('ASX_Listed_Companies_26-08-2025'!F148 &lt;= [1]!Table2[Max Value]), 0))</f>
        <v>0-49M</v>
      </c>
    </row>
    <row r="149" spans="1:7" x14ac:dyDescent="0.25">
      <c r="A149" s="3" t="s">
        <v>14257</v>
      </c>
      <c r="B149" s="3" t="s">
        <v>14258</v>
      </c>
      <c r="C149" s="3" t="str">
        <f t="shared" si="2"/>
        <v>APOLLO MINERALS LIMITED</v>
      </c>
      <c r="D149" s="3" t="s">
        <v>13970</v>
      </c>
      <c r="E149" s="17">
        <v>39386</v>
      </c>
      <c r="F149" s="16">
        <v>5570741</v>
      </c>
      <c r="G149" s="3" t="str">
        <f t="array" ref="G149">INDEX([1]!Table2[Bracket Label], MATCH(1, ('ASX_Listed_Companies_26-08-2025'!F149&gt;= [1]!Table2[Min Value]) * ('ASX_Listed_Companies_26-08-2025'!F149 &lt;= [1]!Table2[Max Value]), 0))</f>
        <v>0-49M</v>
      </c>
    </row>
    <row r="150" spans="1:7" x14ac:dyDescent="0.25">
      <c r="A150" s="3" t="s">
        <v>13388</v>
      </c>
      <c r="B150" s="3" t="s">
        <v>14259</v>
      </c>
      <c r="C150" s="3" t="str">
        <f t="shared" si="2"/>
        <v>AMOTIV LIMITED</v>
      </c>
      <c r="D150" s="3" t="s">
        <v>14049</v>
      </c>
      <c r="E150" s="17">
        <v>22827</v>
      </c>
      <c r="F150" s="16">
        <v>1317315853</v>
      </c>
      <c r="G150" s="3" t="str">
        <f t="array" ref="G150">INDEX([1]!Table2[Bracket Label], MATCH(1, ('ASX_Listed_Companies_26-08-2025'!F150&gt;= [1]!Table2[Min Value]) * ('ASX_Listed_Companies_26-08-2025'!F150 &lt;= [1]!Table2[Max Value]), 0))</f>
        <v>1Bn+</v>
      </c>
    </row>
    <row r="151" spans="1:7" x14ac:dyDescent="0.25">
      <c r="A151" s="3" t="s">
        <v>13397</v>
      </c>
      <c r="B151" s="3" t="s">
        <v>14260</v>
      </c>
      <c r="C151" s="3" t="str">
        <f t="shared" si="2"/>
        <v>APA GROUP</v>
      </c>
      <c r="D151" s="3" t="s">
        <v>14137</v>
      </c>
      <c r="E151" s="17">
        <v>36690</v>
      </c>
      <c r="F151" s="16">
        <v>11466445195</v>
      </c>
      <c r="G151" s="3" t="str">
        <f t="array" ref="G151">INDEX([1]!Table2[Bracket Label], MATCH(1, ('ASX_Listed_Companies_26-08-2025'!F151&gt;= [1]!Table2[Min Value]) * ('ASX_Listed_Companies_26-08-2025'!F151 &lt;= [1]!Table2[Max Value]), 0))</f>
        <v>1Bn+</v>
      </c>
    </row>
    <row r="152" spans="1:7" x14ac:dyDescent="0.25">
      <c r="A152" s="3" t="s">
        <v>14261</v>
      </c>
      <c r="B152" s="3" t="s">
        <v>14262</v>
      </c>
      <c r="C152" s="3" t="str">
        <f t="shared" si="2"/>
        <v>APC MINERALS LIMITED</v>
      </c>
      <c r="D152" s="3" t="s">
        <v>13970</v>
      </c>
      <c r="E152" s="17">
        <v>40897</v>
      </c>
      <c r="F152" s="16">
        <v>2636400</v>
      </c>
      <c r="G152" s="3" t="str">
        <f t="array" ref="G152">INDEX([1]!Table2[Bracket Label], MATCH(1, ('ASX_Listed_Companies_26-08-2025'!F152&gt;= [1]!Table2[Min Value]) * ('ASX_Listed_Companies_26-08-2025'!F152 &lt;= [1]!Table2[Max Value]), 0))</f>
        <v>0-49M</v>
      </c>
    </row>
    <row r="153" spans="1:7" x14ac:dyDescent="0.25">
      <c r="A153" s="3" t="s">
        <v>13552</v>
      </c>
      <c r="B153" s="3" t="s">
        <v>14263</v>
      </c>
      <c r="C153" s="3" t="str">
        <f t="shared" si="2"/>
        <v>EAGERS AUTOMOTIVE LIMITED</v>
      </c>
      <c r="D153" s="3" t="s">
        <v>14054</v>
      </c>
      <c r="E153" s="17">
        <v>20927</v>
      </c>
      <c r="F153" s="16">
        <v>5718922876</v>
      </c>
      <c r="G153" s="3" t="str">
        <f t="array" ref="G153">INDEX([1]!Table2[Bracket Label], MATCH(1, ('ASX_Listed_Companies_26-08-2025'!F153&gt;= [1]!Table2[Min Value]) * ('ASX_Listed_Companies_26-08-2025'!F153 &lt;= [1]!Table2[Max Value]), 0))</f>
        <v>1Bn+</v>
      </c>
    </row>
    <row r="154" spans="1:7" x14ac:dyDescent="0.25">
      <c r="A154" s="3" t="s">
        <v>14264</v>
      </c>
      <c r="B154" s="3" t="s">
        <v>14265</v>
      </c>
      <c r="C154" s="3" t="str">
        <f t="shared" si="2"/>
        <v>ASSOCIATE GLOBAL PARTNERS LIMITED</v>
      </c>
      <c r="D154" s="3" t="s">
        <v>14010</v>
      </c>
      <c r="E154" s="17">
        <v>38260</v>
      </c>
      <c r="F154" s="16">
        <v>6893091</v>
      </c>
      <c r="G154" s="3" t="str">
        <f t="array" ref="G154">INDEX([1]!Table2[Bracket Label], MATCH(1, ('ASX_Listed_Companies_26-08-2025'!F154&gt;= [1]!Table2[Min Value]) * ('ASX_Listed_Companies_26-08-2025'!F154 &lt;= [1]!Table2[Max Value]), 0))</f>
        <v>0-49M</v>
      </c>
    </row>
    <row r="155" spans="1:7" x14ac:dyDescent="0.25">
      <c r="A155" s="3" t="s">
        <v>14266</v>
      </c>
      <c r="B155" s="3" t="s">
        <v>14267</v>
      </c>
      <c r="C155" s="3" t="str">
        <f t="shared" si="2"/>
        <v>AIMS PROPERTY SECURITIES FUND</v>
      </c>
      <c r="D155" s="3" t="s">
        <v>14046</v>
      </c>
      <c r="E155" s="17">
        <v>38338</v>
      </c>
      <c r="F155" s="16">
        <v>145577401</v>
      </c>
      <c r="G155" s="3" t="str">
        <f t="array" ref="G155">INDEX([1]!Table2[Bracket Label], MATCH(1, ('ASX_Listed_Companies_26-08-2025'!F155&gt;= [1]!Table2[Min Value]) * ('ASX_Listed_Companies_26-08-2025'!F155 &lt;= [1]!Table2[Max Value]), 0))</f>
        <v>100-149M</v>
      </c>
    </row>
    <row r="156" spans="1:7" x14ac:dyDescent="0.25">
      <c r="A156" s="3" t="s">
        <v>14268</v>
      </c>
      <c r="B156" s="3" t="s">
        <v>14269</v>
      </c>
      <c r="C156" s="3" t="str">
        <f t="shared" si="2"/>
        <v>APPEN LIMITED</v>
      </c>
      <c r="D156" s="3" t="s">
        <v>13979</v>
      </c>
      <c r="E156" s="17">
        <v>42011</v>
      </c>
      <c r="F156" s="16">
        <v>238412430</v>
      </c>
      <c r="G156" s="3" t="str">
        <f t="array" ref="G156">INDEX([1]!Table2[Bracket Label], MATCH(1, ('ASX_Listed_Companies_26-08-2025'!F156&gt;= [1]!Table2[Min Value]) * ('ASX_Listed_Companies_26-08-2025'!F156 &lt;= [1]!Table2[Max Value]), 0))</f>
        <v>200-249M</v>
      </c>
    </row>
    <row r="157" spans="1:7" x14ac:dyDescent="0.25">
      <c r="A157" s="3" t="s">
        <v>13407</v>
      </c>
      <c r="B157" s="3" t="s">
        <v>14270</v>
      </c>
      <c r="C157" s="3" t="str">
        <f t="shared" si="2"/>
        <v>ASPEN GROUP</v>
      </c>
      <c r="D157" s="3" t="s">
        <v>14046</v>
      </c>
      <c r="E157" s="17">
        <v>33339</v>
      </c>
      <c r="F157" s="16">
        <v>955343105</v>
      </c>
      <c r="G157" s="3" t="str">
        <f t="array" ref="G157">INDEX([1]!Table2[Bracket Label], MATCH(1, ('ASX_Listed_Companies_26-08-2025'!F157&gt;= [1]!Table2[Min Value]) * ('ASX_Listed_Companies_26-08-2025'!F157 &lt;= [1]!Table2[Max Value]), 0))</f>
        <v>950-999M</v>
      </c>
    </row>
    <row r="158" spans="1:7" x14ac:dyDescent="0.25">
      <c r="A158" s="3" t="s">
        <v>14271</v>
      </c>
      <c r="B158" s="3" t="s">
        <v>14272</v>
      </c>
      <c r="C158" s="3" t="str">
        <f t="shared" si="2"/>
        <v>AUSTRALIAN PACIFIC COAL LIMITED</v>
      </c>
      <c r="D158" s="3" t="s">
        <v>13970</v>
      </c>
      <c r="E158" s="17">
        <v>36511</v>
      </c>
      <c r="F158" s="16">
        <v>4903273</v>
      </c>
      <c r="G158" s="3" t="str">
        <f t="array" ref="G158">INDEX([1]!Table2[Bracket Label], MATCH(1, ('ASX_Listed_Companies_26-08-2025'!F158&gt;= [1]!Table2[Min Value]) * ('ASX_Listed_Companies_26-08-2025'!F158 &lt;= [1]!Table2[Max Value]), 0))</f>
        <v>0-49M</v>
      </c>
    </row>
    <row r="159" spans="1:7" x14ac:dyDescent="0.25">
      <c r="A159" s="3" t="s">
        <v>14273</v>
      </c>
      <c r="B159" s="3" t="s">
        <v>14274</v>
      </c>
      <c r="C159" s="3" t="str">
        <f t="shared" si="2"/>
        <v>AUSQUEST LIMITED</v>
      </c>
      <c r="D159" s="3" t="s">
        <v>13970</v>
      </c>
      <c r="E159" s="17">
        <v>37950</v>
      </c>
      <c r="F159" s="16">
        <v>50129768</v>
      </c>
      <c r="G159" s="3" t="str">
        <f t="array" ref="G159">INDEX([1]!Table2[Bracket Label], MATCH(1, ('ASX_Listed_Companies_26-08-2025'!F159&gt;= [1]!Table2[Min Value]) * ('ASX_Listed_Companies_26-08-2025'!F159 &lt;= [1]!Table2[Max Value]), 0))</f>
        <v>50-99M</v>
      </c>
    </row>
    <row r="160" spans="1:7" x14ac:dyDescent="0.25">
      <c r="A160" s="3" t="s">
        <v>14275</v>
      </c>
      <c r="B160" s="3" t="s">
        <v>14276</v>
      </c>
      <c r="C160" s="3" t="str">
        <f t="shared" si="2"/>
        <v>ALICANTO MINERALS LIMITED</v>
      </c>
      <c r="D160" s="3" t="s">
        <v>13970</v>
      </c>
      <c r="E160" s="17">
        <v>41171</v>
      </c>
      <c r="F160" s="16">
        <v>23748003</v>
      </c>
      <c r="G160" s="3" t="str">
        <f t="array" ref="G160">INDEX([1]!Table2[Bracket Label], MATCH(1, ('ASX_Listed_Companies_26-08-2025'!F160&gt;= [1]!Table2[Min Value]) * ('ASX_Listed_Companies_26-08-2025'!F160 &lt;= [1]!Table2[Max Value]), 0))</f>
        <v>0-49M</v>
      </c>
    </row>
    <row r="161" spans="1:7" x14ac:dyDescent="0.25">
      <c r="A161" s="3" t="s">
        <v>14277</v>
      </c>
      <c r="B161" s="3" t="s">
        <v>14278</v>
      </c>
      <c r="C161" s="3" t="str">
        <f t="shared" si="2"/>
        <v>AQUIRIAN LIMITED</v>
      </c>
      <c r="D161" s="3" t="s">
        <v>14110</v>
      </c>
      <c r="E161" s="17">
        <v>44404</v>
      </c>
      <c r="F161" s="16">
        <v>33494888</v>
      </c>
      <c r="G161" s="3" t="str">
        <f t="array" ref="G161">INDEX([1]!Table2[Bracket Label], MATCH(1, ('ASX_Listed_Companies_26-08-2025'!F161&gt;= [1]!Table2[Min Value]) * ('ASX_Listed_Companies_26-08-2025'!F161 &lt;= [1]!Table2[Max Value]), 0))</f>
        <v>0-49M</v>
      </c>
    </row>
    <row r="162" spans="1:7" x14ac:dyDescent="0.25">
      <c r="A162" s="3" t="s">
        <v>14279</v>
      </c>
      <c r="B162" s="3" t="s">
        <v>14280</v>
      </c>
      <c r="C162" s="3" t="str">
        <f t="shared" si="2"/>
        <v>ALICE QUEEN LIMITED</v>
      </c>
      <c r="D162" s="3" t="s">
        <v>13970</v>
      </c>
      <c r="E162" s="17">
        <v>38239</v>
      </c>
      <c r="F162" s="16">
        <v>5538785</v>
      </c>
      <c r="G162" s="3" t="str">
        <f t="array" ref="G162">INDEX([1]!Table2[Bracket Label], MATCH(1, ('ASX_Listed_Companies_26-08-2025'!F162&gt;= [1]!Table2[Min Value]) * ('ASX_Listed_Companies_26-08-2025'!F162 &lt;= [1]!Table2[Max Value]), 0))</f>
        <v>0-49M</v>
      </c>
    </row>
    <row r="163" spans="1:7" x14ac:dyDescent="0.25">
      <c r="A163" s="3" t="s">
        <v>14281</v>
      </c>
      <c r="B163" s="3" t="s">
        <v>14282</v>
      </c>
      <c r="C163" s="3" t="str">
        <f t="shared" si="2"/>
        <v>ALLIANCE AVIATION SERVICES LIMITED</v>
      </c>
      <c r="D163" s="3" t="s">
        <v>14162</v>
      </c>
      <c r="E163" s="17">
        <v>40897</v>
      </c>
      <c r="F163" s="16">
        <v>392890718</v>
      </c>
      <c r="G163" s="3" t="str">
        <f t="array" ref="G163">INDEX([1]!Table2[Bracket Label], MATCH(1, ('ASX_Listed_Companies_26-08-2025'!F163&gt;= [1]!Table2[Min Value]) * ('ASX_Listed_Companies_26-08-2025'!F163 &lt;= [1]!Table2[Max Value]), 0))</f>
        <v>350-399M</v>
      </c>
    </row>
    <row r="164" spans="1:7" x14ac:dyDescent="0.25">
      <c r="A164" s="3" t="s">
        <v>14283</v>
      </c>
      <c r="B164" s="3" t="s">
        <v>14284</v>
      </c>
      <c r="C164" s="3" t="str">
        <f t="shared" si="2"/>
        <v>AUSTRAL RESOURCES AUSTRALIA LTD</v>
      </c>
      <c r="D164" s="3" t="s">
        <v>13970</v>
      </c>
      <c r="E164" s="17">
        <v>44503</v>
      </c>
      <c r="F164" s="16" t="s">
        <v>14150</v>
      </c>
      <c r="G164" s="3" t="e">
        <f t="array" ref="G164">INDEX([1]!Table2[Bracket Label], MATCH(1, ('ASX_Listed_Companies_26-08-2025'!F164&gt;= [1]!Table2[Min Value]) * ('ASX_Listed_Companies_26-08-2025'!F164 &lt;= [1]!Table2[Max Value]), 0))</f>
        <v>#N/A</v>
      </c>
    </row>
    <row r="165" spans="1:7" x14ac:dyDescent="0.25">
      <c r="A165" s="3" t="s">
        <v>14285</v>
      </c>
      <c r="B165" s="3" t="s">
        <v>14286</v>
      </c>
      <c r="C165" s="3" t="str">
        <f t="shared" si="2"/>
        <v>AUSTRALIAN RARE EARTHS LIMITED</v>
      </c>
      <c r="D165" s="3" t="s">
        <v>13970</v>
      </c>
      <c r="E165" s="17">
        <v>44378</v>
      </c>
      <c r="F165" s="16">
        <v>24487296</v>
      </c>
      <c r="G165" s="3" t="str">
        <f t="array" ref="G165">INDEX([1]!Table2[Bracket Label], MATCH(1, ('ASX_Listed_Companies_26-08-2025'!F165&gt;= [1]!Table2[Min Value]) * ('ASX_Listed_Companies_26-08-2025'!F165 &lt;= [1]!Table2[Max Value]), 0))</f>
        <v>0-49M</v>
      </c>
    </row>
    <row r="166" spans="1:7" x14ac:dyDescent="0.25">
      <c r="A166" s="3" t="s">
        <v>14287</v>
      </c>
      <c r="B166" s="3" t="s">
        <v>14288</v>
      </c>
      <c r="C166" s="3" t="str">
        <f t="shared" si="2"/>
        <v>ARCHTIS LIMITED</v>
      </c>
      <c r="D166" s="3" t="s">
        <v>13979</v>
      </c>
      <c r="E166" s="17">
        <v>43364</v>
      </c>
      <c r="F166" s="16">
        <v>62762543</v>
      </c>
      <c r="G166" s="3" t="str">
        <f t="array" ref="G166">INDEX([1]!Table2[Bracket Label], MATCH(1, ('ASX_Listed_Companies_26-08-2025'!F166&gt;= [1]!Table2[Min Value]) * ('ASX_Listed_Companies_26-08-2025'!F166 &lt;= [1]!Table2[Max Value]), 0))</f>
        <v>50-99M</v>
      </c>
    </row>
    <row r="167" spans="1:7" x14ac:dyDescent="0.25">
      <c r="A167" s="3" t="s">
        <v>14289</v>
      </c>
      <c r="B167" s="3" t="s">
        <v>14290</v>
      </c>
      <c r="C167" s="3" t="str">
        <f t="shared" si="2"/>
        <v>ARIADNE AUSTRALIA LIMITED</v>
      </c>
      <c r="D167" s="3" t="s">
        <v>14110</v>
      </c>
      <c r="E167" s="17">
        <v>30236</v>
      </c>
      <c r="F167" s="16">
        <v>84743124</v>
      </c>
      <c r="G167" s="3" t="str">
        <f t="array" ref="G167">INDEX([1]!Table2[Bracket Label], MATCH(1, ('ASX_Listed_Companies_26-08-2025'!F167&gt;= [1]!Table2[Min Value]) * ('ASX_Listed_Companies_26-08-2025'!F167 &lt;= [1]!Table2[Max Value]), 0))</f>
        <v>50-99M</v>
      </c>
    </row>
    <row r="168" spans="1:7" x14ac:dyDescent="0.25">
      <c r="A168" s="3" t="s">
        <v>13399</v>
      </c>
      <c r="B168" s="3" t="s">
        <v>14291</v>
      </c>
      <c r="C168" s="3" t="str">
        <f t="shared" si="2"/>
        <v>ARB CORPORATION LIMITED.</v>
      </c>
      <c r="D168" s="3" t="s">
        <v>14049</v>
      </c>
      <c r="E168" s="17">
        <v>31954</v>
      </c>
      <c r="F168" s="16">
        <v>3387235181</v>
      </c>
      <c r="G168" s="3" t="str">
        <f t="array" ref="G168">INDEX([1]!Table2[Bracket Label], MATCH(1, ('ASX_Listed_Companies_26-08-2025'!F168&gt;= [1]!Table2[Min Value]) * ('ASX_Listed_Companies_26-08-2025'!F168 &lt;= [1]!Table2[Max Value]), 0))</f>
        <v>1Bn+</v>
      </c>
    </row>
    <row r="169" spans="1:7" x14ac:dyDescent="0.25">
      <c r="A169" s="3" t="s">
        <v>14292</v>
      </c>
      <c r="B169" s="3" t="s">
        <v>14293</v>
      </c>
      <c r="C169" s="3" t="str">
        <f t="shared" si="2"/>
        <v>ARC FUNDS LIMITED</v>
      </c>
      <c r="D169" s="3" t="s">
        <v>14010</v>
      </c>
      <c r="E169" s="17">
        <v>36630</v>
      </c>
      <c r="F169" s="16">
        <v>5648165</v>
      </c>
      <c r="G169" s="3" t="str">
        <f t="array" ref="G169">INDEX([1]!Table2[Bracket Label], MATCH(1, ('ASX_Listed_Companies_26-08-2025'!F169&gt;= [1]!Table2[Min Value]) * ('ASX_Listed_Companies_26-08-2025'!F169 &lt;= [1]!Table2[Max Value]), 0))</f>
        <v>0-49M</v>
      </c>
    </row>
    <row r="170" spans="1:7" x14ac:dyDescent="0.25">
      <c r="A170" s="3" t="s">
        <v>14294</v>
      </c>
      <c r="B170" s="3" t="s">
        <v>14295</v>
      </c>
      <c r="C170" s="3" t="str">
        <f t="shared" si="2"/>
        <v>ARGENT MINERALS LIMITED</v>
      </c>
      <c r="D170" s="3" t="s">
        <v>13970</v>
      </c>
      <c r="E170" s="17">
        <v>39541</v>
      </c>
      <c r="F170" s="16">
        <v>33261231</v>
      </c>
      <c r="G170" s="3" t="str">
        <f t="array" ref="G170">INDEX([1]!Table2[Bracket Label], MATCH(1, ('ASX_Listed_Companies_26-08-2025'!F170&gt;= [1]!Table2[Min Value]) * ('ASX_Listed_Companies_26-08-2025'!F170 &lt;= [1]!Table2[Max Value]), 0))</f>
        <v>0-49M</v>
      </c>
    </row>
    <row r="171" spans="1:7" x14ac:dyDescent="0.25">
      <c r="A171" s="3" t="s">
        <v>13401</v>
      </c>
      <c r="B171" s="3" t="s">
        <v>14296</v>
      </c>
      <c r="C171" s="3" t="str">
        <f t="shared" si="2"/>
        <v>ARENA REIT.</v>
      </c>
      <c r="D171" s="3" t="s">
        <v>14046</v>
      </c>
      <c r="E171" s="17">
        <v>41438</v>
      </c>
      <c r="F171" s="16">
        <v>1627267774</v>
      </c>
      <c r="G171" s="3" t="str">
        <f t="array" ref="G171">INDEX([1]!Table2[Bracket Label], MATCH(1, ('ASX_Listed_Companies_26-08-2025'!F171&gt;= [1]!Table2[Min Value]) * ('ASX_Listed_Companies_26-08-2025'!F171 &lt;= [1]!Table2[Max Value]), 0))</f>
        <v>1Bn+</v>
      </c>
    </row>
    <row r="172" spans="1:7" x14ac:dyDescent="0.25">
      <c r="A172" s="3" t="s">
        <v>13403</v>
      </c>
      <c r="B172" s="3" t="s">
        <v>14297</v>
      </c>
      <c r="C172" s="3" t="str">
        <f t="shared" si="2"/>
        <v>ARGO INVESTMENTS LIMITED</v>
      </c>
      <c r="D172" s="3" t="s">
        <v>14067</v>
      </c>
      <c r="E172" s="17">
        <v>23101</v>
      </c>
      <c r="F172" s="16">
        <v>7122927933</v>
      </c>
      <c r="G172" s="3" t="str">
        <f t="array" ref="G172">INDEX([1]!Table2[Bracket Label], MATCH(1, ('ASX_Listed_Companies_26-08-2025'!F172&gt;= [1]!Table2[Min Value]) * ('ASX_Listed_Companies_26-08-2025'!F172 &lt;= [1]!Table2[Max Value]), 0))</f>
        <v>1Bn+</v>
      </c>
    </row>
    <row r="173" spans="1:7" x14ac:dyDescent="0.25">
      <c r="A173" s="3" t="s">
        <v>10573</v>
      </c>
      <c r="B173" s="3" t="s">
        <v>14298</v>
      </c>
      <c r="C173" s="3" t="str">
        <f t="shared" si="2"/>
        <v>ARIKA RESOURCES LIMITED</v>
      </c>
      <c r="D173" s="3" t="s">
        <v>13970</v>
      </c>
      <c r="E173" s="17">
        <v>38707</v>
      </c>
      <c r="F173" s="16">
        <v>37907073</v>
      </c>
      <c r="G173" s="3" t="str">
        <f t="array" ref="G173">INDEX([1]!Table2[Bracket Label], MATCH(1, ('ASX_Listed_Companies_26-08-2025'!F173&gt;= [1]!Table2[Min Value]) * ('ASX_Listed_Companies_26-08-2025'!F173 &lt;= [1]!Table2[Max Value]), 0))</f>
        <v>0-49M</v>
      </c>
    </row>
    <row r="174" spans="1:7" x14ac:dyDescent="0.25">
      <c r="A174" s="3" t="s">
        <v>14299</v>
      </c>
      <c r="B174" s="3" t="s">
        <v>14300</v>
      </c>
      <c r="C174" s="3" t="str">
        <f t="shared" si="2"/>
        <v>ARDEA RESOURCES LIMITED</v>
      </c>
      <c r="D174" s="3" t="s">
        <v>13970</v>
      </c>
      <c r="E174" s="17">
        <v>42775</v>
      </c>
      <c r="F174" s="16">
        <v>95737876</v>
      </c>
      <c r="G174" s="3" t="str">
        <f t="array" ref="G174">INDEX([1]!Table2[Bracket Label], MATCH(1, ('ASX_Listed_Companies_26-08-2025'!F174&gt;= [1]!Table2[Min Value]) * ('ASX_Listed_Companies_26-08-2025'!F174 &lt;= [1]!Table2[Max Value]), 0))</f>
        <v>50-99M</v>
      </c>
    </row>
    <row r="175" spans="1:7" x14ac:dyDescent="0.25">
      <c r="A175" s="3" t="s">
        <v>14301</v>
      </c>
      <c r="B175" s="3" t="s">
        <v>14302</v>
      </c>
      <c r="C175" s="3" t="str">
        <f t="shared" si="2"/>
        <v>ALDORO RESOURCES LIMITED</v>
      </c>
      <c r="D175" s="3" t="s">
        <v>13970</v>
      </c>
      <c r="E175" s="17">
        <v>43356</v>
      </c>
      <c r="F175" s="16">
        <v>69672739</v>
      </c>
      <c r="G175" s="3" t="str">
        <f t="array" ref="G175">INDEX([1]!Table2[Bracket Label], MATCH(1, ('ASX_Listed_Companies_26-08-2025'!F175&gt;= [1]!Table2[Min Value]) * ('ASX_Listed_Companies_26-08-2025'!F175 &lt;= [1]!Table2[Max Value]), 0))</f>
        <v>50-99M</v>
      </c>
    </row>
    <row r="176" spans="1:7" x14ac:dyDescent="0.25">
      <c r="A176" s="3" t="s">
        <v>14303</v>
      </c>
      <c r="B176" s="3" t="s">
        <v>14304</v>
      </c>
      <c r="C176" s="3" t="str">
        <f t="shared" si="2"/>
        <v>AMERICAN RARE EARTHS LIMITED</v>
      </c>
      <c r="D176" s="3" t="s">
        <v>13970</v>
      </c>
      <c r="E176" s="17">
        <v>40591</v>
      </c>
      <c r="F176" s="16">
        <v>196716905</v>
      </c>
      <c r="G176" s="3" t="str">
        <f t="array" ref="G176">INDEX([1]!Table2[Bracket Label], MATCH(1, ('ASX_Listed_Companies_26-08-2025'!F176&gt;= [1]!Table2[Min Value]) * ('ASX_Listed_Companies_26-08-2025'!F176 &lt;= [1]!Table2[Max Value]), 0))</f>
        <v>150-199M</v>
      </c>
    </row>
    <row r="177" spans="1:7" x14ac:dyDescent="0.25">
      <c r="A177" s="3" t="s">
        <v>14305</v>
      </c>
      <c r="B177" s="3" t="s">
        <v>14306</v>
      </c>
      <c r="C177" s="3" t="str">
        <f t="shared" si="2"/>
        <v>AIRTASKER LIMITED</v>
      </c>
      <c r="D177" s="3" t="s">
        <v>14019</v>
      </c>
      <c r="E177" s="17">
        <v>44278</v>
      </c>
      <c r="F177" s="16">
        <v>170457705</v>
      </c>
      <c r="G177" s="3" t="str">
        <f t="array" ref="G177">INDEX([1]!Table2[Bracket Label], MATCH(1, ('ASX_Listed_Companies_26-08-2025'!F177&gt;= [1]!Table2[Min Value]) * ('ASX_Listed_Companies_26-08-2025'!F177 &lt;= [1]!Table2[Max Value]), 0))</f>
        <v>150-199M</v>
      </c>
    </row>
    <row r="178" spans="1:7" x14ac:dyDescent="0.25">
      <c r="A178" s="3" t="s">
        <v>14307</v>
      </c>
      <c r="B178" s="3" t="s">
        <v>14308</v>
      </c>
      <c r="C178" s="3" t="str">
        <f t="shared" si="2"/>
        <v>ARAFURA RARE EARTHS LTD</v>
      </c>
      <c r="D178" s="3" t="s">
        <v>13970</v>
      </c>
      <c r="E178" s="17">
        <v>37930</v>
      </c>
      <c r="F178" s="16">
        <v>455900808</v>
      </c>
      <c r="G178" s="3" t="str">
        <f t="array" ref="G178">INDEX([1]!Table2[Bracket Label], MATCH(1, ('ASX_Listed_Companies_26-08-2025'!F178&gt;= [1]!Table2[Min Value]) * ('ASX_Listed_Companies_26-08-2025'!F178 &lt;= [1]!Table2[Max Value]), 0))</f>
        <v>450-499M</v>
      </c>
    </row>
    <row r="179" spans="1:7" x14ac:dyDescent="0.25">
      <c r="A179" s="3" t="s">
        <v>14309</v>
      </c>
      <c r="B179" s="3" t="s">
        <v>14310</v>
      </c>
      <c r="C179" s="3" t="str">
        <f t="shared" si="2"/>
        <v>ARTEMIS RESOURCES LIMITED</v>
      </c>
      <c r="D179" s="3" t="s">
        <v>13970</v>
      </c>
      <c r="E179" s="17">
        <v>39157</v>
      </c>
      <c r="F179" s="16">
        <v>14328361</v>
      </c>
      <c r="G179" s="3" t="str">
        <f t="array" ref="G179">INDEX([1]!Table2[Bracket Label], MATCH(1, ('ASX_Listed_Companies_26-08-2025'!F179&gt;= [1]!Table2[Min Value]) * ('ASX_Listed_Companies_26-08-2025'!F179 &lt;= [1]!Table2[Max Value]), 0))</f>
        <v>0-49M</v>
      </c>
    </row>
    <row r="180" spans="1:7" x14ac:dyDescent="0.25">
      <c r="A180" s="3" t="s">
        <v>14311</v>
      </c>
      <c r="B180" s="3" t="s">
        <v>14312</v>
      </c>
      <c r="C180" s="3" t="str">
        <f t="shared" si="2"/>
        <v>AROA BIOSURGERY LIMITED</v>
      </c>
      <c r="D180" s="3" t="s">
        <v>13967</v>
      </c>
      <c r="E180" s="17">
        <v>44036</v>
      </c>
      <c r="F180" s="16">
        <v>220821270</v>
      </c>
      <c r="G180" s="3" t="str">
        <f t="array" ref="G180">INDEX([1]!Table2[Bracket Label], MATCH(1, ('ASX_Listed_Companies_26-08-2025'!F180&gt;= [1]!Table2[Min Value]) * ('ASX_Listed_Companies_26-08-2025'!F180 &lt;= [1]!Table2[Max Value]), 0))</f>
        <v>200-249M</v>
      </c>
    </row>
    <row r="181" spans="1:7" x14ac:dyDescent="0.25">
      <c r="A181" s="3" t="s">
        <v>14313</v>
      </c>
      <c r="B181" s="3" t="s">
        <v>14314</v>
      </c>
      <c r="C181" s="3" t="str">
        <f t="shared" si="2"/>
        <v>ASARA RESOURCES LIMITED</v>
      </c>
      <c r="D181" s="3" t="s">
        <v>13970</v>
      </c>
      <c r="E181" s="17">
        <v>32002</v>
      </c>
      <c r="F181" s="16">
        <v>86717755</v>
      </c>
      <c r="G181" s="3" t="str">
        <f t="array" ref="G181">INDEX([1]!Table2[Bracket Label], MATCH(1, ('ASX_Listed_Companies_26-08-2025'!F181&gt;= [1]!Table2[Min Value]) * ('ASX_Listed_Companies_26-08-2025'!F181 &lt;= [1]!Table2[Max Value]), 0))</f>
        <v>50-99M</v>
      </c>
    </row>
    <row r="182" spans="1:7" x14ac:dyDescent="0.25">
      <c r="A182" s="3" t="s">
        <v>14315</v>
      </c>
      <c r="B182" s="3" t="s">
        <v>14316</v>
      </c>
      <c r="C182" s="3" t="str">
        <f t="shared" si="2"/>
        <v>ASKARI METALS LIMITED</v>
      </c>
      <c r="D182" s="3" t="s">
        <v>13970</v>
      </c>
      <c r="E182" s="17">
        <v>44384</v>
      </c>
      <c r="F182" s="16">
        <v>4056707</v>
      </c>
      <c r="G182" s="3" t="str">
        <f t="array" ref="G182">INDEX([1]!Table2[Bracket Label], MATCH(1, ('ASX_Listed_Companies_26-08-2025'!F182&gt;= [1]!Table2[Min Value]) * ('ASX_Listed_Companies_26-08-2025'!F182 &lt;= [1]!Table2[Max Value]), 0))</f>
        <v>0-49M</v>
      </c>
    </row>
    <row r="183" spans="1:7" x14ac:dyDescent="0.25">
      <c r="A183" s="3" t="s">
        <v>13421</v>
      </c>
      <c r="B183" s="3" t="s">
        <v>14317</v>
      </c>
      <c r="C183" s="3" t="str">
        <f t="shared" si="2"/>
        <v>AUSTAL LIMITED</v>
      </c>
      <c r="D183" s="3" t="s">
        <v>13964</v>
      </c>
      <c r="E183" s="17">
        <v>36137</v>
      </c>
      <c r="F183" s="16">
        <v>2927201306</v>
      </c>
      <c r="G183" s="3" t="str">
        <f t="array" ref="G183">INDEX([1]!Table2[Bracket Label], MATCH(1, ('ASX_Listed_Companies_26-08-2025'!F183&gt;= [1]!Table2[Min Value]) * ('ASX_Listed_Companies_26-08-2025'!F183 &lt;= [1]!Table2[Max Value]), 0))</f>
        <v>1Bn+</v>
      </c>
    </row>
    <row r="184" spans="1:7" x14ac:dyDescent="0.25">
      <c r="A184" s="3" t="s">
        <v>14318</v>
      </c>
      <c r="B184" s="3" t="s">
        <v>14319</v>
      </c>
      <c r="C184" s="3" t="str">
        <f t="shared" si="2"/>
        <v>ASTUTE METALS NL</v>
      </c>
      <c r="D184" s="3" t="s">
        <v>13970</v>
      </c>
      <c r="E184" s="17">
        <v>31638</v>
      </c>
      <c r="F184" s="16">
        <v>10663061</v>
      </c>
      <c r="G184" s="3" t="str">
        <f t="array" ref="G184">INDEX([1]!Table2[Bracket Label], MATCH(1, ('ASX_Listed_Companies_26-08-2025'!F184&gt;= [1]!Table2[Min Value]) * ('ASX_Listed_Companies_26-08-2025'!F184 &lt;= [1]!Table2[Max Value]), 0))</f>
        <v>0-49M</v>
      </c>
    </row>
    <row r="185" spans="1:7" x14ac:dyDescent="0.25">
      <c r="A185" s="3" t="s">
        <v>14320</v>
      </c>
      <c r="B185" s="3" t="s">
        <v>14321</v>
      </c>
      <c r="C185" s="3" t="str">
        <f t="shared" si="2"/>
        <v>AUTOSPORTS GROUP LIMITED.</v>
      </c>
      <c r="D185" s="3" t="s">
        <v>14054</v>
      </c>
      <c r="E185" s="17">
        <v>42690</v>
      </c>
      <c r="F185" s="16">
        <v>613383446</v>
      </c>
      <c r="G185" s="3" t="str">
        <f t="array" ref="G185">INDEX([1]!Table2[Bracket Label], MATCH(1, ('ASX_Listed_Companies_26-08-2025'!F185&gt;= [1]!Table2[Min Value]) * ('ASX_Listed_Companies_26-08-2025'!F185 &lt;= [1]!Table2[Max Value]), 0))</f>
        <v>600-649M</v>
      </c>
    </row>
    <row r="186" spans="1:7" x14ac:dyDescent="0.25">
      <c r="A186" s="3" t="s">
        <v>14322</v>
      </c>
      <c r="B186" s="3" t="s">
        <v>14323</v>
      </c>
      <c r="C186" s="3" t="str">
        <f t="shared" si="2"/>
        <v>ASHLEY SERVICES GROUP LIMITED</v>
      </c>
      <c r="D186" s="3" t="s">
        <v>14110</v>
      </c>
      <c r="E186" s="17">
        <v>41872</v>
      </c>
      <c r="F186" s="16">
        <v>25915663</v>
      </c>
      <c r="G186" s="3" t="str">
        <f t="array" ref="G186">INDEX([1]!Table2[Bracket Label], MATCH(1, ('ASX_Listed_Companies_26-08-2025'!F186&gt;= [1]!Table2[Min Value]) * ('ASX_Listed_Companies_26-08-2025'!F186 &lt;= [1]!Table2[Max Value]), 0))</f>
        <v>0-49M</v>
      </c>
    </row>
    <row r="187" spans="1:7" x14ac:dyDescent="0.25">
      <c r="A187" s="3" t="s">
        <v>13368</v>
      </c>
      <c r="B187" s="3" t="s">
        <v>14324</v>
      </c>
      <c r="C187" s="3" t="str">
        <f t="shared" si="2"/>
        <v>ABACUS STORAGE KING</v>
      </c>
      <c r="D187" s="3" t="s">
        <v>14046</v>
      </c>
      <c r="E187" s="17">
        <v>45139</v>
      </c>
      <c r="F187" s="16">
        <v>2030289076</v>
      </c>
      <c r="G187" s="3" t="str">
        <f t="array" ref="G187">INDEX([1]!Table2[Bracket Label], MATCH(1, ('ASX_Listed_Companies_26-08-2025'!F187&gt;= [1]!Table2[Min Value]) * ('ASX_Listed_Companies_26-08-2025'!F187 &lt;= [1]!Table2[Max Value]), 0))</f>
        <v>1Bn+</v>
      </c>
    </row>
    <row r="188" spans="1:7" x14ac:dyDescent="0.25">
      <c r="A188" s="3" t="s">
        <v>14325</v>
      </c>
      <c r="B188" s="3" t="s">
        <v>14326</v>
      </c>
      <c r="C188" s="3" t="str">
        <f t="shared" si="2"/>
        <v>ANDEAN SILVER LIMITED</v>
      </c>
      <c r="D188" s="3" t="s">
        <v>13970</v>
      </c>
      <c r="E188" s="17">
        <v>44469</v>
      </c>
      <c r="F188" s="16">
        <v>268766953</v>
      </c>
      <c r="G188" s="3" t="str">
        <f t="array" ref="G188">INDEX([1]!Table2[Bracket Label], MATCH(1, ('ASX_Listed_Companies_26-08-2025'!F188&gt;= [1]!Table2[Min Value]) * ('ASX_Listed_Companies_26-08-2025'!F188 &lt;= [1]!Table2[Max Value]), 0))</f>
        <v>250-299M</v>
      </c>
    </row>
    <row r="189" spans="1:7" x14ac:dyDescent="0.25">
      <c r="A189" s="3" t="s">
        <v>14327</v>
      </c>
      <c r="B189" s="3" t="s">
        <v>14328</v>
      </c>
      <c r="C189" s="3" t="str">
        <f t="shared" si="2"/>
        <v>AUSTRALIAN STRATEGIC MATERIALS LIMITED</v>
      </c>
      <c r="D189" s="3" t="s">
        <v>13970</v>
      </c>
      <c r="E189" s="17">
        <v>44042</v>
      </c>
      <c r="F189" s="16">
        <v>130772771</v>
      </c>
      <c r="G189" s="3" t="str">
        <f t="array" ref="G189">INDEX([1]!Table2[Bracket Label], MATCH(1, ('ASX_Listed_Companies_26-08-2025'!F189&gt;= [1]!Table2[Min Value]) * ('ASX_Listed_Companies_26-08-2025'!F189 &lt;= [1]!Table2[Max Value]), 0))</f>
        <v>100-149M</v>
      </c>
    </row>
    <row r="190" spans="1:7" x14ac:dyDescent="0.25">
      <c r="A190" s="3" t="s">
        <v>14329</v>
      </c>
      <c r="B190" s="3" t="s">
        <v>14330</v>
      </c>
      <c r="C190" s="3" t="str">
        <f t="shared" si="2"/>
        <v>ANSON RESOURCES LIMITED</v>
      </c>
      <c r="D190" s="3" t="s">
        <v>13970</v>
      </c>
      <c r="E190" s="17">
        <v>40367</v>
      </c>
      <c r="F190" s="16">
        <v>124039808</v>
      </c>
      <c r="G190" s="3" t="str">
        <f t="array" ref="G190">INDEX([1]!Table2[Bracket Label], MATCH(1, ('ASX_Listed_Companies_26-08-2025'!F190&gt;= [1]!Table2[Min Value]) * ('ASX_Listed_Companies_26-08-2025'!F190 &lt;= [1]!Table2[Max Value]), 0))</f>
        <v>100-149M</v>
      </c>
    </row>
    <row r="191" spans="1:7" x14ac:dyDescent="0.25">
      <c r="A191" s="3" t="s">
        <v>14331</v>
      </c>
      <c r="B191" s="3" t="s">
        <v>14332</v>
      </c>
      <c r="C191" s="3" t="str">
        <f t="shared" si="2"/>
        <v>ASPERMONT LIMITED.</v>
      </c>
      <c r="D191" s="3" t="s">
        <v>14019</v>
      </c>
      <c r="E191" s="17">
        <v>36643</v>
      </c>
      <c r="F191" s="16">
        <v>20105414</v>
      </c>
      <c r="G191" s="3" t="str">
        <f t="array" ref="G191">INDEX([1]!Table2[Bracket Label], MATCH(1, ('ASX_Listed_Companies_26-08-2025'!F191&gt;= [1]!Table2[Min Value]) * ('ASX_Listed_Companies_26-08-2025'!F191 &lt;= [1]!Table2[Max Value]), 0))</f>
        <v>0-49M</v>
      </c>
    </row>
    <row r="192" spans="1:7" x14ac:dyDescent="0.25">
      <c r="A192" s="3" t="s">
        <v>14333</v>
      </c>
      <c r="B192" s="3" t="s">
        <v>14334</v>
      </c>
      <c r="C192" s="3" t="str">
        <f t="shared" si="2"/>
        <v>AUSTRALIAN SILICA QUARTZ GROUP LTD</v>
      </c>
      <c r="D192" s="3" t="s">
        <v>13970</v>
      </c>
      <c r="E192" s="17">
        <v>39377</v>
      </c>
      <c r="F192" s="16">
        <v>5073487</v>
      </c>
      <c r="G192" s="3" t="str">
        <f t="array" ref="G192">INDEX([1]!Table2[Bracket Label], MATCH(1, ('ASX_Listed_Companies_26-08-2025'!F192&gt;= [1]!Table2[Min Value]) * ('ASX_Listed_Companies_26-08-2025'!F192 &lt;= [1]!Table2[Max Value]), 0))</f>
        <v>0-49M</v>
      </c>
    </row>
    <row r="193" spans="1:7" x14ac:dyDescent="0.25">
      <c r="A193" s="3" t="s">
        <v>14335</v>
      </c>
      <c r="B193" s="3" t="s">
        <v>14336</v>
      </c>
      <c r="C193" s="3" t="str">
        <f t="shared" si="2"/>
        <v>ASRA MINERALS LIMITED</v>
      </c>
      <c r="D193" s="3" t="s">
        <v>13970</v>
      </c>
      <c r="E193" s="17">
        <v>31593</v>
      </c>
      <c r="F193" s="16">
        <v>8000396</v>
      </c>
      <c r="G193" s="3" t="str">
        <f t="array" ref="G193">INDEX([1]!Table2[Bracket Label], MATCH(1, ('ASX_Listed_Companies_26-08-2025'!F193&gt;= [1]!Table2[Min Value]) * ('ASX_Listed_Companies_26-08-2025'!F193 &lt;= [1]!Table2[Max Value]), 0))</f>
        <v>0-49M</v>
      </c>
    </row>
    <row r="194" spans="1:7" x14ac:dyDescent="0.25">
      <c r="A194" s="3" t="s">
        <v>14337</v>
      </c>
      <c r="B194" s="3" t="s">
        <v>14338</v>
      </c>
      <c r="C194" s="3" t="str">
        <f t="shared" si="2"/>
        <v>ASSET VISION CO LTD</v>
      </c>
      <c r="D194" s="3" t="s">
        <v>14110</v>
      </c>
      <c r="E194" s="17">
        <v>41610</v>
      </c>
      <c r="F194" s="16">
        <v>34240632</v>
      </c>
      <c r="G194" s="3" t="str">
        <f t="array" ref="G194">INDEX([1]!Table2[Bracket Label], MATCH(1, ('ASX_Listed_Companies_26-08-2025'!F194&gt;= [1]!Table2[Min Value]) * ('ASX_Listed_Companies_26-08-2025'!F194 &lt;= [1]!Table2[Max Value]), 0))</f>
        <v>0-49M</v>
      </c>
    </row>
    <row r="195" spans="1:7" x14ac:dyDescent="0.25">
      <c r="A195" s="3" t="s">
        <v>13409</v>
      </c>
      <c r="B195" s="3" t="s">
        <v>14339</v>
      </c>
      <c r="C195" s="3" t="str">
        <f t="shared" ref="C195:C258" si="3">TRIM(UPPER($B195))</f>
        <v>ASX LIMITED</v>
      </c>
      <c r="D195" s="3" t="s">
        <v>14010</v>
      </c>
      <c r="E195" s="17">
        <v>36082</v>
      </c>
      <c r="F195" s="16">
        <v>12207832873</v>
      </c>
      <c r="G195" s="3" t="str">
        <f t="array" ref="G195">INDEX([1]!Table2[Bracket Label], MATCH(1, ('ASX_Listed_Companies_26-08-2025'!F195&gt;= [1]!Table2[Min Value]) * ('ASX_Listed_Companies_26-08-2025'!F195 &lt;= [1]!Table2[Max Value]), 0))</f>
        <v>1Bn+</v>
      </c>
    </row>
    <row r="196" spans="1:7" x14ac:dyDescent="0.25">
      <c r="A196" s="3" t="s">
        <v>14340</v>
      </c>
      <c r="B196" s="3" t="s">
        <v>14341</v>
      </c>
      <c r="C196" s="3" t="str">
        <f t="shared" si="3"/>
        <v>ATOMO DIAGNOSTICS LIMITED</v>
      </c>
      <c r="D196" s="3" t="s">
        <v>13995</v>
      </c>
      <c r="E196" s="17">
        <v>43937</v>
      </c>
      <c r="F196" s="16">
        <v>14583155</v>
      </c>
      <c r="G196" s="3" t="str">
        <f t="array" ref="G196">INDEX([1]!Table2[Bracket Label], MATCH(1, ('ASX_Listed_Companies_26-08-2025'!F196&gt;= [1]!Table2[Min Value]) * ('ASX_Listed_Companies_26-08-2025'!F196 &lt;= [1]!Table2[Max Value]), 0))</f>
        <v>0-49M</v>
      </c>
    </row>
    <row r="197" spans="1:7" x14ac:dyDescent="0.25">
      <c r="A197" s="3" t="s">
        <v>14342</v>
      </c>
      <c r="B197" s="3" t="s">
        <v>14343</v>
      </c>
      <c r="C197" s="3" t="str">
        <f t="shared" si="3"/>
        <v>ATTURRA LIMITED</v>
      </c>
      <c r="D197" s="3" t="s">
        <v>13979</v>
      </c>
      <c r="E197" s="17">
        <v>44552</v>
      </c>
      <c r="F197" s="16">
        <v>304137874</v>
      </c>
      <c r="G197" s="3" t="str">
        <f t="array" ref="G197">INDEX([1]!Table2[Bracket Label], MATCH(1, ('ASX_Listed_Companies_26-08-2025'!F197&gt;= [1]!Table2[Min Value]) * ('ASX_Listed_Companies_26-08-2025'!F197 &lt;= [1]!Table2[Max Value]), 0))</f>
        <v>300-349M</v>
      </c>
    </row>
    <row r="198" spans="1:7" x14ac:dyDescent="0.25">
      <c r="A198" s="3" t="s">
        <v>14344</v>
      </c>
      <c r="B198" s="3" t="s">
        <v>14345</v>
      </c>
      <c r="C198" s="3" t="str">
        <f t="shared" si="3"/>
        <v>ALTECH BATTERIES LTD</v>
      </c>
      <c r="D198" s="3" t="s">
        <v>13970</v>
      </c>
      <c r="E198" s="17">
        <v>40205</v>
      </c>
      <c r="F198" s="16">
        <v>74100766</v>
      </c>
      <c r="G198" s="3" t="str">
        <f t="array" ref="G198">INDEX([1]!Table2[Bracket Label], MATCH(1, ('ASX_Listed_Companies_26-08-2025'!F198&gt;= [1]!Table2[Min Value]) * ('ASX_Listed_Companies_26-08-2025'!F198 &lt;= [1]!Table2[Max Value]), 0))</f>
        <v>50-99M</v>
      </c>
    </row>
    <row r="199" spans="1:7" x14ac:dyDescent="0.25">
      <c r="A199" s="3" t="s">
        <v>14346</v>
      </c>
      <c r="B199" s="3" t="s">
        <v>14347</v>
      </c>
      <c r="C199" s="3" t="str">
        <f t="shared" si="3"/>
        <v>ARTICORE GROUP LIMITED</v>
      </c>
      <c r="D199" s="3" t="s">
        <v>14054</v>
      </c>
      <c r="E199" s="17">
        <v>42506</v>
      </c>
      <c r="F199" s="16">
        <v>75410752</v>
      </c>
      <c r="G199" s="3" t="str">
        <f t="array" ref="G199">INDEX([1]!Table2[Bracket Label], MATCH(1, ('ASX_Listed_Companies_26-08-2025'!F199&gt;= [1]!Table2[Min Value]) * ('ASX_Listed_Companies_26-08-2025'!F199 &lt;= [1]!Table2[Max Value]), 0))</f>
        <v>50-99M</v>
      </c>
    </row>
    <row r="200" spans="1:7" x14ac:dyDescent="0.25">
      <c r="A200" s="3" t="s">
        <v>14348</v>
      </c>
      <c r="B200" s="3" t="s">
        <v>14349</v>
      </c>
      <c r="C200" s="3" t="str">
        <f t="shared" si="3"/>
        <v>ALTERITY THERAPEUTICS LIMITED</v>
      </c>
      <c r="D200" s="3" t="s">
        <v>13967</v>
      </c>
      <c r="E200" s="17">
        <v>36613</v>
      </c>
      <c r="F200" s="16">
        <v>119713746</v>
      </c>
      <c r="G200" s="3" t="str">
        <f t="array" ref="G200">INDEX([1]!Table2[Bracket Label], MATCH(1, ('ASX_Listed_Companies_26-08-2025'!F200&gt;= [1]!Table2[Min Value]) * ('ASX_Listed_Companies_26-08-2025'!F200 &lt;= [1]!Table2[Max Value]), 0))</f>
        <v>100-149M</v>
      </c>
    </row>
    <row r="201" spans="1:7" x14ac:dyDescent="0.25">
      <c r="A201" s="3" t="s">
        <v>14350</v>
      </c>
      <c r="B201" s="3" t="s">
        <v>14351</v>
      </c>
      <c r="C201" s="3" t="str">
        <f t="shared" si="3"/>
        <v>ANEKA TAMBANG (PERSERO) TBK (PT)</v>
      </c>
      <c r="D201" s="3" t="s">
        <v>13970</v>
      </c>
      <c r="E201" s="17">
        <v>36381</v>
      </c>
      <c r="F201" s="16">
        <v>5119941273</v>
      </c>
      <c r="G201" s="3" t="str">
        <f t="array" ref="G201">INDEX([1]!Table2[Bracket Label], MATCH(1, ('ASX_Listed_Companies_26-08-2025'!F201&gt;= [1]!Table2[Min Value]) * ('ASX_Listed_Companies_26-08-2025'!F201 &lt;= [1]!Table2[Max Value]), 0))</f>
        <v>1Bn+</v>
      </c>
    </row>
    <row r="202" spans="1:7" x14ac:dyDescent="0.25">
      <c r="A202" s="3" t="s">
        <v>14352</v>
      </c>
      <c r="B202" s="3" t="s">
        <v>14353</v>
      </c>
      <c r="C202" s="3" t="str">
        <f t="shared" si="3"/>
        <v>ATLAS PEARLS LTD</v>
      </c>
      <c r="D202" s="3" t="s">
        <v>14190</v>
      </c>
      <c r="E202" s="17">
        <v>34334</v>
      </c>
      <c r="F202" s="16">
        <v>76832452</v>
      </c>
      <c r="G202" s="3" t="str">
        <f t="array" ref="G202">INDEX([1]!Table2[Bracket Label], MATCH(1, ('ASX_Listed_Companies_26-08-2025'!F202&gt;= [1]!Table2[Min Value]) * ('ASX_Listed_Companies_26-08-2025'!F202 &lt;= [1]!Table2[Max Value]), 0))</f>
        <v>50-99M</v>
      </c>
    </row>
    <row r="203" spans="1:7" x14ac:dyDescent="0.25">
      <c r="A203" s="3" t="s">
        <v>14354</v>
      </c>
      <c r="B203" s="3" t="s">
        <v>14355</v>
      </c>
      <c r="C203" s="3" t="str">
        <f t="shared" si="3"/>
        <v>ASTRON LIMITED</v>
      </c>
      <c r="D203" s="3" t="s">
        <v>13970</v>
      </c>
      <c r="E203" s="17">
        <v>30631</v>
      </c>
      <c r="F203" s="16">
        <v>154790053</v>
      </c>
      <c r="G203" s="3" t="str">
        <f t="array" ref="G203">INDEX([1]!Table2[Bracket Label], MATCH(1, ('ASX_Listed_Companies_26-08-2025'!F203&gt;= [1]!Table2[Min Value]) * ('ASX_Listed_Companies_26-08-2025'!F203 &lt;= [1]!Table2[Max Value]), 0))</f>
        <v>150-199M</v>
      </c>
    </row>
    <row r="204" spans="1:7" x14ac:dyDescent="0.25">
      <c r="A204" s="3" t="s">
        <v>14356</v>
      </c>
      <c r="B204" s="3" t="s">
        <v>14357</v>
      </c>
      <c r="C204" s="3" t="str">
        <f t="shared" si="3"/>
        <v>AUSTRALIS OIL &amp; GAS LIMITED</v>
      </c>
      <c r="D204" s="3" t="s">
        <v>14005</v>
      </c>
      <c r="E204" s="17">
        <v>42576</v>
      </c>
      <c r="F204" s="16">
        <v>14498687</v>
      </c>
      <c r="G204" s="3" t="str">
        <f t="array" ref="G204">INDEX([1]!Table2[Bracket Label], MATCH(1, ('ASX_Listed_Companies_26-08-2025'!F204&gt;= [1]!Table2[Min Value]) * ('ASX_Listed_Companies_26-08-2025'!F204 &lt;= [1]!Table2[Max Value]), 0))</f>
        <v>0-49M</v>
      </c>
    </row>
    <row r="205" spans="1:7" x14ac:dyDescent="0.25">
      <c r="A205" s="3" t="s">
        <v>14358</v>
      </c>
      <c r="B205" s="3" t="s">
        <v>14359</v>
      </c>
      <c r="C205" s="3" t="str">
        <f t="shared" si="3"/>
        <v>ALTITUDE MINERALS LTD</v>
      </c>
      <c r="D205" s="3" t="s">
        <v>13970</v>
      </c>
      <c r="E205" s="17">
        <v>44454</v>
      </c>
      <c r="F205" s="16">
        <v>5396811</v>
      </c>
      <c r="G205" s="3" t="str">
        <f t="array" ref="G205">INDEX([1]!Table2[Bracket Label], MATCH(1, ('ASX_Listed_Companies_26-08-2025'!F205&gt;= [1]!Table2[Min Value]) * ('ASX_Listed_Companies_26-08-2025'!F205 &lt;= [1]!Table2[Max Value]), 0))</f>
        <v>0-49M</v>
      </c>
    </row>
    <row r="206" spans="1:7" x14ac:dyDescent="0.25">
      <c r="A206" s="3" t="s">
        <v>14360</v>
      </c>
      <c r="B206" s="3" t="s">
        <v>14361</v>
      </c>
      <c r="C206" s="3" t="str">
        <f t="shared" si="3"/>
        <v>ACTIVEPORT GROUP LTD</v>
      </c>
      <c r="D206" s="3" t="s">
        <v>13979</v>
      </c>
      <c r="E206" s="17">
        <v>44489</v>
      </c>
      <c r="F206" s="16">
        <v>13052565</v>
      </c>
      <c r="G206" s="3" t="str">
        <f t="array" ref="G206">INDEX([1]!Table2[Bracket Label], MATCH(1, ('ASX_Listed_Companies_26-08-2025'!F206&gt;= [1]!Table2[Min Value]) * ('ASX_Listed_Companies_26-08-2025'!F206 &lt;= [1]!Table2[Max Value]), 0))</f>
        <v>0-49M</v>
      </c>
    </row>
    <row r="207" spans="1:7" x14ac:dyDescent="0.25">
      <c r="A207" s="3" t="s">
        <v>14362</v>
      </c>
      <c r="B207" s="3" t="s">
        <v>14361</v>
      </c>
      <c r="C207" s="3" t="str">
        <f t="shared" si="3"/>
        <v>ACTIVEPORT GROUP LTD</v>
      </c>
      <c r="D207" s="3" t="s">
        <v>13979</v>
      </c>
      <c r="E207" s="17">
        <v>44489</v>
      </c>
      <c r="F207" s="16">
        <v>13052565</v>
      </c>
      <c r="G207" s="3" t="str">
        <f t="array" ref="G207">INDEX([1]!Table2[Bracket Label], MATCH(1, ('ASX_Listed_Companies_26-08-2025'!F207&gt;= [1]!Table2[Min Value]) * ('ASX_Listed_Companies_26-08-2025'!F207 &lt;= [1]!Table2[Max Value]), 0))</f>
        <v>0-49M</v>
      </c>
    </row>
    <row r="208" spans="1:7" x14ac:dyDescent="0.25">
      <c r="A208" s="3" t="s">
        <v>14363</v>
      </c>
      <c r="B208" s="3" t="s">
        <v>14364</v>
      </c>
      <c r="C208" s="3" t="str">
        <f t="shared" si="3"/>
        <v>AMPLIA THERAPEUTICS LIMITED</v>
      </c>
      <c r="D208" s="3" t="s">
        <v>13967</v>
      </c>
      <c r="E208" s="17">
        <v>41631</v>
      </c>
      <c r="F208" s="16">
        <v>92430634</v>
      </c>
      <c r="G208" s="3" t="str">
        <f t="array" ref="G208">INDEX([1]!Table2[Bracket Label], MATCH(1, ('ASX_Listed_Companies_26-08-2025'!F208&gt;= [1]!Table2[Min Value]) * ('ASX_Listed_Companies_26-08-2025'!F208 &lt;= [1]!Table2[Max Value]), 0))</f>
        <v>50-99M</v>
      </c>
    </row>
    <row r="209" spans="1:7" x14ac:dyDescent="0.25">
      <c r="A209" s="3" t="s">
        <v>14365</v>
      </c>
      <c r="B209" s="3" t="s">
        <v>14366</v>
      </c>
      <c r="C209" s="3" t="str">
        <f t="shared" si="3"/>
        <v>THE AGENCY GROUP AUSTRALIA LTD</v>
      </c>
      <c r="D209" s="3" t="s">
        <v>14074</v>
      </c>
      <c r="E209" s="17">
        <v>39434</v>
      </c>
      <c r="F209" s="16">
        <v>8351955</v>
      </c>
      <c r="G209" s="3" t="str">
        <f t="array" ref="G209">INDEX([1]!Table2[Bracket Label], MATCH(1, ('ASX_Listed_Companies_26-08-2025'!F209&gt;= [1]!Table2[Min Value]) * ('ASX_Listed_Companies_26-08-2025'!F209 &lt;= [1]!Table2[Max Value]), 0))</f>
        <v>0-49M</v>
      </c>
    </row>
    <row r="210" spans="1:7" x14ac:dyDescent="0.25">
      <c r="A210" s="3" t="s">
        <v>14367</v>
      </c>
      <c r="B210" s="3" t="s">
        <v>14368</v>
      </c>
      <c r="C210" s="3" t="str">
        <f t="shared" si="3"/>
        <v>AUDEARA LIMITED</v>
      </c>
      <c r="D210" s="3" t="s">
        <v>14190</v>
      </c>
      <c r="E210" s="17">
        <v>44334</v>
      </c>
      <c r="F210" s="16">
        <v>5398031</v>
      </c>
      <c r="G210" s="3" t="str">
        <f t="array" ref="G210">INDEX([1]!Table2[Bracket Label], MATCH(1, ('ASX_Listed_Companies_26-08-2025'!F210&gt;= [1]!Table2[Min Value]) * ('ASX_Listed_Companies_26-08-2025'!F210 &lt;= [1]!Table2[Max Value]), 0))</f>
        <v>0-49M</v>
      </c>
    </row>
    <row r="211" spans="1:7" x14ac:dyDescent="0.25">
      <c r="A211" s="3" t="s">
        <v>13413</v>
      </c>
      <c r="B211" s="3" t="s">
        <v>14369</v>
      </c>
      <c r="C211" s="3" t="str">
        <f t="shared" si="3"/>
        <v>AUB GROUP LIMITED</v>
      </c>
      <c r="D211" s="3" t="s">
        <v>14370</v>
      </c>
      <c r="E211" s="17">
        <v>38672</v>
      </c>
      <c r="F211" s="16">
        <v>3835726579</v>
      </c>
      <c r="G211" s="3" t="str">
        <f t="array" ref="G211">INDEX([1]!Table2[Bracket Label], MATCH(1, ('ASX_Listed_Companies_26-08-2025'!F211&gt;= [1]!Table2[Min Value]) * ('ASX_Listed_Companies_26-08-2025'!F211 &lt;= [1]!Table2[Max Value]), 0))</f>
        <v>1Bn+</v>
      </c>
    </row>
    <row r="212" spans="1:7" x14ac:dyDescent="0.25">
      <c r="A212" s="3" t="s">
        <v>14371</v>
      </c>
      <c r="B212" s="3" t="s">
        <v>14372</v>
      </c>
      <c r="C212" s="3" t="str">
        <f t="shared" si="3"/>
        <v>AUSGOLD LIMITED</v>
      </c>
      <c r="D212" s="3" t="s">
        <v>13970</v>
      </c>
      <c r="E212" s="17">
        <v>40163</v>
      </c>
      <c r="F212" s="16">
        <v>311437859</v>
      </c>
      <c r="G212" s="3" t="str">
        <f t="array" ref="G212">INDEX([1]!Table2[Bracket Label], MATCH(1, ('ASX_Listed_Companies_26-08-2025'!F212&gt;= [1]!Table2[Min Value]) * ('ASX_Listed_Companies_26-08-2025'!F212 &lt;= [1]!Table2[Max Value]), 0))</f>
        <v>300-349M</v>
      </c>
    </row>
    <row r="213" spans="1:7" x14ac:dyDescent="0.25">
      <c r="A213" s="3" t="s">
        <v>14373</v>
      </c>
      <c r="B213" s="3" t="s">
        <v>14374</v>
      </c>
      <c r="C213" s="3" t="str">
        <f t="shared" si="3"/>
        <v>AURUM RESOURCES LIMITED</v>
      </c>
      <c r="D213" s="3" t="s">
        <v>13970</v>
      </c>
      <c r="E213" s="17">
        <v>44502</v>
      </c>
      <c r="F213" s="16">
        <v>200326976</v>
      </c>
      <c r="G213" s="3" t="str">
        <f t="array" ref="G213">INDEX([1]!Table2[Bracket Label], MATCH(1, ('ASX_Listed_Companies_26-08-2025'!F213&gt;= [1]!Table2[Min Value]) * ('ASX_Listed_Companies_26-08-2025'!F213 &lt;= [1]!Table2[Max Value]), 0))</f>
        <v>200-249M</v>
      </c>
    </row>
    <row r="214" spans="1:7" x14ac:dyDescent="0.25">
      <c r="A214" s="3" t="s">
        <v>14375</v>
      </c>
      <c r="B214" s="3" t="s">
        <v>14376</v>
      </c>
      <c r="C214" s="3" t="str">
        <f t="shared" si="3"/>
        <v>AUGUSTUS MINERALS LIMITED</v>
      </c>
      <c r="D214" s="3" t="s">
        <v>13970</v>
      </c>
      <c r="E214" s="17">
        <v>45071</v>
      </c>
      <c r="F214" s="16">
        <v>7987482</v>
      </c>
      <c r="G214" s="3" t="str">
        <f t="array" ref="G214">INDEX([1]!Table2[Bracket Label], MATCH(1, ('ASX_Listed_Companies_26-08-2025'!F214&gt;= [1]!Table2[Min Value]) * ('ASX_Listed_Companies_26-08-2025'!F214 &lt;= [1]!Table2[Max Value]), 0))</f>
        <v>0-49M</v>
      </c>
    </row>
    <row r="215" spans="1:7" x14ac:dyDescent="0.25">
      <c r="A215" s="3" t="s">
        <v>14377</v>
      </c>
      <c r="B215" s="3" t="s">
        <v>14378</v>
      </c>
      <c r="C215" s="3" t="str">
        <f t="shared" si="3"/>
        <v>AUSTCHINA HOLDINGS LIMITED</v>
      </c>
      <c r="D215" s="3" t="s">
        <v>14005</v>
      </c>
      <c r="E215" s="17">
        <v>37697</v>
      </c>
      <c r="F215" s="16">
        <v>3025384</v>
      </c>
      <c r="G215" s="3" t="str">
        <f t="array" ref="G215">INDEX([1]!Table2[Bracket Label], MATCH(1, ('ASX_Listed_Companies_26-08-2025'!F215&gt;= [1]!Table2[Min Value]) * ('ASX_Listed_Companies_26-08-2025'!F215 &lt;= [1]!Table2[Max Value]), 0))</f>
        <v>0-49M</v>
      </c>
    </row>
    <row r="216" spans="1:7" x14ac:dyDescent="0.25">
      <c r="A216" s="3" t="s">
        <v>13427</v>
      </c>
      <c r="B216" s="3" t="s">
        <v>14379</v>
      </c>
      <c r="C216" s="3" t="str">
        <f t="shared" si="3"/>
        <v>AUSTRALIAN UNITED INVESTMENT COMPANY LIMITED</v>
      </c>
      <c r="D216" s="3" t="s">
        <v>14067</v>
      </c>
      <c r="E216" s="17">
        <v>27030</v>
      </c>
      <c r="F216" s="16">
        <v>1451810038</v>
      </c>
      <c r="G216" s="3" t="str">
        <f t="array" ref="G216">INDEX([1]!Table2[Bracket Label], MATCH(1, ('ASX_Listed_Companies_26-08-2025'!F216&gt;= [1]!Table2[Min Value]) * ('ASX_Listed_Companies_26-08-2025'!F216 &lt;= [1]!Table2[Max Value]), 0))</f>
        <v>1Bn+</v>
      </c>
    </row>
    <row r="217" spans="1:7" x14ac:dyDescent="0.25">
      <c r="A217" s="3" t="s">
        <v>14380</v>
      </c>
      <c r="B217" s="3" t="s">
        <v>14381</v>
      </c>
      <c r="C217" s="3" t="str">
        <f t="shared" si="3"/>
        <v>AUMAKE LIMITED.</v>
      </c>
      <c r="D217" s="3" t="s">
        <v>14054</v>
      </c>
      <c r="E217" s="17">
        <v>40884</v>
      </c>
      <c r="F217" s="16">
        <v>10581756</v>
      </c>
      <c r="G217" s="3" t="str">
        <f t="array" ref="G217">INDEX([1]!Table2[Bracket Label], MATCH(1, ('ASX_Listed_Companies_26-08-2025'!F217&gt;= [1]!Table2[Min Value]) * ('ASX_Listed_Companies_26-08-2025'!F217 &lt;= [1]!Table2[Max Value]), 0))</f>
        <v>0-49M</v>
      </c>
    </row>
    <row r="218" spans="1:7" x14ac:dyDescent="0.25">
      <c r="A218" s="3" t="s">
        <v>14382</v>
      </c>
      <c r="B218" s="3" t="s">
        <v>14383</v>
      </c>
      <c r="C218" s="3" t="str">
        <f t="shared" si="3"/>
        <v>AURUMIN LIMITED</v>
      </c>
      <c r="D218" s="3" t="s">
        <v>13970</v>
      </c>
      <c r="E218" s="17">
        <v>44174</v>
      </c>
      <c r="F218" s="16">
        <v>44528447</v>
      </c>
      <c r="G218" s="3" t="str">
        <f t="array" ref="G218">INDEX([1]!Table2[Bracket Label], MATCH(1, ('ASX_Listed_Companies_26-08-2025'!F218&gt;= [1]!Table2[Min Value]) * ('ASX_Listed_Companies_26-08-2025'!F218 &lt;= [1]!Table2[Max Value]), 0))</f>
        <v>0-49M</v>
      </c>
    </row>
    <row r="219" spans="1:7" x14ac:dyDescent="0.25">
      <c r="A219" s="3" t="s">
        <v>14384</v>
      </c>
      <c r="B219" s="3" t="s">
        <v>14385</v>
      </c>
      <c r="C219" s="3" t="str">
        <f t="shared" si="3"/>
        <v>ALARA RESOURCES LIMITED</v>
      </c>
      <c r="D219" s="3" t="s">
        <v>13970</v>
      </c>
      <c r="E219" s="17">
        <v>39226</v>
      </c>
      <c r="F219" s="16">
        <v>32926589</v>
      </c>
      <c r="G219" s="3" t="str">
        <f t="array" ref="G219">INDEX([1]!Table2[Bracket Label], MATCH(1, ('ASX_Listed_Companies_26-08-2025'!F219&gt;= [1]!Table2[Min Value]) * ('ASX_Listed_Companies_26-08-2025'!F219 &lt;= [1]!Table2[Max Value]), 0))</f>
        <v>0-49M</v>
      </c>
    </row>
    <row r="220" spans="1:7" x14ac:dyDescent="0.25">
      <c r="A220" s="3" t="s">
        <v>14386</v>
      </c>
      <c r="B220" s="3" t="s">
        <v>14387</v>
      </c>
      <c r="C220" s="3" t="str">
        <f t="shared" si="3"/>
        <v>AURIS MINERALS LIMITED</v>
      </c>
      <c r="D220" s="3" t="s">
        <v>13970</v>
      </c>
      <c r="E220" s="17">
        <v>36965</v>
      </c>
      <c r="F220" s="16">
        <v>3813008</v>
      </c>
      <c r="G220" s="3" t="str">
        <f t="array" ref="G220">INDEX([1]!Table2[Bracket Label], MATCH(1, ('ASX_Listed_Companies_26-08-2025'!F220&gt;= [1]!Table2[Min Value]) * ('ASX_Listed_Companies_26-08-2025'!F220 &lt;= [1]!Table2[Max Value]), 0))</f>
        <v>0-49M</v>
      </c>
    </row>
    <row r="221" spans="1:7" x14ac:dyDescent="0.25">
      <c r="A221" s="3" t="s">
        <v>14388</v>
      </c>
      <c r="B221" s="3" t="s">
        <v>14389</v>
      </c>
      <c r="C221" s="3" t="str">
        <f t="shared" si="3"/>
        <v>AUSTRALIAN MINES LIMITED</v>
      </c>
      <c r="D221" s="3" t="s">
        <v>13970</v>
      </c>
      <c r="E221" s="17">
        <v>37162</v>
      </c>
      <c r="F221" s="16">
        <v>15399109</v>
      </c>
      <c r="G221" s="3" t="str">
        <f t="array" ref="G221">INDEX([1]!Table2[Bracket Label], MATCH(1, ('ASX_Listed_Companies_26-08-2025'!F221&gt;= [1]!Table2[Min Value]) * ('ASX_Listed_Companies_26-08-2025'!F221 &lt;= [1]!Table2[Max Value]), 0))</f>
        <v>0-49M</v>
      </c>
    </row>
    <row r="222" spans="1:7" x14ac:dyDescent="0.25">
      <c r="A222" s="3" t="s">
        <v>14390</v>
      </c>
      <c r="B222" s="3" t="s">
        <v>14391</v>
      </c>
      <c r="C222" s="3" t="str">
        <f t="shared" si="3"/>
        <v>ADVERITAS LIMITED</v>
      </c>
      <c r="D222" s="3" t="s">
        <v>13979</v>
      </c>
      <c r="E222" s="17">
        <v>41261</v>
      </c>
      <c r="F222" s="16">
        <v>147649783</v>
      </c>
      <c r="G222" s="3" t="str">
        <f t="array" ref="G222">INDEX([1]!Table2[Bracket Label], MATCH(1, ('ASX_Listed_Companies_26-08-2025'!F222&gt;= [1]!Table2[Min Value]) * ('ASX_Listed_Companies_26-08-2025'!F222 &lt;= [1]!Table2[Max Value]), 0))</f>
        <v>100-149M</v>
      </c>
    </row>
    <row r="223" spans="1:7" x14ac:dyDescent="0.25">
      <c r="A223" s="3" t="s">
        <v>14392</v>
      </c>
      <c r="B223" s="3" t="s">
        <v>14393</v>
      </c>
      <c r="C223" s="3" t="str">
        <f t="shared" si="3"/>
        <v>AVA RISK GROUP LIMITED</v>
      </c>
      <c r="D223" s="3" t="s">
        <v>14081</v>
      </c>
      <c r="E223" s="17">
        <v>42135</v>
      </c>
      <c r="F223" s="16">
        <v>23528234</v>
      </c>
      <c r="G223" s="3" t="str">
        <f t="array" ref="G223">INDEX([1]!Table2[Bracket Label], MATCH(1, ('ASX_Listed_Companies_26-08-2025'!F223&gt;= [1]!Table2[Min Value]) * ('ASX_Listed_Companies_26-08-2025'!F223 &lt;= [1]!Table2[Max Value]), 0))</f>
        <v>0-49M</v>
      </c>
    </row>
    <row r="224" spans="1:7" x14ac:dyDescent="0.25">
      <c r="A224" s="3" t="s">
        <v>14394</v>
      </c>
      <c r="B224" s="3" t="s">
        <v>14395</v>
      </c>
      <c r="C224" s="3" t="str">
        <f t="shared" si="3"/>
        <v>AVADA GROUP LIMITED</v>
      </c>
      <c r="D224" s="3" t="s">
        <v>14110</v>
      </c>
      <c r="E224" s="17">
        <v>44547</v>
      </c>
      <c r="F224" s="16">
        <v>17411680</v>
      </c>
      <c r="G224" s="3" t="str">
        <f t="array" ref="G224">INDEX([1]!Table2[Bracket Label], MATCH(1, ('ASX_Listed_Companies_26-08-2025'!F224&gt;= [1]!Table2[Min Value]) * ('ASX_Listed_Companies_26-08-2025'!F224 &lt;= [1]!Table2[Max Value]), 0))</f>
        <v>0-49M</v>
      </c>
    </row>
    <row r="225" spans="1:7" x14ac:dyDescent="0.25">
      <c r="A225" s="3" t="s">
        <v>14396</v>
      </c>
      <c r="B225" s="3" t="s">
        <v>14397</v>
      </c>
      <c r="C225" s="3" t="str">
        <f t="shared" si="3"/>
        <v>AVECHO BIOTECHNOLOGY LIMITED</v>
      </c>
      <c r="D225" s="3" t="s">
        <v>13967</v>
      </c>
      <c r="E225" s="17">
        <v>34190</v>
      </c>
      <c r="F225" s="16">
        <v>19040782</v>
      </c>
      <c r="G225" s="3" t="str">
        <f t="array" ref="G225">INDEX([1]!Table2[Bracket Label], MATCH(1, ('ASX_Listed_Companies_26-08-2025'!F225&gt;= [1]!Table2[Min Value]) * ('ASX_Listed_Companies_26-08-2025'!F225 &lt;= [1]!Table2[Max Value]), 0))</f>
        <v>0-49M</v>
      </c>
    </row>
    <row r="226" spans="1:7" x14ac:dyDescent="0.25">
      <c r="A226" s="3" t="s">
        <v>14398</v>
      </c>
      <c r="B226" s="3" t="s">
        <v>14399</v>
      </c>
      <c r="C226" s="3" t="str">
        <f t="shared" si="3"/>
        <v>AUSTRALIAN VINTAGE LTD</v>
      </c>
      <c r="D226" s="3" t="s">
        <v>14021</v>
      </c>
      <c r="E226" s="17">
        <v>33689</v>
      </c>
      <c r="F226" s="16">
        <v>34593607</v>
      </c>
      <c r="G226" s="3" t="str">
        <f t="array" ref="G226">INDEX([1]!Table2[Bracket Label], MATCH(1, ('ASX_Listed_Companies_26-08-2025'!F226&gt;= [1]!Table2[Min Value]) * ('ASX_Listed_Companies_26-08-2025'!F226 &lt;= [1]!Table2[Max Value]), 0))</f>
        <v>0-49M</v>
      </c>
    </row>
    <row r="227" spans="1:7" x14ac:dyDescent="0.25">
      <c r="A227" s="3" t="s">
        <v>14400</v>
      </c>
      <c r="B227" s="3" t="s">
        <v>14401</v>
      </c>
      <c r="C227" s="3" t="str">
        <f t="shared" si="3"/>
        <v>AVITA MEDICAL INC.</v>
      </c>
      <c r="D227" s="3" t="s">
        <v>13967</v>
      </c>
      <c r="E227" s="17">
        <v>44006</v>
      </c>
      <c r="F227" s="16">
        <v>222030423</v>
      </c>
      <c r="G227" s="3" t="str">
        <f t="array" ref="G227">INDEX([1]!Table2[Bracket Label], MATCH(1, ('ASX_Listed_Companies_26-08-2025'!F227&gt;= [1]!Table2[Min Value]) * ('ASX_Listed_Companies_26-08-2025'!F227 &lt;= [1]!Table2[Max Value]), 0))</f>
        <v>200-249M</v>
      </c>
    </row>
    <row r="228" spans="1:7" x14ac:dyDescent="0.25">
      <c r="A228" s="3" t="s">
        <v>14402</v>
      </c>
      <c r="B228" s="3" t="s">
        <v>14403</v>
      </c>
      <c r="C228" s="3" t="str">
        <f t="shared" si="3"/>
        <v>AUSTRALIAN VANADIUM LIMITED</v>
      </c>
      <c r="D228" s="3" t="s">
        <v>13970</v>
      </c>
      <c r="E228" s="17">
        <v>39134</v>
      </c>
      <c r="F228" s="16">
        <v>86346581</v>
      </c>
      <c r="G228" s="3" t="str">
        <f t="array" ref="G228">INDEX([1]!Table2[Bracket Label], MATCH(1, ('ASX_Listed_Companies_26-08-2025'!F228&gt;= [1]!Table2[Min Value]) * ('ASX_Listed_Companies_26-08-2025'!F228 &lt;= [1]!Table2[Max Value]), 0))</f>
        <v>50-99M</v>
      </c>
    </row>
    <row r="229" spans="1:7" x14ac:dyDescent="0.25">
      <c r="A229" s="3" t="s">
        <v>14404</v>
      </c>
      <c r="B229" s="3" t="s">
        <v>14405</v>
      </c>
      <c r="C229" s="3" t="str">
        <f t="shared" si="3"/>
        <v>ADVANCE METALS LIMITED</v>
      </c>
      <c r="D229" s="3" t="s">
        <v>13970</v>
      </c>
      <c r="E229" s="17">
        <v>39436</v>
      </c>
      <c r="F229" s="16">
        <v>11902040</v>
      </c>
      <c r="G229" s="3" t="str">
        <f t="array" ref="G229">INDEX([1]!Table2[Bracket Label], MATCH(1, ('ASX_Listed_Companies_26-08-2025'!F229&gt;= [1]!Table2[Min Value]) * ('ASX_Listed_Companies_26-08-2025'!F229 &lt;= [1]!Table2[Max Value]), 0))</f>
        <v>0-49M</v>
      </c>
    </row>
    <row r="230" spans="1:7" x14ac:dyDescent="0.25">
      <c r="A230" s="3" t="s">
        <v>14406</v>
      </c>
      <c r="B230" s="3" t="s">
        <v>14407</v>
      </c>
      <c r="C230" s="3" t="str">
        <f t="shared" si="3"/>
        <v>ANTERIS TECHNOLOGIES GLOBAL CORP.</v>
      </c>
      <c r="D230" s="3" t="s">
        <v>13995</v>
      </c>
      <c r="E230" s="17">
        <v>38070</v>
      </c>
      <c r="F230" s="16">
        <v>218177339</v>
      </c>
      <c r="G230" s="3" t="str">
        <f t="array" ref="G230">INDEX([1]!Table2[Bracket Label], MATCH(1, ('ASX_Listed_Companies_26-08-2025'!F230&gt;= [1]!Table2[Min Value]) * ('ASX_Listed_Companies_26-08-2025'!F230 &lt;= [1]!Table2[Max Value]), 0))</f>
        <v>200-249M</v>
      </c>
    </row>
    <row r="231" spans="1:7" x14ac:dyDescent="0.25">
      <c r="A231" s="3" t="s">
        <v>14408</v>
      </c>
      <c r="B231" s="3" t="s">
        <v>14409</v>
      </c>
      <c r="C231" s="3" t="str">
        <f t="shared" si="3"/>
        <v>AVIRA RESOURCES LTD</v>
      </c>
      <c r="D231" s="3" t="s">
        <v>13970</v>
      </c>
      <c r="E231" s="17">
        <v>41283</v>
      </c>
      <c r="F231" s="16">
        <v>1610000</v>
      </c>
      <c r="G231" s="3" t="str">
        <f t="array" ref="G231">INDEX([1]!Table2[Bracket Label], MATCH(1, ('ASX_Listed_Companies_26-08-2025'!F231&gt;= [1]!Table2[Min Value]) * ('ASX_Listed_Companies_26-08-2025'!F231 &lt;= [1]!Table2[Max Value]), 0))</f>
        <v>0-49M</v>
      </c>
    </row>
    <row r="232" spans="1:7" x14ac:dyDescent="0.25">
      <c r="A232" s="3" t="s">
        <v>14410</v>
      </c>
      <c r="B232" s="3" t="s">
        <v>14411</v>
      </c>
      <c r="C232" s="3" t="str">
        <f t="shared" si="3"/>
        <v>AMERICAN WEST METALS LIMITED</v>
      </c>
      <c r="D232" s="3" t="s">
        <v>13970</v>
      </c>
      <c r="E232" s="17">
        <v>44543</v>
      </c>
      <c r="F232" s="16">
        <v>28649271</v>
      </c>
      <c r="G232" s="3" t="str">
        <f t="array" ref="G232">INDEX([1]!Table2[Bracket Label], MATCH(1, ('ASX_Listed_Companies_26-08-2025'!F232&gt;= [1]!Table2[Min Value]) * ('ASX_Listed_Companies_26-08-2025'!F232 &lt;= [1]!Table2[Max Value]), 0))</f>
        <v>0-49M</v>
      </c>
    </row>
    <row r="233" spans="1:7" x14ac:dyDescent="0.25">
      <c r="A233" s="3" t="s">
        <v>14412</v>
      </c>
      <c r="B233" s="3" t="s">
        <v>14413</v>
      </c>
      <c r="C233" s="3" t="str">
        <f t="shared" si="3"/>
        <v>AURIC MINING LIMITED</v>
      </c>
      <c r="D233" s="3" t="s">
        <v>13970</v>
      </c>
      <c r="E233" s="17">
        <v>44239</v>
      </c>
      <c r="F233" s="16">
        <v>33476598</v>
      </c>
      <c r="G233" s="3" t="str">
        <f t="array" ref="G233">INDEX([1]!Table2[Bracket Label], MATCH(1, ('ASX_Listed_Companies_26-08-2025'!F233&gt;= [1]!Table2[Min Value]) * ('ASX_Listed_Companies_26-08-2025'!F233 &lt;= [1]!Table2[Max Value]), 0))</f>
        <v>0-49M</v>
      </c>
    </row>
    <row r="234" spans="1:7" x14ac:dyDescent="0.25">
      <c r="A234" s="3" t="s">
        <v>13370</v>
      </c>
      <c r="B234" s="3" t="s">
        <v>14414</v>
      </c>
      <c r="C234" s="3" t="str">
        <f t="shared" si="3"/>
        <v>ACCENT GROUP LIMITED</v>
      </c>
      <c r="D234" s="3" t="s">
        <v>14054</v>
      </c>
      <c r="E234" s="17">
        <v>38175</v>
      </c>
      <c r="F234" s="16">
        <v>895766654</v>
      </c>
      <c r="G234" s="3" t="str">
        <f t="array" ref="G234">INDEX([1]!Table2[Bracket Label], MATCH(1, ('ASX_Listed_Companies_26-08-2025'!F234&gt;= [1]!Table2[Min Value]) * ('ASX_Listed_Companies_26-08-2025'!F234 &lt;= [1]!Table2[Max Value]), 0))</f>
        <v>850-899M</v>
      </c>
    </row>
    <row r="235" spans="1:7" x14ac:dyDescent="0.25">
      <c r="A235" s="3" t="s">
        <v>14415</v>
      </c>
      <c r="B235" s="3" t="s">
        <v>14416</v>
      </c>
      <c r="C235" s="3" t="str">
        <f t="shared" si="3"/>
        <v>ACCELERATE RESOURCES LIMITED</v>
      </c>
      <c r="D235" s="3" t="s">
        <v>13970</v>
      </c>
      <c r="E235" s="17">
        <v>43145</v>
      </c>
      <c r="F235" s="16">
        <v>7354698</v>
      </c>
      <c r="G235" s="3" t="str">
        <f t="array" ref="G235">INDEX([1]!Table2[Bracket Label], MATCH(1, ('ASX_Listed_Companies_26-08-2025'!F235&gt;= [1]!Table2[Min Value]) * ('ASX_Listed_Companies_26-08-2025'!F235 &lt;= [1]!Table2[Max Value]), 0))</f>
        <v>0-49M</v>
      </c>
    </row>
    <row r="236" spans="1:7" x14ac:dyDescent="0.25">
      <c r="A236" s="3" t="s">
        <v>14417</v>
      </c>
      <c r="B236" s="3" t="s">
        <v>14418</v>
      </c>
      <c r="C236" s="3" t="str">
        <f t="shared" si="3"/>
        <v>ARCHER MATERIALS LIMITED</v>
      </c>
      <c r="D236" s="3" t="s">
        <v>13992</v>
      </c>
      <c r="E236" s="17">
        <v>39308</v>
      </c>
      <c r="F236" s="16">
        <v>72631399</v>
      </c>
      <c r="G236" s="3" t="str">
        <f t="array" ref="G236">INDEX([1]!Table2[Bracket Label], MATCH(1, ('ASX_Listed_Companies_26-08-2025'!F236&gt;= [1]!Table2[Min Value]) * ('ASX_Listed_Companies_26-08-2025'!F236 &lt;= [1]!Table2[Max Value]), 0))</f>
        <v>50-99M</v>
      </c>
    </row>
    <row r="237" spans="1:7" x14ac:dyDescent="0.25">
      <c r="A237" s="3" t="s">
        <v>14419</v>
      </c>
      <c r="B237" s="3" t="s">
        <v>14420</v>
      </c>
      <c r="C237" s="3" t="str">
        <f t="shared" si="3"/>
        <v>AXIOM PROPERTIES LIMITED</v>
      </c>
      <c r="D237" s="3" t="s">
        <v>14074</v>
      </c>
      <c r="E237" s="17">
        <v>35461</v>
      </c>
      <c r="F237" s="16">
        <v>6923419</v>
      </c>
      <c r="G237" s="3" t="str">
        <f t="array" ref="G237">INDEX([1]!Table2[Bracket Label], MATCH(1, ('ASX_Listed_Companies_26-08-2025'!F237&gt;= [1]!Table2[Min Value]) * ('ASX_Listed_Companies_26-08-2025'!F237 &lt;= [1]!Table2[Max Value]), 0))</f>
        <v>0-49M</v>
      </c>
    </row>
    <row r="238" spans="1:7" x14ac:dyDescent="0.25">
      <c r="A238" s="3" t="s">
        <v>14421</v>
      </c>
      <c r="B238" s="3" t="s">
        <v>14422</v>
      </c>
      <c r="C238" s="3" t="str">
        <f t="shared" si="3"/>
        <v>AXEL REE LIMITED</v>
      </c>
      <c r="D238" s="3" t="s">
        <v>13970</v>
      </c>
      <c r="E238" s="17">
        <v>45496</v>
      </c>
      <c r="F238" s="16">
        <v>14828631</v>
      </c>
      <c r="G238" s="3" t="str">
        <f t="array" ref="G238">INDEX([1]!Table2[Bracket Label], MATCH(1, ('ASX_Listed_Companies_26-08-2025'!F238&gt;= [1]!Table2[Min Value]) * ('ASX_Listed_Companies_26-08-2025'!F238 &lt;= [1]!Table2[Max Value]), 0))</f>
        <v>0-49M</v>
      </c>
    </row>
    <row r="239" spans="1:7" x14ac:dyDescent="0.25">
      <c r="A239" s="3" t="s">
        <v>14423</v>
      </c>
      <c r="B239" s="3" t="s">
        <v>14424</v>
      </c>
      <c r="C239" s="3" t="str">
        <f t="shared" si="3"/>
        <v>ALLIANCE NICKEL LIMITED</v>
      </c>
      <c r="D239" s="3" t="s">
        <v>13970</v>
      </c>
      <c r="E239" s="17">
        <v>29454</v>
      </c>
      <c r="F239" s="16">
        <v>27581905</v>
      </c>
      <c r="G239" s="3" t="str">
        <f t="array" ref="G239">INDEX([1]!Table2[Bracket Label], MATCH(1, ('ASX_Listed_Companies_26-08-2025'!F239&gt;= [1]!Table2[Min Value]) * ('ASX_Listed_Companies_26-08-2025'!F239 &lt;= [1]!Table2[Max Value]), 0))</f>
        <v>0-49M</v>
      </c>
    </row>
    <row r="240" spans="1:7" x14ac:dyDescent="0.25">
      <c r="A240" s="3" t="s">
        <v>14425</v>
      </c>
      <c r="B240" s="3" t="s">
        <v>14426</v>
      </c>
      <c r="C240" s="3" t="str">
        <f t="shared" si="3"/>
        <v>AXP ENERGY LIMITED</v>
      </c>
      <c r="D240" s="3" t="s">
        <v>14005</v>
      </c>
      <c r="E240" s="17">
        <v>38918</v>
      </c>
      <c r="F240" s="16">
        <v>8355851</v>
      </c>
      <c r="G240" s="3" t="str">
        <f t="array" ref="G240">INDEX([1]!Table2[Bracket Label], MATCH(1, ('ASX_Listed_Companies_26-08-2025'!F240&gt;= [1]!Table2[Min Value]) * ('ASX_Listed_Companies_26-08-2025'!F240 &lt;= [1]!Table2[Max Value]), 0))</f>
        <v>0-49M</v>
      </c>
    </row>
    <row r="241" spans="1:7" x14ac:dyDescent="0.25">
      <c r="A241" s="3" t="s">
        <v>14427</v>
      </c>
      <c r="B241" s="3" t="s">
        <v>14428</v>
      </c>
      <c r="C241" s="3" t="str">
        <f t="shared" si="3"/>
        <v>ARTRYA LIMITED</v>
      </c>
      <c r="D241" s="3" t="s">
        <v>13995</v>
      </c>
      <c r="E241" s="17">
        <v>44526</v>
      </c>
      <c r="F241" s="16">
        <v>242317146</v>
      </c>
      <c r="G241" s="3" t="str">
        <f t="array" ref="G241">INDEX([1]!Table2[Bracket Label], MATCH(1, ('ASX_Listed_Companies_26-08-2025'!F241&gt;= [1]!Table2[Min Value]) * ('ASX_Listed_Companies_26-08-2025'!F241 &lt;= [1]!Table2[Max Value]), 0))</f>
        <v>200-249M</v>
      </c>
    </row>
    <row r="242" spans="1:7" x14ac:dyDescent="0.25">
      <c r="A242" s="3" t="s">
        <v>14429</v>
      </c>
      <c r="B242" s="3" t="s">
        <v>14430</v>
      </c>
      <c r="C242" s="3" t="str">
        <f t="shared" si="3"/>
        <v>AUSTRALIA UNITED MINING LIMITED</v>
      </c>
      <c r="D242" s="3" t="s">
        <v>13970</v>
      </c>
      <c r="E242" s="17">
        <v>40805</v>
      </c>
      <c r="F242" s="16">
        <v>5527732</v>
      </c>
      <c r="G242" s="3" t="str">
        <f t="array" ref="G242">INDEX([1]!Table2[Bracket Label], MATCH(1, ('ASX_Listed_Companies_26-08-2025'!F242&gt;= [1]!Table2[Min Value]) * ('ASX_Listed_Companies_26-08-2025'!F242 &lt;= [1]!Table2[Max Value]), 0))</f>
        <v>0-49M</v>
      </c>
    </row>
    <row r="243" spans="1:7" x14ac:dyDescent="0.25">
      <c r="A243" s="3" t="s">
        <v>14431</v>
      </c>
      <c r="B243" s="3" t="s">
        <v>14432</v>
      </c>
      <c r="C243" s="3" t="str">
        <f t="shared" si="3"/>
        <v>AUSTIN METALS LIMITED</v>
      </c>
      <c r="D243" s="3" t="s">
        <v>13970</v>
      </c>
      <c r="E243" s="17">
        <v>40730</v>
      </c>
      <c r="F243" s="16">
        <v>4752574</v>
      </c>
      <c r="G243" s="3" t="str">
        <f t="array" ref="G243">INDEX([1]!Table2[Bracket Label], MATCH(1, ('ASX_Listed_Companies_26-08-2025'!F243&gt;= [1]!Table2[Min Value]) * ('ASX_Listed_Companies_26-08-2025'!F243 &lt;= [1]!Table2[Max Value]), 0))</f>
        <v>0-49M</v>
      </c>
    </row>
    <row r="244" spans="1:7" x14ac:dyDescent="0.25">
      <c r="A244" s="3" t="s">
        <v>14433</v>
      </c>
      <c r="B244" s="3" t="s">
        <v>14434</v>
      </c>
      <c r="C244" s="3" t="str">
        <f t="shared" si="3"/>
        <v>ASIAN BATTERY METALS PLC</v>
      </c>
      <c r="D244" s="3" t="s">
        <v>13970</v>
      </c>
      <c r="E244" s="17">
        <v>43007</v>
      </c>
      <c r="F244" s="16">
        <v>22991044</v>
      </c>
      <c r="G244" s="3" t="str">
        <f t="array" ref="G244">INDEX([1]!Table2[Bracket Label], MATCH(1, ('ASX_Listed_Companies_26-08-2025'!F244&gt;= [1]!Table2[Min Value]) * ('ASX_Listed_Companies_26-08-2025'!F244 &lt;= [1]!Table2[Max Value]), 0))</f>
        <v>0-49M</v>
      </c>
    </row>
    <row r="245" spans="1:7" x14ac:dyDescent="0.25">
      <c r="A245" s="3" t="s">
        <v>14435</v>
      </c>
      <c r="B245" s="3" t="s">
        <v>14436</v>
      </c>
      <c r="C245" s="3" t="str">
        <f t="shared" si="3"/>
        <v>ALTAMIN LIMITED</v>
      </c>
      <c r="D245" s="3" t="s">
        <v>13970</v>
      </c>
      <c r="E245" s="17">
        <v>40171</v>
      </c>
      <c r="F245" s="16">
        <v>11490058</v>
      </c>
      <c r="G245" s="3" t="str">
        <f t="array" ref="G245">INDEX([1]!Table2[Bracket Label], MATCH(1, ('ASX_Listed_Companies_26-08-2025'!F245&gt;= [1]!Table2[Min Value]) * ('ASX_Listed_Companies_26-08-2025'!F245 &lt;= [1]!Table2[Max Value]), 0))</f>
        <v>0-49M</v>
      </c>
    </row>
    <row r="246" spans="1:7" x14ac:dyDescent="0.25">
      <c r="A246" s="3" t="s">
        <v>13417</v>
      </c>
      <c r="B246" s="3" t="s">
        <v>14437</v>
      </c>
      <c r="C246" s="3" t="str">
        <f t="shared" si="3"/>
        <v>AURIZON HOLDINGS LIMITED</v>
      </c>
      <c r="D246" s="3" t="s">
        <v>14162</v>
      </c>
      <c r="E246" s="17">
        <v>40504</v>
      </c>
      <c r="F246" s="16">
        <v>5671438521</v>
      </c>
      <c r="G246" s="3" t="str">
        <f t="array" ref="G246">INDEX([1]!Table2[Bracket Label], MATCH(1, ('ASX_Listed_Companies_26-08-2025'!F246&gt;= [1]!Table2[Min Value]) * ('ASX_Listed_Companies_26-08-2025'!F246 &lt;= [1]!Table2[Max Value]), 0))</f>
        <v>1Bn+</v>
      </c>
    </row>
    <row r="247" spans="1:7" x14ac:dyDescent="0.25">
      <c r="A247" s="3" t="s">
        <v>14438</v>
      </c>
      <c r="B247" s="3" t="s">
        <v>14439</v>
      </c>
      <c r="C247" s="3" t="str">
        <f t="shared" si="3"/>
        <v>ARIZONA LITHIUM LIMITED</v>
      </c>
      <c r="D247" s="3" t="s">
        <v>13970</v>
      </c>
      <c r="E247" s="17">
        <v>26122</v>
      </c>
      <c r="F247" s="16">
        <v>37662201</v>
      </c>
      <c r="G247" s="3" t="str">
        <f t="array" ref="G247">INDEX([1]!Table2[Bracket Label], MATCH(1, ('ASX_Listed_Companies_26-08-2025'!F247&gt;= [1]!Table2[Min Value]) * ('ASX_Listed_Companies_26-08-2025'!F247 &lt;= [1]!Table2[Max Value]), 0))</f>
        <v>0-49M</v>
      </c>
    </row>
    <row r="248" spans="1:7" x14ac:dyDescent="0.25">
      <c r="A248" s="3" t="s">
        <v>14440</v>
      </c>
      <c r="B248" s="3" t="s">
        <v>14441</v>
      </c>
      <c r="C248" s="3" t="str">
        <f t="shared" si="3"/>
        <v>ANTIPA MINERALS LIMITED</v>
      </c>
      <c r="D248" s="3" t="s">
        <v>13970</v>
      </c>
      <c r="E248" s="17">
        <v>40653</v>
      </c>
      <c r="F248" s="16">
        <v>391716163</v>
      </c>
      <c r="G248" s="3" t="str">
        <f t="array" ref="G248">INDEX([1]!Table2[Bracket Label], MATCH(1, ('ASX_Listed_Companies_26-08-2025'!F248&gt;= [1]!Table2[Min Value]) * ('ASX_Listed_Companies_26-08-2025'!F248 &lt;= [1]!Table2[Max Value]), 0))</f>
        <v>350-399M</v>
      </c>
    </row>
    <row r="249" spans="1:7" x14ac:dyDescent="0.25">
      <c r="A249" s="3" t="s">
        <v>14442</v>
      </c>
      <c r="B249" s="3" t="s">
        <v>14443</v>
      </c>
      <c r="C249" s="3" t="str">
        <f t="shared" si="3"/>
        <v>BEFOREPAY GROUP LIMITED</v>
      </c>
      <c r="D249" s="3" t="s">
        <v>14010</v>
      </c>
      <c r="E249" s="17">
        <v>44578</v>
      </c>
      <c r="F249" s="16">
        <v>98927235</v>
      </c>
      <c r="G249" s="3" t="str">
        <f t="array" ref="G249">INDEX([1]!Table2[Bracket Label], MATCH(1, ('ASX_Listed_Companies_26-08-2025'!F249&gt;= [1]!Table2[Min Value]) * ('ASX_Listed_Companies_26-08-2025'!F249 &lt;= [1]!Table2[Max Value]), 0))</f>
        <v>50-99M</v>
      </c>
    </row>
    <row r="250" spans="1:7" x14ac:dyDescent="0.25">
      <c r="A250" s="3" t="s">
        <v>13431</v>
      </c>
      <c r="B250" s="3" t="s">
        <v>14444</v>
      </c>
      <c r="C250" s="3" t="str">
        <f t="shared" si="3"/>
        <v>BAPCOR LIMITED</v>
      </c>
      <c r="D250" s="3" t="s">
        <v>14054</v>
      </c>
      <c r="E250" s="17">
        <v>41753</v>
      </c>
      <c r="F250" s="16">
        <v>1344073500</v>
      </c>
      <c r="G250" s="3" t="str">
        <f t="array" ref="G250">INDEX([1]!Table2[Bracket Label], MATCH(1, ('ASX_Listed_Companies_26-08-2025'!F250&gt;= [1]!Table2[Min Value]) * ('ASX_Listed_Companies_26-08-2025'!F250 &lt;= [1]!Table2[Max Value]), 0))</f>
        <v>1Bn+</v>
      </c>
    </row>
    <row r="251" spans="1:7" x14ac:dyDescent="0.25">
      <c r="A251" s="3" t="s">
        <v>14445</v>
      </c>
      <c r="B251" s="3" t="s">
        <v>14446</v>
      </c>
      <c r="C251" s="3" t="str">
        <f t="shared" si="3"/>
        <v>BASS OIL LIMITED</v>
      </c>
      <c r="D251" s="3" t="s">
        <v>14005</v>
      </c>
      <c r="E251" s="17">
        <v>38260</v>
      </c>
      <c r="F251" s="16">
        <v>8304059</v>
      </c>
      <c r="G251" s="3" t="str">
        <f t="array" ref="G251">INDEX([1]!Table2[Bracket Label], MATCH(1, ('ASX_Listed_Companies_26-08-2025'!F251&gt;= [1]!Table2[Min Value]) * ('ASX_Listed_Companies_26-08-2025'!F251 &lt;= [1]!Table2[Max Value]), 0))</f>
        <v>0-49M</v>
      </c>
    </row>
    <row r="252" spans="1:7" x14ac:dyDescent="0.25">
      <c r="A252" s="3" t="s">
        <v>14447</v>
      </c>
      <c r="B252" s="3" t="s">
        <v>14448</v>
      </c>
      <c r="C252" s="3" t="str">
        <f t="shared" si="3"/>
        <v>BLINKLAB LIMITED</v>
      </c>
      <c r="D252" s="3" t="s">
        <v>13995</v>
      </c>
      <c r="E252" s="17">
        <v>45386</v>
      </c>
      <c r="F252" s="16">
        <v>62637501</v>
      </c>
      <c r="G252" s="3" t="str">
        <f t="array" ref="G252">INDEX([1]!Table2[Bracket Label], MATCH(1, ('ASX_Listed_Companies_26-08-2025'!F252&gt;= [1]!Table2[Min Value]) * ('ASX_Listed_Companies_26-08-2025'!F252 &lt;= [1]!Table2[Max Value]), 0))</f>
        <v>50-99M</v>
      </c>
    </row>
    <row r="253" spans="1:7" x14ac:dyDescent="0.25">
      <c r="A253" s="3" t="s">
        <v>14449</v>
      </c>
      <c r="B253" s="3" t="s">
        <v>14450</v>
      </c>
      <c r="C253" s="3" t="str">
        <f t="shared" si="3"/>
        <v>BNK BANKING CORPORATION LIMITED</v>
      </c>
      <c r="D253" s="3" t="s">
        <v>14246</v>
      </c>
      <c r="E253" s="17">
        <v>41051</v>
      </c>
      <c r="F253" s="16">
        <v>32658836</v>
      </c>
      <c r="G253" s="3" t="str">
        <f t="array" ref="G253">INDEX([1]!Table2[Bracket Label], MATCH(1, ('ASX_Listed_Companies_26-08-2025'!F253&gt;= [1]!Table2[Min Value]) * ('ASX_Listed_Companies_26-08-2025'!F253 &lt;= [1]!Table2[Max Value]), 0))</f>
        <v>0-49M</v>
      </c>
    </row>
    <row r="254" spans="1:7" x14ac:dyDescent="0.25">
      <c r="A254" s="3" t="s">
        <v>14451</v>
      </c>
      <c r="B254" s="3" t="s">
        <v>14452</v>
      </c>
      <c r="C254" s="3" t="str">
        <f t="shared" si="3"/>
        <v>BRISBANE BRONCOS LIMITED</v>
      </c>
      <c r="D254" s="3" t="s">
        <v>14019</v>
      </c>
      <c r="E254" s="17">
        <v>32640</v>
      </c>
      <c r="F254" s="16">
        <v>105393679</v>
      </c>
      <c r="G254" s="3" t="str">
        <f t="array" ref="G254">INDEX([1]!Table2[Bracket Label], MATCH(1, ('ASX_Listed_Companies_26-08-2025'!F254&gt;= [1]!Table2[Min Value]) * ('ASX_Listed_Companies_26-08-2025'!F254 &lt;= [1]!Table2[Max Value]), 0))</f>
        <v>100-149M</v>
      </c>
    </row>
    <row r="255" spans="1:7" x14ac:dyDescent="0.25">
      <c r="A255" s="3" t="s">
        <v>14453</v>
      </c>
      <c r="B255" s="3" t="s">
        <v>14454</v>
      </c>
      <c r="C255" s="3" t="str">
        <f t="shared" si="3"/>
        <v>BABY BUNTING GROUP LIMITED</v>
      </c>
      <c r="D255" s="3" t="s">
        <v>14054</v>
      </c>
      <c r="E255" s="17">
        <v>42291</v>
      </c>
      <c r="F255" s="16">
        <v>344045906</v>
      </c>
      <c r="G255" s="3" t="str">
        <f t="array" ref="G255">INDEX([1]!Table2[Bracket Label], MATCH(1, ('ASX_Listed_Companies_26-08-2025'!F255&gt;= [1]!Table2[Min Value]) * ('ASX_Listed_Companies_26-08-2025'!F255 &lt;= [1]!Table2[Max Value]), 0))</f>
        <v>300-349M</v>
      </c>
    </row>
    <row r="256" spans="1:7" x14ac:dyDescent="0.25">
      <c r="A256" s="3" t="s">
        <v>14455</v>
      </c>
      <c r="B256" s="3" t="s">
        <v>14456</v>
      </c>
      <c r="C256" s="3" t="str">
        <f t="shared" si="3"/>
        <v>BETR ENTERTAINMENT LIMITED</v>
      </c>
      <c r="D256" s="3" t="s">
        <v>13989</v>
      </c>
      <c r="E256" s="17">
        <v>44379</v>
      </c>
      <c r="F256" s="16">
        <v>307655315</v>
      </c>
      <c r="G256" s="3" t="str">
        <f t="array" ref="G256">INDEX([1]!Table2[Bracket Label], MATCH(1, ('ASX_Listed_Companies_26-08-2025'!F256&gt;= [1]!Table2[Min Value]) * ('ASX_Listed_Companies_26-08-2025'!F256 &lt;= [1]!Table2[Max Value]), 0))</f>
        <v>300-349M</v>
      </c>
    </row>
    <row r="257" spans="1:7" x14ac:dyDescent="0.25">
      <c r="A257" s="3" t="s">
        <v>14457</v>
      </c>
      <c r="B257" s="3" t="s">
        <v>14458</v>
      </c>
      <c r="C257" s="3" t="str">
        <f t="shared" si="3"/>
        <v>BLACK CAT SYNDICATE LIMITED</v>
      </c>
      <c r="D257" s="3" t="s">
        <v>13970</v>
      </c>
      <c r="E257" s="17">
        <v>43130</v>
      </c>
      <c r="F257" s="16">
        <v>640494926</v>
      </c>
      <c r="G257" s="3" t="str">
        <f t="array" ref="G257">INDEX([1]!Table2[Bracket Label], MATCH(1, ('ASX_Listed_Companies_26-08-2025'!F257&gt;= [1]!Table2[Min Value]) * ('ASX_Listed_Companies_26-08-2025'!F257 &lt;= [1]!Table2[Max Value]), 0))</f>
        <v>600-649M</v>
      </c>
    </row>
    <row r="258" spans="1:7" x14ac:dyDescent="0.25">
      <c r="A258" s="3" t="s">
        <v>14459</v>
      </c>
      <c r="B258" s="3" t="s">
        <v>14460</v>
      </c>
      <c r="C258" s="3" t="str">
        <f t="shared" si="3"/>
        <v>BLACK CANYON LIMITED</v>
      </c>
      <c r="D258" s="3" t="s">
        <v>13970</v>
      </c>
      <c r="E258" s="17">
        <v>44321</v>
      </c>
      <c r="F258" s="16">
        <v>55921114</v>
      </c>
      <c r="G258" s="3" t="str">
        <f t="array" ref="G258">INDEX([1]!Table2[Bracket Label], MATCH(1, ('ASX_Listed_Companies_26-08-2025'!F258&gt;= [1]!Table2[Min Value]) * ('ASX_Listed_Companies_26-08-2025'!F258 &lt;= [1]!Table2[Max Value]), 0))</f>
        <v>50-99M</v>
      </c>
    </row>
    <row r="259" spans="1:7" x14ac:dyDescent="0.25">
      <c r="A259" s="3" t="s">
        <v>14461</v>
      </c>
      <c r="B259" s="3" t="s">
        <v>6098</v>
      </c>
      <c r="C259" s="3" t="str">
        <f t="shared" ref="C259:C322" si="4">TRIM(UPPER($B259))</f>
        <v>BOWEN COKING COAL LIMITED</v>
      </c>
      <c r="D259" s="3" t="s">
        <v>13970</v>
      </c>
      <c r="E259" s="17">
        <v>34872</v>
      </c>
      <c r="F259" s="16" t="s">
        <v>14150</v>
      </c>
      <c r="G259" s="3" t="e">
        <f t="array" ref="G259">INDEX([1]!Table2[Bracket Label], MATCH(1, ('ASX_Listed_Companies_26-08-2025'!F259&gt;= [1]!Table2[Min Value]) * ('ASX_Listed_Companies_26-08-2025'!F259 &lt;= [1]!Table2[Max Value]), 0))</f>
        <v>#N/A</v>
      </c>
    </row>
    <row r="260" spans="1:7" x14ac:dyDescent="0.25">
      <c r="A260" s="3" t="s">
        <v>14462</v>
      </c>
      <c r="B260" s="3" t="s">
        <v>14463</v>
      </c>
      <c r="C260" s="3" t="str">
        <f t="shared" si="4"/>
        <v>BEAM COMMUNICATIONS HOLDINGS LIMITED</v>
      </c>
      <c r="D260" s="3" t="s">
        <v>14081</v>
      </c>
      <c r="E260" s="17">
        <v>31722</v>
      </c>
      <c r="F260" s="16">
        <v>11234850</v>
      </c>
      <c r="G260" s="3" t="str">
        <f t="array" ref="G260">INDEX([1]!Table2[Bracket Label], MATCH(1, ('ASX_Listed_Companies_26-08-2025'!F260&gt;= [1]!Table2[Min Value]) * ('ASX_Listed_Companies_26-08-2025'!F260 &lt;= [1]!Table2[Max Value]), 0))</f>
        <v>0-49M</v>
      </c>
    </row>
    <row r="261" spans="1:7" x14ac:dyDescent="0.25">
      <c r="A261" s="3" t="s">
        <v>13433</v>
      </c>
      <c r="B261" s="3" t="s">
        <v>14464</v>
      </c>
      <c r="C261" s="3" t="str">
        <f t="shared" si="4"/>
        <v>BCI MINERALS LIMITED</v>
      </c>
      <c r="D261" s="3" t="s">
        <v>13970</v>
      </c>
      <c r="E261" s="17">
        <v>39066</v>
      </c>
      <c r="F261" s="16">
        <v>996192006</v>
      </c>
      <c r="G261" s="3" t="str">
        <f t="array" ref="G261">INDEX([1]!Table2[Bracket Label], MATCH(1, ('ASX_Listed_Companies_26-08-2025'!F261&gt;= [1]!Table2[Min Value]) * ('ASX_Listed_Companies_26-08-2025'!F261 &lt;= [1]!Table2[Max Value]), 0))</f>
        <v>950-999M</v>
      </c>
    </row>
    <row r="262" spans="1:7" x14ac:dyDescent="0.25">
      <c r="A262" s="3" t="s">
        <v>14465</v>
      </c>
      <c r="B262" s="3" t="s">
        <v>14466</v>
      </c>
      <c r="C262" s="3" t="str">
        <f t="shared" si="4"/>
        <v>BROCKMAN MINING LIMITED</v>
      </c>
      <c r="D262" s="3" t="s">
        <v>13970</v>
      </c>
      <c r="E262" s="17">
        <v>40554</v>
      </c>
      <c r="F262" s="16">
        <v>204165107</v>
      </c>
      <c r="G262" s="3" t="str">
        <f t="array" ref="G262">INDEX([1]!Table2[Bracket Label], MATCH(1, ('ASX_Listed_Companies_26-08-2025'!F262&gt;= [1]!Table2[Min Value]) * ('ASX_Listed_Companies_26-08-2025'!F262 &lt;= [1]!Table2[Max Value]), 0))</f>
        <v>200-249M</v>
      </c>
    </row>
    <row r="263" spans="1:7" x14ac:dyDescent="0.25">
      <c r="A263" s="3" t="s">
        <v>14467</v>
      </c>
      <c r="B263" s="3" t="s">
        <v>14468</v>
      </c>
      <c r="C263" s="3" t="str">
        <f t="shared" si="4"/>
        <v>BRAZILIAN CRITICAL MINERALS LIMITED</v>
      </c>
      <c r="D263" s="3" t="s">
        <v>13970</v>
      </c>
      <c r="E263" s="17">
        <v>38576</v>
      </c>
      <c r="F263" s="16">
        <v>29696213</v>
      </c>
      <c r="G263" s="3" t="str">
        <f t="array" ref="G263">INDEX([1]!Table2[Bracket Label], MATCH(1, ('ASX_Listed_Companies_26-08-2025'!F263&gt;= [1]!Table2[Min Value]) * ('ASX_Listed_Companies_26-08-2025'!F263 &lt;= [1]!Table2[Max Value]), 0))</f>
        <v>0-49M</v>
      </c>
    </row>
    <row r="264" spans="1:7" x14ac:dyDescent="0.25">
      <c r="A264" s="3" t="s">
        <v>14469</v>
      </c>
      <c r="B264" s="3" t="s">
        <v>14470</v>
      </c>
      <c r="C264" s="3" t="str">
        <f t="shared" si="4"/>
        <v>BEACON MINERALS LIMITED</v>
      </c>
      <c r="D264" s="3" t="s">
        <v>13970</v>
      </c>
      <c r="E264" s="17">
        <v>39010</v>
      </c>
      <c r="F264" s="16">
        <v>245235138</v>
      </c>
      <c r="G264" s="3" t="str">
        <f t="array" ref="G264">INDEX([1]!Table2[Bracket Label], MATCH(1, ('ASX_Listed_Companies_26-08-2025'!F264&gt;= [1]!Table2[Min Value]) * ('ASX_Listed_Companies_26-08-2025'!F264 &lt;= [1]!Table2[Max Value]), 0))</f>
        <v>200-249M</v>
      </c>
    </row>
    <row r="265" spans="1:7" x14ac:dyDescent="0.25">
      <c r="A265" s="3" t="s">
        <v>14471</v>
      </c>
      <c r="B265" s="3" t="s">
        <v>14472</v>
      </c>
      <c r="C265" s="3" t="str">
        <f t="shared" si="4"/>
        <v>BLUECHIIP LIMITED</v>
      </c>
      <c r="D265" s="3" t="s">
        <v>14081</v>
      </c>
      <c r="E265" s="17">
        <v>40703</v>
      </c>
      <c r="F265" s="16" t="s">
        <v>14150</v>
      </c>
      <c r="G265" s="3" t="e">
        <f t="array" ref="G265">INDEX([1]!Table2[Bracket Label], MATCH(1, ('ASX_Listed_Companies_26-08-2025'!F265&gt;= [1]!Table2[Min Value]) * ('ASX_Listed_Companies_26-08-2025'!F265 &lt;= [1]!Table2[Max Value]), 0))</f>
        <v>#N/A</v>
      </c>
    </row>
    <row r="266" spans="1:7" x14ac:dyDescent="0.25">
      <c r="A266" s="3" t="s">
        <v>14473</v>
      </c>
      <c r="B266" s="3" t="s">
        <v>14474</v>
      </c>
      <c r="C266" s="3" t="str">
        <f t="shared" si="4"/>
        <v>BLACK DRAGON GOLD CORP.</v>
      </c>
      <c r="D266" s="3" t="s">
        <v>13970</v>
      </c>
      <c r="E266" s="17">
        <v>43341</v>
      </c>
      <c r="F266" s="16">
        <v>26709149</v>
      </c>
      <c r="G266" s="3" t="str">
        <f t="array" ref="G266">INDEX([1]!Table2[Bracket Label], MATCH(1, ('ASX_Listed_Companies_26-08-2025'!F266&gt;= [1]!Table2[Min Value]) * ('ASX_Listed_Companies_26-08-2025'!F266 &lt;= [1]!Table2[Max Value]), 0))</f>
        <v>0-49M</v>
      </c>
    </row>
    <row r="267" spans="1:7" x14ac:dyDescent="0.25">
      <c r="A267" s="3" t="s">
        <v>14475</v>
      </c>
      <c r="B267" s="3" t="s">
        <v>14476</v>
      </c>
      <c r="C267" s="3" t="str">
        <f t="shared" si="4"/>
        <v>BURGUNDY DIAMOND MINES LIMITED</v>
      </c>
      <c r="D267" s="3" t="s">
        <v>13970</v>
      </c>
      <c r="E267" s="17">
        <v>41278</v>
      </c>
      <c r="F267" s="16">
        <v>42639968</v>
      </c>
      <c r="G267" s="3" t="str">
        <f t="array" ref="G267">INDEX([1]!Table2[Bracket Label], MATCH(1, ('ASX_Listed_Companies_26-08-2025'!F267&gt;= [1]!Table2[Min Value]) * ('ASX_Listed_Companies_26-08-2025'!F267 &lt;= [1]!Table2[Max Value]), 0))</f>
        <v>0-49M</v>
      </c>
    </row>
    <row r="268" spans="1:7" x14ac:dyDescent="0.25">
      <c r="A268" s="3" t="s">
        <v>14477</v>
      </c>
      <c r="B268" s="3" t="s">
        <v>14478</v>
      </c>
      <c r="C268" s="3" t="str">
        <f t="shared" si="4"/>
        <v>BIRDDOG TECHNOLOGY LIMITED</v>
      </c>
      <c r="D268" s="3" t="s">
        <v>14081</v>
      </c>
      <c r="E268" s="17">
        <v>44550</v>
      </c>
      <c r="F268" s="16">
        <v>8881731</v>
      </c>
      <c r="G268" s="3" t="str">
        <f t="array" ref="G268">INDEX([1]!Table2[Bracket Label], MATCH(1, ('ASX_Listed_Companies_26-08-2025'!F268&gt;= [1]!Table2[Min Value]) * ('ASX_Listed_Companies_26-08-2025'!F268 &lt;= [1]!Table2[Max Value]), 0))</f>
        <v>0-49M</v>
      </c>
    </row>
    <row r="269" spans="1:7" x14ac:dyDescent="0.25">
      <c r="A269" s="3" t="s">
        <v>14479</v>
      </c>
      <c r="B269" s="3" t="s">
        <v>14480</v>
      </c>
      <c r="C269" s="3" t="str">
        <f t="shared" si="4"/>
        <v>BCAL DIAGNOSTICS LIMITED</v>
      </c>
      <c r="D269" s="3" t="s">
        <v>13967</v>
      </c>
      <c r="E269" s="17">
        <v>44398</v>
      </c>
      <c r="F269" s="16">
        <v>19762266</v>
      </c>
      <c r="G269" s="3" t="str">
        <f t="array" ref="G269">INDEX([1]!Table2[Bracket Label], MATCH(1, ('ASX_Listed_Companies_26-08-2025'!F269&gt;= [1]!Table2[Min Value]) * ('ASX_Listed_Companies_26-08-2025'!F269 &lt;= [1]!Table2[Max Value]), 0))</f>
        <v>0-49M</v>
      </c>
    </row>
    <row r="270" spans="1:7" x14ac:dyDescent="0.25">
      <c r="A270" s="3" t="s">
        <v>14481</v>
      </c>
      <c r="B270" s="3" t="s">
        <v>14482</v>
      </c>
      <c r="C270" s="3" t="str">
        <f t="shared" si="4"/>
        <v>BENTLEY CAPITAL LIMITED</v>
      </c>
      <c r="D270" s="3" t="s">
        <v>14067</v>
      </c>
      <c r="E270" s="17">
        <v>31723</v>
      </c>
      <c r="F270" s="16">
        <v>913535</v>
      </c>
      <c r="G270" s="3" t="str">
        <f t="array" ref="G270">INDEX([1]!Table2[Bracket Label], MATCH(1, ('ASX_Listed_Companies_26-08-2025'!F270&gt;= [1]!Table2[Min Value]) * ('ASX_Listed_Companies_26-08-2025'!F270 &lt;= [1]!Table2[Max Value]), 0))</f>
        <v>0-49M</v>
      </c>
    </row>
    <row r="271" spans="1:7" x14ac:dyDescent="0.25">
      <c r="A271" s="3" t="s">
        <v>9899</v>
      </c>
      <c r="B271" s="3" t="s">
        <v>14483</v>
      </c>
      <c r="C271" s="3" t="str">
        <f t="shared" si="4"/>
        <v>BENDIGO AND ADELAIDE BANK LIMITED</v>
      </c>
      <c r="D271" s="3" t="s">
        <v>14246</v>
      </c>
      <c r="E271" s="17">
        <v>31400</v>
      </c>
      <c r="F271" s="16">
        <v>7461684884</v>
      </c>
      <c r="G271" s="3" t="str">
        <f t="array" ref="G271">INDEX([1]!Table2[Bracket Label], MATCH(1, ('ASX_Listed_Companies_26-08-2025'!F271&gt;= [1]!Table2[Min Value]) * ('ASX_Listed_Companies_26-08-2025'!F271 &lt;= [1]!Table2[Max Value]), 0))</f>
        <v>1Bn+</v>
      </c>
    </row>
    <row r="272" spans="1:7" x14ac:dyDescent="0.25">
      <c r="A272" s="3" t="s">
        <v>14484</v>
      </c>
      <c r="B272" s="3" t="s">
        <v>14485</v>
      </c>
      <c r="C272" s="3" t="str">
        <f t="shared" si="4"/>
        <v>BEONIC LTD</v>
      </c>
      <c r="D272" s="3" t="s">
        <v>13979</v>
      </c>
      <c r="E272" s="17">
        <v>36511</v>
      </c>
      <c r="F272" s="16">
        <v>17121842</v>
      </c>
      <c r="G272" s="3" t="str">
        <f t="array" ref="G272">INDEX([1]!Table2[Bracket Label], MATCH(1, ('ASX_Listed_Companies_26-08-2025'!F272&gt;= [1]!Table2[Min Value]) * ('ASX_Listed_Companies_26-08-2025'!F272 &lt;= [1]!Table2[Max Value]), 0))</f>
        <v>0-49M</v>
      </c>
    </row>
    <row r="273" spans="1:7" x14ac:dyDescent="0.25">
      <c r="A273" s="3" t="s">
        <v>14486</v>
      </c>
      <c r="B273" s="3" t="s">
        <v>14487</v>
      </c>
      <c r="C273" s="3" t="str">
        <f t="shared" si="4"/>
        <v>BETMAKERS TECHNOLOGY GROUP LTD</v>
      </c>
      <c r="D273" s="3" t="s">
        <v>13989</v>
      </c>
      <c r="E273" s="17">
        <v>42349</v>
      </c>
      <c r="F273" s="16">
        <v>159301535</v>
      </c>
      <c r="G273" s="3" t="str">
        <f t="array" ref="G273">INDEX([1]!Table2[Bracket Label], MATCH(1, ('ASX_Listed_Companies_26-08-2025'!F273&gt;= [1]!Table2[Min Value]) * ('ASX_Listed_Companies_26-08-2025'!F273 &lt;= [1]!Table2[Max Value]), 0))</f>
        <v>150-199M</v>
      </c>
    </row>
    <row r="274" spans="1:7" x14ac:dyDescent="0.25">
      <c r="A274" s="3" t="s">
        <v>14488</v>
      </c>
      <c r="B274" s="3" t="s">
        <v>14489</v>
      </c>
      <c r="C274" s="3" t="str">
        <f t="shared" si="4"/>
        <v>BESRA GOLD INC.</v>
      </c>
      <c r="D274" s="3" t="s">
        <v>13970</v>
      </c>
      <c r="E274" s="17">
        <v>44477</v>
      </c>
      <c r="F274" s="16">
        <v>16724036</v>
      </c>
      <c r="G274" s="3" t="str">
        <f t="array" ref="G274">INDEX([1]!Table2[Bracket Label], MATCH(1, ('ASX_Listed_Companies_26-08-2025'!F274&gt;= [1]!Table2[Min Value]) * ('ASX_Listed_Companies_26-08-2025'!F274 &lt;= [1]!Table2[Max Value]), 0))</f>
        <v>0-49M</v>
      </c>
    </row>
    <row r="275" spans="1:7" x14ac:dyDescent="0.25">
      <c r="A275" s="3" t="s">
        <v>14490</v>
      </c>
      <c r="B275" s="3" t="s">
        <v>14491</v>
      </c>
      <c r="C275" s="3" t="str">
        <f t="shared" si="4"/>
        <v>BESTON GLOBAL FOOD COMPANY LIMITED</v>
      </c>
      <c r="D275" s="3" t="s">
        <v>14021</v>
      </c>
      <c r="E275" s="17">
        <v>42244</v>
      </c>
      <c r="F275" s="16" t="s">
        <v>14150</v>
      </c>
      <c r="G275" s="3" t="e">
        <f t="array" ref="G275">INDEX([1]!Table2[Bracket Label], MATCH(1, ('ASX_Listed_Companies_26-08-2025'!F275&gt;= [1]!Table2[Min Value]) * ('ASX_Listed_Companies_26-08-2025'!F275 &lt;= [1]!Table2[Max Value]), 0))</f>
        <v>#N/A</v>
      </c>
    </row>
    <row r="276" spans="1:7" x14ac:dyDescent="0.25">
      <c r="A276" s="3" t="s">
        <v>14492</v>
      </c>
      <c r="B276" s="3" t="s">
        <v>14493</v>
      </c>
      <c r="C276" s="3" t="str">
        <f t="shared" si="4"/>
        <v>BELL FINANCIAL GROUP LIMITED</v>
      </c>
      <c r="D276" s="3" t="s">
        <v>14010</v>
      </c>
      <c r="E276" s="17">
        <v>39428</v>
      </c>
      <c r="F276" s="16">
        <v>399326215</v>
      </c>
      <c r="G276" s="3" t="str">
        <f t="array" ref="G276">INDEX([1]!Table2[Bracket Label], MATCH(1, ('ASX_Listed_Companies_26-08-2025'!F276&gt;= [1]!Table2[Min Value]) * ('ASX_Listed_Companies_26-08-2025'!F276 &lt;= [1]!Table2[Max Value]), 0))</f>
        <v>350-399M</v>
      </c>
    </row>
    <row r="277" spans="1:7" x14ac:dyDescent="0.25">
      <c r="A277" s="3" t="s">
        <v>13460</v>
      </c>
      <c r="B277" s="3" t="s">
        <v>14494</v>
      </c>
      <c r="C277" s="3" t="str">
        <f t="shared" si="4"/>
        <v>BSP FINANCIAL GROUP LIMITED</v>
      </c>
      <c r="D277" s="3" t="s">
        <v>14246</v>
      </c>
      <c r="E277" s="17">
        <v>44341</v>
      </c>
      <c r="F277" s="16">
        <v>4097519216</v>
      </c>
      <c r="G277" s="3" t="str">
        <f t="array" ref="G277">INDEX([1]!Table2[Bracket Label], MATCH(1, ('ASX_Listed_Companies_26-08-2025'!F277&gt;= [1]!Table2[Min Value]) * ('ASX_Listed_Companies_26-08-2025'!F277 &lt;= [1]!Table2[Max Value]), 0))</f>
        <v>1Bn+</v>
      </c>
    </row>
    <row r="278" spans="1:7" x14ac:dyDescent="0.25">
      <c r="A278" s="3" t="s">
        <v>13437</v>
      </c>
      <c r="B278" s="3" t="s">
        <v>14495</v>
      </c>
      <c r="C278" s="3" t="str">
        <f t="shared" si="4"/>
        <v>BEGA CHEESE LIMITED</v>
      </c>
      <c r="D278" s="3" t="s">
        <v>14021</v>
      </c>
      <c r="E278" s="17">
        <v>40774</v>
      </c>
      <c r="F278" s="16">
        <v>1724292408</v>
      </c>
      <c r="G278" s="3" t="str">
        <f t="array" ref="G278">INDEX([1]!Table2[Bracket Label], MATCH(1, ('ASX_Listed_Companies_26-08-2025'!F278&gt;= [1]!Table2[Min Value]) * ('ASX_Listed_Companies_26-08-2025'!F278 &lt;= [1]!Table2[Max Value]), 0))</f>
        <v>1Bn+</v>
      </c>
    </row>
    <row r="279" spans="1:7" x14ac:dyDescent="0.25">
      <c r="A279" s="3" t="s">
        <v>14496</v>
      </c>
      <c r="B279" s="3" t="s">
        <v>14497</v>
      </c>
      <c r="C279" s="3" t="str">
        <f t="shared" si="4"/>
        <v>BARTON GOLD HOLDINGS LIMITED</v>
      </c>
      <c r="D279" s="3" t="s">
        <v>13970</v>
      </c>
      <c r="E279" s="17">
        <v>44375</v>
      </c>
      <c r="F279" s="16">
        <v>179404197</v>
      </c>
      <c r="G279" s="3" t="str">
        <f t="array" ref="G279">INDEX([1]!Table2[Bracket Label], MATCH(1, ('ASX_Listed_Companies_26-08-2025'!F279&gt;= [1]!Table2[Min Value]) * ('ASX_Listed_Companies_26-08-2025'!F279 &lt;= [1]!Table2[Max Value]), 0))</f>
        <v>150-199M</v>
      </c>
    </row>
    <row r="280" spans="1:7" x14ac:dyDescent="0.25">
      <c r="A280" s="3" t="s">
        <v>14498</v>
      </c>
      <c r="B280" s="3" t="s">
        <v>14499</v>
      </c>
      <c r="C280" s="3" t="str">
        <f t="shared" si="4"/>
        <v>BRIDGE SAAS LIMITED</v>
      </c>
      <c r="D280" s="3" t="s">
        <v>13979</v>
      </c>
      <c r="E280" s="17">
        <v>44840</v>
      </c>
      <c r="F280" s="16">
        <v>3797325</v>
      </c>
      <c r="G280" s="3" t="str">
        <f t="array" ref="G280">INDEX([1]!Table2[Bracket Label], MATCH(1, ('ASX_Listed_Companies_26-08-2025'!F280&gt;= [1]!Table2[Min Value]) * ('ASX_Listed_Companies_26-08-2025'!F280 &lt;= [1]!Table2[Max Value]), 0))</f>
        <v>0-49M</v>
      </c>
    </row>
    <row r="281" spans="1:7" x14ac:dyDescent="0.25">
      <c r="A281" s="3" t="s">
        <v>13439</v>
      </c>
      <c r="B281" s="3" t="s">
        <v>14500</v>
      </c>
      <c r="C281" s="3" t="str">
        <f t="shared" si="4"/>
        <v>BELLEVUE GOLD LIMITED</v>
      </c>
      <c r="D281" s="3" t="s">
        <v>13970</v>
      </c>
      <c r="E281" s="17">
        <v>38706</v>
      </c>
      <c r="F281" s="16">
        <v>1330794185</v>
      </c>
      <c r="G281" s="3" t="str">
        <f t="array" ref="G281">INDEX([1]!Table2[Bracket Label], MATCH(1, ('ASX_Listed_Companies_26-08-2025'!F281&gt;= [1]!Table2[Min Value]) * ('ASX_Listed_Companies_26-08-2025'!F281 &lt;= [1]!Table2[Max Value]), 0))</f>
        <v>1Bn+</v>
      </c>
    </row>
    <row r="282" spans="1:7" x14ac:dyDescent="0.25">
      <c r="A282" s="3" t="s">
        <v>13458</v>
      </c>
      <c r="B282" s="3" t="s">
        <v>14501</v>
      </c>
      <c r="C282" s="3" t="str">
        <f t="shared" si="4"/>
        <v>BRISCOE GROUP AUSTRALASIA LIMITED</v>
      </c>
      <c r="D282" s="3" t="s">
        <v>14054</v>
      </c>
      <c r="E282" s="17">
        <v>42936</v>
      </c>
      <c r="F282" s="16">
        <v>1225345066</v>
      </c>
      <c r="G282" s="3" t="str">
        <f t="array" ref="G282">INDEX([1]!Table2[Bracket Label], MATCH(1, ('ASX_Listed_Companies_26-08-2025'!F282&gt;= [1]!Table2[Min Value]) * ('ASX_Listed_Companies_26-08-2025'!F282 &lt;= [1]!Table2[Max Value]), 0))</f>
        <v>1Bn+</v>
      </c>
    </row>
    <row r="283" spans="1:7" x14ac:dyDescent="0.25">
      <c r="A283" s="3" t="s">
        <v>14502</v>
      </c>
      <c r="B283" s="3" t="s">
        <v>14503</v>
      </c>
      <c r="C283" s="3" t="str">
        <f t="shared" si="4"/>
        <v>BIO-GENE TECHNOLOGY LTD</v>
      </c>
      <c r="D283" s="3" t="s">
        <v>13970</v>
      </c>
      <c r="E283" s="17">
        <v>43068</v>
      </c>
      <c r="F283" s="16">
        <v>6101222</v>
      </c>
      <c r="G283" s="3" t="str">
        <f t="array" ref="G283">INDEX([1]!Table2[Bracket Label], MATCH(1, ('ASX_Listed_Companies_26-08-2025'!F283&gt;= [1]!Table2[Min Value]) * ('ASX_Listed_Companies_26-08-2025'!F283 &lt;= [1]!Table2[Max Value]), 0))</f>
        <v>0-49M</v>
      </c>
    </row>
    <row r="284" spans="1:7" x14ac:dyDescent="0.25">
      <c r="A284" s="3" t="s">
        <v>14504</v>
      </c>
      <c r="B284" s="3" t="s">
        <v>14505</v>
      </c>
      <c r="C284" s="3" t="str">
        <f t="shared" si="4"/>
        <v>BENJAMIN HORNIGOLD LIMITED</v>
      </c>
      <c r="D284" s="3" t="s">
        <v>14067</v>
      </c>
      <c r="E284" s="17">
        <v>42867</v>
      </c>
      <c r="F284" s="16">
        <v>4347943</v>
      </c>
      <c r="G284" s="3" t="str">
        <f t="array" ref="G284">INDEX([1]!Table2[Bracket Label], MATCH(1, ('ASX_Listed_Companies_26-08-2025'!F284&gt;= [1]!Table2[Min Value]) * ('ASX_Listed_Companies_26-08-2025'!F284 &lt;= [1]!Table2[Max Value]), 0))</f>
        <v>0-49M</v>
      </c>
    </row>
    <row r="285" spans="1:7" x14ac:dyDescent="0.25">
      <c r="A285" s="3" t="s">
        <v>14506</v>
      </c>
      <c r="B285" s="3" t="s">
        <v>14507</v>
      </c>
      <c r="C285" s="3" t="str">
        <f t="shared" si="4"/>
        <v>BROKEN HILL MINES LIMITED</v>
      </c>
      <c r="D285" s="3" t="s">
        <v>13970</v>
      </c>
      <c r="E285" s="17">
        <v>44770</v>
      </c>
      <c r="F285" s="16">
        <v>147775215</v>
      </c>
      <c r="G285" s="3" t="str">
        <f t="array" ref="G285">INDEX([1]!Table2[Bracket Label], MATCH(1, ('ASX_Listed_Companies_26-08-2025'!F285&gt;= [1]!Table2[Min Value]) * ('ASX_Listed_Companies_26-08-2025'!F285 &lt;= [1]!Table2[Max Value]), 0))</f>
        <v>100-149M</v>
      </c>
    </row>
    <row r="286" spans="1:7" x14ac:dyDescent="0.25">
      <c r="A286" s="3" t="s">
        <v>13442</v>
      </c>
      <c r="B286" s="3" t="s">
        <v>14508</v>
      </c>
      <c r="C286" s="3" t="str">
        <f t="shared" si="4"/>
        <v>BHP GROUP LIMITED</v>
      </c>
      <c r="D286" s="3" t="s">
        <v>13970</v>
      </c>
      <c r="E286" s="3" t="s">
        <v>14509</v>
      </c>
      <c r="F286" s="16">
        <v>219104314370</v>
      </c>
      <c r="G286" s="3" t="str">
        <f t="array" ref="G286">INDEX([1]!Table2[Bracket Label], MATCH(1, ('ASX_Listed_Companies_26-08-2025'!F286&gt;= [1]!Table2[Min Value]) * ('ASX_Listed_Companies_26-08-2025'!F286 &lt;= [1]!Table2[Max Value]), 0))</f>
        <v>1Bn+</v>
      </c>
    </row>
    <row r="287" spans="1:7" x14ac:dyDescent="0.25">
      <c r="A287" s="3" t="s">
        <v>14510</v>
      </c>
      <c r="B287" s="3" t="s">
        <v>14511</v>
      </c>
      <c r="C287" s="3" t="str">
        <f t="shared" si="4"/>
        <v>BINDI METALS LIMITED</v>
      </c>
      <c r="D287" s="3" t="s">
        <v>13970</v>
      </c>
      <c r="E287" s="17">
        <v>44740</v>
      </c>
      <c r="F287" s="16">
        <v>6407500</v>
      </c>
      <c r="G287" s="3" t="str">
        <f t="array" ref="G287">INDEX([1]!Table2[Bracket Label], MATCH(1, ('ASX_Listed_Companies_26-08-2025'!F287&gt;= [1]!Table2[Min Value]) * ('ASX_Listed_Companies_26-08-2025'!F287 &lt;= [1]!Table2[Max Value]), 0))</f>
        <v>0-49M</v>
      </c>
    </row>
    <row r="288" spans="1:7" x14ac:dyDescent="0.25">
      <c r="A288" s="3" t="s">
        <v>14512</v>
      </c>
      <c r="B288" s="3" t="s">
        <v>14513</v>
      </c>
      <c r="C288" s="3" t="str">
        <f t="shared" si="4"/>
        <v>BIOME AUSTRALIA LIMITED</v>
      </c>
      <c r="D288" s="3" t="s">
        <v>14514</v>
      </c>
      <c r="E288" s="17">
        <v>44530</v>
      </c>
      <c r="F288" s="16">
        <v>119128985</v>
      </c>
      <c r="G288" s="3" t="str">
        <f t="array" ref="G288">INDEX([1]!Table2[Bracket Label], MATCH(1, ('ASX_Listed_Companies_26-08-2025'!F288&gt;= [1]!Table2[Min Value]) * ('ASX_Listed_Companies_26-08-2025'!F288 &lt;= [1]!Table2[Max Value]), 0))</f>
        <v>100-149M</v>
      </c>
    </row>
    <row r="289" spans="1:7" x14ac:dyDescent="0.25">
      <c r="A289" s="3" t="s">
        <v>14515</v>
      </c>
      <c r="B289" s="3" t="s">
        <v>14516</v>
      </c>
      <c r="C289" s="3" t="str">
        <f t="shared" si="4"/>
        <v>BISALLOY STEEL GROUP LIMITED</v>
      </c>
      <c r="D289" s="3" t="s">
        <v>13970</v>
      </c>
      <c r="E289" s="17">
        <v>37795</v>
      </c>
      <c r="F289" s="16">
        <v>209338736</v>
      </c>
      <c r="G289" s="3" t="str">
        <f t="array" ref="G289">INDEX([1]!Table2[Bracket Label], MATCH(1, ('ASX_Listed_Companies_26-08-2025'!F289&gt;= [1]!Table2[Min Value]) * ('ASX_Listed_Companies_26-08-2025'!F289 &lt;= [1]!Table2[Max Value]), 0))</f>
        <v>200-249M</v>
      </c>
    </row>
    <row r="290" spans="1:7" x14ac:dyDescent="0.25">
      <c r="A290" s="3" t="s">
        <v>14517</v>
      </c>
      <c r="B290" s="3" t="s">
        <v>14518</v>
      </c>
      <c r="C290" s="3" t="str">
        <f t="shared" si="4"/>
        <v>BIOTRON LIMITED</v>
      </c>
      <c r="D290" s="3" t="s">
        <v>13967</v>
      </c>
      <c r="E290" s="17">
        <v>36915</v>
      </c>
      <c r="F290" s="16">
        <v>3981738</v>
      </c>
      <c r="G290" s="3" t="str">
        <f t="array" ref="G290">INDEX([1]!Table2[Bracket Label], MATCH(1, ('ASX_Listed_Companies_26-08-2025'!F290&gt;= [1]!Table2[Min Value]) * ('ASX_Listed_Companies_26-08-2025'!F290 &lt;= [1]!Table2[Max Value]), 0))</f>
        <v>0-49M</v>
      </c>
    </row>
    <row r="291" spans="1:7" x14ac:dyDescent="0.25">
      <c r="A291" s="3" t="s">
        <v>13444</v>
      </c>
      <c r="B291" s="3" t="s">
        <v>14519</v>
      </c>
      <c r="C291" s="3" t="str">
        <f t="shared" si="4"/>
        <v>BKI INVESTMENT COMPANY LIMITED</v>
      </c>
      <c r="D291" s="3" t="s">
        <v>14067</v>
      </c>
      <c r="E291" s="17">
        <v>37967</v>
      </c>
      <c r="F291" s="16">
        <v>1456877283</v>
      </c>
      <c r="G291" s="3" t="str">
        <f t="array" ref="G291">INDEX([1]!Table2[Bracket Label], MATCH(1, ('ASX_Listed_Companies_26-08-2025'!F291&gt;= [1]!Table2[Min Value]) * ('ASX_Listed_Companies_26-08-2025'!F291 &lt;= [1]!Table2[Max Value]), 0))</f>
        <v>1Bn+</v>
      </c>
    </row>
    <row r="292" spans="1:7" x14ac:dyDescent="0.25">
      <c r="A292" s="3" t="s">
        <v>14520</v>
      </c>
      <c r="B292" s="3" t="s">
        <v>14521</v>
      </c>
      <c r="C292" s="3" t="str">
        <f t="shared" si="4"/>
        <v>BLACK ROCK MINING LIMITED</v>
      </c>
      <c r="D292" s="3" t="s">
        <v>13970</v>
      </c>
      <c r="E292" s="17">
        <v>37965</v>
      </c>
      <c r="F292" s="16">
        <v>42909900</v>
      </c>
      <c r="G292" s="3" t="str">
        <f t="array" ref="G292">INDEX([1]!Table2[Bracket Label], MATCH(1, ('ASX_Listed_Companies_26-08-2025'!F292&gt;= [1]!Table2[Min Value]) * ('ASX_Listed_Companies_26-08-2025'!F292 &lt;= [1]!Table2[Max Value]), 0))</f>
        <v>0-49M</v>
      </c>
    </row>
    <row r="293" spans="1:7" x14ac:dyDescent="0.25">
      <c r="A293" s="3" t="s">
        <v>13456</v>
      </c>
      <c r="B293" s="3" t="s">
        <v>14522</v>
      </c>
      <c r="C293" s="3" t="str">
        <f t="shared" si="4"/>
        <v>BRICKWORKS LIMITED</v>
      </c>
      <c r="D293" s="3" t="s">
        <v>13970</v>
      </c>
      <c r="E293" s="17">
        <v>22827</v>
      </c>
      <c r="F293" s="16">
        <v>5326250857</v>
      </c>
      <c r="G293" s="3" t="str">
        <f t="array" ref="G293">INDEX([1]!Table2[Bracket Label], MATCH(1, ('ASX_Listed_Companies_26-08-2025'!F293&gt;= [1]!Table2[Min Value]) * ('ASX_Listed_Companies_26-08-2025'!F293 &lt;= [1]!Table2[Max Value]), 0))</f>
        <v>1Bn+</v>
      </c>
    </row>
    <row r="294" spans="1:7" x14ac:dyDescent="0.25">
      <c r="A294" s="3" t="s">
        <v>14523</v>
      </c>
      <c r="B294" s="3" t="s">
        <v>14524</v>
      </c>
      <c r="C294" s="3" t="str">
        <f t="shared" si="4"/>
        <v>BERKELEY ENERGIA LIMITED</v>
      </c>
      <c r="D294" s="3" t="s">
        <v>14005</v>
      </c>
      <c r="E294" s="17">
        <v>37880</v>
      </c>
      <c r="F294" s="16">
        <v>245188193</v>
      </c>
      <c r="G294" s="3" t="str">
        <f t="array" ref="G294">INDEX([1]!Table2[Bracket Label], MATCH(1, ('ASX_Listed_Companies_26-08-2025'!F294&gt;= [1]!Table2[Min Value]) * ('ASX_Listed_Companies_26-08-2025'!F294 &lt;= [1]!Table2[Max Value]), 0))</f>
        <v>200-249M</v>
      </c>
    </row>
    <row r="295" spans="1:7" x14ac:dyDescent="0.25">
      <c r="A295" s="3" t="s">
        <v>14525</v>
      </c>
      <c r="B295" s="3" t="s">
        <v>14526</v>
      </c>
      <c r="C295" s="3" t="str">
        <f t="shared" si="4"/>
        <v>BLUGLASS LIMITED</v>
      </c>
      <c r="D295" s="3" t="s">
        <v>13992</v>
      </c>
      <c r="E295" s="17">
        <v>38982</v>
      </c>
      <c r="F295" s="16">
        <v>37358175</v>
      </c>
      <c r="G295" s="3" t="str">
        <f t="array" ref="G295">INDEX([1]!Table2[Bracket Label], MATCH(1, ('ASX_Listed_Companies_26-08-2025'!F295&gt;= [1]!Table2[Min Value]) * ('ASX_Listed_Companies_26-08-2025'!F295 &lt;= [1]!Table2[Max Value]), 0))</f>
        <v>0-49M</v>
      </c>
    </row>
    <row r="296" spans="1:7" x14ac:dyDescent="0.25">
      <c r="A296" s="3" t="s">
        <v>14527</v>
      </c>
      <c r="B296" s="3" t="s">
        <v>14528</v>
      </c>
      <c r="C296" s="3" t="str">
        <f t="shared" si="4"/>
        <v>BLUE ENERGY LIMITED.</v>
      </c>
      <c r="D296" s="3" t="s">
        <v>14005</v>
      </c>
      <c r="E296" s="17">
        <v>34620</v>
      </c>
      <c r="F296" s="16">
        <v>16658762</v>
      </c>
      <c r="G296" s="3" t="str">
        <f t="array" ref="G296">INDEX([1]!Table2[Bracket Label], MATCH(1, ('ASX_Listed_Companies_26-08-2025'!F296&gt;= [1]!Table2[Min Value]) * ('ASX_Listed_Companies_26-08-2025'!F296 &lt;= [1]!Table2[Max Value]), 0))</f>
        <v>0-49M</v>
      </c>
    </row>
    <row r="297" spans="1:7" x14ac:dyDescent="0.25">
      <c r="A297" s="3" t="s">
        <v>14529</v>
      </c>
      <c r="B297" s="3" t="s">
        <v>14530</v>
      </c>
      <c r="C297" s="3" t="str">
        <f t="shared" si="4"/>
        <v>BEACON LIGHTING GROUP LIMITED</v>
      </c>
      <c r="D297" s="3" t="s">
        <v>14054</v>
      </c>
      <c r="E297" s="17">
        <v>41744</v>
      </c>
      <c r="F297" s="16">
        <v>823161816</v>
      </c>
      <c r="G297" s="3" t="str">
        <f t="array" ref="G297">INDEX([1]!Table2[Bracket Label], MATCH(1, ('ASX_Listed_Companies_26-08-2025'!F297&gt;= [1]!Table2[Min Value]) * ('ASX_Listed_Companies_26-08-2025'!F297 &lt;= [1]!Table2[Max Value]), 0))</f>
        <v>800-849M</v>
      </c>
    </row>
    <row r="298" spans="1:7" x14ac:dyDescent="0.25">
      <c r="A298" s="3" t="s">
        <v>14531</v>
      </c>
      <c r="B298" s="3" t="s">
        <v>14532</v>
      </c>
      <c r="C298" s="3" t="str">
        <f t="shared" si="4"/>
        <v>BLAZE MINERALS LIMITED</v>
      </c>
      <c r="D298" s="3" t="s">
        <v>14005</v>
      </c>
      <c r="E298" s="17">
        <v>35320</v>
      </c>
      <c r="F298" s="16">
        <v>11500000</v>
      </c>
      <c r="G298" s="3" t="str">
        <f t="array" ref="G298">INDEX([1]!Table2[Bracket Label], MATCH(1, ('ASX_Listed_Companies_26-08-2025'!F298&gt;= [1]!Table2[Min Value]) * ('ASX_Listed_Companies_26-08-2025'!F298 &lt;= [1]!Table2[Max Value]), 0))</f>
        <v>0-49M</v>
      </c>
    </row>
    <row r="299" spans="1:7" x14ac:dyDescent="0.25">
      <c r="A299" s="3" t="s">
        <v>14533</v>
      </c>
      <c r="B299" s="3" t="s">
        <v>14534</v>
      </c>
      <c r="C299" s="3" t="str">
        <f t="shared" si="4"/>
        <v>BALLARD MINING LIMITED</v>
      </c>
      <c r="D299" s="3" t="s">
        <v>13970</v>
      </c>
      <c r="E299" s="17">
        <v>45852</v>
      </c>
      <c r="F299" s="16">
        <v>151300045</v>
      </c>
      <c r="G299" s="3" t="str">
        <f t="array" ref="G299">INDEX([1]!Table2[Bracket Label], MATCH(1, ('ASX_Listed_Companies_26-08-2025'!F299&gt;= [1]!Table2[Min Value]) * ('ASX_Listed_Companies_26-08-2025'!F299 &lt;= [1]!Table2[Max Value]), 0))</f>
        <v>150-199M</v>
      </c>
    </row>
    <row r="300" spans="1:7" x14ac:dyDescent="0.25">
      <c r="A300" s="3" t="s">
        <v>14535</v>
      </c>
      <c r="B300" s="3" t="s">
        <v>14536</v>
      </c>
      <c r="C300" s="3" t="str">
        <f t="shared" si="4"/>
        <v>BATTERY AGE MINERALS LTD</v>
      </c>
      <c r="D300" s="3" t="s">
        <v>13970</v>
      </c>
      <c r="E300" s="17">
        <v>44139</v>
      </c>
      <c r="F300" s="16">
        <v>11992344</v>
      </c>
      <c r="G300" s="3" t="str">
        <f t="array" ref="G300">INDEX([1]!Table2[Bracket Label], MATCH(1, ('ASX_Listed_Companies_26-08-2025'!F300&gt;= [1]!Table2[Min Value]) * ('ASX_Listed_Companies_26-08-2025'!F300 &lt;= [1]!Table2[Max Value]), 0))</f>
        <v>0-49M</v>
      </c>
    </row>
    <row r="301" spans="1:7" x14ac:dyDescent="0.25">
      <c r="A301" s="3" t="s">
        <v>14537</v>
      </c>
      <c r="B301" s="3" t="s">
        <v>14538</v>
      </c>
      <c r="C301" s="3" t="str">
        <f t="shared" si="4"/>
        <v>BMG RESOURCES LIMITED</v>
      </c>
      <c r="D301" s="3" t="s">
        <v>13970</v>
      </c>
      <c r="E301" s="17">
        <v>38119</v>
      </c>
      <c r="F301" s="16">
        <v>9233972</v>
      </c>
      <c r="G301" s="3" t="str">
        <f t="array" ref="G301">INDEX([1]!Table2[Bracket Label], MATCH(1, ('ASX_Listed_Companies_26-08-2025'!F301&gt;= [1]!Table2[Min Value]) * ('ASX_Listed_Companies_26-08-2025'!F301 &lt;= [1]!Table2[Max Value]), 0))</f>
        <v>0-49M</v>
      </c>
    </row>
    <row r="302" spans="1:7" x14ac:dyDescent="0.25">
      <c r="A302" s="3" t="s">
        <v>14539</v>
      </c>
      <c r="B302" s="3" t="s">
        <v>14540</v>
      </c>
      <c r="C302" s="3" t="str">
        <f t="shared" si="4"/>
        <v>BAUMART HOLDINGS LIMITED</v>
      </c>
      <c r="D302" s="3" t="s">
        <v>13964</v>
      </c>
      <c r="E302" s="17">
        <v>42174</v>
      </c>
      <c r="F302" s="16">
        <v>1792726</v>
      </c>
      <c r="G302" s="3" t="str">
        <f t="array" ref="G302">INDEX([1]!Table2[Bracket Label], MATCH(1, ('ASX_Listed_Companies_26-08-2025'!F302&gt;= [1]!Table2[Min Value]) * ('ASX_Listed_Companies_26-08-2025'!F302 &lt;= [1]!Table2[Max Value]), 0))</f>
        <v>0-49M</v>
      </c>
    </row>
    <row r="303" spans="1:7" x14ac:dyDescent="0.25">
      <c r="A303" s="3" t="s">
        <v>14541</v>
      </c>
      <c r="B303" s="3" t="s">
        <v>14542</v>
      </c>
      <c r="C303" s="3" t="str">
        <f t="shared" si="4"/>
        <v>BOAB METALS LIMITED</v>
      </c>
      <c r="D303" s="3" t="s">
        <v>13970</v>
      </c>
      <c r="E303" s="17">
        <v>38183</v>
      </c>
      <c r="F303" s="16">
        <v>46072692</v>
      </c>
      <c r="G303" s="3" t="str">
        <f t="array" ref="G303">INDEX([1]!Table2[Bracket Label], MATCH(1, ('ASX_Listed_Companies_26-08-2025'!F303&gt;= [1]!Table2[Min Value]) * ('ASX_Listed_Companies_26-08-2025'!F303 &lt;= [1]!Table2[Max Value]), 0))</f>
        <v>0-49M</v>
      </c>
    </row>
    <row r="304" spans="1:7" x14ac:dyDescent="0.25">
      <c r="A304" s="3" t="s">
        <v>14543</v>
      </c>
      <c r="B304" s="3" t="s">
        <v>14544</v>
      </c>
      <c r="C304" s="3" t="str">
        <f t="shared" si="4"/>
        <v>BAYAN MINING AND MINERALS LIMITED</v>
      </c>
      <c r="D304" s="3" t="s">
        <v>13970</v>
      </c>
      <c r="E304" s="17">
        <v>44391</v>
      </c>
      <c r="F304" s="16">
        <v>26938970</v>
      </c>
      <c r="G304" s="3" t="str">
        <f t="array" ref="G304">INDEX([1]!Table2[Bracket Label], MATCH(1, ('ASX_Listed_Companies_26-08-2025'!F304&gt;= [1]!Table2[Min Value]) * ('ASX_Listed_Companies_26-08-2025'!F304 &lt;= [1]!Table2[Max Value]), 0))</f>
        <v>0-49M</v>
      </c>
    </row>
    <row r="305" spans="1:7" x14ac:dyDescent="0.25">
      <c r="A305" s="3" t="s">
        <v>14545</v>
      </c>
      <c r="B305" s="3" t="s">
        <v>14546</v>
      </c>
      <c r="C305" s="3" t="str">
        <f t="shared" si="4"/>
        <v>BANNERMAN ENERGY LTD</v>
      </c>
      <c r="D305" s="3" t="s">
        <v>14005</v>
      </c>
      <c r="E305" s="17">
        <v>38470</v>
      </c>
      <c r="F305" s="16">
        <v>540210574</v>
      </c>
      <c r="G305" s="3" t="str">
        <f t="array" ref="G305">INDEX([1]!Table2[Bracket Label], MATCH(1, ('ASX_Listed_Companies_26-08-2025'!F305&gt;= [1]!Table2[Min Value]) * ('ASX_Listed_Companies_26-08-2025'!F305 &lt;= [1]!Table2[Max Value]), 0))</f>
        <v>500-549M</v>
      </c>
    </row>
    <row r="306" spans="1:7" x14ac:dyDescent="0.25">
      <c r="A306" s="3" t="s">
        <v>14547</v>
      </c>
      <c r="B306" s="3" t="s">
        <v>14548</v>
      </c>
      <c r="C306" s="3" t="str">
        <f t="shared" si="4"/>
        <v>BASTION MINERALS LIMITED</v>
      </c>
      <c r="D306" s="3" t="s">
        <v>13970</v>
      </c>
      <c r="E306" s="17">
        <v>44271</v>
      </c>
      <c r="F306" s="16">
        <v>3307430</v>
      </c>
      <c r="G306" s="3" t="str">
        <f t="array" ref="G306">INDEX([1]!Table2[Bracket Label], MATCH(1, ('ASX_Listed_Companies_26-08-2025'!F306&gt;= [1]!Table2[Min Value]) * ('ASX_Listed_Companies_26-08-2025'!F306 &lt;= [1]!Table2[Max Value]), 0))</f>
        <v>0-49M</v>
      </c>
    </row>
    <row r="307" spans="1:7" x14ac:dyDescent="0.25">
      <c r="A307" s="3" t="s">
        <v>14549</v>
      </c>
      <c r="B307" s="3" t="s">
        <v>14550</v>
      </c>
      <c r="C307" s="3" t="str">
        <f t="shared" si="4"/>
        <v>BALLYMORE RESOURCES LIMITED</v>
      </c>
      <c r="D307" s="3" t="s">
        <v>13970</v>
      </c>
      <c r="E307" s="17">
        <v>44442</v>
      </c>
      <c r="F307" s="16">
        <v>32989271</v>
      </c>
      <c r="G307" s="3" t="str">
        <f t="array" ref="G307">INDEX([1]!Table2[Bracket Label], MATCH(1, ('ASX_Listed_Companies_26-08-2025'!F307&gt;= [1]!Table2[Min Value]) * ('ASX_Listed_Companies_26-08-2025'!F307 &lt;= [1]!Table2[Max Value]), 0))</f>
        <v>0-49M</v>
      </c>
    </row>
    <row r="308" spans="1:7" x14ac:dyDescent="0.25">
      <c r="A308" s="3" t="s">
        <v>14551</v>
      </c>
      <c r="B308" s="3" t="s">
        <v>14552</v>
      </c>
      <c r="C308" s="3" t="str">
        <f t="shared" si="4"/>
        <v>BEAMTREE HOLDINGS LIMITED</v>
      </c>
      <c r="D308" s="3" t="s">
        <v>13995</v>
      </c>
      <c r="E308" s="17">
        <v>43622</v>
      </c>
      <c r="F308" s="16">
        <v>75545096</v>
      </c>
      <c r="G308" s="3" t="str">
        <f t="array" ref="G308">INDEX([1]!Table2[Bracket Label], MATCH(1, ('ASX_Listed_Companies_26-08-2025'!F308&gt;= [1]!Table2[Min Value]) * ('ASX_Listed_Companies_26-08-2025'!F308 &lt;= [1]!Table2[Max Value]), 0))</f>
        <v>50-99M</v>
      </c>
    </row>
    <row r="309" spans="1:7" x14ac:dyDescent="0.25">
      <c r="A309" s="3" t="s">
        <v>14553</v>
      </c>
      <c r="B309" s="3" t="s">
        <v>14554</v>
      </c>
      <c r="C309" s="3" t="str">
        <f t="shared" si="4"/>
        <v>BLUE STAR HELIUM LIMITED</v>
      </c>
      <c r="D309" s="3" t="s">
        <v>14005</v>
      </c>
      <c r="E309" s="17">
        <v>34662</v>
      </c>
      <c r="F309" s="16">
        <v>23575197</v>
      </c>
      <c r="G309" s="3" t="str">
        <f t="array" ref="G309">INDEX([1]!Table2[Bracket Label], MATCH(1, ('ASX_Listed_Companies_26-08-2025'!F309&gt;= [1]!Table2[Min Value]) * ('ASX_Listed_Companies_26-08-2025'!F309 &lt;= [1]!Table2[Max Value]), 0))</f>
        <v>0-49M</v>
      </c>
    </row>
    <row r="310" spans="1:7" x14ac:dyDescent="0.25">
      <c r="A310" s="3" t="s">
        <v>14555</v>
      </c>
      <c r="B310" s="3" t="s">
        <v>14556</v>
      </c>
      <c r="C310" s="3" t="str">
        <f t="shared" si="4"/>
        <v>BULLETIN RESOURCES LIMITED</v>
      </c>
      <c r="D310" s="3" t="s">
        <v>13970</v>
      </c>
      <c r="E310" s="17">
        <v>40532</v>
      </c>
      <c r="F310" s="16">
        <v>13212600</v>
      </c>
      <c r="G310" s="3" t="str">
        <f t="array" ref="G310">INDEX([1]!Table2[Bracket Label], MATCH(1, ('ASX_Listed_Companies_26-08-2025'!F310&gt;= [1]!Table2[Min Value]) * ('ASX_Listed_Companies_26-08-2025'!F310 &lt;= [1]!Table2[Max Value]), 0))</f>
        <v>0-49M</v>
      </c>
    </row>
    <row r="311" spans="1:7" x14ac:dyDescent="0.25">
      <c r="A311" s="3" t="s">
        <v>14557</v>
      </c>
      <c r="B311" s="3" t="s">
        <v>14558</v>
      </c>
      <c r="C311" s="3" t="str">
        <f t="shared" si="4"/>
        <v>BENZ MINING CORP.</v>
      </c>
      <c r="D311" s="3" t="s">
        <v>13970</v>
      </c>
      <c r="E311" s="17">
        <v>44188</v>
      </c>
      <c r="F311" s="16">
        <v>352875795</v>
      </c>
      <c r="G311" s="3" t="str">
        <f t="array" ref="G311">INDEX([1]!Table2[Bracket Label], MATCH(1, ('ASX_Listed_Companies_26-08-2025'!F311&gt;= [1]!Table2[Min Value]) * ('ASX_Listed_Companies_26-08-2025'!F311 &lt;= [1]!Table2[Max Value]), 0))</f>
        <v>350-399M</v>
      </c>
    </row>
    <row r="312" spans="1:7" x14ac:dyDescent="0.25">
      <c r="A312" s="3" t="s">
        <v>14559</v>
      </c>
      <c r="B312" s="3" t="s">
        <v>14560</v>
      </c>
      <c r="C312" s="3" t="str">
        <f t="shared" si="4"/>
        <v>BOA RESOURCES LTD</v>
      </c>
      <c r="D312" s="3" t="s">
        <v>13970</v>
      </c>
      <c r="E312" s="17">
        <v>41193</v>
      </c>
      <c r="F312" s="16">
        <v>2960468</v>
      </c>
      <c r="G312" s="3" t="str">
        <f t="array" ref="G312">INDEX([1]!Table2[Bracket Label], MATCH(1, ('ASX_Listed_Companies_26-08-2025'!F312&gt;= [1]!Table2[Min Value]) * ('ASX_Listed_Companies_26-08-2025'!F312 &lt;= [1]!Table2[Max Value]), 0))</f>
        <v>0-49M</v>
      </c>
    </row>
    <row r="313" spans="1:7" x14ac:dyDescent="0.25">
      <c r="A313" s="3" t="s">
        <v>14561</v>
      </c>
      <c r="B313" s="3" t="s">
        <v>14562</v>
      </c>
      <c r="C313" s="3" t="str">
        <f t="shared" si="4"/>
        <v>BOUGAINVILLE COPPER LIMITED</v>
      </c>
      <c r="D313" s="3" t="s">
        <v>13970</v>
      </c>
      <c r="E313" s="17">
        <v>25933</v>
      </c>
      <c r="F313" s="16">
        <v>220584375</v>
      </c>
      <c r="G313" s="3" t="str">
        <f t="array" ref="G313">INDEX([1]!Table2[Bracket Label], MATCH(1, ('ASX_Listed_Companies_26-08-2025'!F313&gt;= [1]!Table2[Min Value]) * ('ASX_Listed_Companies_26-08-2025'!F313 &lt;= [1]!Table2[Max Value]), 0))</f>
        <v>200-249M</v>
      </c>
    </row>
    <row r="314" spans="1:7" x14ac:dyDescent="0.25">
      <c r="A314" s="3" t="s">
        <v>14563</v>
      </c>
      <c r="B314" s="3" t="s">
        <v>14564</v>
      </c>
      <c r="C314" s="3" t="str">
        <f t="shared" si="4"/>
        <v>BOD SCIENCE LIMITED</v>
      </c>
      <c r="D314" s="3" t="s">
        <v>14054</v>
      </c>
      <c r="E314" s="17">
        <v>42670</v>
      </c>
      <c r="F314" s="16" t="s">
        <v>14150</v>
      </c>
      <c r="G314" s="3" t="e">
        <f t="array" ref="G314">INDEX([1]!Table2[Bracket Label], MATCH(1, ('ASX_Listed_Companies_26-08-2025'!F314&gt;= [1]!Table2[Min Value]) * ('ASX_Listed_Companies_26-08-2025'!F314 &lt;= [1]!Table2[Max Value]), 0))</f>
        <v>#N/A</v>
      </c>
    </row>
    <row r="315" spans="1:7" x14ac:dyDescent="0.25">
      <c r="A315" s="3" t="s">
        <v>14565</v>
      </c>
      <c r="B315" s="3" t="s">
        <v>14566</v>
      </c>
      <c r="C315" s="3" t="str">
        <f t="shared" si="4"/>
        <v>BOSS ENERGY LTD</v>
      </c>
      <c r="D315" s="3" t="s">
        <v>14005</v>
      </c>
      <c r="E315" s="17">
        <v>39288</v>
      </c>
      <c r="F315" s="16">
        <v>732336467</v>
      </c>
      <c r="G315" s="3" t="str">
        <f t="array" ref="G315">INDEX([1]!Table2[Bracket Label], MATCH(1, ('ASX_Listed_Companies_26-08-2025'!F315&gt;= [1]!Table2[Min Value]) * ('ASX_Listed_Companies_26-08-2025'!F315 &lt;= [1]!Table2[Max Value]), 0))</f>
        <v>700-749M</v>
      </c>
    </row>
    <row r="316" spans="1:7" x14ac:dyDescent="0.25">
      <c r="A316" s="3" t="s">
        <v>14567</v>
      </c>
      <c r="B316" s="3" t="s">
        <v>14568</v>
      </c>
      <c r="C316" s="3" t="str">
        <f t="shared" si="4"/>
        <v>BOOM LOGISTICS LIMITED</v>
      </c>
      <c r="D316" s="3" t="s">
        <v>13964</v>
      </c>
      <c r="E316" s="17">
        <v>37908</v>
      </c>
      <c r="F316" s="16">
        <v>56955818</v>
      </c>
      <c r="G316" s="3" t="str">
        <f t="array" ref="G316">INDEX([1]!Table2[Bracket Label], MATCH(1, ('ASX_Listed_Companies_26-08-2025'!F316&gt;= [1]!Table2[Min Value]) * ('ASX_Listed_Companies_26-08-2025'!F316 &lt;= [1]!Table2[Max Value]), 0))</f>
        <v>50-99M</v>
      </c>
    </row>
    <row r="317" spans="1:7" x14ac:dyDescent="0.25">
      <c r="A317" s="3" t="s">
        <v>13429</v>
      </c>
      <c r="B317" s="3" t="s">
        <v>14569</v>
      </c>
      <c r="C317" s="3" t="str">
        <f t="shared" si="4"/>
        <v>BANK OF QUEENSLAND LIMITED.</v>
      </c>
      <c r="D317" s="3" t="s">
        <v>14246</v>
      </c>
      <c r="E317" s="17">
        <v>26169</v>
      </c>
      <c r="F317" s="16">
        <v>5271911556</v>
      </c>
      <c r="G317" s="3" t="str">
        <f t="array" ref="G317">INDEX([1]!Table2[Bracket Label], MATCH(1, ('ASX_Listed_Companies_26-08-2025'!F317&gt;= [1]!Table2[Min Value]) * ('ASX_Listed_Companies_26-08-2025'!F317 &lt;= [1]!Table2[Max Value]), 0))</f>
        <v>1Bn+</v>
      </c>
    </row>
    <row r="318" spans="1:7" x14ac:dyDescent="0.25">
      <c r="A318" s="3" t="s">
        <v>14570</v>
      </c>
      <c r="B318" s="3" t="s">
        <v>14571</v>
      </c>
      <c r="C318" s="3" t="str">
        <f t="shared" si="4"/>
        <v>BOTANIX PHARMACEUTICALS LTD</v>
      </c>
      <c r="D318" s="3" t="s">
        <v>13967</v>
      </c>
      <c r="E318" s="17">
        <v>31071</v>
      </c>
      <c r="F318" s="16">
        <v>303974630</v>
      </c>
      <c r="G318" s="3" t="str">
        <f t="array" ref="G318">INDEX([1]!Table2[Bracket Label], MATCH(1, ('ASX_Listed_Companies_26-08-2025'!F318&gt;= [1]!Table2[Min Value]) * ('ASX_Listed_Companies_26-08-2025'!F318 &lt;= [1]!Table2[Max Value]), 0))</f>
        <v>300-349M</v>
      </c>
    </row>
    <row r="319" spans="1:7" x14ac:dyDescent="0.25">
      <c r="A319" s="3" t="s">
        <v>14572</v>
      </c>
      <c r="B319" s="3" t="s">
        <v>14573</v>
      </c>
      <c r="C319" s="3" t="str">
        <f t="shared" si="4"/>
        <v>BPH GLOBAL LTD</v>
      </c>
      <c r="D319" s="3" t="s">
        <v>13967</v>
      </c>
      <c r="E319" s="17">
        <v>36690</v>
      </c>
      <c r="F319" s="16">
        <v>2101969</v>
      </c>
      <c r="G319" s="3" t="str">
        <f t="array" ref="G319">INDEX([1]!Table2[Bracket Label], MATCH(1, ('ASX_Listed_Companies_26-08-2025'!F319&gt;= [1]!Table2[Min Value]) * ('ASX_Listed_Companies_26-08-2025'!F319 &lt;= [1]!Table2[Max Value]), 0))</f>
        <v>0-49M</v>
      </c>
    </row>
    <row r="320" spans="1:7" x14ac:dyDescent="0.25">
      <c r="A320" s="3" t="s">
        <v>14574</v>
      </c>
      <c r="B320" s="3" t="s">
        <v>14575</v>
      </c>
      <c r="C320" s="3" t="str">
        <f t="shared" si="4"/>
        <v>BPH ENERGY LTD</v>
      </c>
      <c r="D320" s="3" t="s">
        <v>14010</v>
      </c>
      <c r="E320" s="17">
        <v>38205</v>
      </c>
      <c r="F320" s="16">
        <v>17055259</v>
      </c>
      <c r="G320" s="3" t="str">
        <f t="array" ref="G320">INDEX([1]!Table2[Bracket Label], MATCH(1, ('ASX_Listed_Companies_26-08-2025'!F320&gt;= [1]!Table2[Min Value]) * ('ASX_Listed_Companies_26-08-2025'!F320 &lt;= [1]!Table2[Max Value]), 0))</f>
        <v>0-49M</v>
      </c>
    </row>
    <row r="321" spans="1:7" x14ac:dyDescent="0.25">
      <c r="A321" s="3" t="s">
        <v>14576</v>
      </c>
      <c r="B321" s="3" t="s">
        <v>14577</v>
      </c>
      <c r="C321" s="3" t="str">
        <f t="shared" si="4"/>
        <v>BPM MINERALS LIMITED</v>
      </c>
      <c r="D321" s="3" t="s">
        <v>13970</v>
      </c>
      <c r="E321" s="17">
        <v>44195</v>
      </c>
      <c r="F321" s="16">
        <v>7507828</v>
      </c>
      <c r="G321" s="3" t="str">
        <f t="array" ref="G321">INDEX([1]!Table2[Bracket Label], MATCH(1, ('ASX_Listed_Companies_26-08-2025'!F321&gt;= [1]!Table2[Min Value]) * ('ASX_Listed_Companies_26-08-2025'!F321 &lt;= [1]!Table2[Max Value]), 0))</f>
        <v>0-49M</v>
      </c>
    </row>
    <row r="322" spans="1:7" x14ac:dyDescent="0.25">
      <c r="A322" s="3" t="s">
        <v>14578</v>
      </c>
      <c r="B322" s="3" t="s">
        <v>14579</v>
      </c>
      <c r="C322" s="3" t="str">
        <f t="shared" si="4"/>
        <v>BABYLON PUMP &amp; POWER LIMITED</v>
      </c>
      <c r="D322" s="3" t="s">
        <v>13964</v>
      </c>
      <c r="E322" s="17">
        <v>35412</v>
      </c>
      <c r="F322" s="16">
        <v>22841346</v>
      </c>
      <c r="G322" s="3" t="str">
        <f t="array" ref="G322">INDEX([1]!Table2[Bracket Label], MATCH(1, ('ASX_Listed_Companies_26-08-2025'!F322&gt;= [1]!Table2[Min Value]) * ('ASX_Listed_Companies_26-08-2025'!F322 &lt;= [1]!Table2[Max Value]), 0))</f>
        <v>0-49M</v>
      </c>
    </row>
    <row r="323" spans="1:7" x14ac:dyDescent="0.25">
      <c r="A323" s="3" t="s">
        <v>13435</v>
      </c>
      <c r="B323" s="3" t="s">
        <v>14580</v>
      </c>
      <c r="C323" s="3" t="str">
        <f t="shared" ref="C323:C386" si="5">TRIM(UPPER($B323))</f>
        <v>BEACH ENERGY LIMITED</v>
      </c>
      <c r="D323" s="3" t="s">
        <v>14005</v>
      </c>
      <c r="E323" s="17">
        <v>26480</v>
      </c>
      <c r="F323" s="16">
        <v>2897293743</v>
      </c>
      <c r="G323" s="3" t="str">
        <f t="array" ref="G323">INDEX([1]!Table2[Bracket Label], MATCH(1, ('ASX_Listed_Companies_26-08-2025'!F323&gt;= [1]!Table2[Min Value]) * ('ASX_Listed_Companies_26-08-2025'!F323 &lt;= [1]!Table2[Max Value]), 0))</f>
        <v>1Bn+</v>
      </c>
    </row>
    <row r="324" spans="1:7" x14ac:dyDescent="0.25">
      <c r="A324" s="3" t="s">
        <v>14581</v>
      </c>
      <c r="B324" s="3" t="s">
        <v>14582</v>
      </c>
      <c r="C324" s="3" t="str">
        <f t="shared" si="5"/>
        <v>BRAZILIAN RARE EARTHS LIMITED</v>
      </c>
      <c r="D324" s="3" t="s">
        <v>13970</v>
      </c>
      <c r="E324" s="17">
        <v>45281</v>
      </c>
      <c r="F324" s="16">
        <v>514081488</v>
      </c>
      <c r="G324" s="3" t="str">
        <f t="array" ref="G324">INDEX([1]!Table2[Bracket Label], MATCH(1, ('ASX_Listed_Companies_26-08-2025'!F324&gt;= [1]!Table2[Min Value]) * ('ASX_Listed_Companies_26-08-2025'!F324 &lt;= [1]!Table2[Max Value]), 0))</f>
        <v>500-549M</v>
      </c>
    </row>
    <row r="325" spans="1:7" x14ac:dyDescent="0.25">
      <c r="A325" s="3" t="s">
        <v>13454</v>
      </c>
      <c r="B325" s="3" t="s">
        <v>14583</v>
      </c>
      <c r="C325" s="3" t="str">
        <f t="shared" si="5"/>
        <v>BREVILLE GROUP LIMITED</v>
      </c>
      <c r="D325" s="3" t="s">
        <v>14190</v>
      </c>
      <c r="E325" s="17">
        <v>36305</v>
      </c>
      <c r="F325" s="16">
        <v>4978970418</v>
      </c>
      <c r="G325" s="3" t="str">
        <f t="array" ref="G325">INDEX([1]!Table2[Bracket Label], MATCH(1, ('ASX_Listed_Companies_26-08-2025'!F325&gt;= [1]!Table2[Min Value]) * ('ASX_Listed_Companies_26-08-2025'!F325 &lt;= [1]!Table2[Max Value]), 0))</f>
        <v>1Bn+</v>
      </c>
    </row>
    <row r="326" spans="1:7" x14ac:dyDescent="0.25">
      <c r="A326" s="3" t="s">
        <v>14584</v>
      </c>
      <c r="B326" s="3" t="s">
        <v>14585</v>
      </c>
      <c r="C326" s="3" t="str">
        <f t="shared" si="5"/>
        <v>BIG RIVER INDUSTRIES LIMITED</v>
      </c>
      <c r="D326" s="3" t="s">
        <v>13970</v>
      </c>
      <c r="E326" s="17">
        <v>42856</v>
      </c>
      <c r="F326" s="16">
        <v>117840030</v>
      </c>
      <c r="G326" s="3" t="str">
        <f t="array" ref="G326">INDEX([1]!Table2[Bracket Label], MATCH(1, ('ASX_Listed_Companies_26-08-2025'!F326&gt;= [1]!Table2[Min Value]) * ('ASX_Listed_Companies_26-08-2025'!F326 &lt;= [1]!Table2[Max Value]), 0))</f>
        <v>100-149M</v>
      </c>
    </row>
    <row r="327" spans="1:7" x14ac:dyDescent="0.25">
      <c r="A327" s="3" t="s">
        <v>14586</v>
      </c>
      <c r="B327" s="3" t="s">
        <v>14587</v>
      </c>
      <c r="C327" s="3" t="str">
        <f t="shared" si="5"/>
        <v>BROOKSIDE ENERGY LIMITED</v>
      </c>
      <c r="D327" s="3" t="s">
        <v>14005</v>
      </c>
      <c r="E327" s="17">
        <v>38656</v>
      </c>
      <c r="F327" s="16">
        <v>35566218</v>
      </c>
      <c r="G327" s="3" t="str">
        <f t="array" ref="G327">INDEX([1]!Table2[Bracket Label], MATCH(1, ('ASX_Listed_Companies_26-08-2025'!F327&gt;= [1]!Table2[Min Value]) * ('ASX_Listed_Companies_26-08-2025'!F327 &lt;= [1]!Table2[Max Value]), 0))</f>
        <v>0-49M</v>
      </c>
    </row>
    <row r="328" spans="1:7" x14ac:dyDescent="0.25">
      <c r="A328" s="3" t="s">
        <v>14588</v>
      </c>
      <c r="B328" s="3" t="s">
        <v>14589</v>
      </c>
      <c r="C328" s="3" t="str">
        <f t="shared" si="5"/>
        <v>BATHURST RESOURCES LIMITED.</v>
      </c>
      <c r="D328" s="3" t="s">
        <v>13970</v>
      </c>
      <c r="E328" s="17">
        <v>41446</v>
      </c>
      <c r="F328" s="16">
        <v>181181182</v>
      </c>
      <c r="G328" s="3" t="str">
        <f t="array" ref="G328">INDEX([1]!Table2[Bracket Label], MATCH(1, ('ASX_Listed_Companies_26-08-2025'!F328&gt;= [1]!Table2[Min Value]) * ('ASX_Listed_Companies_26-08-2025'!F328 &lt;= [1]!Table2[Max Value]), 0))</f>
        <v>150-199M</v>
      </c>
    </row>
    <row r="329" spans="1:7" x14ac:dyDescent="0.25">
      <c r="A329" s="3" t="s">
        <v>14590</v>
      </c>
      <c r="B329" s="3" t="s">
        <v>14591</v>
      </c>
      <c r="C329" s="3" t="str">
        <f t="shared" si="5"/>
        <v>BRAINCHIP HOLDINGS LTD</v>
      </c>
      <c r="D329" s="3" t="s">
        <v>13979</v>
      </c>
      <c r="E329" s="17">
        <v>40856</v>
      </c>
      <c r="F329" s="16">
        <v>407148347</v>
      </c>
      <c r="G329" s="3" t="str">
        <f t="array" ref="G329">INDEX([1]!Table2[Bracket Label], MATCH(1, ('ASX_Listed_Companies_26-08-2025'!F329&gt;= [1]!Table2[Min Value]) * ('ASX_Listed_Companies_26-08-2025'!F329 &lt;= [1]!Table2[Max Value]), 0))</f>
        <v>400-449M</v>
      </c>
    </row>
    <row r="330" spans="1:7" x14ac:dyDescent="0.25">
      <c r="A330" s="3" t="s">
        <v>14592</v>
      </c>
      <c r="B330" s="3" t="s">
        <v>14593</v>
      </c>
      <c r="C330" s="3" t="str">
        <f t="shared" si="5"/>
        <v>BURU ENERGY LIMITED</v>
      </c>
      <c r="D330" s="3" t="s">
        <v>14005</v>
      </c>
      <c r="E330" s="17">
        <v>39692</v>
      </c>
      <c r="F330" s="16">
        <v>17926421</v>
      </c>
      <c r="G330" s="3" t="str">
        <f t="array" ref="G330">INDEX([1]!Table2[Bracket Label], MATCH(1, ('ASX_Listed_Companies_26-08-2025'!F330&gt;= [1]!Table2[Min Value]) * ('ASX_Listed_Companies_26-08-2025'!F330 &lt;= [1]!Table2[Max Value]), 0))</f>
        <v>0-49M</v>
      </c>
    </row>
    <row r="331" spans="1:7" x14ac:dyDescent="0.25">
      <c r="A331" s="3" t="s">
        <v>14594</v>
      </c>
      <c r="B331" s="3" t="s">
        <v>14595</v>
      </c>
      <c r="C331" s="3" t="str">
        <f t="shared" si="5"/>
        <v>BELARAROX LIMITED</v>
      </c>
      <c r="D331" s="3" t="s">
        <v>13970</v>
      </c>
      <c r="E331" s="17">
        <v>44589</v>
      </c>
      <c r="F331" s="16">
        <v>17819887</v>
      </c>
      <c r="G331" s="3" t="str">
        <f t="array" ref="G331">INDEX([1]!Table2[Bracket Label], MATCH(1, ('ASX_Listed_Companies_26-08-2025'!F331&gt;= [1]!Table2[Min Value]) * ('ASX_Listed_Companies_26-08-2025'!F331 &lt;= [1]!Table2[Max Value]), 0))</f>
        <v>0-49M</v>
      </c>
    </row>
    <row r="332" spans="1:7" x14ac:dyDescent="0.25">
      <c r="A332" s="3" t="s">
        <v>14596</v>
      </c>
      <c r="B332" s="3" t="s">
        <v>14597</v>
      </c>
      <c r="C332" s="3" t="str">
        <f t="shared" si="5"/>
        <v>BSA LIMITED</v>
      </c>
      <c r="D332" s="3" t="s">
        <v>14110</v>
      </c>
      <c r="E332" s="17">
        <v>36479</v>
      </c>
      <c r="F332" s="16">
        <v>9789034</v>
      </c>
      <c r="G332" s="3" t="str">
        <f t="array" ref="G332">INDEX([1]!Table2[Bracket Label], MATCH(1, ('ASX_Listed_Companies_26-08-2025'!F332&gt;= [1]!Table2[Min Value]) * ('ASX_Listed_Companies_26-08-2025'!F332 &lt;= [1]!Table2[Max Value]), 0))</f>
        <v>0-49M</v>
      </c>
    </row>
    <row r="333" spans="1:7" x14ac:dyDescent="0.25">
      <c r="A333" s="3" t="s">
        <v>13448</v>
      </c>
      <c r="B333" s="3" t="s">
        <v>14598</v>
      </c>
      <c r="C333" s="3" t="str">
        <f t="shared" si="5"/>
        <v>BLUESCOPE STEEL LIMITED</v>
      </c>
      <c r="D333" s="3" t="s">
        <v>13970</v>
      </c>
      <c r="E333" s="17">
        <v>37452</v>
      </c>
      <c r="F333" s="16">
        <v>10223995580</v>
      </c>
      <c r="G333" s="3" t="str">
        <f t="array" ref="G333">INDEX([1]!Table2[Bracket Label], MATCH(1, ('ASX_Listed_Companies_26-08-2025'!F333&gt;= [1]!Table2[Min Value]) * ('ASX_Listed_Companies_26-08-2025'!F333 &lt;= [1]!Table2[Max Value]), 0))</f>
        <v>1Bn+</v>
      </c>
    </row>
    <row r="334" spans="1:7" x14ac:dyDescent="0.25">
      <c r="A334" s="3" t="s">
        <v>14599</v>
      </c>
      <c r="B334" s="3" t="s">
        <v>14600</v>
      </c>
      <c r="C334" s="3" t="str">
        <f t="shared" si="5"/>
        <v>BASIN ENERGY LIMITED</v>
      </c>
      <c r="D334" s="3" t="s">
        <v>14005</v>
      </c>
      <c r="E334" s="17">
        <v>44838</v>
      </c>
      <c r="F334" s="16">
        <v>3070733</v>
      </c>
      <c r="G334" s="3" t="str">
        <f t="array" ref="G334">INDEX([1]!Table2[Bracket Label], MATCH(1, ('ASX_Listed_Companies_26-08-2025'!F334&gt;= [1]!Table2[Min Value]) * ('ASX_Listed_Companies_26-08-2025'!F334 &lt;= [1]!Table2[Max Value]), 0))</f>
        <v>0-49M</v>
      </c>
    </row>
    <row r="335" spans="1:7" x14ac:dyDescent="0.25">
      <c r="A335" s="3" t="s">
        <v>14601</v>
      </c>
      <c r="B335" s="3" t="s">
        <v>14602</v>
      </c>
      <c r="C335" s="3" t="str">
        <f t="shared" si="5"/>
        <v>BLACKSTONE MINERALS LIMITED</v>
      </c>
      <c r="D335" s="3" t="s">
        <v>13970</v>
      </c>
      <c r="E335" s="17">
        <v>42758</v>
      </c>
      <c r="F335" s="16">
        <v>118278699</v>
      </c>
      <c r="G335" s="3" t="str">
        <f t="array" ref="G335">INDEX([1]!Table2[Bracket Label], MATCH(1, ('ASX_Listed_Companies_26-08-2025'!F335&gt;= [1]!Table2[Min Value]) * ('ASX_Listed_Companies_26-08-2025'!F335 &lt;= [1]!Table2[Max Value]), 0))</f>
        <v>100-149M</v>
      </c>
    </row>
    <row r="336" spans="1:7" x14ac:dyDescent="0.25">
      <c r="A336" s="3" t="s">
        <v>14603</v>
      </c>
      <c r="B336" s="3" t="s">
        <v>14604</v>
      </c>
      <c r="C336" s="3" t="str">
        <f t="shared" si="5"/>
        <v>BTC HEALTH LTD</v>
      </c>
      <c r="D336" s="3" t="s">
        <v>14067</v>
      </c>
      <c r="E336" s="17">
        <v>36767</v>
      </c>
      <c r="F336" s="16">
        <v>18868752</v>
      </c>
      <c r="G336" s="3" t="str">
        <f t="array" ref="G336">INDEX([1]!Table2[Bracket Label], MATCH(1, ('ASX_Listed_Companies_26-08-2025'!F336&gt;= [1]!Table2[Min Value]) * ('ASX_Listed_Companies_26-08-2025'!F336 &lt;= [1]!Table2[Max Value]), 0))</f>
        <v>0-49M</v>
      </c>
    </row>
    <row r="337" spans="1:7" x14ac:dyDescent="0.25">
      <c r="A337" s="3" t="s">
        <v>14605</v>
      </c>
      <c r="B337" s="3" t="s">
        <v>14606</v>
      </c>
      <c r="C337" s="3" t="str">
        <f t="shared" si="5"/>
        <v>BOTALA ENERGY LTD</v>
      </c>
      <c r="D337" s="3" t="s">
        <v>14005</v>
      </c>
      <c r="E337" s="17">
        <v>44756</v>
      </c>
      <c r="F337" s="16">
        <v>18282107</v>
      </c>
      <c r="G337" s="3" t="str">
        <f t="array" ref="G337">INDEX([1]!Table2[Bracket Label], MATCH(1, ('ASX_Listed_Companies_26-08-2025'!F337&gt;= [1]!Table2[Min Value]) * ('ASX_Listed_Companies_26-08-2025'!F337 &lt;= [1]!Table2[Max Value]), 0))</f>
        <v>0-49M</v>
      </c>
    </row>
    <row r="338" spans="1:7" x14ac:dyDescent="0.25">
      <c r="A338" s="3" t="s">
        <v>14607</v>
      </c>
      <c r="B338" s="3" t="s">
        <v>14608</v>
      </c>
      <c r="C338" s="3" t="str">
        <f t="shared" si="5"/>
        <v>BAILADOR TECHNOLOGY INVESTMENTS LIMITED</v>
      </c>
      <c r="D338" s="3" t="s">
        <v>14010</v>
      </c>
      <c r="E338" s="17">
        <v>41964</v>
      </c>
      <c r="F338" s="16">
        <v>170859579</v>
      </c>
      <c r="G338" s="3" t="str">
        <f t="array" ref="G338">INDEX([1]!Table2[Bracket Label], MATCH(1, ('ASX_Listed_Companies_26-08-2025'!F338&gt;= [1]!Table2[Min Value]) * ('ASX_Listed_Companies_26-08-2025'!F338 &lt;= [1]!Table2[Max Value]), 0))</f>
        <v>150-199M</v>
      </c>
    </row>
    <row r="339" spans="1:7" x14ac:dyDescent="0.25">
      <c r="A339" s="3" t="s">
        <v>14609</v>
      </c>
      <c r="B339" s="3" t="s">
        <v>14610</v>
      </c>
      <c r="C339" s="3" t="str">
        <f t="shared" si="5"/>
        <v>BEETALOO ENERGY AUSTRALIA LIMITED</v>
      </c>
      <c r="D339" s="3" t="s">
        <v>14005</v>
      </c>
      <c r="E339" s="17">
        <v>30924</v>
      </c>
      <c r="F339" s="16">
        <v>365160932</v>
      </c>
      <c r="G339" s="3" t="str">
        <f t="array" ref="G339">INDEX([1]!Table2[Bracket Label], MATCH(1, ('ASX_Listed_Companies_26-08-2025'!F339&gt;= [1]!Table2[Min Value]) * ('ASX_Listed_Companies_26-08-2025'!F339 &lt;= [1]!Table2[Max Value]), 0))</f>
        <v>350-399M</v>
      </c>
    </row>
    <row r="340" spans="1:7" x14ac:dyDescent="0.25">
      <c r="A340" s="3" t="s">
        <v>14611</v>
      </c>
      <c r="B340" s="3" t="s">
        <v>14612</v>
      </c>
      <c r="C340" s="3" t="str">
        <f t="shared" si="5"/>
        <v>BREAKTHROUGH MINERALS LIMITED</v>
      </c>
      <c r="D340" s="3" t="s">
        <v>14005</v>
      </c>
      <c r="E340" s="17">
        <v>39267</v>
      </c>
      <c r="F340" s="16">
        <v>7908630</v>
      </c>
      <c r="G340" s="3" t="str">
        <f t="array" ref="G340">INDEX([1]!Table2[Bracket Label], MATCH(1, ('ASX_Listed_Companies_26-08-2025'!F340&gt;= [1]!Table2[Min Value]) * ('ASX_Listed_Companies_26-08-2025'!F340 &lt;= [1]!Table2[Max Value]), 0))</f>
        <v>0-49M</v>
      </c>
    </row>
    <row r="341" spans="1:7" x14ac:dyDescent="0.25">
      <c r="A341" s="3" t="s">
        <v>14613</v>
      </c>
      <c r="B341" s="3" t="s">
        <v>14614</v>
      </c>
      <c r="C341" s="3" t="str">
        <f t="shared" si="5"/>
        <v>BUTN LIMITED</v>
      </c>
      <c r="D341" s="3" t="s">
        <v>14010</v>
      </c>
      <c r="E341" s="17">
        <v>44383</v>
      </c>
      <c r="F341" s="16">
        <v>34192761</v>
      </c>
      <c r="G341" s="3" t="str">
        <f t="array" ref="G341">INDEX([1]!Table2[Bracket Label], MATCH(1, ('ASX_Listed_Companies_26-08-2025'!F341&gt;= [1]!Table2[Min Value]) * ('ASX_Listed_Companies_26-08-2025'!F341 &lt;= [1]!Table2[Max Value]), 0))</f>
        <v>0-49M</v>
      </c>
    </row>
    <row r="342" spans="1:7" x14ac:dyDescent="0.25">
      <c r="A342" s="3" t="s">
        <v>14615</v>
      </c>
      <c r="B342" s="3" t="s">
        <v>14616</v>
      </c>
      <c r="C342" s="3" t="str">
        <f t="shared" si="5"/>
        <v>BRIGHTSTAR RESOURCES LIMITED</v>
      </c>
      <c r="D342" s="3" t="s">
        <v>13970</v>
      </c>
      <c r="E342" s="17">
        <v>37960</v>
      </c>
      <c r="F342" s="16">
        <v>225908245</v>
      </c>
      <c r="G342" s="3" t="str">
        <f t="array" ref="G342">INDEX([1]!Table2[Bracket Label], MATCH(1, ('ASX_Listed_Companies_26-08-2025'!F342&gt;= [1]!Table2[Min Value]) * ('ASX_Listed_Companies_26-08-2025'!F342 &lt;= [1]!Table2[Max Value]), 0))</f>
        <v>200-249M</v>
      </c>
    </row>
    <row r="343" spans="1:7" x14ac:dyDescent="0.25">
      <c r="A343" s="3" t="s">
        <v>14617</v>
      </c>
      <c r="B343" s="3" t="s">
        <v>14618</v>
      </c>
      <c r="C343" s="3" t="str">
        <f t="shared" si="5"/>
        <v>BUBS AUSTRALIA LIMITED</v>
      </c>
      <c r="D343" s="3" t="s">
        <v>14021</v>
      </c>
      <c r="E343" s="17">
        <v>34247</v>
      </c>
      <c r="F343" s="16">
        <v>142900806</v>
      </c>
      <c r="G343" s="3" t="str">
        <f t="array" ref="G343">INDEX([1]!Table2[Bracket Label], MATCH(1, ('ASX_Listed_Companies_26-08-2025'!F343&gt;= [1]!Table2[Min Value]) * ('ASX_Listed_Companies_26-08-2025'!F343 &lt;= [1]!Table2[Max Value]), 0))</f>
        <v>100-149M</v>
      </c>
    </row>
    <row r="344" spans="1:7" x14ac:dyDescent="0.25">
      <c r="A344" s="3" t="s">
        <v>14619</v>
      </c>
      <c r="B344" s="3" t="s">
        <v>14620</v>
      </c>
      <c r="C344" s="3" t="str">
        <f t="shared" si="5"/>
        <v>BURLEY MINERALS LTD</v>
      </c>
      <c r="D344" s="3" t="s">
        <v>13970</v>
      </c>
      <c r="E344" s="17">
        <v>44384</v>
      </c>
      <c r="F344" s="16">
        <v>6630023</v>
      </c>
      <c r="G344" s="3" t="str">
        <f t="array" ref="G344">INDEX([1]!Table2[Bracket Label], MATCH(1, ('ASX_Listed_Companies_26-08-2025'!F344&gt;= [1]!Table2[Min Value]) * ('ASX_Listed_Companies_26-08-2025'!F344 &lt;= [1]!Table2[Max Value]), 0))</f>
        <v>0-49M</v>
      </c>
    </row>
    <row r="345" spans="1:7" x14ac:dyDescent="0.25">
      <c r="A345" s="3" t="s">
        <v>14621</v>
      </c>
      <c r="B345" s="3" t="s">
        <v>14622</v>
      </c>
      <c r="C345" s="3" t="str">
        <f t="shared" si="5"/>
        <v>BUBALUS RESOURCES LIMITED</v>
      </c>
      <c r="D345" s="3" t="s">
        <v>13970</v>
      </c>
      <c r="E345" s="17">
        <v>44847</v>
      </c>
      <c r="F345" s="16">
        <v>5738801</v>
      </c>
      <c r="G345" s="3" t="str">
        <f t="array" ref="G345">INDEX([1]!Table2[Bracket Label], MATCH(1, ('ASX_Listed_Companies_26-08-2025'!F345&gt;= [1]!Table2[Min Value]) * ('ASX_Listed_Companies_26-08-2025'!F345 &lt;= [1]!Table2[Max Value]), 0))</f>
        <v>0-49M</v>
      </c>
    </row>
    <row r="346" spans="1:7" x14ac:dyDescent="0.25">
      <c r="A346" s="3" t="s">
        <v>14623</v>
      </c>
      <c r="B346" s="3" t="s">
        <v>14624</v>
      </c>
      <c r="C346" s="3" t="str">
        <f t="shared" si="5"/>
        <v>BUXTON RESOURCES LIMITED</v>
      </c>
      <c r="D346" s="3" t="s">
        <v>13970</v>
      </c>
      <c r="E346" s="17">
        <v>39378</v>
      </c>
      <c r="F346" s="16">
        <v>9105557</v>
      </c>
      <c r="G346" s="3" t="str">
        <f t="array" ref="G346">INDEX([1]!Table2[Bracket Label], MATCH(1, ('ASX_Listed_Companies_26-08-2025'!F346&gt;= [1]!Table2[Min Value]) * ('ASX_Listed_Companies_26-08-2025'!F346 &lt;= [1]!Table2[Max Value]), 0))</f>
        <v>0-49M</v>
      </c>
    </row>
    <row r="347" spans="1:7" x14ac:dyDescent="0.25">
      <c r="A347" s="3" t="s">
        <v>14625</v>
      </c>
      <c r="B347" s="3" t="s">
        <v>14626</v>
      </c>
      <c r="C347" s="3" t="str">
        <f t="shared" si="5"/>
        <v>BOUNTY OIL &amp; GAS NL</v>
      </c>
      <c r="D347" s="3" t="s">
        <v>14005</v>
      </c>
      <c r="E347" s="17">
        <v>37292</v>
      </c>
      <c r="F347" s="16">
        <v>4684416</v>
      </c>
      <c r="G347" s="3" t="str">
        <f t="array" ref="G347">INDEX([1]!Table2[Bracket Label], MATCH(1, ('ASX_Listed_Companies_26-08-2025'!F347&gt;= [1]!Table2[Min Value]) * ('ASX_Listed_Companies_26-08-2025'!F347 &lt;= [1]!Table2[Max Value]), 0))</f>
        <v>0-49M</v>
      </c>
    </row>
    <row r="348" spans="1:7" x14ac:dyDescent="0.25">
      <c r="A348" s="3" t="s">
        <v>14627</v>
      </c>
      <c r="B348" s="3" t="s">
        <v>14628</v>
      </c>
      <c r="C348" s="3" t="str">
        <f t="shared" si="5"/>
        <v>BELLAVISTA RESOURCES LTD</v>
      </c>
      <c r="D348" s="3" t="s">
        <v>13970</v>
      </c>
      <c r="E348" s="17">
        <v>44706</v>
      </c>
      <c r="F348" s="16">
        <v>25270639</v>
      </c>
      <c r="G348" s="3" t="str">
        <f t="array" ref="G348">INDEX([1]!Table2[Bracket Label], MATCH(1, ('ASX_Listed_Companies_26-08-2025'!F348&gt;= [1]!Table2[Min Value]) * ('ASX_Listed_Companies_26-08-2025'!F348 &lt;= [1]!Table2[Max Value]), 0))</f>
        <v>0-49M</v>
      </c>
    </row>
    <row r="349" spans="1:7" x14ac:dyDescent="0.25">
      <c r="A349" s="3" t="s">
        <v>13452</v>
      </c>
      <c r="B349" s="3" t="s">
        <v>14629</v>
      </c>
      <c r="C349" s="3" t="str">
        <f t="shared" si="5"/>
        <v>BRAVURA SOLUTIONS LIMITED.</v>
      </c>
      <c r="D349" s="3" t="s">
        <v>13979</v>
      </c>
      <c r="E349" s="17">
        <v>42690</v>
      </c>
      <c r="F349" s="16">
        <v>1022123943</v>
      </c>
      <c r="G349" s="3" t="str">
        <f t="array" ref="G349">INDEX([1]!Table2[Bracket Label], MATCH(1, ('ASX_Listed_Companies_26-08-2025'!F349&gt;= [1]!Table2[Min Value]) * ('ASX_Listed_Companies_26-08-2025'!F349 &lt;= [1]!Table2[Max Value]), 0))</f>
        <v>1Bn+</v>
      </c>
    </row>
    <row r="350" spans="1:7" x14ac:dyDescent="0.25">
      <c r="A350" s="3" t="s">
        <v>14630</v>
      </c>
      <c r="B350" s="3" t="s">
        <v>4128</v>
      </c>
      <c r="C350" s="3" t="str">
        <f t="shared" si="5"/>
        <v>BWE DRILLING LTD</v>
      </c>
      <c r="D350" s="3" t="s">
        <v>13964</v>
      </c>
      <c r="E350" s="17">
        <v>44049</v>
      </c>
      <c r="F350" s="16">
        <v>40085298</v>
      </c>
      <c r="G350" s="3" t="str">
        <f t="array" ref="G350">INDEX([1]!Table2[Bracket Label], MATCH(1, ('ASX_Listed_Companies_26-08-2025'!F350&gt;= [1]!Table2[Min Value]) * ('ASX_Listed_Companies_26-08-2025'!F350 &lt;= [1]!Table2[Max Value]), 0))</f>
        <v>0-49M</v>
      </c>
    </row>
    <row r="351" spans="1:7" x14ac:dyDescent="0.25">
      <c r="A351" s="3" t="s">
        <v>14631</v>
      </c>
      <c r="B351" s="3" t="s">
        <v>14632</v>
      </c>
      <c r="C351" s="3" t="str">
        <f t="shared" si="5"/>
        <v>BLACKWALL LIMITED</v>
      </c>
      <c r="D351" s="3" t="s">
        <v>14010</v>
      </c>
      <c r="E351" s="17">
        <v>40837</v>
      </c>
      <c r="F351" s="16">
        <v>60808115</v>
      </c>
      <c r="G351" s="3" t="str">
        <f t="array" ref="G351">INDEX([1]!Table2[Bracket Label], MATCH(1, ('ASX_Listed_Companies_26-08-2025'!F351&gt;= [1]!Table2[Min Value]) * ('ASX_Listed_Companies_26-08-2025'!F351 &lt;= [1]!Table2[Max Value]), 0))</f>
        <v>50-99M</v>
      </c>
    </row>
    <row r="352" spans="1:7" x14ac:dyDescent="0.25">
      <c r="A352" s="3" t="s">
        <v>14633</v>
      </c>
      <c r="B352" s="3" t="s">
        <v>14634</v>
      </c>
      <c r="C352" s="3" t="str">
        <f t="shared" si="5"/>
        <v>BHAGWAN MARINE LIMITED</v>
      </c>
      <c r="D352" s="3" t="s">
        <v>14162</v>
      </c>
      <c r="E352" s="17">
        <v>45503</v>
      </c>
      <c r="F352" s="16">
        <v>148608129</v>
      </c>
      <c r="G352" s="3" t="str">
        <f t="array" ref="G352">INDEX([1]!Table2[Bracket Label], MATCH(1, ('ASX_Listed_Companies_26-08-2025'!F352&gt;= [1]!Table2[Min Value]) * ('ASX_Listed_Companies_26-08-2025'!F352 &lt;= [1]!Table2[Max Value]), 0))</f>
        <v>100-149M</v>
      </c>
    </row>
    <row r="353" spans="1:7" x14ac:dyDescent="0.25">
      <c r="A353" s="3" t="s">
        <v>13462</v>
      </c>
      <c r="B353" s="3" t="s">
        <v>14635</v>
      </c>
      <c r="C353" s="3" t="str">
        <f t="shared" si="5"/>
        <v>BWP GROUP</v>
      </c>
      <c r="D353" s="3" t="s">
        <v>14046</v>
      </c>
      <c r="E353" s="17">
        <v>36054</v>
      </c>
      <c r="F353" s="16">
        <v>2658469418</v>
      </c>
      <c r="G353" s="3" t="str">
        <f t="array" ref="G353">INDEX([1]!Table2[Bracket Label], MATCH(1, ('ASX_Listed_Companies_26-08-2025'!F353&gt;= [1]!Table2[Min Value]) * ('ASX_Listed_Companies_26-08-2025'!F353 &lt;= [1]!Table2[Max Value]), 0))</f>
        <v>1Bn+</v>
      </c>
    </row>
    <row r="354" spans="1:7" x14ac:dyDescent="0.25">
      <c r="A354" s="3" t="s">
        <v>13450</v>
      </c>
      <c r="B354" s="3" t="s">
        <v>14636</v>
      </c>
      <c r="C354" s="3" t="str">
        <f t="shared" si="5"/>
        <v>BRAMBLES LIMITED</v>
      </c>
      <c r="D354" s="3" t="s">
        <v>14110</v>
      </c>
      <c r="E354" s="17">
        <v>39048</v>
      </c>
      <c r="F354" s="16">
        <v>36006949630</v>
      </c>
      <c r="G354" s="3" t="str">
        <f t="array" ref="G354">INDEX([1]!Table2[Bracket Label], MATCH(1, ('ASX_Listed_Companies_26-08-2025'!F354&gt;= [1]!Table2[Min Value]) * ('ASX_Listed_Companies_26-08-2025'!F354 &lt;= [1]!Table2[Max Value]), 0))</f>
        <v>1Bn+</v>
      </c>
    </row>
    <row r="355" spans="1:7" x14ac:dyDescent="0.25">
      <c r="A355" s="3" t="s">
        <v>14637</v>
      </c>
      <c r="B355" s="3" t="s">
        <v>14638</v>
      </c>
      <c r="C355" s="3" t="str">
        <f t="shared" si="5"/>
        <v>BIOXYNE LIMITED</v>
      </c>
      <c r="D355" s="3" t="s">
        <v>14514</v>
      </c>
      <c r="E355" s="17">
        <v>36874</v>
      </c>
      <c r="F355" s="16">
        <v>117278752</v>
      </c>
      <c r="G355" s="3" t="str">
        <f t="array" ref="G355">INDEX([1]!Table2[Bracket Label], MATCH(1, ('ASX_Listed_Companies_26-08-2025'!F355&gt;= [1]!Table2[Min Value]) * ('ASX_Listed_Companies_26-08-2025'!F355 &lt;= [1]!Table2[Max Value]), 0))</f>
        <v>100-149M</v>
      </c>
    </row>
    <row r="356" spans="1:7" x14ac:dyDescent="0.25">
      <c r="A356" s="3" t="s">
        <v>14639</v>
      </c>
      <c r="B356" s="3" t="s">
        <v>14640</v>
      </c>
      <c r="C356" s="3" t="str">
        <f t="shared" si="5"/>
        <v>BRYAH RESOURCES LIMITED</v>
      </c>
      <c r="D356" s="3" t="s">
        <v>13970</v>
      </c>
      <c r="E356" s="17">
        <v>43025</v>
      </c>
      <c r="F356" s="16">
        <v>5142663</v>
      </c>
      <c r="G356" s="3" t="str">
        <f t="array" ref="G356">INDEX([1]!Table2[Bracket Label], MATCH(1, ('ASX_Listed_Companies_26-08-2025'!F356&gt;= [1]!Table2[Min Value]) * ('ASX_Listed_Companies_26-08-2025'!F356 &lt;= [1]!Table2[Max Value]), 0))</f>
        <v>0-49M</v>
      </c>
    </row>
    <row r="357" spans="1:7" x14ac:dyDescent="0.25">
      <c r="A357" s="3" t="s">
        <v>14641</v>
      </c>
      <c r="B357" s="3" t="s">
        <v>14642</v>
      </c>
      <c r="C357" s="3" t="str">
        <f t="shared" si="5"/>
        <v>COSMOS EXPLORATION LIMITED</v>
      </c>
      <c r="D357" s="3" t="s">
        <v>13970</v>
      </c>
      <c r="E357" s="17">
        <v>44531</v>
      </c>
      <c r="F357" s="16">
        <v>8894261</v>
      </c>
      <c r="G357" s="3" t="str">
        <f t="array" ref="G357">INDEX([1]!Table2[Bracket Label], MATCH(1, ('ASX_Listed_Companies_26-08-2025'!F357&gt;= [1]!Table2[Min Value]) * ('ASX_Listed_Companies_26-08-2025'!F357 &lt;= [1]!Table2[Max Value]), 0))</f>
        <v>0-49M</v>
      </c>
    </row>
    <row r="358" spans="1:7" x14ac:dyDescent="0.25">
      <c r="A358" s="3" t="s">
        <v>14643</v>
      </c>
      <c r="B358" s="3" t="s">
        <v>14644</v>
      </c>
      <c r="C358" s="3" t="str">
        <f t="shared" si="5"/>
        <v>C29 METALS LIMITED</v>
      </c>
      <c r="D358" s="3" t="s">
        <v>13970</v>
      </c>
      <c r="E358" s="17">
        <v>44503</v>
      </c>
      <c r="F358" s="16">
        <v>2787012</v>
      </c>
      <c r="G358" s="3" t="str">
        <f t="array" ref="G358">INDEX([1]!Table2[Bracket Label], MATCH(1, ('ASX_Listed_Companies_26-08-2025'!F358&gt;= [1]!Table2[Min Value]) * ('ASX_Listed_Companies_26-08-2025'!F358 &lt;= [1]!Table2[Max Value]), 0))</f>
        <v>0-49M</v>
      </c>
    </row>
    <row r="359" spans="1:7" x14ac:dyDescent="0.25">
      <c r="A359" s="3" t="s">
        <v>14645</v>
      </c>
      <c r="B359" s="3" t="s">
        <v>14646</v>
      </c>
      <c r="C359" s="3" t="str">
        <f t="shared" si="5"/>
        <v>CHRYSOS CORPORATION LIMITED</v>
      </c>
      <c r="D359" s="3" t="s">
        <v>14110</v>
      </c>
      <c r="E359" s="17">
        <v>44687</v>
      </c>
      <c r="F359" s="16">
        <v>767654560</v>
      </c>
      <c r="G359" s="3" t="str">
        <f t="array" ref="G359">INDEX([1]!Table2[Bracket Label], MATCH(1, ('ASX_Listed_Companies_26-08-2025'!F359&gt;= [1]!Table2[Min Value]) * ('ASX_Listed_Companies_26-08-2025'!F359 &lt;= [1]!Table2[Max Value]), 0))</f>
        <v>750-799M</v>
      </c>
    </row>
    <row r="360" spans="1:7" x14ac:dyDescent="0.25">
      <c r="A360" s="3" t="s">
        <v>14647</v>
      </c>
      <c r="B360" s="3" t="s">
        <v>14648</v>
      </c>
      <c r="C360" s="3" t="str">
        <f t="shared" si="5"/>
        <v>CLARA RESOURCES AUSTRALIA LTD</v>
      </c>
      <c r="D360" s="3" t="s">
        <v>13970</v>
      </c>
      <c r="E360" s="17">
        <v>40472</v>
      </c>
      <c r="F360" s="16">
        <v>2229885</v>
      </c>
      <c r="G360" s="3" t="str">
        <f t="array" ref="G360">INDEX([1]!Table2[Bracket Label], MATCH(1, ('ASX_Listed_Companies_26-08-2025'!F360&gt;= [1]!Table2[Min Value]) * ('ASX_Listed_Companies_26-08-2025'!F360 &lt;= [1]!Table2[Max Value]), 0))</f>
        <v>0-49M</v>
      </c>
    </row>
    <row r="361" spans="1:7" x14ac:dyDescent="0.25">
      <c r="A361" s="3" t="s">
        <v>14649</v>
      </c>
      <c r="B361" s="3" t="s">
        <v>14650</v>
      </c>
      <c r="C361" s="3" t="str">
        <f t="shared" si="5"/>
        <v>CAPRAL LIMITED</v>
      </c>
      <c r="D361" s="3" t="s">
        <v>13970</v>
      </c>
      <c r="E361" s="17">
        <v>31736</v>
      </c>
      <c r="F361" s="16">
        <v>182593352</v>
      </c>
      <c r="G361" s="3" t="str">
        <f t="array" ref="G361">INDEX([1]!Table2[Bracket Label], MATCH(1, ('ASX_Listed_Companies_26-08-2025'!F361&gt;= [1]!Table2[Min Value]) * ('ASX_Listed_Companies_26-08-2025'!F361 &lt;= [1]!Table2[Max Value]), 0))</f>
        <v>150-199M</v>
      </c>
    </row>
    <row r="362" spans="1:7" x14ac:dyDescent="0.25">
      <c r="A362" s="3" t="s">
        <v>14651</v>
      </c>
      <c r="B362" s="3" t="s">
        <v>14652</v>
      </c>
      <c r="C362" s="3" t="str">
        <f t="shared" si="5"/>
        <v>CANNINDAH RESOURCES LIMITED</v>
      </c>
      <c r="D362" s="3" t="s">
        <v>13970</v>
      </c>
      <c r="E362" s="17">
        <v>38492</v>
      </c>
      <c r="F362" s="16">
        <v>18201999</v>
      </c>
      <c r="G362" s="3" t="str">
        <f t="array" ref="G362">INDEX([1]!Table2[Bracket Label], MATCH(1, ('ASX_Listed_Companies_26-08-2025'!F362&gt;= [1]!Table2[Min Value]) * ('ASX_Listed_Companies_26-08-2025'!F362 &lt;= [1]!Table2[Max Value]), 0))</f>
        <v>0-49M</v>
      </c>
    </row>
    <row r="363" spans="1:7" x14ac:dyDescent="0.25">
      <c r="A363" s="3" t="s">
        <v>14653</v>
      </c>
      <c r="B363" s="3" t="s">
        <v>14654</v>
      </c>
      <c r="C363" s="3" t="str">
        <f t="shared" si="5"/>
        <v>CENTREPOINT ALLIANCE LIMITED</v>
      </c>
      <c r="D363" s="3" t="s">
        <v>14010</v>
      </c>
      <c r="E363" s="17">
        <v>37432</v>
      </c>
      <c r="F363" s="16">
        <v>87948031</v>
      </c>
      <c r="G363" s="3" t="str">
        <f t="array" ref="G363">INDEX([1]!Table2[Bracket Label], MATCH(1, ('ASX_Listed_Companies_26-08-2025'!F363&gt;= [1]!Table2[Min Value]) * ('ASX_Listed_Companies_26-08-2025'!F363 &lt;= [1]!Table2[Max Value]), 0))</f>
        <v>50-99M</v>
      </c>
    </row>
    <row r="364" spans="1:7" x14ac:dyDescent="0.25">
      <c r="A364" s="3" t="s">
        <v>14655</v>
      </c>
      <c r="B364" s="3" t="s">
        <v>14656</v>
      </c>
      <c r="C364" s="3" t="str">
        <f t="shared" si="5"/>
        <v>CLIME CAPITAL LIMITED</v>
      </c>
      <c r="D364" s="3" t="s">
        <v>14067</v>
      </c>
      <c r="E364" s="17">
        <v>38020</v>
      </c>
      <c r="F364" s="16">
        <v>105941463</v>
      </c>
      <c r="G364" s="3" t="str">
        <f t="array" ref="G364">INDEX([1]!Table2[Bracket Label], MATCH(1, ('ASX_Listed_Companies_26-08-2025'!F364&gt;= [1]!Table2[Min Value]) * ('ASX_Listed_Companies_26-08-2025'!F364 &lt;= [1]!Table2[Max Value]), 0))</f>
        <v>100-149M</v>
      </c>
    </row>
    <row r="365" spans="1:7" x14ac:dyDescent="0.25">
      <c r="A365" s="3" t="s">
        <v>14657</v>
      </c>
      <c r="B365" s="3" t="s">
        <v>14658</v>
      </c>
      <c r="C365" s="3" t="str">
        <f t="shared" si="5"/>
        <v>CANN GROUP LIMITED</v>
      </c>
      <c r="D365" s="3" t="s">
        <v>13967</v>
      </c>
      <c r="E365" s="17">
        <v>42859</v>
      </c>
      <c r="F365" s="16">
        <v>7815684</v>
      </c>
      <c r="G365" s="3" t="str">
        <f t="array" ref="G365">INDEX([1]!Table2[Bracket Label], MATCH(1, ('ASX_Listed_Companies_26-08-2025'!F365&gt;= [1]!Table2[Min Value]) * ('ASX_Listed_Companies_26-08-2025'!F365 &lt;= [1]!Table2[Max Value]), 0))</f>
        <v>0-49M</v>
      </c>
    </row>
    <row r="366" spans="1:7" x14ac:dyDescent="0.25">
      <c r="A366" s="3" t="s">
        <v>14659</v>
      </c>
      <c r="B366" s="3" t="s">
        <v>14660</v>
      </c>
      <c r="C366" s="3" t="str">
        <f t="shared" si="5"/>
        <v>CAQ HOLDINGS LIMITED</v>
      </c>
      <c r="D366" s="3" t="s">
        <v>14074</v>
      </c>
      <c r="E366" s="17">
        <v>38558</v>
      </c>
      <c r="F366" s="16">
        <v>6460077</v>
      </c>
      <c r="G366" s="3" t="str">
        <f t="array" ref="G366">INDEX([1]!Table2[Bracket Label], MATCH(1, ('ASX_Listed_Companies_26-08-2025'!F366&gt;= [1]!Table2[Min Value]) * ('ASX_Listed_Companies_26-08-2025'!F366 &lt;= [1]!Table2[Max Value]), 0))</f>
        <v>0-49M</v>
      </c>
    </row>
    <row r="367" spans="1:7" x14ac:dyDescent="0.25">
      <c r="A367" s="3" t="s">
        <v>13468</v>
      </c>
      <c r="B367" s="3" t="s">
        <v>14661</v>
      </c>
      <c r="C367" s="3" t="str">
        <f t="shared" si="5"/>
        <v>CAR GROUP LIMITED</v>
      </c>
      <c r="D367" s="3" t="s">
        <v>14019</v>
      </c>
      <c r="E367" s="17">
        <v>40066</v>
      </c>
      <c r="F367" s="16">
        <v>15515348515</v>
      </c>
      <c r="G367" s="3" t="str">
        <f t="array" ref="G367">INDEX([1]!Table2[Bracket Label], MATCH(1, ('ASX_Listed_Companies_26-08-2025'!F367&gt;= [1]!Table2[Min Value]) * ('ASX_Listed_Companies_26-08-2025'!F367 &lt;= [1]!Table2[Max Value]), 0))</f>
        <v>1Bn+</v>
      </c>
    </row>
    <row r="368" spans="1:7" x14ac:dyDescent="0.25">
      <c r="A368" s="3" t="s">
        <v>13474</v>
      </c>
      <c r="B368" s="3" t="s">
        <v>14662</v>
      </c>
      <c r="C368" s="3" t="str">
        <f t="shared" si="5"/>
        <v>CATAPULT SPORTS LTD</v>
      </c>
      <c r="D368" s="3" t="s">
        <v>13979</v>
      </c>
      <c r="E368" s="17">
        <v>41992</v>
      </c>
      <c r="F368" s="16">
        <v>1744707971</v>
      </c>
      <c r="G368" s="3" t="str">
        <f t="array" ref="G368">INDEX([1]!Table2[Bracket Label], MATCH(1, ('ASX_Listed_Companies_26-08-2025'!F368&gt;= [1]!Table2[Min Value]) * ('ASX_Listed_Companies_26-08-2025'!F368 &lt;= [1]!Table2[Max Value]), 0))</f>
        <v>1Bn+</v>
      </c>
    </row>
    <row r="369" spans="1:7" x14ac:dyDescent="0.25">
      <c r="A369" s="3" t="s">
        <v>14663</v>
      </c>
      <c r="B369" s="3" t="s">
        <v>14664</v>
      </c>
      <c r="C369" s="3" t="str">
        <f t="shared" si="5"/>
        <v>CARNAVALE RESOURCES LIMITED</v>
      </c>
      <c r="D369" s="3" t="s">
        <v>13970</v>
      </c>
      <c r="E369" s="17">
        <v>39156</v>
      </c>
      <c r="F369" s="16">
        <v>20451092</v>
      </c>
      <c r="G369" s="3" t="str">
        <f t="array" ref="G369">INDEX([1]!Table2[Bracket Label], MATCH(1, ('ASX_Listed_Companies_26-08-2025'!F369&gt;= [1]!Table2[Min Value]) * ('ASX_Listed_Companies_26-08-2025'!F369 &lt;= [1]!Table2[Max Value]), 0))</f>
        <v>0-49M</v>
      </c>
    </row>
    <row r="370" spans="1:7" x14ac:dyDescent="0.25">
      <c r="A370" s="3" t="s">
        <v>14665</v>
      </c>
      <c r="B370" s="3" t="s">
        <v>14666</v>
      </c>
      <c r="C370" s="3" t="str">
        <f t="shared" si="5"/>
        <v>CANYON RESOURCES LIMITED</v>
      </c>
      <c r="D370" s="3" t="s">
        <v>13970</v>
      </c>
      <c r="E370" s="17">
        <v>40344</v>
      </c>
      <c r="F370" s="16">
        <v>464041967</v>
      </c>
      <c r="G370" s="3" t="str">
        <f t="array" ref="G370">INDEX([1]!Table2[Bracket Label], MATCH(1, ('ASX_Listed_Companies_26-08-2025'!F370&gt;= [1]!Table2[Min Value]) * ('ASX_Listed_Companies_26-08-2025'!F370 &lt;= [1]!Table2[Max Value]), 0))</f>
        <v>450-499M</v>
      </c>
    </row>
    <row r="371" spans="1:7" x14ac:dyDescent="0.25">
      <c r="A371" s="3" t="s">
        <v>14667</v>
      </c>
      <c r="B371" s="3" t="s">
        <v>14668</v>
      </c>
      <c r="C371" s="3" t="str">
        <f t="shared" si="5"/>
        <v>CAZALY RESOURCES LIMITED</v>
      </c>
      <c r="D371" s="3" t="s">
        <v>13970</v>
      </c>
      <c r="E371" s="17">
        <v>37925</v>
      </c>
      <c r="F371" s="16">
        <v>10258666</v>
      </c>
      <c r="G371" s="3" t="str">
        <f t="array" ref="G371">INDEX([1]!Table2[Bracket Label], MATCH(1, ('ASX_Listed_Companies_26-08-2025'!F371&gt;= [1]!Table2[Min Value]) * ('ASX_Listed_Companies_26-08-2025'!F371 &lt;= [1]!Table2[Max Value]), 0))</f>
        <v>0-49M</v>
      </c>
    </row>
    <row r="372" spans="1:7" x14ac:dyDescent="0.25">
      <c r="A372" s="3" t="s">
        <v>13508</v>
      </c>
      <c r="B372" s="3" t="s">
        <v>14669</v>
      </c>
      <c r="C372" s="3" t="str">
        <f t="shared" si="5"/>
        <v>COMMONWEALTH BANK OF AUSTRALIA.</v>
      </c>
      <c r="D372" s="3" t="s">
        <v>14246</v>
      </c>
      <c r="E372" s="17">
        <v>33493</v>
      </c>
      <c r="F372" s="16">
        <v>284990639567</v>
      </c>
      <c r="G372" s="3" t="str">
        <f t="array" ref="G372">INDEX([1]!Table2[Bracket Label], MATCH(1, ('ASX_Listed_Companies_26-08-2025'!F372&gt;= [1]!Table2[Min Value]) * ('ASX_Listed_Companies_26-08-2025'!F372 &lt;= [1]!Table2[Max Value]), 0))</f>
        <v>1Bn+</v>
      </c>
    </row>
    <row r="373" spans="1:7" x14ac:dyDescent="0.25">
      <c r="A373" s="3" t="s">
        <v>14670</v>
      </c>
      <c r="B373" s="3" t="s">
        <v>14671</v>
      </c>
      <c r="C373" s="3" t="str">
        <f t="shared" si="5"/>
        <v>COBRE LIMITED</v>
      </c>
      <c r="D373" s="3" t="s">
        <v>13970</v>
      </c>
      <c r="E373" s="17">
        <v>43861</v>
      </c>
      <c r="F373" s="16">
        <v>24386447</v>
      </c>
      <c r="G373" s="3" t="str">
        <f t="array" ref="G373">INDEX([1]!Table2[Bracket Label], MATCH(1, ('ASX_Listed_Companies_26-08-2025'!F373&gt;= [1]!Table2[Min Value]) * ('ASX_Listed_Companies_26-08-2025'!F373 &lt;= [1]!Table2[Max Value]), 0))</f>
        <v>0-49M</v>
      </c>
    </row>
    <row r="374" spans="1:7" x14ac:dyDescent="0.25">
      <c r="A374" s="3" t="s">
        <v>14672</v>
      </c>
      <c r="B374" s="3" t="s">
        <v>14673</v>
      </c>
      <c r="C374" s="3" t="str">
        <f t="shared" si="5"/>
        <v>CONTROL BIONICS LIMITED</v>
      </c>
      <c r="D374" s="3" t="s">
        <v>13995</v>
      </c>
      <c r="E374" s="17">
        <v>44172</v>
      </c>
      <c r="F374" s="16">
        <v>11195222</v>
      </c>
      <c r="G374" s="3" t="str">
        <f t="array" ref="G374">INDEX([1]!Table2[Bracket Label], MATCH(1, ('ASX_Listed_Companies_26-08-2025'!F374&gt;= [1]!Table2[Min Value]) * ('ASX_Listed_Companies_26-08-2025'!F374 &lt;= [1]!Table2[Max Value]), 0))</f>
        <v>0-49M</v>
      </c>
    </row>
    <row r="375" spans="1:7" x14ac:dyDescent="0.25">
      <c r="A375" s="3" t="s">
        <v>13498</v>
      </c>
      <c r="B375" s="3" t="s">
        <v>14674</v>
      </c>
      <c r="C375" s="3" t="str">
        <f t="shared" si="5"/>
        <v>COBRAM ESTATE OLIVES LIMITED</v>
      </c>
      <c r="D375" s="3" t="s">
        <v>14021</v>
      </c>
      <c r="E375" s="17">
        <v>44419</v>
      </c>
      <c r="F375" s="16">
        <v>1332240683</v>
      </c>
      <c r="G375" s="3" t="str">
        <f t="array" ref="G375">INDEX([1]!Table2[Bracket Label], MATCH(1, ('ASX_Listed_Companies_26-08-2025'!F375&gt;= [1]!Table2[Min Value]) * ('ASX_Listed_Companies_26-08-2025'!F375 &lt;= [1]!Table2[Max Value]), 0))</f>
        <v>1Bn+</v>
      </c>
    </row>
    <row r="376" spans="1:7" x14ac:dyDescent="0.25">
      <c r="A376" s="3" t="s">
        <v>14675</v>
      </c>
      <c r="B376" s="3" t="s">
        <v>14676</v>
      </c>
      <c r="C376" s="3" t="str">
        <f t="shared" si="5"/>
        <v>CANTERBURY RESOURCES LIMITED</v>
      </c>
      <c r="D376" s="3" t="s">
        <v>13970</v>
      </c>
      <c r="E376" s="17">
        <v>43531</v>
      </c>
      <c r="F376" s="16">
        <v>4356259</v>
      </c>
      <c r="G376" s="3" t="str">
        <f t="array" ref="G376">INDEX([1]!Table2[Bracket Label], MATCH(1, ('ASX_Listed_Companies_26-08-2025'!F376&gt;= [1]!Table2[Min Value]) * ('ASX_Listed_Companies_26-08-2025'!F376 &lt;= [1]!Table2[Max Value]), 0))</f>
        <v>0-49M</v>
      </c>
    </row>
    <row r="377" spans="1:7" x14ac:dyDescent="0.25">
      <c r="A377" s="3" t="s">
        <v>14677</v>
      </c>
      <c r="B377" s="3" t="s">
        <v>14678</v>
      </c>
      <c r="C377" s="3" t="str">
        <f t="shared" si="5"/>
        <v>CLEVER CULTURE SYSTEMS LIMITED</v>
      </c>
      <c r="D377" s="3" t="s">
        <v>13995</v>
      </c>
      <c r="E377" s="17">
        <v>38929</v>
      </c>
      <c r="F377" s="16">
        <v>63523889</v>
      </c>
      <c r="G377" s="3" t="str">
        <f t="array" ref="G377">INDEX([1]!Table2[Bracket Label], MATCH(1, ('ASX_Listed_Companies_26-08-2025'!F377&gt;= [1]!Table2[Min Value]) * ('ASX_Listed_Companies_26-08-2025'!F377 &lt;= [1]!Table2[Max Value]), 0))</f>
        <v>50-99M</v>
      </c>
    </row>
    <row r="378" spans="1:7" x14ac:dyDescent="0.25">
      <c r="A378" s="3" t="s">
        <v>14679</v>
      </c>
      <c r="B378" s="3" t="s">
        <v>14680</v>
      </c>
      <c r="C378" s="3" t="str">
        <f t="shared" si="5"/>
        <v>CHARIOT CORPORATION LTD</v>
      </c>
      <c r="D378" s="3" t="s">
        <v>13970</v>
      </c>
      <c r="E378" s="17">
        <v>45226</v>
      </c>
      <c r="F378" s="16">
        <v>20454401</v>
      </c>
      <c r="G378" s="3" t="str">
        <f t="array" ref="G378">INDEX([1]!Table2[Bracket Label], MATCH(1, ('ASX_Listed_Companies_26-08-2025'!F378&gt;= [1]!Table2[Min Value]) * ('ASX_Listed_Companies_26-08-2025'!F378 &lt;= [1]!Table2[Max Value]), 0))</f>
        <v>0-49M</v>
      </c>
    </row>
    <row r="379" spans="1:7" x14ac:dyDescent="0.25">
      <c r="A379" s="3" t="s">
        <v>14681</v>
      </c>
      <c r="B379" s="3" t="s">
        <v>14682</v>
      </c>
      <c r="C379" s="3" t="str">
        <f t="shared" si="5"/>
        <v>CHANGE FINANCIAL LIMITED</v>
      </c>
      <c r="D379" s="3" t="s">
        <v>14010</v>
      </c>
      <c r="E379" s="17">
        <v>42551</v>
      </c>
      <c r="F379" s="16">
        <v>61816772</v>
      </c>
      <c r="G379" s="3" t="str">
        <f t="array" ref="G379">INDEX([1]!Table2[Bracket Label], MATCH(1, ('ASX_Listed_Companies_26-08-2025'!F379&gt;= [1]!Table2[Min Value]) * ('ASX_Listed_Companies_26-08-2025'!F379 &lt;= [1]!Table2[Max Value]), 0))</f>
        <v>50-99M</v>
      </c>
    </row>
    <row r="380" spans="1:7" x14ac:dyDescent="0.25">
      <c r="A380" s="3" t="s">
        <v>14683</v>
      </c>
      <c r="B380" s="3" t="s">
        <v>14684</v>
      </c>
      <c r="C380" s="3" t="str">
        <f t="shared" si="5"/>
        <v>CARNEGIE CLEAN ENERGY LIMITED</v>
      </c>
      <c r="D380" s="3" t="s">
        <v>14137</v>
      </c>
      <c r="E380" s="17">
        <v>34268</v>
      </c>
      <c r="F380" s="16">
        <v>21606005</v>
      </c>
      <c r="G380" s="3" t="str">
        <f t="array" ref="G380">INDEX([1]!Table2[Bracket Label], MATCH(1, ('ASX_Listed_Companies_26-08-2025'!F380&gt;= [1]!Table2[Min Value]) * ('ASX_Listed_Companies_26-08-2025'!F380 &lt;= [1]!Table2[Max Value]), 0))</f>
        <v>0-49M</v>
      </c>
    </row>
    <row r="381" spans="1:7" x14ac:dyDescent="0.25">
      <c r="A381" s="3" t="s">
        <v>14685</v>
      </c>
      <c r="B381" s="3" t="s">
        <v>14686</v>
      </c>
      <c r="C381" s="3" t="str">
        <f t="shared" si="5"/>
        <v>COMMS GROUP LTD</v>
      </c>
      <c r="D381" s="3" t="s">
        <v>14000</v>
      </c>
      <c r="E381" s="17">
        <v>43090</v>
      </c>
      <c r="F381" s="16">
        <v>31818641</v>
      </c>
      <c r="G381" s="3" t="str">
        <f t="array" ref="G381">INDEX([1]!Table2[Bracket Label], MATCH(1, ('ASX_Listed_Companies_26-08-2025'!F381&gt;= [1]!Table2[Min Value]) * ('ASX_Listed_Companies_26-08-2025'!F381 &lt;= [1]!Table2[Max Value]), 0))</f>
        <v>0-49M</v>
      </c>
    </row>
    <row r="382" spans="1:7" x14ac:dyDescent="0.25">
      <c r="A382" s="3" t="s">
        <v>14687</v>
      </c>
      <c r="B382" s="3" t="s">
        <v>14688</v>
      </c>
      <c r="C382" s="3" t="str">
        <f t="shared" si="5"/>
        <v>CUSCAL LIMITED</v>
      </c>
      <c r="D382" s="3" t="s">
        <v>14010</v>
      </c>
      <c r="E382" s="17">
        <v>45621</v>
      </c>
      <c r="F382" s="16">
        <v>666636640</v>
      </c>
      <c r="G382" s="3" t="str">
        <f t="array" ref="G382">INDEX([1]!Table2[Bracket Label], MATCH(1, ('ASX_Listed_Companies_26-08-2025'!F382&gt;= [1]!Table2[Min Value]) * ('ASX_Listed_Companies_26-08-2025'!F382 &lt;= [1]!Table2[Max Value]), 0))</f>
        <v>650-699M</v>
      </c>
    </row>
    <row r="383" spans="1:7" x14ac:dyDescent="0.25">
      <c r="A383" s="3" t="s">
        <v>14689</v>
      </c>
      <c r="B383" s="3" t="s">
        <v>14690</v>
      </c>
      <c r="C383" s="3" t="str">
        <f t="shared" si="5"/>
        <v>CADOUX LIMITED</v>
      </c>
      <c r="D383" s="3" t="s">
        <v>13970</v>
      </c>
      <c r="E383" s="17">
        <v>34354</v>
      </c>
      <c r="F383" s="16">
        <v>11869363</v>
      </c>
      <c r="G383" s="3" t="str">
        <f t="array" ref="G383">INDEX([1]!Table2[Bracket Label], MATCH(1, ('ASX_Listed_Companies_26-08-2025'!F383&gt;= [1]!Table2[Min Value]) * ('ASX_Listed_Companies_26-08-2025'!F383 &lt;= [1]!Table2[Max Value]), 0))</f>
        <v>0-49M</v>
      </c>
    </row>
    <row r="384" spans="1:7" x14ac:dyDescent="0.25">
      <c r="A384" s="3" t="s">
        <v>14691</v>
      </c>
      <c r="B384" s="3" t="s">
        <v>14692</v>
      </c>
      <c r="C384" s="3" t="str">
        <f t="shared" si="5"/>
        <v>THE CALMER CO INTERNATIONAL LIMITED</v>
      </c>
      <c r="D384" s="3" t="s">
        <v>14514</v>
      </c>
      <c r="E384" s="17">
        <v>43454</v>
      </c>
      <c r="F384" s="16">
        <v>10539736</v>
      </c>
      <c r="G384" s="3" t="str">
        <f t="array" ref="G384">INDEX([1]!Table2[Bracket Label], MATCH(1, ('ASX_Listed_Companies_26-08-2025'!F384&gt;= [1]!Table2[Min Value]) * ('ASX_Listed_Companies_26-08-2025'!F384 &lt;= [1]!Table2[Max Value]), 0))</f>
        <v>0-49M</v>
      </c>
    </row>
    <row r="385" spans="1:7" x14ac:dyDescent="0.25">
      <c r="A385" s="3" t="s">
        <v>13516</v>
      </c>
      <c r="B385" s="3" t="s">
        <v>14693</v>
      </c>
      <c r="C385" s="3" t="str">
        <f t="shared" si="5"/>
        <v>CREDIT CORP GROUP LIMITED</v>
      </c>
      <c r="D385" s="3" t="s">
        <v>14010</v>
      </c>
      <c r="E385" s="17">
        <v>36773</v>
      </c>
      <c r="F385" s="16">
        <v>1082263010</v>
      </c>
      <c r="G385" s="3" t="str">
        <f t="array" ref="G385">INDEX([1]!Table2[Bracket Label], MATCH(1, ('ASX_Listed_Companies_26-08-2025'!F385&gt;= [1]!Table2[Min Value]) * ('ASX_Listed_Companies_26-08-2025'!F385 &lt;= [1]!Table2[Max Value]), 0))</f>
        <v>1Bn+</v>
      </c>
    </row>
    <row r="386" spans="1:7" x14ac:dyDescent="0.25">
      <c r="A386" s="3" t="s">
        <v>14694</v>
      </c>
      <c r="B386" s="3" t="s">
        <v>14695</v>
      </c>
      <c r="C386" s="3" t="str">
        <f t="shared" si="5"/>
        <v>CREDIT CLEAR LIMITED</v>
      </c>
      <c r="D386" s="3" t="s">
        <v>13979</v>
      </c>
      <c r="E386" s="17">
        <v>44131</v>
      </c>
      <c r="F386" s="16">
        <v>112531890</v>
      </c>
      <c r="G386" s="3" t="str">
        <f t="array" ref="G386">INDEX([1]!Table2[Bracket Label], MATCH(1, ('ASX_Listed_Companies_26-08-2025'!F386&gt;= [1]!Table2[Min Value]) * ('ASX_Listed_Companies_26-08-2025'!F386 &lt;= [1]!Table2[Max Value]), 0))</f>
        <v>100-149M</v>
      </c>
    </row>
    <row r="387" spans="1:7" x14ac:dyDescent="0.25">
      <c r="A387" s="3" t="s">
        <v>14696</v>
      </c>
      <c r="B387" s="3" t="s">
        <v>14697</v>
      </c>
      <c r="C387" s="3" t="str">
        <f t="shared" ref="C387:C450" si="6">TRIM(UPPER($B387))</f>
        <v>CASH CONVERTERS INTERNATIONAL</v>
      </c>
      <c r="D387" s="3" t="s">
        <v>14010</v>
      </c>
      <c r="E387" s="17">
        <v>35468</v>
      </c>
      <c r="F387" s="16">
        <v>216503030</v>
      </c>
      <c r="G387" s="3" t="str">
        <f t="array" ref="G387">INDEX([1]!Table2[Bracket Label], MATCH(1, ('ASX_Listed_Companies_26-08-2025'!F387&gt;= [1]!Table2[Min Value]) * ('ASX_Listed_Companies_26-08-2025'!F387 &lt;= [1]!Table2[Max Value]), 0))</f>
        <v>200-249M</v>
      </c>
    </row>
    <row r="388" spans="1:7" x14ac:dyDescent="0.25">
      <c r="A388" s="3" t="s">
        <v>14698</v>
      </c>
      <c r="B388" s="3" t="s">
        <v>14699</v>
      </c>
      <c r="C388" s="3" t="str">
        <f t="shared" si="6"/>
        <v>CITY CHIC COLLECTIVE LIMITED</v>
      </c>
      <c r="D388" s="3" t="s">
        <v>14054</v>
      </c>
      <c r="E388" s="17">
        <v>35943</v>
      </c>
      <c r="F388" s="16">
        <v>30030370</v>
      </c>
      <c r="G388" s="3" t="str">
        <f t="array" ref="G388">INDEX([1]!Table2[Bracket Label], MATCH(1, ('ASX_Listed_Companies_26-08-2025'!F388&gt;= [1]!Table2[Min Value]) * ('ASX_Listed_Companies_26-08-2025'!F388 &lt;= [1]!Table2[Max Value]), 0))</f>
        <v>0-49M</v>
      </c>
    </row>
    <row r="389" spans="1:7" x14ac:dyDescent="0.25">
      <c r="A389" s="3" t="s">
        <v>14700</v>
      </c>
      <c r="B389" s="3" t="s">
        <v>14701</v>
      </c>
      <c r="C389" s="3" t="str">
        <f t="shared" si="6"/>
        <v>CD PRIVATE EQUITY FUND I</v>
      </c>
      <c r="D389" s="3" t="s">
        <v>14067</v>
      </c>
      <c r="E389" s="17">
        <v>41135</v>
      </c>
      <c r="F389" s="16">
        <v>19372125</v>
      </c>
      <c r="G389" s="3" t="str">
        <f t="array" ref="G389">INDEX([1]!Table2[Bracket Label], MATCH(1, ('ASX_Listed_Companies_26-08-2025'!F389&gt;= [1]!Table2[Min Value]) * ('ASX_Listed_Companies_26-08-2025'!F389 &lt;= [1]!Table2[Max Value]), 0))</f>
        <v>0-49M</v>
      </c>
    </row>
    <row r="390" spans="1:7" x14ac:dyDescent="0.25">
      <c r="A390" s="3" t="s">
        <v>14702</v>
      </c>
      <c r="B390" s="3" t="s">
        <v>14703</v>
      </c>
      <c r="C390" s="3" t="str">
        <f t="shared" si="6"/>
        <v>CD PRIVATE EQUITY FUND II</v>
      </c>
      <c r="D390" s="3" t="s">
        <v>14067</v>
      </c>
      <c r="E390" s="17">
        <v>41373</v>
      </c>
      <c r="F390" s="16">
        <v>38309733</v>
      </c>
      <c r="G390" s="3" t="str">
        <f t="array" ref="G390">INDEX([1]!Table2[Bracket Label], MATCH(1, ('ASX_Listed_Companies_26-08-2025'!F390&gt;= [1]!Table2[Min Value]) * ('ASX_Listed_Companies_26-08-2025'!F390 &lt;= [1]!Table2[Max Value]), 0))</f>
        <v>0-49M</v>
      </c>
    </row>
    <row r="391" spans="1:7" x14ac:dyDescent="0.25">
      <c r="A391" s="3" t="s">
        <v>14704</v>
      </c>
      <c r="B391" s="3" t="s">
        <v>14705</v>
      </c>
      <c r="C391" s="3" t="str">
        <f t="shared" si="6"/>
        <v>CD PRIVATE EQUITY FUND III</v>
      </c>
      <c r="D391" s="3" t="s">
        <v>14067</v>
      </c>
      <c r="E391" s="17">
        <v>42578</v>
      </c>
      <c r="F391" s="16">
        <v>88594957</v>
      </c>
      <c r="G391" s="3" t="str">
        <f t="array" ref="G391">INDEX([1]!Table2[Bracket Label], MATCH(1, ('ASX_Listed_Companies_26-08-2025'!F391&gt;= [1]!Table2[Min Value]) * ('ASX_Listed_Companies_26-08-2025'!F391 &lt;= [1]!Table2[Max Value]), 0))</f>
        <v>50-99M</v>
      </c>
    </row>
    <row r="392" spans="1:7" x14ac:dyDescent="0.25">
      <c r="A392" s="3" t="s">
        <v>13502</v>
      </c>
      <c r="B392" s="3" t="s">
        <v>14706</v>
      </c>
      <c r="C392" s="3" t="str">
        <f t="shared" si="6"/>
        <v>CODAN LIMITED</v>
      </c>
      <c r="D392" s="3" t="s">
        <v>14081</v>
      </c>
      <c r="E392" s="17">
        <v>37952</v>
      </c>
      <c r="F392" s="16">
        <v>5374496923</v>
      </c>
      <c r="G392" s="3" t="str">
        <f t="array" ref="G392">INDEX([1]!Table2[Bracket Label], MATCH(1, ('ASX_Listed_Companies_26-08-2025'!F392&gt;= [1]!Table2[Min Value]) * ('ASX_Listed_Companies_26-08-2025'!F392 &lt;= [1]!Table2[Max Value]), 0))</f>
        <v>1Bn+</v>
      </c>
    </row>
    <row r="393" spans="1:7" x14ac:dyDescent="0.25">
      <c r="A393" s="3" t="s">
        <v>14707</v>
      </c>
      <c r="B393" s="3" t="s">
        <v>14708</v>
      </c>
      <c r="C393" s="3" t="str">
        <f t="shared" si="6"/>
        <v>CODEIFAI LIMITED</v>
      </c>
      <c r="D393" s="3" t="s">
        <v>14110</v>
      </c>
      <c r="E393" s="17">
        <v>38418</v>
      </c>
      <c r="F393" s="16">
        <v>9584298</v>
      </c>
      <c r="G393" s="3" t="str">
        <f t="array" ref="G393">INDEX([1]!Table2[Bracket Label], MATCH(1, ('ASX_Listed_Companies_26-08-2025'!F393&gt;= [1]!Table2[Min Value]) * ('ASX_Listed_Companies_26-08-2025'!F393 &lt;= [1]!Table2[Max Value]), 0))</f>
        <v>0-49M</v>
      </c>
    </row>
    <row r="394" spans="1:7" x14ac:dyDescent="0.25">
      <c r="A394" s="3" t="s">
        <v>14709</v>
      </c>
      <c r="B394" s="3" t="s">
        <v>14710</v>
      </c>
      <c r="C394" s="3" t="str">
        <f t="shared" si="6"/>
        <v>CADENCE CAPITAL LIMITED</v>
      </c>
      <c r="D394" s="3" t="s">
        <v>14067</v>
      </c>
      <c r="E394" s="17">
        <v>39056</v>
      </c>
      <c r="F394" s="16">
        <v>201002716</v>
      </c>
      <c r="G394" s="3" t="str">
        <f t="array" ref="G394">INDEX([1]!Table2[Bracket Label], MATCH(1, ('ASX_Listed_Companies_26-08-2025'!F394&gt;= [1]!Table2[Min Value]) * ('ASX_Listed_Companies_26-08-2025'!F394 &lt;= [1]!Table2[Max Value]), 0))</f>
        <v>200-249M</v>
      </c>
    </row>
    <row r="395" spans="1:7" x14ac:dyDescent="0.25">
      <c r="A395" s="3" t="s">
        <v>14711</v>
      </c>
      <c r="B395" s="3" t="s">
        <v>14712</v>
      </c>
      <c r="C395" s="3" t="str">
        <f t="shared" si="6"/>
        <v>CADENCE OPPORTUNITIES FUND LIMITED.</v>
      </c>
      <c r="D395" s="3" t="s">
        <v>14067</v>
      </c>
      <c r="E395" s="17">
        <v>44519</v>
      </c>
      <c r="F395" s="16">
        <v>28239235</v>
      </c>
      <c r="G395" s="3" t="str">
        <f t="array" ref="G395">INDEX([1]!Table2[Bracket Label], MATCH(1, ('ASX_Listed_Companies_26-08-2025'!F395&gt;= [1]!Table2[Min Value]) * ('ASX_Listed_Companies_26-08-2025'!F395 &lt;= [1]!Table2[Max Value]), 0))</f>
        <v>0-49M</v>
      </c>
    </row>
    <row r="396" spans="1:7" x14ac:dyDescent="0.25">
      <c r="A396" s="3" t="s">
        <v>14713</v>
      </c>
      <c r="B396" s="3" t="s">
        <v>14714</v>
      </c>
      <c r="C396" s="3" t="str">
        <f t="shared" si="6"/>
        <v>CARINDALE PROPERTY TRUST</v>
      </c>
      <c r="D396" s="3" t="s">
        <v>14046</v>
      </c>
      <c r="E396" s="17">
        <v>35397</v>
      </c>
      <c r="F396" s="16">
        <v>445126206</v>
      </c>
      <c r="G396" s="3" t="str">
        <f t="array" ref="G396">INDEX([1]!Table2[Bracket Label], MATCH(1, ('ASX_Listed_Companies_26-08-2025'!F396&gt;= [1]!Table2[Min Value]) * ('ASX_Listed_Companies_26-08-2025'!F396 &lt;= [1]!Table2[Max Value]), 0))</f>
        <v>400-449M</v>
      </c>
    </row>
    <row r="397" spans="1:7" x14ac:dyDescent="0.25">
      <c r="A397" s="3" t="s">
        <v>14715</v>
      </c>
      <c r="B397" s="3" t="s">
        <v>14716</v>
      </c>
      <c r="C397" s="3" t="str">
        <f t="shared" si="6"/>
        <v>CODRUS MINERALS LIMITED</v>
      </c>
      <c r="D397" s="3" t="s">
        <v>13970</v>
      </c>
      <c r="E397" s="17">
        <v>44370</v>
      </c>
      <c r="F397" s="16">
        <v>4548156</v>
      </c>
      <c r="G397" s="3" t="str">
        <f t="array" ref="G397">INDEX([1]!Table2[Bracket Label], MATCH(1, ('ASX_Listed_Companies_26-08-2025'!F397&gt;= [1]!Table2[Min Value]) * ('ASX_Listed_Companies_26-08-2025'!F397 &lt;= [1]!Table2[Max Value]), 0))</f>
        <v>0-49M</v>
      </c>
    </row>
    <row r="398" spans="1:7" x14ac:dyDescent="0.25">
      <c r="A398" s="3" t="s">
        <v>14717</v>
      </c>
      <c r="B398" s="3" t="s">
        <v>14718</v>
      </c>
      <c r="C398" s="3" t="str">
        <f t="shared" si="6"/>
        <v>CASTLE MINERALS LIMITED</v>
      </c>
      <c r="D398" s="3" t="s">
        <v>13970</v>
      </c>
      <c r="E398" s="17">
        <v>38839</v>
      </c>
      <c r="F398" s="16">
        <v>8120670</v>
      </c>
      <c r="G398" s="3" t="str">
        <f t="array" ref="G398">INDEX([1]!Table2[Bracket Label], MATCH(1, ('ASX_Listed_Companies_26-08-2025'!F398&gt;= [1]!Table2[Min Value]) * ('ASX_Listed_Companies_26-08-2025'!F398 &lt;= [1]!Table2[Max Value]), 0))</f>
        <v>0-49M</v>
      </c>
    </row>
    <row r="399" spans="1:7" x14ac:dyDescent="0.25">
      <c r="A399" s="3" t="s">
        <v>14719</v>
      </c>
      <c r="B399" s="3" t="s">
        <v>14720</v>
      </c>
      <c r="C399" s="3" t="str">
        <f t="shared" si="6"/>
        <v>CARDIEX LIMITED</v>
      </c>
      <c r="D399" s="3" t="s">
        <v>13995</v>
      </c>
      <c r="E399" s="17">
        <v>38665</v>
      </c>
      <c r="F399" s="16">
        <v>16502410</v>
      </c>
      <c r="G399" s="3" t="str">
        <f t="array" ref="G399">INDEX([1]!Table2[Bracket Label], MATCH(1, ('ASX_Listed_Companies_26-08-2025'!F399&gt;= [1]!Table2[Min Value]) * ('ASX_Listed_Companies_26-08-2025'!F399 &lt;= [1]!Table2[Max Value]), 0))</f>
        <v>0-49M</v>
      </c>
    </row>
    <row r="400" spans="1:7" x14ac:dyDescent="0.25">
      <c r="A400" s="3" t="s">
        <v>14721</v>
      </c>
      <c r="B400" s="3" t="s">
        <v>14722</v>
      </c>
      <c r="C400" s="3" t="str">
        <f t="shared" si="6"/>
        <v>COAST ENTERTAINMENT HOLDINGS LIMITED</v>
      </c>
      <c r="D400" s="3" t="s">
        <v>13989</v>
      </c>
      <c r="E400" s="17">
        <v>43434</v>
      </c>
      <c r="F400" s="16">
        <v>153481940</v>
      </c>
      <c r="G400" s="3" t="str">
        <f t="array" ref="G400">INDEX([1]!Table2[Bracket Label], MATCH(1, ('ASX_Listed_Companies_26-08-2025'!F400&gt;= [1]!Table2[Min Value]) * ('ASX_Listed_Companies_26-08-2025'!F400 &lt;= [1]!Table2[Max Value]), 0))</f>
        <v>150-199M</v>
      </c>
    </row>
    <row r="401" spans="1:7" x14ac:dyDescent="0.25">
      <c r="A401" s="3" t="s">
        <v>14723</v>
      </c>
      <c r="B401" s="3" t="s">
        <v>14724</v>
      </c>
      <c r="C401" s="3" t="str">
        <f t="shared" si="6"/>
        <v>CHALLENGER GOLD LIMITED</v>
      </c>
      <c r="D401" s="3" t="s">
        <v>13970</v>
      </c>
      <c r="E401" s="17">
        <v>39393</v>
      </c>
      <c r="F401" s="16">
        <v>237677307</v>
      </c>
      <c r="G401" s="3" t="str">
        <f t="array" ref="G401">INDEX([1]!Table2[Bracket Label], MATCH(1, ('ASX_Listed_Companies_26-08-2025'!F401&gt;= [1]!Table2[Min Value]) * ('ASX_Listed_Companies_26-08-2025'!F401 &lt;= [1]!Table2[Max Value]), 0))</f>
        <v>200-249M</v>
      </c>
    </row>
    <row r="402" spans="1:7" x14ac:dyDescent="0.25">
      <c r="A402" s="3" t="s">
        <v>13512</v>
      </c>
      <c r="B402" s="3" t="s">
        <v>14725</v>
      </c>
      <c r="C402" s="3" t="str">
        <f t="shared" si="6"/>
        <v>CONTACT ENERGY LIMITED</v>
      </c>
      <c r="D402" s="3" t="s">
        <v>14137</v>
      </c>
      <c r="E402" s="17">
        <v>42271</v>
      </c>
      <c r="F402" s="16">
        <v>8325574629</v>
      </c>
      <c r="G402" s="3" t="str">
        <f t="array" ref="G402">INDEX([1]!Table2[Bracket Label], MATCH(1, ('ASX_Listed_Companies_26-08-2025'!F402&gt;= [1]!Table2[Min Value]) * ('ASX_Listed_Companies_26-08-2025'!F402 &lt;= [1]!Table2[Max Value]), 0))</f>
        <v>1Bn+</v>
      </c>
    </row>
    <row r="403" spans="1:7" x14ac:dyDescent="0.25">
      <c r="A403" s="3" t="s">
        <v>14726</v>
      </c>
      <c r="B403" s="3" t="s">
        <v>14727</v>
      </c>
      <c r="C403" s="3" t="str">
        <f t="shared" si="6"/>
        <v>COMPLII FINTECH SOLUTIONS LTD</v>
      </c>
      <c r="D403" s="3" t="s">
        <v>13979</v>
      </c>
      <c r="E403" s="17">
        <v>37243</v>
      </c>
      <c r="F403" s="16">
        <v>13146294</v>
      </c>
      <c r="G403" s="3" t="str">
        <f t="array" ref="G403">INDEX([1]!Table2[Bracket Label], MATCH(1, ('ASX_Listed_Companies_26-08-2025'!F403&gt;= [1]!Table2[Min Value]) * ('ASX_Listed_Companies_26-08-2025'!F403 &lt;= [1]!Table2[Max Value]), 0))</f>
        <v>0-49M</v>
      </c>
    </row>
    <row r="404" spans="1:7" x14ac:dyDescent="0.25">
      <c r="A404" s="3" t="s">
        <v>14728</v>
      </c>
      <c r="B404" s="3" t="s">
        <v>14729</v>
      </c>
      <c r="C404" s="3" t="str">
        <f t="shared" si="6"/>
        <v>CARBONXT GROUP LIMITED</v>
      </c>
      <c r="D404" s="3" t="s">
        <v>13970</v>
      </c>
      <c r="E404" s="17">
        <v>43123</v>
      </c>
      <c r="F404" s="16">
        <v>28469132</v>
      </c>
      <c r="G404" s="3" t="str">
        <f t="array" ref="G404">INDEX([1]!Table2[Bracket Label], MATCH(1, ('ASX_Listed_Companies_26-08-2025'!F404&gt;= [1]!Table2[Min Value]) * ('ASX_Listed_Companies_26-08-2025'!F404 &lt;= [1]!Table2[Max Value]), 0))</f>
        <v>0-49M</v>
      </c>
    </row>
    <row r="405" spans="1:7" x14ac:dyDescent="0.25">
      <c r="A405" s="3" t="s">
        <v>13480</v>
      </c>
      <c r="B405" s="3" t="s">
        <v>7283</v>
      </c>
      <c r="C405" s="3" t="str">
        <f t="shared" si="6"/>
        <v>CHALLENGER LIMITED</v>
      </c>
      <c r="D405" s="3" t="s">
        <v>14010</v>
      </c>
      <c r="E405" s="17">
        <v>37978</v>
      </c>
      <c r="F405" s="16">
        <v>5946002943</v>
      </c>
      <c r="G405" s="3" t="str">
        <f t="array" ref="G405">INDEX([1]!Table2[Bracket Label], MATCH(1, ('ASX_Listed_Companies_26-08-2025'!F405&gt;= [1]!Table2[Min Value]) * ('ASX_Listed_Companies_26-08-2025'!F405 &lt;= [1]!Table2[Max Value]), 0))</f>
        <v>1Bn+</v>
      </c>
    </row>
    <row r="406" spans="1:7" x14ac:dyDescent="0.25">
      <c r="A406" s="3" t="s">
        <v>14730</v>
      </c>
      <c r="B406" s="3" t="s">
        <v>14731</v>
      </c>
      <c r="C406" s="3" t="str">
        <f t="shared" si="6"/>
        <v>CPT GLOBAL LIMITED</v>
      </c>
      <c r="D406" s="3" t="s">
        <v>13979</v>
      </c>
      <c r="E406" s="17">
        <v>36777</v>
      </c>
      <c r="F406" s="16">
        <v>2849021</v>
      </c>
      <c r="G406" s="3" t="str">
        <f t="array" ref="G406">INDEX([1]!Table2[Bracket Label], MATCH(1, ('ASX_Listed_Companies_26-08-2025'!F406&gt;= [1]!Table2[Min Value]) * ('ASX_Listed_Companies_26-08-2025'!F406 &lt;= [1]!Table2[Max Value]), 0))</f>
        <v>0-49M</v>
      </c>
    </row>
    <row r="407" spans="1:7" x14ac:dyDescent="0.25">
      <c r="A407" s="3" t="s">
        <v>14732</v>
      </c>
      <c r="B407" s="3" t="s">
        <v>14733</v>
      </c>
      <c r="C407" s="3" t="str">
        <f t="shared" si="6"/>
        <v>CGN RESOURCES LIMITED</v>
      </c>
      <c r="D407" s="3" t="s">
        <v>13970</v>
      </c>
      <c r="E407" s="17">
        <v>45217</v>
      </c>
      <c r="F407" s="16">
        <v>6059526</v>
      </c>
      <c r="G407" s="3" t="str">
        <f t="array" ref="G407">INDEX([1]!Table2[Bracket Label], MATCH(1, ('ASX_Listed_Companies_26-08-2025'!F407&gt;= [1]!Table2[Min Value]) * ('ASX_Listed_Companies_26-08-2025'!F407 &lt;= [1]!Table2[Max Value]), 0))</f>
        <v>0-49M</v>
      </c>
    </row>
    <row r="408" spans="1:7" x14ac:dyDescent="0.25">
      <c r="A408" s="3" t="s">
        <v>14734</v>
      </c>
      <c r="B408" s="3" t="s">
        <v>14735</v>
      </c>
      <c r="C408" s="3" t="str">
        <f t="shared" si="6"/>
        <v>COGSTATE LTD</v>
      </c>
      <c r="D408" s="3" t="s">
        <v>13995</v>
      </c>
      <c r="E408" s="17">
        <v>38030</v>
      </c>
      <c r="F408" s="16">
        <v>303587463</v>
      </c>
      <c r="G408" s="3" t="str">
        <f t="array" ref="G408">INDEX([1]!Table2[Bracket Label], MATCH(1, ('ASX_Listed_Companies_26-08-2025'!F408&gt;= [1]!Table2[Min Value]) * ('ASX_Listed_Companies_26-08-2025'!F408 &lt;= [1]!Table2[Max Value]), 0))</f>
        <v>300-349M</v>
      </c>
    </row>
    <row r="409" spans="1:7" x14ac:dyDescent="0.25">
      <c r="A409" s="3" t="s">
        <v>13484</v>
      </c>
      <c r="B409" s="3" t="s">
        <v>14736</v>
      </c>
      <c r="C409" s="3" t="str">
        <f t="shared" si="6"/>
        <v>CHARTER HALL GROUP</v>
      </c>
      <c r="D409" s="3" t="s">
        <v>14046</v>
      </c>
      <c r="E409" s="17">
        <v>38513</v>
      </c>
      <c r="F409" s="16">
        <v>11252603364</v>
      </c>
      <c r="G409" s="3" t="str">
        <f t="array" ref="G409">INDEX([1]!Table2[Bracket Label], MATCH(1, ('ASX_Listed_Companies_26-08-2025'!F409&gt;= [1]!Table2[Min Value]) * ('ASX_Listed_Companies_26-08-2025'!F409 &lt;= [1]!Table2[Max Value]), 0))</f>
        <v>1Bn+</v>
      </c>
    </row>
    <row r="410" spans="1:7" x14ac:dyDescent="0.25">
      <c r="A410" s="3" t="s">
        <v>14737</v>
      </c>
      <c r="B410" s="3" t="s">
        <v>14738</v>
      </c>
      <c r="C410" s="3" t="str">
        <f t="shared" si="6"/>
        <v>CAMPLIFY HOLDINGS LIMITED</v>
      </c>
      <c r="D410" s="3" t="s">
        <v>14162</v>
      </c>
      <c r="E410" s="17">
        <v>44375</v>
      </c>
      <c r="F410" s="16">
        <v>35035171</v>
      </c>
      <c r="G410" s="3" t="str">
        <f t="array" ref="G410">INDEX([1]!Table2[Bracket Label], MATCH(1, ('ASX_Listed_Companies_26-08-2025'!F410&gt;= [1]!Table2[Min Value]) * ('ASX_Listed_Companies_26-08-2025'!F410 &lt;= [1]!Table2[Max Value]), 0))</f>
        <v>0-49M</v>
      </c>
    </row>
    <row r="411" spans="1:7" x14ac:dyDescent="0.25">
      <c r="A411" s="3" t="s">
        <v>14739</v>
      </c>
      <c r="B411" s="3" t="s">
        <v>14740</v>
      </c>
      <c r="C411" s="3" t="str">
        <f t="shared" si="6"/>
        <v>CHIMERIC THERAPEUTICS LIMITED</v>
      </c>
      <c r="D411" s="3" t="s">
        <v>13967</v>
      </c>
      <c r="E411" s="17">
        <v>44214</v>
      </c>
      <c r="F411" s="16">
        <v>9763676</v>
      </c>
      <c r="G411" s="3" t="str">
        <f t="array" ref="G411">INDEX([1]!Table2[Bracket Label], MATCH(1, ('ASX_Listed_Companies_26-08-2025'!F411&gt;= [1]!Table2[Min Value]) * ('ASX_Listed_Companies_26-08-2025'!F411 &lt;= [1]!Table2[Max Value]), 0))</f>
        <v>0-49M</v>
      </c>
    </row>
    <row r="412" spans="1:7" x14ac:dyDescent="0.25">
      <c r="A412" s="3" t="s">
        <v>14741</v>
      </c>
      <c r="B412" s="3" t="s">
        <v>14742</v>
      </c>
      <c r="C412" s="3" t="str">
        <f t="shared" si="6"/>
        <v>CHALICE MINING LIMITED</v>
      </c>
      <c r="D412" s="3" t="s">
        <v>13970</v>
      </c>
      <c r="E412" s="17">
        <v>38800</v>
      </c>
      <c r="F412" s="16">
        <v>675098200</v>
      </c>
      <c r="G412" s="3" t="str">
        <f t="array" ref="G412">INDEX([1]!Table2[Bracket Label], MATCH(1, ('ASX_Listed_Companies_26-08-2025'!F412&gt;= [1]!Table2[Min Value]) * ('ASX_Listed_Companies_26-08-2025'!F412 &lt;= [1]!Table2[Max Value]), 0))</f>
        <v>650-699M</v>
      </c>
    </row>
    <row r="413" spans="1:7" x14ac:dyDescent="0.25">
      <c r="A413" s="3" t="s">
        <v>14743</v>
      </c>
      <c r="B413" s="3" t="s">
        <v>14744</v>
      </c>
      <c r="C413" s="3" t="str">
        <f t="shared" si="6"/>
        <v>CHARGER METALS NL</v>
      </c>
      <c r="D413" s="3" t="s">
        <v>13970</v>
      </c>
      <c r="E413" s="17">
        <v>44386</v>
      </c>
      <c r="F413" s="16">
        <v>4722635</v>
      </c>
      <c r="G413" s="3" t="str">
        <f t="array" ref="G413">INDEX([1]!Table2[Bracket Label], MATCH(1, ('ASX_Listed_Companies_26-08-2025'!F413&gt;= [1]!Table2[Min Value]) * ('ASX_Listed_Companies_26-08-2025'!F413 &lt;= [1]!Table2[Max Value]), 0))</f>
        <v>0-49M</v>
      </c>
    </row>
    <row r="414" spans="1:7" x14ac:dyDescent="0.25">
      <c r="A414" s="3" t="s">
        <v>14745</v>
      </c>
      <c r="B414" s="3" t="s">
        <v>14744</v>
      </c>
      <c r="C414" s="3" t="str">
        <f t="shared" si="6"/>
        <v>CHARGER METALS NL</v>
      </c>
      <c r="D414" s="3" t="s">
        <v>13970</v>
      </c>
      <c r="E414" s="17">
        <v>44386</v>
      </c>
      <c r="F414" s="16">
        <v>4722635</v>
      </c>
      <c r="G414" s="3" t="str">
        <f t="array" ref="G414">INDEX([1]!Table2[Bracket Label], MATCH(1, ('ASX_Listed_Companies_26-08-2025'!F414&gt;= [1]!Table2[Min Value]) * ('ASX_Listed_Companies_26-08-2025'!F414 &lt;= [1]!Table2[Max Value]), 0))</f>
        <v>0-49M</v>
      </c>
    </row>
    <row r="415" spans="1:7" x14ac:dyDescent="0.25">
      <c r="A415" s="3" t="s">
        <v>14746</v>
      </c>
      <c r="B415" s="3" t="s">
        <v>14747</v>
      </c>
      <c r="C415" s="3" t="str">
        <f t="shared" si="6"/>
        <v>CHILWA MINERALS LTD</v>
      </c>
      <c r="D415" s="3" t="s">
        <v>13970</v>
      </c>
      <c r="E415" s="17">
        <v>45112</v>
      </c>
      <c r="F415" s="16">
        <v>78505527</v>
      </c>
      <c r="G415" s="3" t="str">
        <f t="array" ref="G415">INDEX([1]!Table2[Bracket Label], MATCH(1, ('ASX_Listed_Companies_26-08-2025'!F415&gt;= [1]!Table2[Min Value]) * ('ASX_Listed_Companies_26-08-2025'!F415 &lt;= [1]!Table2[Max Value]), 0))</f>
        <v>50-99M</v>
      </c>
    </row>
    <row r="416" spans="1:7" x14ac:dyDescent="0.25">
      <c r="A416" s="3" t="s">
        <v>14748</v>
      </c>
      <c r="B416" s="3" t="s">
        <v>14749</v>
      </c>
      <c r="C416" s="3" t="str">
        <f t="shared" si="6"/>
        <v>CREDIT INTELLIGENCE LTD</v>
      </c>
      <c r="D416" s="3" t="s">
        <v>14110</v>
      </c>
      <c r="E416" s="17">
        <v>39639</v>
      </c>
      <c r="F416" s="16" t="s">
        <v>14150</v>
      </c>
      <c r="G416" s="3" t="e">
        <f t="array" ref="G416">INDEX([1]!Table2[Bracket Label], MATCH(1, ('ASX_Listed_Companies_26-08-2025'!F416&gt;= [1]!Table2[Min Value]) * ('ASX_Listed_Companies_26-08-2025'!F416 &lt;= [1]!Table2[Max Value]), 0))</f>
        <v>#N/A</v>
      </c>
    </row>
    <row r="417" spans="1:7" x14ac:dyDescent="0.25">
      <c r="A417" s="3" t="s">
        <v>13482</v>
      </c>
      <c r="B417" s="3" t="s">
        <v>14750</v>
      </c>
      <c r="C417" s="3" t="str">
        <f t="shared" si="6"/>
        <v>CHAMPION IRON LIMITED</v>
      </c>
      <c r="D417" s="3" t="s">
        <v>13970</v>
      </c>
      <c r="E417" s="17">
        <v>39241</v>
      </c>
      <c r="F417" s="16">
        <v>2362301934</v>
      </c>
      <c r="G417" s="3" t="str">
        <f t="array" ref="G417">INDEX([1]!Table2[Bracket Label], MATCH(1, ('ASX_Listed_Companies_26-08-2025'!F417&gt;= [1]!Table2[Min Value]) * ('ASX_Listed_Companies_26-08-2025'!F417 &lt;= [1]!Table2[Max Value]), 0))</f>
        <v>1Bn+</v>
      </c>
    </row>
    <row r="418" spans="1:7" x14ac:dyDescent="0.25">
      <c r="A418" s="3" t="s">
        <v>13470</v>
      </c>
      <c r="B418" s="3" t="s">
        <v>14751</v>
      </c>
      <c r="C418" s="3" t="str">
        <f t="shared" si="6"/>
        <v>CARLTON INVESTMENTS LIMITED</v>
      </c>
      <c r="D418" s="3" t="s">
        <v>14067</v>
      </c>
      <c r="E418" s="17">
        <v>25749</v>
      </c>
      <c r="F418" s="16">
        <v>990270350</v>
      </c>
      <c r="G418" s="3" t="str">
        <f t="array" ref="G418">INDEX([1]!Table2[Bracket Label], MATCH(1, ('ASX_Listed_Companies_26-08-2025'!F418&gt;= [1]!Table2[Min Value]) * ('ASX_Listed_Companies_26-08-2025'!F418 &lt;= [1]!Table2[Max Value]), 0))</f>
        <v>950-999M</v>
      </c>
    </row>
    <row r="419" spans="1:7" x14ac:dyDescent="0.25">
      <c r="A419" s="3" t="s">
        <v>13478</v>
      </c>
      <c r="B419" s="3" t="s">
        <v>14752</v>
      </c>
      <c r="C419" s="3" t="str">
        <f t="shared" si="6"/>
        <v>CENTURIA INDUSTRIAL REIT</v>
      </c>
      <c r="D419" s="3" t="s">
        <v>14046</v>
      </c>
      <c r="E419" s="17">
        <v>41256</v>
      </c>
      <c r="F419" s="16">
        <v>2177812078</v>
      </c>
      <c r="G419" s="3" t="str">
        <f t="array" ref="G419">INDEX([1]!Table2[Bracket Label], MATCH(1, ('ASX_Listed_Companies_26-08-2025'!F419&gt;= [1]!Table2[Min Value]) * ('ASX_Listed_Companies_26-08-2025'!F419 &lt;= [1]!Table2[Max Value]), 0))</f>
        <v>1Bn+</v>
      </c>
    </row>
    <row r="420" spans="1:7" x14ac:dyDescent="0.25">
      <c r="A420" s="3" t="s">
        <v>14753</v>
      </c>
      <c r="B420" s="3" t="s">
        <v>14754</v>
      </c>
      <c r="C420" s="3" t="str">
        <f t="shared" si="6"/>
        <v>CLIME INVESTMENT MANAGEMENT LTD</v>
      </c>
      <c r="D420" s="3" t="s">
        <v>14010</v>
      </c>
      <c r="E420" s="17">
        <v>36875</v>
      </c>
      <c r="F420" s="16">
        <v>30096747</v>
      </c>
      <c r="G420" s="3" t="str">
        <f t="array" ref="G420">INDEX([1]!Table2[Bracket Label], MATCH(1, ('ASX_Listed_Companies_26-08-2025'!F420&gt;= [1]!Table2[Min Value]) * ('ASX_Listed_Companies_26-08-2025'!F420 &lt;= [1]!Table2[Max Value]), 0))</f>
        <v>0-49M</v>
      </c>
    </row>
    <row r="421" spans="1:7" x14ac:dyDescent="0.25">
      <c r="A421" s="3" t="s">
        <v>14755</v>
      </c>
      <c r="B421" s="3" t="s">
        <v>14756</v>
      </c>
      <c r="C421" s="3" t="str">
        <f t="shared" si="6"/>
        <v>COKAL LIMITED</v>
      </c>
      <c r="D421" s="3" t="s">
        <v>13970</v>
      </c>
      <c r="E421" s="17">
        <v>36633</v>
      </c>
      <c r="F421" s="16">
        <v>32368469</v>
      </c>
      <c r="G421" s="3" t="str">
        <f t="array" ref="G421">INDEX([1]!Table2[Bracket Label], MATCH(1, ('ASX_Listed_Companies_26-08-2025'!F421&gt;= [1]!Table2[Min Value]) * ('ASX_Listed_Companies_26-08-2025'!F421 &lt;= [1]!Table2[Max Value]), 0))</f>
        <v>0-49M</v>
      </c>
    </row>
    <row r="422" spans="1:7" x14ac:dyDescent="0.25">
      <c r="A422" s="3" t="s">
        <v>13506</v>
      </c>
      <c r="B422" s="3" t="s">
        <v>14757</v>
      </c>
      <c r="C422" s="3" t="str">
        <f t="shared" si="6"/>
        <v>COLLINS FOODS LIMITED</v>
      </c>
      <c r="D422" s="3" t="s">
        <v>13989</v>
      </c>
      <c r="E422" s="17">
        <v>40759</v>
      </c>
      <c r="F422" s="16">
        <v>1125903521</v>
      </c>
      <c r="G422" s="3" t="str">
        <f t="array" ref="G422">INDEX([1]!Table2[Bracket Label], MATCH(1, ('ASX_Listed_Companies_26-08-2025'!F422&gt;= [1]!Table2[Min Value]) * ('ASX_Listed_Companies_26-08-2025'!F422 &lt;= [1]!Table2[Max Value]), 0))</f>
        <v>1Bn+</v>
      </c>
    </row>
    <row r="423" spans="1:7" x14ac:dyDescent="0.25">
      <c r="A423" s="3" t="s">
        <v>14758</v>
      </c>
      <c r="B423" s="3" t="s">
        <v>14759</v>
      </c>
      <c r="C423" s="3" t="str">
        <f t="shared" si="6"/>
        <v>CL8 HOLDINGS LIMITED</v>
      </c>
      <c r="D423" s="3" t="s">
        <v>14162</v>
      </c>
      <c r="E423" s="17">
        <v>35317</v>
      </c>
      <c r="F423" s="16" t="s">
        <v>14150</v>
      </c>
      <c r="G423" s="3" t="e">
        <f t="array" ref="G423">INDEX([1]!Table2[Bracket Label], MATCH(1, ('ASX_Listed_Companies_26-08-2025'!F423&gt;= [1]!Table2[Min Value]) * ('ASX_Listed_Companies_26-08-2025'!F423 &lt;= [1]!Table2[Max Value]), 0))</f>
        <v>#N/A</v>
      </c>
    </row>
    <row r="424" spans="1:7" x14ac:dyDescent="0.25">
      <c r="A424" s="3" t="s">
        <v>14760</v>
      </c>
      <c r="B424" s="3" t="s">
        <v>14761</v>
      </c>
      <c r="C424" s="3" t="str">
        <f t="shared" si="6"/>
        <v>CELSIUS RESOURCES LIMITED.</v>
      </c>
      <c r="D424" s="3" t="s">
        <v>13970</v>
      </c>
      <c r="E424" s="17">
        <v>32226</v>
      </c>
      <c r="F424" s="16">
        <v>28219396</v>
      </c>
      <c r="G424" s="3" t="str">
        <f t="array" ref="G424">INDEX([1]!Table2[Bracket Label], MATCH(1, ('ASX_Listed_Companies_26-08-2025'!F424&gt;= [1]!Table2[Min Value]) * ('ASX_Listed_Companies_26-08-2025'!F424 &lt;= [1]!Table2[Max Value]), 0))</f>
        <v>0-49M</v>
      </c>
    </row>
    <row r="425" spans="1:7" x14ac:dyDescent="0.25">
      <c r="A425" s="3" t="s">
        <v>14762</v>
      </c>
      <c r="B425" s="3" t="s">
        <v>14763</v>
      </c>
      <c r="C425" s="3" t="str">
        <f t="shared" si="6"/>
        <v>CYCLONE METALS LIMITED</v>
      </c>
      <c r="D425" s="3" t="s">
        <v>13970</v>
      </c>
      <c r="E425" s="17">
        <v>37049</v>
      </c>
      <c r="F425" s="16" t="s">
        <v>14150</v>
      </c>
      <c r="G425" s="3" t="e">
        <f t="array" ref="G425">INDEX([1]!Table2[Bracket Label], MATCH(1, ('ASX_Listed_Companies_26-08-2025'!F425&gt;= [1]!Table2[Min Value]) * ('ASX_Listed_Companies_26-08-2025'!F425 &lt;= [1]!Table2[Max Value]), 0))</f>
        <v>#N/A</v>
      </c>
    </row>
    <row r="426" spans="1:7" x14ac:dyDescent="0.25">
      <c r="A426" s="3" t="s">
        <v>14764</v>
      </c>
      <c r="B426" s="3" t="s">
        <v>14765</v>
      </c>
      <c r="C426" s="3" t="str">
        <f t="shared" si="6"/>
        <v>CLOSE THE LOOP LTD.</v>
      </c>
      <c r="D426" s="3" t="s">
        <v>14110</v>
      </c>
      <c r="E426" s="17">
        <v>44532</v>
      </c>
      <c r="F426" s="16">
        <v>17019196</v>
      </c>
      <c r="G426" s="3" t="str">
        <f t="array" ref="G426">INDEX([1]!Table2[Bracket Label], MATCH(1, ('ASX_Listed_Companies_26-08-2025'!F426&gt;= [1]!Table2[Min Value]) * ('ASX_Listed_Companies_26-08-2025'!F426 &lt;= [1]!Table2[Max Value]), 0))</f>
        <v>0-49M</v>
      </c>
    </row>
    <row r="427" spans="1:7" x14ac:dyDescent="0.25">
      <c r="A427" s="3" t="s">
        <v>14766</v>
      </c>
      <c r="B427" s="3" t="s">
        <v>14767</v>
      </c>
      <c r="C427" s="3" t="str">
        <f t="shared" si="6"/>
        <v>CLUEY LTD</v>
      </c>
      <c r="D427" s="3" t="s">
        <v>13989</v>
      </c>
      <c r="E427" s="17">
        <v>44174</v>
      </c>
      <c r="F427" s="16">
        <v>29637194</v>
      </c>
      <c r="G427" s="3" t="str">
        <f t="array" ref="G427">INDEX([1]!Table2[Bracket Label], MATCH(1, ('ASX_Listed_Companies_26-08-2025'!F427&gt;= [1]!Table2[Min Value]) * ('ASX_Listed_Companies_26-08-2025'!F427 &lt;= [1]!Table2[Max Value]), 0))</f>
        <v>0-49M</v>
      </c>
    </row>
    <row r="428" spans="1:7" x14ac:dyDescent="0.25">
      <c r="A428" s="3" t="s">
        <v>14768</v>
      </c>
      <c r="B428" s="3" t="s">
        <v>14769</v>
      </c>
      <c r="C428" s="3" t="str">
        <f t="shared" si="6"/>
        <v>CLOVER CORPORATION LIMITED</v>
      </c>
      <c r="D428" s="3" t="s">
        <v>13970</v>
      </c>
      <c r="E428" s="17">
        <v>36494</v>
      </c>
      <c r="F428" s="16">
        <v>91849638</v>
      </c>
      <c r="G428" s="3" t="str">
        <f t="array" ref="G428">INDEX([1]!Table2[Bracket Label], MATCH(1, ('ASX_Listed_Companies_26-08-2025'!F428&gt;= [1]!Table2[Min Value]) * ('ASX_Listed_Companies_26-08-2025'!F428 &lt;= [1]!Table2[Max Value]), 0))</f>
        <v>50-99M</v>
      </c>
    </row>
    <row r="429" spans="1:7" x14ac:dyDescent="0.25">
      <c r="A429" s="3" t="s">
        <v>13486</v>
      </c>
      <c r="B429" s="3" t="s">
        <v>14770</v>
      </c>
      <c r="C429" s="3" t="str">
        <f t="shared" si="6"/>
        <v>CHARTER HALL LONG WALE REIT</v>
      </c>
      <c r="D429" s="3" t="s">
        <v>14046</v>
      </c>
      <c r="E429" s="17">
        <v>42682</v>
      </c>
      <c r="F429" s="16">
        <v>3266786089</v>
      </c>
      <c r="G429" s="3" t="str">
        <f t="array" ref="G429">INDEX([1]!Table2[Bracket Label], MATCH(1, ('ASX_Listed_Companies_26-08-2025'!F429&gt;= [1]!Table2[Min Value]) * ('ASX_Listed_Companies_26-08-2025'!F429 &lt;= [1]!Table2[Max Value]), 0))</f>
        <v>1Bn+</v>
      </c>
    </row>
    <row r="430" spans="1:7" x14ac:dyDescent="0.25">
      <c r="A430" s="3" t="s">
        <v>14771</v>
      </c>
      <c r="B430" s="3" t="s">
        <v>14772</v>
      </c>
      <c r="C430" s="3" t="str">
        <f t="shared" si="6"/>
        <v>CTI LOGISTICS LIMITED</v>
      </c>
      <c r="D430" s="3" t="s">
        <v>14162</v>
      </c>
      <c r="E430" s="17">
        <v>32113</v>
      </c>
      <c r="F430" s="16">
        <v>149812872</v>
      </c>
      <c r="G430" s="3" t="str">
        <f t="array" ref="G430">INDEX([1]!Table2[Bracket Label], MATCH(1, ('ASX_Listed_Companies_26-08-2025'!F430&gt;= [1]!Table2[Min Value]) * ('ASX_Listed_Companies_26-08-2025'!F430 &lt;= [1]!Table2[Max Value]), 0))</f>
        <v>100-149M</v>
      </c>
    </row>
    <row r="431" spans="1:7" x14ac:dyDescent="0.25">
      <c r="A431" s="3" t="s">
        <v>14773</v>
      </c>
      <c r="B431" s="3" t="s">
        <v>14774</v>
      </c>
      <c r="C431" s="3" t="str">
        <f t="shared" si="6"/>
        <v>CLASSIC MINERALS LTD</v>
      </c>
      <c r="D431" s="3" t="s">
        <v>13970</v>
      </c>
      <c r="E431" s="17">
        <v>41418</v>
      </c>
      <c r="F431" s="16" t="s">
        <v>14150</v>
      </c>
      <c r="G431" s="3" t="e">
        <f t="array" ref="G431">INDEX([1]!Table2[Bracket Label], MATCH(1, ('ASX_Listed_Companies_26-08-2025'!F431&gt;= [1]!Table2[Min Value]) * ('ASX_Listed_Companies_26-08-2025'!F431 &lt;= [1]!Table2[Max Value]), 0))</f>
        <v>#N/A</v>
      </c>
    </row>
    <row r="432" spans="1:7" x14ac:dyDescent="0.25">
      <c r="A432" s="3" t="s">
        <v>14775</v>
      </c>
      <c r="B432" s="3" t="s">
        <v>14776</v>
      </c>
      <c r="C432" s="3" t="str">
        <f t="shared" si="6"/>
        <v>CAMBIUM BIO LIMITED</v>
      </c>
      <c r="D432" s="3" t="s">
        <v>13967</v>
      </c>
      <c r="E432" s="17">
        <v>41536</v>
      </c>
      <c r="F432" s="16">
        <v>6581760</v>
      </c>
      <c r="G432" s="3" t="str">
        <f t="array" ref="G432">INDEX([1]!Table2[Bracket Label], MATCH(1, ('ASX_Listed_Companies_26-08-2025'!F432&gt;= [1]!Table2[Min Value]) * ('ASX_Listed_Companies_26-08-2025'!F432 &lt;= [1]!Table2[Max Value]), 0))</f>
        <v>0-49M</v>
      </c>
    </row>
    <row r="433" spans="1:7" x14ac:dyDescent="0.25">
      <c r="A433" s="3" t="s">
        <v>14777</v>
      </c>
      <c r="B433" s="3" t="s">
        <v>14778</v>
      </c>
      <c r="C433" s="3" t="str">
        <f t="shared" si="6"/>
        <v>CASSIUS MINING LIMITED</v>
      </c>
      <c r="D433" s="3" t="s">
        <v>13970</v>
      </c>
      <c r="E433" s="17">
        <v>38939</v>
      </c>
      <c r="F433" s="16">
        <v>20132350</v>
      </c>
      <c r="G433" s="3" t="str">
        <f t="array" ref="G433">INDEX([1]!Table2[Bracket Label], MATCH(1, ('ASX_Listed_Companies_26-08-2025'!F433&gt;= [1]!Table2[Min Value]) * ('ASX_Listed_Companies_26-08-2025'!F433 &lt;= [1]!Table2[Max Value]), 0))</f>
        <v>0-49M</v>
      </c>
    </row>
    <row r="434" spans="1:7" x14ac:dyDescent="0.25">
      <c r="A434" s="3" t="s">
        <v>14779</v>
      </c>
      <c r="B434" s="3" t="s">
        <v>14780</v>
      </c>
      <c r="C434" s="3" t="str">
        <f t="shared" si="6"/>
        <v>CRITICAL MINERALS GROUP LIMITED</v>
      </c>
      <c r="D434" s="3" t="s">
        <v>13970</v>
      </c>
      <c r="E434" s="17">
        <v>44831</v>
      </c>
      <c r="F434" s="16">
        <v>14939820</v>
      </c>
      <c r="G434" s="3" t="str">
        <f t="array" ref="G434">INDEX([1]!Table2[Bracket Label], MATCH(1, ('ASX_Listed_Companies_26-08-2025'!F434&gt;= [1]!Table2[Min Value]) * ('ASX_Listed_Companies_26-08-2025'!F434 &lt;= [1]!Table2[Max Value]), 0))</f>
        <v>0-49M</v>
      </c>
    </row>
    <row r="435" spans="1:7" x14ac:dyDescent="0.25">
      <c r="A435" s="3" t="s">
        <v>14781</v>
      </c>
      <c r="B435" s="3" t="s">
        <v>14782</v>
      </c>
      <c r="C435" s="3" t="str">
        <f t="shared" si="6"/>
        <v>CONNECTED MINERALS LIMITED</v>
      </c>
      <c r="D435" s="3" t="s">
        <v>14081</v>
      </c>
      <c r="E435" s="17">
        <v>30910</v>
      </c>
      <c r="F435" s="16">
        <v>7285402</v>
      </c>
      <c r="G435" s="3" t="str">
        <f t="array" ref="G435">INDEX([1]!Table2[Bracket Label], MATCH(1, ('ASX_Listed_Companies_26-08-2025'!F435&gt;= [1]!Table2[Min Value]) * ('ASX_Listed_Companies_26-08-2025'!F435 &lt;= [1]!Table2[Max Value]), 0))</f>
        <v>0-49M</v>
      </c>
    </row>
    <row r="436" spans="1:7" x14ac:dyDescent="0.25">
      <c r="A436" s="3" t="s">
        <v>13464</v>
      </c>
      <c r="B436" s="3" t="s">
        <v>14783</v>
      </c>
      <c r="C436" s="3" t="str">
        <f t="shared" si="6"/>
        <v>CAPRICORN METALS LTD</v>
      </c>
      <c r="D436" s="3" t="s">
        <v>13970</v>
      </c>
      <c r="E436" s="17">
        <v>39636</v>
      </c>
      <c r="F436" s="16">
        <v>4339103807</v>
      </c>
      <c r="G436" s="3" t="str">
        <f t="array" ref="G436">INDEX([1]!Table2[Bracket Label], MATCH(1, ('ASX_Listed_Companies_26-08-2025'!F436&gt;= [1]!Table2[Min Value]) * ('ASX_Listed_Companies_26-08-2025'!F436 &lt;= [1]!Table2[Max Value]), 0))</f>
        <v>1Bn+</v>
      </c>
    </row>
    <row r="437" spans="1:7" x14ac:dyDescent="0.25">
      <c r="A437" s="3" t="s">
        <v>14784</v>
      </c>
      <c r="B437" s="3" t="s">
        <v>14785</v>
      </c>
      <c r="C437" s="3" t="str">
        <f t="shared" si="6"/>
        <v>COSMO METALS LIMITED</v>
      </c>
      <c r="D437" s="3" t="s">
        <v>13970</v>
      </c>
      <c r="E437" s="17">
        <v>44592</v>
      </c>
      <c r="F437" s="16">
        <v>7531971</v>
      </c>
      <c r="G437" s="3" t="str">
        <f t="array" ref="G437">INDEX([1]!Table2[Bracket Label], MATCH(1, ('ASX_Listed_Companies_26-08-2025'!F437&gt;= [1]!Table2[Min Value]) * ('ASX_Listed_Companies_26-08-2025'!F437 &lt;= [1]!Table2[Max Value]), 0))</f>
        <v>0-49M</v>
      </c>
    </row>
    <row r="438" spans="1:7" x14ac:dyDescent="0.25">
      <c r="A438" s="3" t="s">
        <v>14786</v>
      </c>
      <c r="B438" s="3" t="s">
        <v>14787</v>
      </c>
      <c r="C438" s="3" t="str">
        <f t="shared" si="6"/>
        <v>COMPUMEDICS LIMITED</v>
      </c>
      <c r="D438" s="3" t="s">
        <v>13995</v>
      </c>
      <c r="E438" s="17">
        <v>36881</v>
      </c>
      <c r="F438" s="16">
        <v>59587547</v>
      </c>
      <c r="G438" s="3" t="str">
        <f t="array" ref="G438">INDEX([1]!Table2[Bracket Label], MATCH(1, ('ASX_Listed_Companies_26-08-2025'!F438&gt;= [1]!Table2[Min Value]) * ('ASX_Listed_Companies_26-08-2025'!F438 &lt;= [1]!Table2[Max Value]), 0))</f>
        <v>50-99M</v>
      </c>
    </row>
    <row r="439" spans="1:7" x14ac:dyDescent="0.25">
      <c r="A439" s="3" t="s">
        <v>13518</v>
      </c>
      <c r="B439" s="3" t="s">
        <v>14788</v>
      </c>
      <c r="C439" s="3" t="str">
        <f t="shared" si="6"/>
        <v>CROMWELL PROPERTY GROUP</v>
      </c>
      <c r="D439" s="3" t="s">
        <v>14046</v>
      </c>
      <c r="E439" s="17">
        <v>26717</v>
      </c>
      <c r="F439" s="16">
        <v>1152301348</v>
      </c>
      <c r="G439" s="3" t="str">
        <f t="array" ref="G439">INDEX([1]!Table2[Bracket Label], MATCH(1, ('ASX_Listed_Companies_26-08-2025'!F439&gt;= [1]!Table2[Min Value]) * ('ASX_Listed_Companies_26-08-2025'!F439 &lt;= [1]!Table2[Max Value]), 0))</f>
        <v>1Bn+</v>
      </c>
    </row>
    <row r="440" spans="1:7" x14ac:dyDescent="0.25">
      <c r="A440" s="3" t="s">
        <v>14789</v>
      </c>
      <c r="B440" s="3" t="s">
        <v>14790</v>
      </c>
      <c r="C440" s="3" t="str">
        <f t="shared" si="6"/>
        <v>CHEMX MATERIALS LIMITED</v>
      </c>
      <c r="D440" s="3" t="s">
        <v>13970</v>
      </c>
      <c r="E440" s="17">
        <v>44579</v>
      </c>
      <c r="F440" s="16" t="s">
        <v>14150</v>
      </c>
      <c r="G440" s="3" t="e">
        <f t="array" ref="G440">INDEX([1]!Table2[Bracket Label], MATCH(1, ('ASX_Listed_Companies_26-08-2025'!F440&gt;= [1]!Table2[Min Value]) * ('ASX_Listed_Companies_26-08-2025'!F440 &lt;= [1]!Table2[Max Value]), 0))</f>
        <v>#N/A</v>
      </c>
    </row>
    <row r="441" spans="1:7" x14ac:dyDescent="0.25">
      <c r="A441" s="3" t="s">
        <v>14791</v>
      </c>
      <c r="B441" s="3" t="s">
        <v>14792</v>
      </c>
      <c r="C441" s="3" t="str">
        <f t="shared" si="6"/>
        <v>CARNABY RESOURCES LIMITED</v>
      </c>
      <c r="D441" s="3" t="s">
        <v>13970</v>
      </c>
      <c r="E441" s="17">
        <v>42612</v>
      </c>
      <c r="F441" s="16">
        <v>70800546</v>
      </c>
      <c r="G441" s="3" t="str">
        <f t="array" ref="G441">INDEX([1]!Table2[Bracket Label], MATCH(1, ('ASX_Listed_Companies_26-08-2025'!F441&gt;= [1]!Table2[Min Value]) * ('ASX_Listed_Companies_26-08-2025'!F441 &lt;= [1]!Table2[Max Value]), 0))</f>
        <v>50-99M</v>
      </c>
    </row>
    <row r="442" spans="1:7" x14ac:dyDescent="0.25">
      <c r="A442" s="3" t="s">
        <v>14793</v>
      </c>
      <c r="B442" s="3" t="s">
        <v>14794</v>
      </c>
      <c r="C442" s="3" t="str">
        <f t="shared" si="6"/>
        <v>CONDOR ENERGY LIMITED</v>
      </c>
      <c r="D442" s="3" t="s">
        <v>14005</v>
      </c>
      <c r="E442" s="17">
        <v>38497</v>
      </c>
      <c r="F442" s="16">
        <v>15051084</v>
      </c>
      <c r="G442" s="3" t="str">
        <f t="array" ref="G442">INDEX([1]!Table2[Bracket Label], MATCH(1, ('ASX_Listed_Companies_26-08-2025'!F442&gt;= [1]!Table2[Min Value]) * ('ASX_Listed_Companies_26-08-2025'!F442 &lt;= [1]!Table2[Max Value]), 0))</f>
        <v>0-49M</v>
      </c>
    </row>
    <row r="443" spans="1:7" x14ac:dyDescent="0.25">
      <c r="A443" s="3" t="s">
        <v>13476</v>
      </c>
      <c r="B443" s="3" t="s">
        <v>14795</v>
      </c>
      <c r="C443" s="3" t="str">
        <f t="shared" si="6"/>
        <v>CENTURIA CAPITAL GROUP</v>
      </c>
      <c r="D443" s="3" t="s">
        <v>14046</v>
      </c>
      <c r="E443" s="17">
        <v>37341</v>
      </c>
      <c r="F443" s="16">
        <v>2008822459</v>
      </c>
      <c r="G443" s="3" t="str">
        <f t="array" ref="G443">INDEX([1]!Table2[Bracket Label], MATCH(1, ('ASX_Listed_Companies_26-08-2025'!F443&gt;= [1]!Table2[Min Value]) * ('ASX_Listed_Companies_26-08-2025'!F443 &lt;= [1]!Table2[Max Value]), 0))</f>
        <v>1Bn+</v>
      </c>
    </row>
    <row r="444" spans="1:7" x14ac:dyDescent="0.25">
      <c r="A444" s="3" t="s">
        <v>14796</v>
      </c>
      <c r="B444" s="3" t="s">
        <v>14797</v>
      </c>
      <c r="C444" s="3" t="str">
        <f t="shared" si="6"/>
        <v>CONICO LTD</v>
      </c>
      <c r="D444" s="3" t="s">
        <v>13970</v>
      </c>
      <c r="E444" s="17">
        <v>39251</v>
      </c>
      <c r="F444" s="16" t="s">
        <v>14150</v>
      </c>
      <c r="G444" s="3" t="e">
        <f t="array" ref="G444">INDEX([1]!Table2[Bracket Label], MATCH(1, ('ASX_Listed_Companies_26-08-2025'!F444&gt;= [1]!Table2[Min Value]) * ('ASX_Listed_Companies_26-08-2025'!F444 &lt;= [1]!Table2[Max Value]), 0))</f>
        <v>#N/A</v>
      </c>
    </row>
    <row r="445" spans="1:7" x14ac:dyDescent="0.25">
      <c r="A445" s="3" t="s">
        <v>14798</v>
      </c>
      <c r="B445" s="3" t="s">
        <v>14799</v>
      </c>
      <c r="C445" s="3" t="str">
        <f t="shared" si="6"/>
        <v>CLEAN TEQ WATER LIMITED</v>
      </c>
      <c r="D445" s="3" t="s">
        <v>14110</v>
      </c>
      <c r="E445" s="17">
        <v>44379</v>
      </c>
      <c r="F445" s="16">
        <v>16615730</v>
      </c>
      <c r="G445" s="3" t="str">
        <f t="array" ref="G445">INDEX([1]!Table2[Bracket Label], MATCH(1, ('ASX_Listed_Companies_26-08-2025'!F445&gt;= [1]!Table2[Min Value]) * ('ASX_Listed_Companies_26-08-2025'!F445 &lt;= [1]!Table2[Max Value]), 0))</f>
        <v>0-49M</v>
      </c>
    </row>
    <row r="446" spans="1:7" x14ac:dyDescent="0.25">
      <c r="A446" s="3" t="s">
        <v>13492</v>
      </c>
      <c r="B446" s="3" t="s">
        <v>14800</v>
      </c>
      <c r="C446" s="3" t="str">
        <f t="shared" si="6"/>
        <v>CHORUS LIMITED</v>
      </c>
      <c r="D446" s="3" t="s">
        <v>14000</v>
      </c>
      <c r="E446" s="17">
        <v>40868</v>
      </c>
      <c r="F446" s="16">
        <v>3787836077</v>
      </c>
      <c r="G446" s="3" t="str">
        <f t="array" ref="G446">INDEX([1]!Table2[Bracket Label], MATCH(1, ('ASX_Listed_Companies_26-08-2025'!F446&gt;= [1]!Table2[Min Value]) * ('ASX_Listed_Companies_26-08-2025'!F446 &lt;= [1]!Table2[Max Value]), 0))</f>
        <v>1Bn+</v>
      </c>
    </row>
    <row r="447" spans="1:7" x14ac:dyDescent="0.25">
      <c r="A447" s="3" t="s">
        <v>14801</v>
      </c>
      <c r="B447" s="3" t="s">
        <v>14802</v>
      </c>
      <c r="C447" s="3" t="str">
        <f t="shared" si="6"/>
        <v>COBALT BLUE HOLDINGS LIMITED</v>
      </c>
      <c r="D447" s="3" t="s">
        <v>13970</v>
      </c>
      <c r="E447" s="17">
        <v>42768</v>
      </c>
      <c r="F447" s="16">
        <v>24910975</v>
      </c>
      <c r="G447" s="3" t="str">
        <f t="array" ref="G447">INDEX([1]!Table2[Bracket Label], MATCH(1, ('ASX_Listed_Companies_26-08-2025'!F447&gt;= [1]!Table2[Min Value]) * ('ASX_Listed_Companies_26-08-2025'!F447 &lt;= [1]!Table2[Max Value]), 0))</f>
        <v>0-49M</v>
      </c>
    </row>
    <row r="448" spans="1:7" x14ac:dyDescent="0.25">
      <c r="A448" s="3" t="s">
        <v>14803</v>
      </c>
      <c r="B448" s="3" t="s">
        <v>14804</v>
      </c>
      <c r="C448" s="3" t="str">
        <f t="shared" si="6"/>
        <v>CODA MINERALS LTD</v>
      </c>
      <c r="D448" s="3" t="s">
        <v>13970</v>
      </c>
      <c r="E448" s="17">
        <v>44132</v>
      </c>
      <c r="F448" s="16">
        <v>19246532</v>
      </c>
      <c r="G448" s="3" t="str">
        <f t="array" ref="G448">INDEX([1]!Table2[Bracket Label], MATCH(1, ('ASX_Listed_Companies_26-08-2025'!F448&gt;= [1]!Table2[Min Value]) * ('ASX_Listed_Companies_26-08-2025'!F448 &lt;= [1]!Table2[Max Value]), 0))</f>
        <v>0-49M</v>
      </c>
    </row>
    <row r="449" spans="1:7" x14ac:dyDescent="0.25">
      <c r="A449" s="3" t="s">
        <v>14805</v>
      </c>
      <c r="B449" s="3" t="s">
        <v>14806</v>
      </c>
      <c r="C449" s="3" t="str">
        <f t="shared" si="6"/>
        <v>CENTURIA OFFICE REIT</v>
      </c>
      <c r="D449" s="3" t="s">
        <v>14046</v>
      </c>
      <c r="E449" s="17">
        <v>41983</v>
      </c>
      <c r="F449" s="16">
        <v>743684479</v>
      </c>
      <c r="G449" s="3" t="str">
        <f t="array" ref="G449">INDEX([1]!Table2[Bracket Label], MATCH(1, ('ASX_Listed_Companies_26-08-2025'!F449&gt;= [1]!Table2[Min Value]) * ('ASX_Listed_Companies_26-08-2025'!F449 &lt;= [1]!Table2[Max Value]), 0))</f>
        <v>700-749M</v>
      </c>
    </row>
    <row r="450" spans="1:7" x14ac:dyDescent="0.25">
      <c r="A450" s="3" t="s">
        <v>14807</v>
      </c>
      <c r="B450" s="3" t="s">
        <v>14808</v>
      </c>
      <c r="C450" s="3" t="str">
        <f t="shared" si="6"/>
        <v>COG FINANCIAL SERVICES LIMITED</v>
      </c>
      <c r="D450" s="3" t="s">
        <v>14010</v>
      </c>
      <c r="E450" s="17">
        <v>37649</v>
      </c>
      <c r="F450" s="16">
        <v>349179757</v>
      </c>
      <c r="G450" s="3" t="str">
        <f t="array" ref="G450">INDEX([1]!Table2[Bracket Label], MATCH(1, ('ASX_Listed_Companies_26-08-2025'!F450&gt;= [1]!Table2[Min Value]) * ('ASX_Listed_Companies_26-08-2025'!F450 &lt;= [1]!Table2[Max Value]), 0))</f>
        <v>300-349M</v>
      </c>
    </row>
    <row r="451" spans="1:7" x14ac:dyDescent="0.25">
      <c r="A451" s="3" t="s">
        <v>13500</v>
      </c>
      <c r="B451" s="3" t="s">
        <v>14809</v>
      </c>
      <c r="C451" s="3" t="str">
        <f t="shared" ref="C451:C514" si="7">TRIM(UPPER($B451))</f>
        <v>COCHLEAR LIMITED</v>
      </c>
      <c r="D451" s="3" t="s">
        <v>13995</v>
      </c>
      <c r="E451" s="17">
        <v>35037</v>
      </c>
      <c r="F451" s="16">
        <v>19766159002</v>
      </c>
      <c r="G451" s="3" t="str">
        <f t="array" ref="G451">INDEX([1]!Table2[Bracket Label], MATCH(1, ('ASX_Listed_Companies_26-08-2025'!F451&gt;= [1]!Table2[Min Value]) * ('ASX_Listed_Companies_26-08-2025'!F451 &lt;= [1]!Table2[Max Value]), 0))</f>
        <v>1Bn+</v>
      </c>
    </row>
    <row r="452" spans="1:7" x14ac:dyDescent="0.25">
      <c r="A452" s="3" t="s">
        <v>14810</v>
      </c>
      <c r="B452" s="3" t="s">
        <v>14811</v>
      </c>
      <c r="C452" s="3" t="str">
        <f t="shared" si="7"/>
        <v>COMET RIDGE LIMITED</v>
      </c>
      <c r="D452" s="3" t="s">
        <v>14005</v>
      </c>
      <c r="E452" s="17">
        <v>38093</v>
      </c>
      <c r="F452" s="16">
        <v>155537034</v>
      </c>
      <c r="G452" s="3" t="str">
        <f t="array" ref="G452">INDEX([1]!Table2[Bracket Label], MATCH(1, ('ASX_Listed_Companies_26-08-2025'!F452&gt;= [1]!Table2[Min Value]) * ('ASX_Listed_Companies_26-08-2025'!F452 &lt;= [1]!Table2[Max Value]), 0))</f>
        <v>150-199M</v>
      </c>
    </row>
    <row r="453" spans="1:7" x14ac:dyDescent="0.25">
      <c r="A453" s="3" t="s">
        <v>13504</v>
      </c>
      <c r="B453" s="3" t="s">
        <v>14812</v>
      </c>
      <c r="C453" s="3" t="str">
        <f t="shared" si="7"/>
        <v>COLES GROUP LIMITED.</v>
      </c>
      <c r="D453" s="3" t="s">
        <v>14813</v>
      </c>
      <c r="E453" s="17">
        <v>43425</v>
      </c>
      <c r="F453" s="16">
        <v>27805262538</v>
      </c>
      <c r="G453" s="3" t="str">
        <f t="array" ref="G453">INDEX([1]!Table2[Bracket Label], MATCH(1, ('ASX_Listed_Companies_26-08-2025'!F453&gt;= [1]!Table2[Min Value]) * ('ASX_Listed_Companies_26-08-2025'!F453 &lt;= [1]!Table2[Max Value]), 0))</f>
        <v>1Bn+</v>
      </c>
    </row>
    <row r="454" spans="1:7" x14ac:dyDescent="0.25">
      <c r="A454" s="3" t="s">
        <v>14814</v>
      </c>
      <c r="B454" s="3" t="s">
        <v>14815</v>
      </c>
      <c r="C454" s="3" t="str">
        <f t="shared" si="7"/>
        <v>COSOL LIMITED</v>
      </c>
      <c r="D454" s="3" t="s">
        <v>13979</v>
      </c>
      <c r="E454" s="17">
        <v>43854</v>
      </c>
      <c r="F454" s="16">
        <v>113742998</v>
      </c>
      <c r="G454" s="3" t="str">
        <f t="array" ref="G454">INDEX([1]!Table2[Bracket Label], MATCH(1, ('ASX_Listed_Companies_26-08-2025'!F454&gt;= [1]!Table2[Min Value]) * ('ASX_Listed_Companies_26-08-2025'!F454 &lt;= [1]!Table2[Max Value]), 0))</f>
        <v>100-149M</v>
      </c>
    </row>
    <row r="455" spans="1:7" x14ac:dyDescent="0.25">
      <c r="A455" s="3" t="s">
        <v>14816</v>
      </c>
      <c r="B455" s="3" t="s">
        <v>14817</v>
      </c>
      <c r="C455" s="3" t="str">
        <f t="shared" si="7"/>
        <v>CLEO DIAGNOSTICS LTD</v>
      </c>
      <c r="D455" s="3" t="s">
        <v>13967</v>
      </c>
      <c r="E455" s="17">
        <v>45160</v>
      </c>
      <c r="F455" s="16">
        <v>46581250</v>
      </c>
      <c r="G455" s="3" t="str">
        <f t="array" ref="G455">INDEX([1]!Table2[Bracket Label], MATCH(1, ('ASX_Listed_Companies_26-08-2025'!F455&gt;= [1]!Table2[Min Value]) * ('ASX_Listed_Companies_26-08-2025'!F455 &lt;= [1]!Table2[Max Value]), 0))</f>
        <v>0-49M</v>
      </c>
    </row>
    <row r="456" spans="1:7" x14ac:dyDescent="0.25">
      <c r="A456" s="3" t="s">
        <v>14818</v>
      </c>
      <c r="B456" s="3" t="s">
        <v>14819</v>
      </c>
      <c r="C456" s="3" t="str">
        <f t="shared" si="7"/>
        <v>COPPERMOLY LIMITED</v>
      </c>
      <c r="D456" s="3" t="s">
        <v>13970</v>
      </c>
      <c r="E456" s="17">
        <v>39478</v>
      </c>
      <c r="F456" s="16">
        <v>11474547</v>
      </c>
      <c r="G456" s="3" t="str">
        <f t="array" ref="G456">INDEX([1]!Table2[Bracket Label], MATCH(1, ('ASX_Listed_Companies_26-08-2025'!F456&gt;= [1]!Table2[Min Value]) * ('ASX_Listed_Companies_26-08-2025'!F456 &lt;= [1]!Table2[Max Value]), 0))</f>
        <v>0-49M</v>
      </c>
    </row>
    <row r="457" spans="1:7" x14ac:dyDescent="0.25">
      <c r="A457" s="3" t="s">
        <v>14820</v>
      </c>
      <c r="B457" s="3" t="s">
        <v>14821</v>
      </c>
      <c r="C457" s="3" t="str">
        <f t="shared" si="7"/>
        <v>CANADIAN PHOSPHATE LIMITED</v>
      </c>
      <c r="D457" s="3" t="s">
        <v>13970</v>
      </c>
      <c r="E457" s="17">
        <v>41519</v>
      </c>
      <c r="F457" s="16">
        <v>20552955</v>
      </c>
      <c r="G457" s="3" t="str">
        <f t="array" ref="G457">INDEX([1]!Table2[Bracket Label], MATCH(1, ('ASX_Listed_Companies_26-08-2025'!F457&gt;= [1]!Table2[Min Value]) * ('ASX_Listed_Companies_26-08-2025'!F457 &lt;= [1]!Table2[Max Value]), 0))</f>
        <v>0-49M</v>
      </c>
    </row>
    <row r="458" spans="1:7" x14ac:dyDescent="0.25">
      <c r="A458" s="3" t="s">
        <v>14822</v>
      </c>
      <c r="B458" s="3" t="s">
        <v>14823</v>
      </c>
      <c r="C458" s="3" t="str">
        <f t="shared" si="7"/>
        <v>COOPER METALS LIMITED</v>
      </c>
      <c r="D458" s="3" t="s">
        <v>13970</v>
      </c>
      <c r="E458" s="17">
        <v>44519</v>
      </c>
      <c r="F458" s="16">
        <v>4231205</v>
      </c>
      <c r="G458" s="3" t="str">
        <f t="array" ref="G458">INDEX([1]!Table2[Bracket Label], MATCH(1, ('ASX_Listed_Companies_26-08-2025'!F458&gt;= [1]!Table2[Min Value]) * ('ASX_Listed_Companies_26-08-2025'!F458 &lt;= [1]!Table2[Max Value]), 0))</f>
        <v>0-49M</v>
      </c>
    </row>
    <row r="459" spans="1:7" x14ac:dyDescent="0.25">
      <c r="A459" s="3" t="s">
        <v>14824</v>
      </c>
      <c r="B459" s="3" t="s">
        <v>14825</v>
      </c>
      <c r="C459" s="3" t="str">
        <f t="shared" si="7"/>
        <v>CASPIN RESOURCES LIMITED</v>
      </c>
      <c r="D459" s="3" t="s">
        <v>13970</v>
      </c>
      <c r="E459" s="17">
        <v>44160</v>
      </c>
      <c r="F459" s="16">
        <v>9314307</v>
      </c>
      <c r="G459" s="3" t="str">
        <f t="array" ref="G459">INDEX([1]!Table2[Bracket Label], MATCH(1, ('ASX_Listed_Companies_26-08-2025'!F459&gt;= [1]!Table2[Min Value]) * ('ASX_Listed_Companies_26-08-2025'!F459 &lt;= [1]!Table2[Max Value]), 0))</f>
        <v>0-49M</v>
      </c>
    </row>
    <row r="460" spans="1:7" x14ac:dyDescent="0.25">
      <c r="A460" s="3" t="s">
        <v>14826</v>
      </c>
      <c r="B460" s="3" t="s">
        <v>14827</v>
      </c>
      <c r="C460" s="3" t="str">
        <f t="shared" si="7"/>
        <v>CULPEO MINERALS LIMITED</v>
      </c>
      <c r="D460" s="3" t="s">
        <v>13970</v>
      </c>
      <c r="E460" s="17">
        <v>44449</v>
      </c>
      <c r="F460" s="16">
        <v>6768609</v>
      </c>
      <c r="G460" s="3" t="str">
        <f t="array" ref="G460">INDEX([1]!Table2[Bracket Label], MATCH(1, ('ASX_Listed_Companies_26-08-2025'!F460&gt;= [1]!Table2[Min Value]) * ('ASX_Listed_Companies_26-08-2025'!F460 &lt;= [1]!Table2[Max Value]), 0))</f>
        <v>0-49M</v>
      </c>
    </row>
    <row r="461" spans="1:7" x14ac:dyDescent="0.25">
      <c r="A461" s="3" t="s">
        <v>13510</v>
      </c>
      <c r="B461" s="3" t="s">
        <v>14828</v>
      </c>
      <c r="C461" s="3" t="str">
        <f t="shared" si="7"/>
        <v>COMPUTERSHARE LIMITED.</v>
      </c>
      <c r="D461" s="3" t="s">
        <v>14110</v>
      </c>
      <c r="E461" s="17">
        <v>34481</v>
      </c>
      <c r="F461" s="16">
        <v>21649028030</v>
      </c>
      <c r="G461" s="3" t="str">
        <f t="array" ref="G461">INDEX([1]!Table2[Bracket Label], MATCH(1, ('ASX_Listed_Companies_26-08-2025'!F461&gt;= [1]!Table2[Min Value]) * ('ASX_Listed_Companies_26-08-2025'!F461 &lt;= [1]!Table2[Max Value]), 0))</f>
        <v>1Bn+</v>
      </c>
    </row>
    <row r="462" spans="1:7" x14ac:dyDescent="0.25">
      <c r="A462" s="3" t="s">
        <v>14829</v>
      </c>
      <c r="B462" s="3" t="s">
        <v>14830</v>
      </c>
      <c r="C462" s="3" t="str">
        <f t="shared" si="7"/>
        <v>CLEARVUE TECHNOLOGIES LIMITED</v>
      </c>
      <c r="D462" s="3" t="s">
        <v>13964</v>
      </c>
      <c r="E462" s="17">
        <v>43245</v>
      </c>
      <c r="F462" s="16">
        <v>66870040</v>
      </c>
      <c r="G462" s="3" t="str">
        <f t="array" ref="G462">INDEX([1]!Table2[Bracket Label], MATCH(1, ('ASX_Listed_Companies_26-08-2025'!F462&gt;= [1]!Table2[Min Value]) * ('ASX_Listed_Companies_26-08-2025'!F462 &lt;= [1]!Table2[Max Value]), 0))</f>
        <v>50-99M</v>
      </c>
    </row>
    <row r="463" spans="1:7" x14ac:dyDescent="0.25">
      <c r="A463" s="3" t="s">
        <v>13490</v>
      </c>
      <c r="B463" s="3" t="s">
        <v>14831</v>
      </c>
      <c r="C463" s="3" t="str">
        <f t="shared" si="7"/>
        <v>CHARTER HALL SOCIAL INFRASTRUCTURE REIT</v>
      </c>
      <c r="D463" s="3" t="s">
        <v>14046</v>
      </c>
      <c r="E463" s="17">
        <v>37763</v>
      </c>
      <c r="F463" s="16">
        <v>1254347599</v>
      </c>
      <c r="G463" s="3" t="str">
        <f t="array" ref="G463">INDEX([1]!Table2[Bracket Label], MATCH(1, ('ASX_Listed_Companies_26-08-2025'!F463&gt;= [1]!Table2[Min Value]) * ('ASX_Listed_Companies_26-08-2025'!F463 &lt;= [1]!Table2[Max Value]), 0))</f>
        <v>1Bn+</v>
      </c>
    </row>
    <row r="464" spans="1:7" x14ac:dyDescent="0.25">
      <c r="A464" s="3" t="s">
        <v>13488</v>
      </c>
      <c r="B464" s="3" t="s">
        <v>14832</v>
      </c>
      <c r="C464" s="3" t="str">
        <f t="shared" si="7"/>
        <v>CHARTER HALL RETAIL REIT</v>
      </c>
      <c r="D464" s="3" t="s">
        <v>14046</v>
      </c>
      <c r="E464" s="17">
        <v>35018</v>
      </c>
      <c r="F464" s="16">
        <v>2481850430</v>
      </c>
      <c r="G464" s="3" t="str">
        <f t="array" ref="G464">INDEX([1]!Table2[Bracket Label], MATCH(1, ('ASX_Listed_Companies_26-08-2025'!F464&gt;= [1]!Table2[Min Value]) * ('ASX_Listed_Companies_26-08-2025'!F464 &lt;= [1]!Table2[Max Value]), 0))</f>
        <v>1Bn+</v>
      </c>
    </row>
    <row r="465" spans="1:7" x14ac:dyDescent="0.25">
      <c r="A465" s="3" t="s">
        <v>14833</v>
      </c>
      <c r="B465" s="3" t="s">
        <v>14834</v>
      </c>
      <c r="C465" s="3" t="str">
        <f t="shared" si="7"/>
        <v>CONSTELLATION RESOURCES LIMITED</v>
      </c>
      <c r="D465" s="3" t="s">
        <v>13970</v>
      </c>
      <c r="E465" s="17">
        <v>43311</v>
      </c>
      <c r="F465" s="16">
        <v>8647333</v>
      </c>
      <c r="G465" s="3" t="str">
        <f t="array" ref="G465">INDEX([1]!Table2[Bracket Label], MATCH(1, ('ASX_Listed_Companies_26-08-2025'!F465&gt;= [1]!Table2[Min Value]) * ('ASX_Listed_Companies_26-08-2025'!F465 &lt;= [1]!Table2[Max Value]), 0))</f>
        <v>0-49M</v>
      </c>
    </row>
    <row r="466" spans="1:7" x14ac:dyDescent="0.25">
      <c r="A466" s="3" t="s">
        <v>14835</v>
      </c>
      <c r="B466" s="3" t="s">
        <v>14836</v>
      </c>
      <c r="C466" s="3" t="str">
        <f t="shared" si="7"/>
        <v>CORE ENERGY MINERALS LTD</v>
      </c>
      <c r="D466" s="3" t="s">
        <v>13970</v>
      </c>
      <c r="E466" s="17">
        <v>36146</v>
      </c>
      <c r="F466" s="16">
        <v>5332372</v>
      </c>
      <c r="G466" s="3" t="str">
        <f t="array" ref="G466">INDEX([1]!Table2[Bracket Label], MATCH(1, ('ASX_Listed_Companies_26-08-2025'!F466&gt;= [1]!Table2[Min Value]) * ('ASX_Listed_Companies_26-08-2025'!F466 &lt;= [1]!Table2[Max Value]), 0))</f>
        <v>0-49M</v>
      </c>
    </row>
    <row r="467" spans="1:7" x14ac:dyDescent="0.25">
      <c r="A467" s="3" t="s">
        <v>14837</v>
      </c>
      <c r="B467" s="3" t="s">
        <v>14838</v>
      </c>
      <c r="C467" s="3" t="str">
        <f t="shared" si="7"/>
        <v>CORELLA RESOURCES LTD</v>
      </c>
      <c r="D467" s="3" t="s">
        <v>13970</v>
      </c>
      <c r="E467" s="17">
        <v>39462</v>
      </c>
      <c r="F467" s="16">
        <v>4029079</v>
      </c>
      <c r="G467" s="3" t="str">
        <f t="array" ref="G467">INDEX([1]!Table2[Bracket Label], MATCH(1, ('ASX_Listed_Companies_26-08-2025'!F467&gt;= [1]!Table2[Min Value]) * ('ASX_Listed_Companies_26-08-2025'!F467 &lt;= [1]!Table2[Max Value]), 0))</f>
        <v>0-49M</v>
      </c>
    </row>
    <row r="468" spans="1:7" x14ac:dyDescent="0.25">
      <c r="A468" s="3" t="s">
        <v>14839</v>
      </c>
      <c r="B468" s="3" t="s">
        <v>14840</v>
      </c>
      <c r="C468" s="3" t="str">
        <f t="shared" si="7"/>
        <v>CARBINE RESOURCES LIMITED</v>
      </c>
      <c r="D468" s="3" t="s">
        <v>13970</v>
      </c>
      <c r="E468" s="17">
        <v>39157</v>
      </c>
      <c r="F468" s="16">
        <v>5500995</v>
      </c>
      <c r="G468" s="3" t="str">
        <f t="array" ref="G468">INDEX([1]!Table2[Bracket Label], MATCH(1, ('ASX_Listed_Companies_26-08-2025'!F468&gt;= [1]!Table2[Min Value]) * ('ASX_Listed_Companies_26-08-2025'!F468 &lt;= [1]!Table2[Max Value]), 0))</f>
        <v>0-49M</v>
      </c>
    </row>
    <row r="469" spans="1:7" x14ac:dyDescent="0.25">
      <c r="A469" s="3" t="s">
        <v>14841</v>
      </c>
      <c r="B469" s="3" t="s">
        <v>14842</v>
      </c>
      <c r="C469" s="3" t="str">
        <f t="shared" si="7"/>
        <v>CONRAD ASIA ENERGY LTD.</v>
      </c>
      <c r="D469" s="3" t="s">
        <v>14005</v>
      </c>
      <c r="E469" s="17">
        <v>44861</v>
      </c>
      <c r="F469" s="16">
        <v>145770769</v>
      </c>
      <c r="G469" s="3" t="str">
        <f t="array" ref="G469">INDEX([1]!Table2[Bracket Label], MATCH(1, ('ASX_Listed_Companies_26-08-2025'!F469&gt;= [1]!Table2[Min Value]) * ('ASX_Listed_Companies_26-08-2025'!F469 &lt;= [1]!Table2[Max Value]), 0))</f>
        <v>100-149M</v>
      </c>
    </row>
    <row r="470" spans="1:7" x14ac:dyDescent="0.25">
      <c r="A470" s="3" t="s">
        <v>14843</v>
      </c>
      <c r="B470" s="3" t="s">
        <v>14844</v>
      </c>
      <c r="C470" s="3" t="str">
        <f t="shared" si="7"/>
        <v>CRITICA LIMITED</v>
      </c>
      <c r="D470" s="3" t="s">
        <v>13970</v>
      </c>
      <c r="E470" s="17">
        <v>38982</v>
      </c>
      <c r="F470" s="16">
        <v>48567279</v>
      </c>
      <c r="G470" s="3" t="str">
        <f t="array" ref="G470">INDEX([1]!Table2[Bracket Label], MATCH(1, ('ASX_Listed_Companies_26-08-2025'!F470&gt;= [1]!Table2[Min Value]) * ('ASX_Listed_Companies_26-08-2025'!F470 &lt;= [1]!Table2[Max Value]), 0))</f>
        <v>0-49M</v>
      </c>
    </row>
    <row r="471" spans="1:7" x14ac:dyDescent="0.25">
      <c r="A471" s="3" t="s">
        <v>14845</v>
      </c>
      <c r="B471" s="3" t="s">
        <v>14846</v>
      </c>
      <c r="C471" s="3" t="str">
        <f t="shared" si="7"/>
        <v>CORONADO GLOBAL RESOURCES INC.</v>
      </c>
      <c r="D471" s="3" t="s">
        <v>13970</v>
      </c>
      <c r="E471" s="17">
        <v>43396</v>
      </c>
      <c r="F471" s="16">
        <v>611905611</v>
      </c>
      <c r="G471" s="3" t="str">
        <f t="array" ref="G471">INDEX([1]!Table2[Bracket Label], MATCH(1, ('ASX_Listed_Companies_26-08-2025'!F471&gt;= [1]!Table2[Min Value]) * ('ASX_Listed_Companies_26-08-2025'!F471 &lt;= [1]!Table2[Max Value]), 0))</f>
        <v>600-649M</v>
      </c>
    </row>
    <row r="472" spans="1:7" x14ac:dyDescent="0.25">
      <c r="A472" s="3" t="s">
        <v>14847</v>
      </c>
      <c r="B472" s="3" t="s">
        <v>14848</v>
      </c>
      <c r="C472" s="3" t="str">
        <f t="shared" si="7"/>
        <v>CRITICAL RESOURCES LIMITED</v>
      </c>
      <c r="D472" s="3" t="s">
        <v>13970</v>
      </c>
      <c r="E472" s="17">
        <v>40515</v>
      </c>
      <c r="F472" s="16">
        <v>19390598</v>
      </c>
      <c r="G472" s="3" t="str">
        <f t="array" ref="G472">INDEX([1]!Table2[Bracket Label], MATCH(1, ('ASX_Listed_Companies_26-08-2025'!F472&gt;= [1]!Table2[Min Value]) * ('ASX_Listed_Companies_26-08-2025'!F472 &lt;= [1]!Table2[Max Value]), 0))</f>
        <v>0-49M</v>
      </c>
    </row>
    <row r="473" spans="1:7" x14ac:dyDescent="0.25">
      <c r="A473" s="3" t="s">
        <v>14849</v>
      </c>
      <c r="B473" s="3" t="s">
        <v>14850</v>
      </c>
      <c r="C473" s="3" t="str">
        <f t="shared" si="7"/>
        <v>CAPRICE RESOURCES LTD</v>
      </c>
      <c r="D473" s="3" t="s">
        <v>13970</v>
      </c>
      <c r="E473" s="17">
        <v>43439</v>
      </c>
      <c r="F473" s="16">
        <v>56885151</v>
      </c>
      <c r="G473" s="3" t="str">
        <f t="array" ref="G473">INDEX([1]!Table2[Bracket Label], MATCH(1, ('ASX_Listed_Companies_26-08-2025'!F473&gt;= [1]!Table2[Min Value]) * ('ASX_Listed_Companies_26-08-2025'!F473 &lt;= [1]!Table2[Max Value]), 0))</f>
        <v>50-99M</v>
      </c>
    </row>
    <row r="474" spans="1:7" x14ac:dyDescent="0.25">
      <c r="A474" s="3" t="s">
        <v>13466</v>
      </c>
      <c r="B474" s="3" t="s">
        <v>14851</v>
      </c>
      <c r="C474" s="3" t="str">
        <f t="shared" si="7"/>
        <v>CAPSTONE COPPER CORP.</v>
      </c>
      <c r="D474" s="3" t="s">
        <v>13970</v>
      </c>
      <c r="E474" s="17">
        <v>45324</v>
      </c>
      <c r="F474" s="16">
        <v>10428219541</v>
      </c>
      <c r="G474" s="3" t="str">
        <f t="array" ref="G474">INDEX([1]!Table2[Bracket Label], MATCH(1, ('ASX_Listed_Companies_26-08-2025'!F474&gt;= [1]!Table2[Min Value]) * ('ASX_Listed_Companies_26-08-2025'!F474 &lt;= [1]!Table2[Max Value]), 0))</f>
        <v>1Bn+</v>
      </c>
    </row>
    <row r="475" spans="1:7" x14ac:dyDescent="0.25">
      <c r="A475" s="3" t="s">
        <v>13520</v>
      </c>
      <c r="B475" s="3" t="s">
        <v>14852</v>
      </c>
      <c r="C475" s="3" t="str">
        <f t="shared" si="7"/>
        <v>CSL LIMITED</v>
      </c>
      <c r="D475" s="3" t="s">
        <v>13967</v>
      </c>
      <c r="E475" s="17">
        <v>34493</v>
      </c>
      <c r="F475" s="16">
        <v>104783503417</v>
      </c>
      <c r="G475" s="3" t="str">
        <f t="array" ref="G475">INDEX([1]!Table2[Bracket Label], MATCH(1, ('ASX_Listed_Companies_26-08-2025'!F475&gt;= [1]!Table2[Min Value]) * ('ASX_Listed_Companies_26-08-2025'!F475 &lt;= [1]!Table2[Max Value]), 0))</f>
        <v>1Bn+</v>
      </c>
    </row>
    <row r="476" spans="1:7" x14ac:dyDescent="0.25">
      <c r="A476" s="3" t="s">
        <v>14853</v>
      </c>
      <c r="B476" s="3" t="s">
        <v>14854</v>
      </c>
      <c r="C476" s="3" t="str">
        <f t="shared" si="7"/>
        <v>CASTILE RESOURCES LTD</v>
      </c>
      <c r="D476" s="3" t="s">
        <v>13970</v>
      </c>
      <c r="E476" s="17">
        <v>43875</v>
      </c>
      <c r="F476" s="16">
        <v>20790903</v>
      </c>
      <c r="G476" s="3" t="str">
        <f t="array" ref="G476">INDEX([1]!Table2[Bracket Label], MATCH(1, ('ASX_Listed_Companies_26-08-2025'!F476&gt;= [1]!Table2[Min Value]) * ('ASX_Listed_Companies_26-08-2025'!F476 &lt;= [1]!Table2[Max Value]), 0))</f>
        <v>0-49M</v>
      </c>
    </row>
    <row r="477" spans="1:7" x14ac:dyDescent="0.25">
      <c r="A477" s="3" t="s">
        <v>14855</v>
      </c>
      <c r="B477" s="3" t="s">
        <v>14856</v>
      </c>
      <c r="C477" s="3" t="str">
        <f t="shared" si="7"/>
        <v>CLEANSPACE HOLDINGS LIMITED</v>
      </c>
      <c r="D477" s="3" t="s">
        <v>13995</v>
      </c>
      <c r="E477" s="17">
        <v>44127</v>
      </c>
      <c r="F477" s="16">
        <v>63787086</v>
      </c>
      <c r="G477" s="3" t="str">
        <f t="array" ref="G477">INDEX([1]!Table2[Bracket Label], MATCH(1, ('ASX_Listed_Companies_26-08-2025'!F477&gt;= [1]!Table2[Min Value]) * ('ASX_Listed_Companies_26-08-2025'!F477 &lt;= [1]!Table2[Max Value]), 0))</f>
        <v>50-99M</v>
      </c>
    </row>
    <row r="478" spans="1:7" x14ac:dyDescent="0.25">
      <c r="A478" s="3" t="s">
        <v>14857</v>
      </c>
      <c r="B478" s="3" t="s">
        <v>14858</v>
      </c>
      <c r="C478" s="3" t="str">
        <f t="shared" si="7"/>
        <v>CONSTELLATION TECHNOLOGIES LIMITED</v>
      </c>
      <c r="D478" s="3" t="s">
        <v>14081</v>
      </c>
      <c r="E478" s="17">
        <v>32058</v>
      </c>
      <c r="F478" s="16">
        <v>2949467</v>
      </c>
      <c r="G478" s="3" t="str">
        <f t="array" ref="G478">INDEX([1]!Table2[Bracket Label], MATCH(1, ('ASX_Listed_Companies_26-08-2025'!F478&gt;= [1]!Table2[Min Value]) * ('ASX_Listed_Companies_26-08-2025'!F478 &lt;= [1]!Table2[Max Value]), 0))</f>
        <v>0-49M</v>
      </c>
    </row>
    <row r="479" spans="1:7" x14ac:dyDescent="0.25">
      <c r="A479" s="3" t="s">
        <v>13514</v>
      </c>
      <c r="B479" s="3" t="s">
        <v>14859</v>
      </c>
      <c r="C479" s="3" t="str">
        <f t="shared" si="7"/>
        <v>CORPORATE TRAVEL MANAGEMENT LIMITED</v>
      </c>
      <c r="D479" s="3" t="s">
        <v>13989</v>
      </c>
      <c r="E479" s="17">
        <v>40527</v>
      </c>
      <c r="F479" s="16">
        <v>2351454738</v>
      </c>
      <c r="G479" s="3" t="str">
        <f t="array" ref="G479">INDEX([1]!Table2[Bracket Label], MATCH(1, ('ASX_Listed_Companies_26-08-2025'!F479&gt;= [1]!Table2[Min Value]) * ('ASX_Listed_Companies_26-08-2025'!F479 &lt;= [1]!Table2[Max Value]), 0))</f>
        <v>1Bn+</v>
      </c>
    </row>
    <row r="480" spans="1:7" x14ac:dyDescent="0.25">
      <c r="A480" s="3" t="s">
        <v>14860</v>
      </c>
      <c r="B480" s="3" t="s">
        <v>14861</v>
      </c>
      <c r="C480" s="3" t="str">
        <f t="shared" si="7"/>
        <v>CRYOSITE LIMITED</v>
      </c>
      <c r="D480" s="3" t="s">
        <v>13967</v>
      </c>
      <c r="E480" s="17">
        <v>37385</v>
      </c>
      <c r="F480" s="16">
        <v>39047650</v>
      </c>
      <c r="G480" s="3" t="str">
        <f t="array" ref="G480">INDEX([1]!Table2[Bracket Label], MATCH(1, ('ASX_Listed_Companies_26-08-2025'!F480&gt;= [1]!Table2[Min Value]) * ('ASX_Listed_Companies_26-08-2025'!F480 &lt;= [1]!Table2[Max Value]), 0))</f>
        <v>0-49M</v>
      </c>
    </row>
    <row r="481" spans="1:7" x14ac:dyDescent="0.25">
      <c r="A481" s="3" t="s">
        <v>14862</v>
      </c>
      <c r="B481" s="3" t="s">
        <v>14863</v>
      </c>
      <c r="C481" s="3" t="str">
        <f t="shared" si="7"/>
        <v>CENTAURUS METALS LIMITED</v>
      </c>
      <c r="D481" s="3" t="s">
        <v>13970</v>
      </c>
      <c r="E481" s="17">
        <v>32520</v>
      </c>
      <c r="F481" s="16">
        <v>191045382</v>
      </c>
      <c r="G481" s="3" t="str">
        <f t="array" ref="G481">INDEX([1]!Table2[Bracket Label], MATCH(1, ('ASX_Listed_Companies_26-08-2025'!F481&gt;= [1]!Table2[Min Value]) * ('ASX_Listed_Companies_26-08-2025'!F481 &lt;= [1]!Table2[Max Value]), 0))</f>
        <v>150-199M</v>
      </c>
    </row>
    <row r="482" spans="1:7" x14ac:dyDescent="0.25">
      <c r="A482" s="3" t="s">
        <v>14864</v>
      </c>
      <c r="B482" s="3" t="s">
        <v>14865</v>
      </c>
      <c r="C482" s="3" t="str">
        <f t="shared" si="7"/>
        <v>CATALINA RESOURCES LTD</v>
      </c>
      <c r="D482" s="3" t="s">
        <v>13970</v>
      </c>
      <c r="E482" s="17">
        <v>40227</v>
      </c>
      <c r="F482" s="16">
        <v>9704076</v>
      </c>
      <c r="G482" s="3" t="str">
        <f t="array" ref="G482">INDEX([1]!Table2[Bracket Label], MATCH(1, ('ASX_Listed_Companies_26-08-2025'!F482&gt;= [1]!Table2[Min Value]) * ('ASX_Listed_Companies_26-08-2025'!F482 &lt;= [1]!Table2[Max Value]), 0))</f>
        <v>0-49M</v>
      </c>
    </row>
    <row r="483" spans="1:7" x14ac:dyDescent="0.25">
      <c r="A483" s="3" t="s">
        <v>14866</v>
      </c>
      <c r="B483" s="3" t="s">
        <v>14867</v>
      </c>
      <c r="C483" s="3" t="str">
        <f t="shared" si="7"/>
        <v>CITIGOLD CORPORATION LIMITED</v>
      </c>
      <c r="D483" s="3" t="s">
        <v>13970</v>
      </c>
      <c r="E483" s="17">
        <v>34326</v>
      </c>
      <c r="F483" s="16">
        <v>15000000</v>
      </c>
      <c r="G483" s="3" t="str">
        <f t="array" ref="G483">INDEX([1]!Table2[Bracket Label], MATCH(1, ('ASX_Listed_Companies_26-08-2025'!F483&gt;= [1]!Table2[Min Value]) * ('ASX_Listed_Companies_26-08-2025'!F483 &lt;= [1]!Table2[Max Value]), 0))</f>
        <v>0-49M</v>
      </c>
    </row>
    <row r="484" spans="1:7" x14ac:dyDescent="0.25">
      <c r="A484" s="3" t="s">
        <v>14868</v>
      </c>
      <c r="B484" s="3" t="s">
        <v>14869</v>
      </c>
      <c r="C484" s="3" t="str">
        <f t="shared" si="7"/>
        <v>CENTRAL PETROLEUM LIMITED</v>
      </c>
      <c r="D484" s="3" t="s">
        <v>14005</v>
      </c>
      <c r="E484" s="17">
        <v>38783</v>
      </c>
      <c r="F484" s="16">
        <v>43224982</v>
      </c>
      <c r="G484" s="3" t="str">
        <f t="array" ref="G484">INDEX([1]!Table2[Bracket Label], MATCH(1, ('ASX_Listed_Companies_26-08-2025'!F484&gt;= [1]!Table2[Min Value]) * ('ASX_Listed_Companies_26-08-2025'!F484 &lt;= [1]!Table2[Max Value]), 0))</f>
        <v>0-49M</v>
      </c>
    </row>
    <row r="485" spans="1:7" x14ac:dyDescent="0.25">
      <c r="A485" s="3" t="s">
        <v>14870</v>
      </c>
      <c r="B485" s="3" t="s">
        <v>14871</v>
      </c>
      <c r="C485" s="3" t="str">
        <f t="shared" si="7"/>
        <v>CARETEQ LIMITED</v>
      </c>
      <c r="D485" s="3" t="s">
        <v>13995</v>
      </c>
      <c r="E485" s="17">
        <v>44571</v>
      </c>
      <c r="F485" s="16">
        <v>2371187</v>
      </c>
      <c r="G485" s="3" t="str">
        <f t="array" ref="G485">INDEX([1]!Table2[Bracket Label], MATCH(1, ('ASX_Listed_Companies_26-08-2025'!F485&gt;= [1]!Table2[Min Value]) * ('ASX_Listed_Companies_26-08-2025'!F485 &lt;= [1]!Table2[Max Value]), 0))</f>
        <v>0-49M</v>
      </c>
    </row>
    <row r="486" spans="1:7" x14ac:dyDescent="0.25">
      <c r="A486" s="3" t="s">
        <v>14872</v>
      </c>
      <c r="B486" s="3" t="s">
        <v>12664</v>
      </c>
      <c r="C486" s="3" t="str">
        <f t="shared" si="7"/>
        <v>CETTIRE LIMITED</v>
      </c>
      <c r="D486" s="3" t="s">
        <v>14054</v>
      </c>
      <c r="E486" s="17">
        <v>44183</v>
      </c>
      <c r="F486" s="16">
        <v>110559084</v>
      </c>
      <c r="G486" s="3" t="str">
        <f t="array" ref="G486">INDEX([1]!Table2[Bracket Label], MATCH(1, ('ASX_Listed_Companies_26-08-2025'!F486&gt;= [1]!Table2[Min Value]) * ('ASX_Listed_Companies_26-08-2025'!F486 &lt;= [1]!Table2[Max Value]), 0))</f>
        <v>100-149M</v>
      </c>
    </row>
    <row r="487" spans="1:7" x14ac:dyDescent="0.25">
      <c r="A487" s="3" t="s">
        <v>13494</v>
      </c>
      <c r="B487" s="3" t="s">
        <v>14873</v>
      </c>
      <c r="C487" s="3" t="str">
        <f t="shared" si="7"/>
        <v>CLARITY PHARMACEUTICALS LTD</v>
      </c>
      <c r="D487" s="3" t="s">
        <v>13967</v>
      </c>
      <c r="E487" s="17">
        <v>44433</v>
      </c>
      <c r="F487" s="16">
        <v>1357560739</v>
      </c>
      <c r="G487" s="3" t="str">
        <f t="array" ref="G487">INDEX([1]!Table2[Bracket Label], MATCH(1, ('ASX_Listed_Companies_26-08-2025'!F487&gt;= [1]!Table2[Min Value]) * ('ASX_Listed_Companies_26-08-2025'!F487 &lt;= [1]!Table2[Max Value]), 0))</f>
        <v>1Bn+</v>
      </c>
    </row>
    <row r="488" spans="1:7" x14ac:dyDescent="0.25">
      <c r="A488" s="3" t="s">
        <v>14874</v>
      </c>
      <c r="B488" s="3" t="s">
        <v>14875</v>
      </c>
      <c r="C488" s="3" t="str">
        <f t="shared" si="7"/>
        <v>CUE ENERGY RESOURCES LIMITED</v>
      </c>
      <c r="D488" s="3" t="s">
        <v>14005</v>
      </c>
      <c r="E488" s="17">
        <v>35044</v>
      </c>
      <c r="F488" s="16">
        <v>83891115</v>
      </c>
      <c r="G488" s="3" t="str">
        <f t="array" ref="G488">INDEX([1]!Table2[Bracket Label], MATCH(1, ('ASX_Listed_Companies_26-08-2025'!F488&gt;= [1]!Table2[Min Value]) * ('ASX_Listed_Companies_26-08-2025'!F488 &lt;= [1]!Table2[Max Value]), 0))</f>
        <v>50-99M</v>
      </c>
    </row>
    <row r="489" spans="1:7" x14ac:dyDescent="0.25">
      <c r="A489" s="3" t="s">
        <v>14876</v>
      </c>
      <c r="B489" s="3" t="s">
        <v>14877</v>
      </c>
      <c r="C489" s="3" t="str">
        <f t="shared" si="7"/>
        <v>CUFE LTD</v>
      </c>
      <c r="D489" s="3" t="s">
        <v>13970</v>
      </c>
      <c r="E489" s="17">
        <v>38638</v>
      </c>
      <c r="F489" s="16">
        <v>14812324</v>
      </c>
      <c r="G489" s="3" t="str">
        <f t="array" ref="G489">INDEX([1]!Table2[Bracket Label], MATCH(1, ('ASX_Listed_Companies_26-08-2025'!F489&gt;= [1]!Table2[Min Value]) * ('ASX_Listed_Companies_26-08-2025'!F489 &lt;= [1]!Table2[Max Value]), 0))</f>
        <v>0-49M</v>
      </c>
    </row>
    <row r="490" spans="1:7" x14ac:dyDescent="0.25">
      <c r="A490" s="3" t="s">
        <v>14878</v>
      </c>
      <c r="B490" s="3" t="s">
        <v>14879</v>
      </c>
      <c r="C490" s="3" t="str">
        <f t="shared" si="7"/>
        <v>CULLEN RESOURCES LIMITED</v>
      </c>
      <c r="D490" s="3" t="s">
        <v>13970</v>
      </c>
      <c r="E490" s="17">
        <v>32470</v>
      </c>
      <c r="F490" s="16">
        <v>4160411</v>
      </c>
      <c r="G490" s="3" t="str">
        <f t="array" ref="G490">INDEX([1]!Table2[Bracket Label], MATCH(1, ('ASX_Listed_Companies_26-08-2025'!F490&gt;= [1]!Table2[Min Value]) * ('ASX_Listed_Companies_26-08-2025'!F490 &lt;= [1]!Table2[Max Value]), 0))</f>
        <v>0-49M</v>
      </c>
    </row>
    <row r="491" spans="1:7" x14ac:dyDescent="0.25">
      <c r="A491" s="3" t="s">
        <v>14880</v>
      </c>
      <c r="B491" s="3" t="s">
        <v>14881</v>
      </c>
      <c r="C491" s="3" t="str">
        <f t="shared" si="7"/>
        <v>COUNT LIMITED</v>
      </c>
      <c r="D491" s="3" t="s">
        <v>14110</v>
      </c>
      <c r="E491" s="17">
        <v>40534</v>
      </c>
      <c r="F491" s="16">
        <v>155760087</v>
      </c>
      <c r="G491" s="3" t="str">
        <f t="array" ref="G491">INDEX([1]!Table2[Bracket Label], MATCH(1, ('ASX_Listed_Companies_26-08-2025'!F491&gt;= [1]!Table2[Min Value]) * ('ASX_Listed_Companies_26-08-2025'!F491 &lt;= [1]!Table2[Max Value]), 0))</f>
        <v>150-199M</v>
      </c>
    </row>
    <row r="492" spans="1:7" x14ac:dyDescent="0.25">
      <c r="A492" s="3" t="s">
        <v>14882</v>
      </c>
      <c r="B492" s="3" t="s">
        <v>14883</v>
      </c>
      <c r="C492" s="3" t="str">
        <f t="shared" si="7"/>
        <v>CLINUVEL PHARMACEUTICALS LIMITED</v>
      </c>
      <c r="D492" s="3" t="s">
        <v>13967</v>
      </c>
      <c r="E492" s="17">
        <v>36935</v>
      </c>
      <c r="F492" s="16">
        <v>662634389</v>
      </c>
      <c r="G492" s="3" t="str">
        <f t="array" ref="G492">INDEX([1]!Table2[Bracket Label], MATCH(1, ('ASX_Listed_Companies_26-08-2025'!F492&gt;= [1]!Table2[Min Value]) * ('ASX_Listed_Companies_26-08-2025'!F492 &lt;= [1]!Table2[Max Value]), 0))</f>
        <v>650-699M</v>
      </c>
    </row>
    <row r="493" spans="1:7" x14ac:dyDescent="0.25">
      <c r="A493" s="3" t="s">
        <v>14884</v>
      </c>
      <c r="B493" s="3" t="s">
        <v>14885</v>
      </c>
      <c r="C493" s="3" t="str">
        <f t="shared" si="7"/>
        <v>CURVEBEAM AI LIMITED</v>
      </c>
      <c r="D493" s="3" t="s">
        <v>13995</v>
      </c>
      <c r="E493" s="17">
        <v>45161</v>
      </c>
      <c r="F493" s="16">
        <v>69194383</v>
      </c>
      <c r="G493" s="3" t="str">
        <f t="array" ref="G493">INDEX([1]!Table2[Bracket Label], MATCH(1, ('ASX_Listed_Companies_26-08-2025'!F493&gt;= [1]!Table2[Min Value]) * ('ASX_Listed_Companies_26-08-2025'!F493 &lt;= [1]!Table2[Max Value]), 0))</f>
        <v>50-99M</v>
      </c>
    </row>
    <row r="494" spans="1:7" x14ac:dyDescent="0.25">
      <c r="A494" s="3" t="s">
        <v>14886</v>
      </c>
      <c r="B494" s="3" t="s">
        <v>14887</v>
      </c>
      <c r="C494" s="3" t="str">
        <f t="shared" si="7"/>
        <v>CVC LIMITED</v>
      </c>
      <c r="D494" s="3" t="s">
        <v>14010</v>
      </c>
      <c r="E494" s="17">
        <v>31225</v>
      </c>
      <c r="F494" s="16">
        <v>244936243</v>
      </c>
      <c r="G494" s="3" t="str">
        <f t="array" ref="G494">INDEX([1]!Table2[Bracket Label], MATCH(1, ('ASX_Listed_Companies_26-08-2025'!F494&gt;= [1]!Table2[Min Value]) * ('ASX_Listed_Companies_26-08-2025'!F494 &lt;= [1]!Table2[Max Value]), 0))</f>
        <v>200-249M</v>
      </c>
    </row>
    <row r="495" spans="1:7" x14ac:dyDescent="0.25">
      <c r="A495" s="3" t="s">
        <v>14888</v>
      </c>
      <c r="B495" s="3" t="s">
        <v>14889</v>
      </c>
      <c r="C495" s="3" t="str">
        <f t="shared" si="7"/>
        <v>CIVMEC LIMITED</v>
      </c>
      <c r="D495" s="3" t="s">
        <v>13964</v>
      </c>
      <c r="E495" s="17">
        <v>43273</v>
      </c>
      <c r="F495" s="16">
        <v>594977760</v>
      </c>
      <c r="G495" s="3" t="str">
        <f t="array" ref="G495">INDEX([1]!Table2[Bracket Label], MATCH(1, ('ASX_Listed_Companies_26-08-2025'!F495&gt;= [1]!Table2[Min Value]) * ('ASX_Listed_Companies_26-08-2025'!F495 &lt;= [1]!Table2[Max Value]), 0))</f>
        <v>550-599M</v>
      </c>
    </row>
    <row r="496" spans="1:7" x14ac:dyDescent="0.25">
      <c r="A496" s="3" t="s">
        <v>14890</v>
      </c>
      <c r="B496" s="3" t="s">
        <v>14891</v>
      </c>
      <c r="C496" s="3" t="str">
        <f t="shared" si="7"/>
        <v>CARNARVON ENERGY LIMITED</v>
      </c>
      <c r="D496" s="3" t="s">
        <v>14005</v>
      </c>
      <c r="E496" s="17">
        <v>30910</v>
      </c>
      <c r="F496" s="16">
        <v>178908688</v>
      </c>
      <c r="G496" s="3" t="str">
        <f t="array" ref="G496">INDEX([1]!Table2[Bracket Label], MATCH(1, ('ASX_Listed_Companies_26-08-2025'!F496&gt;= [1]!Table2[Min Value]) * ('ASX_Listed_Companies_26-08-2025'!F496 &lt;= [1]!Table2[Max Value]), 0))</f>
        <v>150-199M</v>
      </c>
    </row>
    <row r="497" spans="1:7" x14ac:dyDescent="0.25">
      <c r="A497" s="3" t="s">
        <v>14892</v>
      </c>
      <c r="B497" s="3" t="s">
        <v>14893</v>
      </c>
      <c r="C497" s="3" t="str">
        <f t="shared" si="7"/>
        <v>CAVALIER RESOURCES LIMITED</v>
      </c>
      <c r="D497" s="3" t="s">
        <v>13970</v>
      </c>
      <c r="E497" s="17">
        <v>44729</v>
      </c>
      <c r="F497" s="16">
        <v>15038976</v>
      </c>
      <c r="G497" s="3" t="str">
        <f t="array" ref="G497">INDEX([1]!Table2[Bracket Label], MATCH(1, ('ASX_Listed_Companies_26-08-2025'!F497&gt;= [1]!Table2[Min Value]) * ('ASX_Listed_Companies_26-08-2025'!F497 &lt;= [1]!Table2[Max Value]), 0))</f>
        <v>0-49M</v>
      </c>
    </row>
    <row r="498" spans="1:7" x14ac:dyDescent="0.25">
      <c r="A498" s="3" t="s">
        <v>14894</v>
      </c>
      <c r="B498" s="3" t="s">
        <v>14895</v>
      </c>
      <c r="C498" s="3" t="str">
        <f t="shared" si="7"/>
        <v>CARAVEL MINERALS LIMITED</v>
      </c>
      <c r="D498" s="3" t="s">
        <v>13970</v>
      </c>
      <c r="E498" s="17">
        <v>39024</v>
      </c>
      <c r="F498" s="16">
        <v>81020571</v>
      </c>
      <c r="G498" s="3" t="str">
        <f t="array" ref="G498">INDEX([1]!Table2[Bracket Label], MATCH(1, ('ASX_Listed_Companies_26-08-2025'!F498&gt;= [1]!Table2[Min Value]) * ('ASX_Listed_Companies_26-08-2025'!F498 &lt;= [1]!Table2[Max Value]), 0))</f>
        <v>50-99M</v>
      </c>
    </row>
    <row r="499" spans="1:7" x14ac:dyDescent="0.25">
      <c r="A499" s="3" t="s">
        <v>14896</v>
      </c>
      <c r="B499" s="3" t="s">
        <v>14897</v>
      </c>
      <c r="C499" s="3" t="str">
        <f t="shared" si="7"/>
        <v>CLEARVIEW WEALTH LIMITED</v>
      </c>
      <c r="D499" s="3" t="s">
        <v>14370</v>
      </c>
      <c r="E499" s="17">
        <v>37966</v>
      </c>
      <c r="F499" s="16">
        <v>312413525</v>
      </c>
      <c r="G499" s="3" t="str">
        <f t="array" ref="G499">INDEX([1]!Table2[Bracket Label], MATCH(1, ('ASX_Listed_Companies_26-08-2025'!F499&gt;= [1]!Table2[Min Value]) * ('ASX_Listed_Companies_26-08-2025'!F499 &lt;= [1]!Table2[Max Value]), 0))</f>
        <v>300-349M</v>
      </c>
    </row>
    <row r="500" spans="1:7" x14ac:dyDescent="0.25">
      <c r="A500" s="3" t="s">
        <v>14898</v>
      </c>
      <c r="B500" s="3" t="s">
        <v>14899</v>
      </c>
      <c r="C500" s="3" t="str">
        <f t="shared" si="7"/>
        <v>CEDAR WOODS PROPERTIES LIMITED</v>
      </c>
      <c r="D500" s="3" t="s">
        <v>14074</v>
      </c>
      <c r="E500" s="17">
        <v>34577</v>
      </c>
      <c r="F500" s="16">
        <v>622130090</v>
      </c>
      <c r="G500" s="3" t="str">
        <f t="array" ref="G500">INDEX([1]!Table2[Bracket Label], MATCH(1, ('ASX_Listed_Companies_26-08-2025'!F500&gt;= [1]!Table2[Min Value]) * ('ASX_Listed_Companies_26-08-2025'!F500 &lt;= [1]!Table2[Max Value]), 0))</f>
        <v>600-649M</v>
      </c>
    </row>
    <row r="501" spans="1:7" x14ac:dyDescent="0.25">
      <c r="A501" s="3" t="s">
        <v>14900</v>
      </c>
      <c r="B501" s="3" t="s">
        <v>14901</v>
      </c>
      <c r="C501" s="3" t="str">
        <f t="shared" si="7"/>
        <v>CARAWINE RESOURCES LIMITED</v>
      </c>
      <c r="D501" s="3" t="s">
        <v>13970</v>
      </c>
      <c r="E501" s="17">
        <v>43083</v>
      </c>
      <c r="F501" s="16">
        <v>21251290</v>
      </c>
      <c r="G501" s="3" t="str">
        <f t="array" ref="G501">INDEX([1]!Table2[Bracket Label], MATCH(1, ('ASX_Listed_Companies_26-08-2025'!F501&gt;= [1]!Table2[Min Value]) * ('ASX_Listed_Companies_26-08-2025'!F501 &lt;= [1]!Table2[Max Value]), 0))</f>
        <v>0-49M</v>
      </c>
    </row>
    <row r="502" spans="1:7" x14ac:dyDescent="0.25">
      <c r="A502" s="3" t="s">
        <v>13496</v>
      </c>
      <c r="B502" s="3" t="s">
        <v>14902</v>
      </c>
      <c r="C502" s="3" t="str">
        <f t="shared" si="7"/>
        <v>CLEANAWAY WASTE MANAGEMENT LIMITED</v>
      </c>
      <c r="D502" s="3" t="s">
        <v>14110</v>
      </c>
      <c r="E502" s="17">
        <v>38475</v>
      </c>
      <c r="F502" s="16">
        <v>6115657368</v>
      </c>
      <c r="G502" s="3" t="str">
        <f t="array" ref="G502">INDEX([1]!Table2[Bracket Label], MATCH(1, ('ASX_Listed_Companies_26-08-2025'!F502&gt;= [1]!Table2[Min Value]) * ('ASX_Listed_Companies_26-08-2025'!F502 &lt;= [1]!Table2[Max Value]), 0))</f>
        <v>1Bn+</v>
      </c>
    </row>
    <row r="503" spans="1:7" x14ac:dyDescent="0.25">
      <c r="A503" s="3" t="s">
        <v>14903</v>
      </c>
      <c r="B503" s="3" t="s">
        <v>14904</v>
      </c>
      <c r="C503" s="3" t="str">
        <f t="shared" si="7"/>
        <v>CALIX LIMITED</v>
      </c>
      <c r="D503" s="3" t="s">
        <v>13970</v>
      </c>
      <c r="E503" s="17">
        <v>43301</v>
      </c>
      <c r="F503" s="16">
        <v>99824031</v>
      </c>
      <c r="G503" s="3" t="str">
        <f t="array" ref="G503">INDEX([1]!Table2[Bracket Label], MATCH(1, ('ASX_Listed_Companies_26-08-2025'!F503&gt;= [1]!Table2[Min Value]) * ('ASX_Listed_Companies_26-08-2025'!F503 &lt;= [1]!Table2[Max Value]), 0))</f>
        <v>50-99M</v>
      </c>
    </row>
    <row r="504" spans="1:7" x14ac:dyDescent="0.25">
      <c r="A504" s="3" t="s">
        <v>14905</v>
      </c>
      <c r="B504" s="3" t="s">
        <v>14906</v>
      </c>
      <c r="C504" s="3" t="str">
        <f t="shared" si="7"/>
        <v>CENTREX LIMITED</v>
      </c>
      <c r="D504" s="3" t="s">
        <v>13970</v>
      </c>
      <c r="E504" s="17">
        <v>38917</v>
      </c>
      <c r="F504" s="16" t="s">
        <v>14150</v>
      </c>
      <c r="G504" s="3" t="e">
        <f t="array" ref="G504">INDEX([1]!Table2[Bracket Label], MATCH(1, ('ASX_Listed_Companies_26-08-2025'!F504&gt;= [1]!Table2[Min Value]) * ('ASX_Listed_Companies_26-08-2025'!F504 &lt;= [1]!Table2[Max Value]), 0))</f>
        <v>#N/A</v>
      </c>
    </row>
    <row r="505" spans="1:7" x14ac:dyDescent="0.25">
      <c r="A505" s="3" t="s">
        <v>14907</v>
      </c>
      <c r="B505" s="3" t="s">
        <v>14908</v>
      </c>
      <c r="C505" s="3" t="str">
        <f t="shared" si="7"/>
        <v>CORE LITHIUM LTD</v>
      </c>
      <c r="D505" s="3" t="s">
        <v>13970</v>
      </c>
      <c r="E505" s="17">
        <v>40585</v>
      </c>
      <c r="F505" s="16">
        <v>267876943</v>
      </c>
      <c r="G505" s="3" t="str">
        <f t="array" ref="G505">INDEX([1]!Table2[Bracket Label], MATCH(1, ('ASX_Listed_Companies_26-08-2025'!F505&gt;= [1]!Table2[Min Value]) * ('ASX_Listed_Companies_26-08-2025'!F505 &lt;= [1]!Table2[Max Value]), 0))</f>
        <v>250-299M</v>
      </c>
    </row>
    <row r="506" spans="1:7" x14ac:dyDescent="0.25">
      <c r="A506" s="3" t="s">
        <v>14909</v>
      </c>
      <c r="B506" s="3" t="s">
        <v>14910</v>
      </c>
      <c r="C506" s="3" t="str">
        <f t="shared" si="7"/>
        <v>CAULDRON ENERGY LIMITED</v>
      </c>
      <c r="D506" s="3" t="s">
        <v>14005</v>
      </c>
      <c r="E506" s="17">
        <v>38380</v>
      </c>
      <c r="F506" s="16">
        <v>14329288</v>
      </c>
      <c r="G506" s="3" t="str">
        <f t="array" ref="G506">INDEX([1]!Table2[Bracket Label], MATCH(1, ('ASX_Listed_Companies_26-08-2025'!F506&gt;= [1]!Table2[Min Value]) * ('ASX_Listed_Companies_26-08-2025'!F506 &lt;= [1]!Table2[Max Value]), 0))</f>
        <v>0-49M</v>
      </c>
    </row>
    <row r="507" spans="1:7" x14ac:dyDescent="0.25">
      <c r="A507" s="3" t="s">
        <v>14911</v>
      </c>
      <c r="B507" s="3" t="s">
        <v>14912</v>
      </c>
      <c r="C507" s="3" t="str">
        <f t="shared" si="7"/>
        <v>CONNEXION MOBILITY LTD</v>
      </c>
      <c r="D507" s="3" t="s">
        <v>13979</v>
      </c>
      <c r="E507" s="17">
        <v>27030</v>
      </c>
      <c r="F507" s="16">
        <v>21634199</v>
      </c>
      <c r="G507" s="3" t="str">
        <f t="array" ref="G507">INDEX([1]!Table2[Bracket Label], MATCH(1, ('ASX_Listed_Companies_26-08-2025'!F507&gt;= [1]!Table2[Min Value]) * ('ASX_Listed_Companies_26-08-2025'!F507 &lt;= [1]!Table2[Max Value]), 0))</f>
        <v>0-49M</v>
      </c>
    </row>
    <row r="508" spans="1:7" x14ac:dyDescent="0.25">
      <c r="A508" s="3" t="s">
        <v>14913</v>
      </c>
      <c r="B508" s="3" t="s">
        <v>14914</v>
      </c>
      <c r="C508" s="3" t="str">
        <f t="shared" si="7"/>
        <v>CYGNUS METALS LIMITED</v>
      </c>
      <c r="D508" s="3" t="s">
        <v>13970</v>
      </c>
      <c r="E508" s="17">
        <v>43115</v>
      </c>
      <c r="F508" s="16">
        <v>88250761</v>
      </c>
      <c r="G508" s="3" t="str">
        <f t="array" ref="G508">INDEX([1]!Table2[Bracket Label], MATCH(1, ('ASX_Listed_Companies_26-08-2025'!F508&gt;= [1]!Table2[Min Value]) * ('ASX_Listed_Companies_26-08-2025'!F508 &lt;= [1]!Table2[Max Value]), 0))</f>
        <v>50-99M</v>
      </c>
    </row>
    <row r="509" spans="1:7" x14ac:dyDescent="0.25">
      <c r="A509" s="3" t="s">
        <v>14915</v>
      </c>
      <c r="B509" s="3" t="s">
        <v>14916</v>
      </c>
      <c r="C509" s="3" t="str">
        <f t="shared" si="7"/>
        <v>AUCYBER LIMITED</v>
      </c>
      <c r="D509" s="3" t="s">
        <v>13979</v>
      </c>
      <c r="E509" s="17">
        <v>44179</v>
      </c>
      <c r="F509" s="16">
        <v>16491062</v>
      </c>
      <c r="G509" s="3" t="str">
        <f t="array" ref="G509">INDEX([1]!Table2[Bracket Label], MATCH(1, ('ASX_Listed_Companies_26-08-2025'!F509&gt;= [1]!Table2[Min Value]) * ('ASX_Listed_Companies_26-08-2025'!F509 &lt;= [1]!Table2[Max Value]), 0))</f>
        <v>0-49M</v>
      </c>
    </row>
    <row r="510" spans="1:7" x14ac:dyDescent="0.25">
      <c r="A510" s="3" t="s">
        <v>14917</v>
      </c>
      <c r="B510" s="3" t="s">
        <v>14918</v>
      </c>
      <c r="C510" s="3" t="str">
        <f t="shared" si="7"/>
        <v>CYCLOPHARM LIMITED</v>
      </c>
      <c r="D510" s="3" t="s">
        <v>13995</v>
      </c>
      <c r="E510" s="17">
        <v>39100</v>
      </c>
      <c r="F510" s="16">
        <v>108914113</v>
      </c>
      <c r="G510" s="3" t="str">
        <f t="array" ref="G510">INDEX([1]!Table2[Bracket Label], MATCH(1, ('ASX_Listed_Companies_26-08-2025'!F510&gt;= [1]!Table2[Min Value]) * ('ASX_Listed_Companies_26-08-2025'!F510 &lt;= [1]!Table2[Max Value]), 0))</f>
        <v>100-149M</v>
      </c>
    </row>
    <row r="511" spans="1:7" x14ac:dyDescent="0.25">
      <c r="A511" s="3" t="s">
        <v>14919</v>
      </c>
      <c r="B511" s="3" t="s">
        <v>14920</v>
      </c>
      <c r="C511" s="3" t="str">
        <f t="shared" si="7"/>
        <v>COVENTRY GROUP LIMITED</v>
      </c>
      <c r="D511" s="3" t="s">
        <v>13964</v>
      </c>
      <c r="E511" s="17">
        <v>24134</v>
      </c>
      <c r="F511" s="16">
        <v>82311001</v>
      </c>
      <c r="G511" s="3" t="str">
        <f t="array" ref="G511">INDEX([1]!Table2[Bracket Label], MATCH(1, ('ASX_Listed_Companies_26-08-2025'!F511&gt;= [1]!Table2[Min Value]) * ('ASX_Listed_Companies_26-08-2025'!F511 &lt;= [1]!Table2[Max Value]), 0))</f>
        <v>50-99M</v>
      </c>
    </row>
    <row r="512" spans="1:7" x14ac:dyDescent="0.25">
      <c r="A512" s="3" t="s">
        <v>13472</v>
      </c>
      <c r="B512" s="3" t="s">
        <v>14921</v>
      </c>
      <c r="C512" s="3" t="str">
        <f t="shared" si="7"/>
        <v>CATALYST METALS LIMITED</v>
      </c>
      <c r="D512" s="3" t="s">
        <v>13970</v>
      </c>
      <c r="E512" s="17">
        <v>38924</v>
      </c>
      <c r="F512" s="16">
        <v>1750029731</v>
      </c>
      <c r="G512" s="3" t="str">
        <f t="array" ref="G512">INDEX([1]!Table2[Bracket Label], MATCH(1, ('ASX_Listed_Companies_26-08-2025'!F512&gt;= [1]!Table2[Min Value]) * ('ASX_Listed_Companies_26-08-2025'!F512 &lt;= [1]!Table2[Max Value]), 0))</f>
        <v>1Bn+</v>
      </c>
    </row>
    <row r="513" spans="1:7" x14ac:dyDescent="0.25">
      <c r="A513" s="3" t="s">
        <v>14922</v>
      </c>
      <c r="B513" s="3" t="s">
        <v>14923</v>
      </c>
      <c r="C513" s="3" t="str">
        <f t="shared" si="7"/>
        <v>CYPRIUM METALS LIMITED</v>
      </c>
      <c r="D513" s="3" t="s">
        <v>13970</v>
      </c>
      <c r="E513" s="17">
        <v>31163</v>
      </c>
      <c r="F513" s="16">
        <v>61911799</v>
      </c>
      <c r="G513" s="3" t="str">
        <f t="array" ref="G513">INDEX([1]!Table2[Bracket Label], MATCH(1, ('ASX_Listed_Companies_26-08-2025'!F513&gt;= [1]!Table2[Min Value]) * ('ASX_Listed_Companies_26-08-2025'!F513 &lt;= [1]!Table2[Max Value]), 0))</f>
        <v>50-99M</v>
      </c>
    </row>
    <row r="514" spans="1:7" x14ac:dyDescent="0.25">
      <c r="A514" s="3" t="s">
        <v>14924</v>
      </c>
      <c r="B514" s="3" t="s">
        <v>14925</v>
      </c>
      <c r="C514" s="3" t="str">
        <f t="shared" si="7"/>
        <v>CYNATA THERAPEUTICS LIMITED</v>
      </c>
      <c r="D514" s="3" t="s">
        <v>13967</v>
      </c>
      <c r="E514" s="17">
        <v>39436</v>
      </c>
      <c r="F514" s="16">
        <v>47490874</v>
      </c>
      <c r="G514" s="3" t="str">
        <f t="array" ref="G514">INDEX([1]!Table2[Bracket Label], MATCH(1, ('ASX_Listed_Companies_26-08-2025'!F514&gt;= [1]!Table2[Min Value]) * ('ASX_Listed_Companies_26-08-2025'!F514 &lt;= [1]!Table2[Max Value]), 0))</f>
        <v>0-49M</v>
      </c>
    </row>
    <row r="515" spans="1:7" x14ac:dyDescent="0.25">
      <c r="A515" s="3" t="s">
        <v>14926</v>
      </c>
      <c r="B515" s="3" t="s">
        <v>14927</v>
      </c>
      <c r="C515" s="3" t="str">
        <f t="shared" ref="C515:C578" si="8">TRIM(UPPER($B515))</f>
        <v>CYCLIQ GROUP LTD</v>
      </c>
      <c r="D515" s="3" t="s">
        <v>14190</v>
      </c>
      <c r="E515" s="17">
        <v>39407</v>
      </c>
      <c r="F515" s="16">
        <v>2302583</v>
      </c>
      <c r="G515" s="3" t="str">
        <f t="array" ref="G515">INDEX([1]!Table2[Bracket Label], MATCH(1, ('ASX_Listed_Companies_26-08-2025'!F515&gt;= [1]!Table2[Min Value]) * ('ASX_Listed_Companies_26-08-2025'!F515 &lt;= [1]!Table2[Max Value]), 0))</f>
        <v>0-49M</v>
      </c>
    </row>
    <row r="516" spans="1:7" x14ac:dyDescent="0.25">
      <c r="A516" s="3" t="s">
        <v>14928</v>
      </c>
      <c r="B516" s="3" t="s">
        <v>14929</v>
      </c>
      <c r="C516" s="3" t="str">
        <f t="shared" si="8"/>
        <v>CORAZON MINING LIMITED</v>
      </c>
      <c r="D516" s="3" t="s">
        <v>13970</v>
      </c>
      <c r="E516" s="17">
        <v>38533</v>
      </c>
      <c r="F516" s="16">
        <v>3703717</v>
      </c>
      <c r="G516" s="3" t="str">
        <f t="array" ref="G516">INDEX([1]!Table2[Bracket Label], MATCH(1, ('ASX_Listed_Companies_26-08-2025'!F516&gt;= [1]!Table2[Min Value]) * ('ASX_Listed_Companies_26-08-2025'!F516 &lt;= [1]!Table2[Max Value]), 0))</f>
        <v>0-49M</v>
      </c>
    </row>
    <row r="517" spans="1:7" x14ac:dyDescent="0.25">
      <c r="A517" s="3" t="s">
        <v>14930</v>
      </c>
      <c r="B517" s="3" t="s">
        <v>14931</v>
      </c>
      <c r="C517" s="3" t="str">
        <f t="shared" si="8"/>
        <v>CZR RESOURCES LTD</v>
      </c>
      <c r="D517" s="3" t="s">
        <v>13970</v>
      </c>
      <c r="E517" s="17">
        <v>38958</v>
      </c>
      <c r="F517" s="16">
        <v>55701760</v>
      </c>
      <c r="G517" s="3" t="str">
        <f t="array" ref="G517">INDEX([1]!Table2[Bracket Label], MATCH(1, ('ASX_Listed_Companies_26-08-2025'!F517&gt;= [1]!Table2[Min Value]) * ('ASX_Listed_Companies_26-08-2025'!F517 &lt;= [1]!Table2[Max Value]), 0))</f>
        <v>50-99M</v>
      </c>
    </row>
    <row r="518" spans="1:7" x14ac:dyDescent="0.25">
      <c r="A518" s="3" t="s">
        <v>14932</v>
      </c>
      <c r="B518" s="3" t="s">
        <v>14933</v>
      </c>
      <c r="C518" s="3" t="str">
        <f t="shared" si="8"/>
        <v>DUXTON WATER LIMITED</v>
      </c>
      <c r="D518" s="3" t="s">
        <v>14137</v>
      </c>
      <c r="E518" s="17">
        <v>42629</v>
      </c>
      <c r="F518" s="16">
        <v>234116169</v>
      </c>
      <c r="G518" s="3" t="str">
        <f t="array" ref="G518">INDEX([1]!Table2[Bracket Label], MATCH(1, ('ASX_Listed_Companies_26-08-2025'!F518&gt;= [1]!Table2[Min Value]) * ('ASX_Listed_Companies_26-08-2025'!F518 &lt;= [1]!Table2[Max Value]), 0))</f>
        <v>200-249M</v>
      </c>
    </row>
    <row r="519" spans="1:7" x14ac:dyDescent="0.25">
      <c r="A519" s="3" t="s">
        <v>14934</v>
      </c>
      <c r="B519" s="3" t="s">
        <v>14935</v>
      </c>
      <c r="C519" s="3" t="str">
        <f t="shared" si="8"/>
        <v>D3 ENERGY LIMITED</v>
      </c>
      <c r="D519" s="3" t="s">
        <v>14005</v>
      </c>
      <c r="E519" s="17">
        <v>45425</v>
      </c>
      <c r="F519" s="16">
        <v>36238502</v>
      </c>
      <c r="G519" s="3" t="str">
        <f t="array" ref="G519">INDEX([1]!Table2[Bracket Label], MATCH(1, ('ASX_Listed_Companies_26-08-2025'!F519&gt;= [1]!Table2[Min Value]) * ('ASX_Listed_Companies_26-08-2025'!F519 &lt;= [1]!Table2[Max Value]), 0))</f>
        <v>0-49M</v>
      </c>
    </row>
    <row r="520" spans="1:7" x14ac:dyDescent="0.25">
      <c r="A520" s="3" t="s">
        <v>14936</v>
      </c>
      <c r="B520" s="3" t="s">
        <v>14937</v>
      </c>
      <c r="C520" s="3" t="str">
        <f t="shared" si="8"/>
        <v>DISCOVERY ALASKA LIMITED</v>
      </c>
      <c r="D520" s="3" t="s">
        <v>13970</v>
      </c>
      <c r="E520" s="17">
        <v>40808</v>
      </c>
      <c r="F520" s="16">
        <v>3045051</v>
      </c>
      <c r="G520" s="3" t="str">
        <f t="array" ref="G520">INDEX([1]!Table2[Bracket Label], MATCH(1, ('ASX_Listed_Companies_26-08-2025'!F520&gt;= [1]!Table2[Min Value]) * ('ASX_Listed_Companies_26-08-2025'!F520 &lt;= [1]!Table2[Max Value]), 0))</f>
        <v>0-49M</v>
      </c>
    </row>
    <row r="521" spans="1:7" x14ac:dyDescent="0.25">
      <c r="A521" s="3" t="s">
        <v>10215</v>
      </c>
      <c r="B521" s="3" t="s">
        <v>14938</v>
      </c>
      <c r="C521" s="3" t="str">
        <f t="shared" si="8"/>
        <v>DECIDR AI INDUSTRIES LTD</v>
      </c>
      <c r="D521" s="3" t="s">
        <v>14021</v>
      </c>
      <c r="E521" s="17">
        <v>44179</v>
      </c>
      <c r="F521" s="16">
        <v>123355569</v>
      </c>
      <c r="G521" s="3" t="str">
        <f t="array" ref="G521">INDEX([1]!Table2[Bracket Label], MATCH(1, ('ASX_Listed_Companies_26-08-2025'!F521&gt;= [1]!Table2[Min Value]) * ('ASX_Listed_Companies_26-08-2025'!F521 &lt;= [1]!Table2[Max Value]), 0))</f>
        <v>100-149M</v>
      </c>
    </row>
    <row r="522" spans="1:7" x14ac:dyDescent="0.25">
      <c r="A522" s="3" t="s">
        <v>14939</v>
      </c>
      <c r="B522" s="3" t="s">
        <v>14938</v>
      </c>
      <c r="C522" s="3" t="str">
        <f t="shared" si="8"/>
        <v>DECIDR AI INDUSTRIES LTD</v>
      </c>
      <c r="D522" s="3" t="s">
        <v>14021</v>
      </c>
      <c r="E522" s="17">
        <v>44179</v>
      </c>
      <c r="F522" s="16">
        <v>123355569</v>
      </c>
      <c r="G522" s="3" t="str">
        <f t="array" ref="G522">INDEX([1]!Table2[Bracket Label], MATCH(1, ('ASX_Listed_Companies_26-08-2025'!F522&gt;= [1]!Table2[Min Value]) * ('ASX_Listed_Companies_26-08-2025'!F522 &lt;= [1]!Table2[Max Value]), 0))</f>
        <v>100-149M</v>
      </c>
    </row>
    <row r="523" spans="1:7" x14ac:dyDescent="0.25">
      <c r="A523" s="3" t="s">
        <v>14940</v>
      </c>
      <c r="B523" s="3" t="s">
        <v>14941</v>
      </c>
      <c r="C523" s="3" t="str">
        <f t="shared" si="8"/>
        <v>DALAROO METALS LTD</v>
      </c>
      <c r="D523" s="3" t="s">
        <v>13970</v>
      </c>
      <c r="E523" s="17">
        <v>44467</v>
      </c>
      <c r="F523" s="16">
        <v>11495325</v>
      </c>
      <c r="G523" s="3" t="str">
        <f t="array" ref="G523">INDEX([1]!Table2[Bracket Label], MATCH(1, ('ASX_Listed_Companies_26-08-2025'!F523&gt;= [1]!Table2[Min Value]) * ('ASX_Listed_Companies_26-08-2025'!F523 &lt;= [1]!Table2[Max Value]), 0))</f>
        <v>0-49M</v>
      </c>
    </row>
    <row r="524" spans="1:7" x14ac:dyDescent="0.25">
      <c r="A524" s="3" t="s">
        <v>14942</v>
      </c>
      <c r="B524" s="3" t="s">
        <v>14943</v>
      </c>
      <c r="C524" s="3" t="str">
        <f t="shared" si="8"/>
        <v>DUXTON FARMS LTD</v>
      </c>
      <c r="D524" s="3" t="s">
        <v>14021</v>
      </c>
      <c r="E524" s="17">
        <v>43139</v>
      </c>
      <c r="F524" s="16">
        <v>44507001</v>
      </c>
      <c r="G524" s="3" t="str">
        <f t="array" ref="G524">INDEX([1]!Table2[Bracket Label], MATCH(1, ('ASX_Listed_Companies_26-08-2025'!F524&gt;= [1]!Table2[Min Value]) * ('ASX_Listed_Companies_26-08-2025'!F524 &lt;= [1]!Table2[Max Value]), 0))</f>
        <v>0-49M</v>
      </c>
    </row>
    <row r="525" spans="1:7" x14ac:dyDescent="0.25">
      <c r="A525" s="3" t="s">
        <v>13522</v>
      </c>
      <c r="B525" s="3" t="s">
        <v>14944</v>
      </c>
      <c r="C525" s="3" t="str">
        <f t="shared" si="8"/>
        <v>DALRYMPLE BAY INFRASTRUCTURE LIMITED</v>
      </c>
      <c r="D525" s="3" t="s">
        <v>14162</v>
      </c>
      <c r="E525" s="17">
        <v>44173</v>
      </c>
      <c r="F525" s="16">
        <v>2330079835</v>
      </c>
      <c r="G525" s="3" t="str">
        <f t="array" ref="G525">INDEX([1]!Table2[Bracket Label], MATCH(1, ('ASX_Listed_Companies_26-08-2025'!F525&gt;= [1]!Table2[Min Value]) * ('ASX_Listed_Companies_26-08-2025'!F525 &lt;= [1]!Table2[Max Value]), 0))</f>
        <v>1Bn+</v>
      </c>
    </row>
    <row r="526" spans="1:7" x14ac:dyDescent="0.25">
      <c r="A526" s="3" t="s">
        <v>14945</v>
      </c>
      <c r="B526" s="3" t="s">
        <v>14946</v>
      </c>
      <c r="C526" s="3" t="str">
        <f t="shared" si="8"/>
        <v>DIABLO RESOURCES LIMITED</v>
      </c>
      <c r="D526" s="3" t="s">
        <v>13970</v>
      </c>
      <c r="E526" s="17">
        <v>44481</v>
      </c>
      <c r="F526" s="16">
        <v>5211592</v>
      </c>
      <c r="G526" s="3" t="str">
        <f t="array" ref="G526">INDEX([1]!Table2[Bracket Label], MATCH(1, ('ASX_Listed_Companies_26-08-2025'!F526&gt;= [1]!Table2[Min Value]) * ('ASX_Listed_Companies_26-08-2025'!F526 &lt;= [1]!Table2[Max Value]), 0))</f>
        <v>0-49M</v>
      </c>
    </row>
    <row r="527" spans="1:7" x14ac:dyDescent="0.25">
      <c r="A527" s="3" t="s">
        <v>14947</v>
      </c>
      <c r="B527" s="3" t="s">
        <v>14948</v>
      </c>
      <c r="C527" s="3" t="str">
        <f t="shared" si="8"/>
        <v>DIGITALX LIMITED</v>
      </c>
      <c r="D527" s="3" t="s">
        <v>13979</v>
      </c>
      <c r="E527" s="17">
        <v>32545</v>
      </c>
      <c r="F527" s="16">
        <v>103254942</v>
      </c>
      <c r="G527" s="3" t="str">
        <f t="array" ref="G527">INDEX([1]!Table2[Bracket Label], MATCH(1, ('ASX_Listed_Companies_26-08-2025'!F527&gt;= [1]!Table2[Min Value]) * ('ASX_Listed_Companies_26-08-2025'!F527 &lt;= [1]!Table2[Max Value]), 0))</f>
        <v>100-149M</v>
      </c>
    </row>
    <row r="528" spans="1:7" x14ac:dyDescent="0.25">
      <c r="A528" s="3" t="s">
        <v>13536</v>
      </c>
      <c r="B528" s="3" t="s">
        <v>14949</v>
      </c>
      <c r="C528" s="3" t="str">
        <f t="shared" si="8"/>
        <v>DICKER DATA LIMITED</v>
      </c>
      <c r="D528" s="3" t="s">
        <v>14081</v>
      </c>
      <c r="E528" s="17">
        <v>40567</v>
      </c>
      <c r="F528" s="16">
        <v>1606351729</v>
      </c>
      <c r="G528" s="3" t="str">
        <f t="array" ref="G528">INDEX([1]!Table2[Bracket Label], MATCH(1, ('ASX_Listed_Companies_26-08-2025'!F528&gt;= [1]!Table2[Min Value]) * ('ASX_Listed_Companies_26-08-2025'!F528 &lt;= [1]!Table2[Max Value]), 0))</f>
        <v>1Bn+</v>
      </c>
    </row>
    <row r="529" spans="1:7" x14ac:dyDescent="0.25">
      <c r="A529" s="3" t="s">
        <v>14950</v>
      </c>
      <c r="B529" s="3" t="s">
        <v>14951</v>
      </c>
      <c r="C529" s="3" t="str">
        <f t="shared" si="8"/>
        <v>DATADOT TECHNOLOGY LIMITED</v>
      </c>
      <c r="D529" s="3" t="s">
        <v>14049</v>
      </c>
      <c r="E529" s="17">
        <v>38364</v>
      </c>
      <c r="F529" s="16">
        <v>4843811</v>
      </c>
      <c r="G529" s="3" t="str">
        <f t="array" ref="G529">INDEX([1]!Table2[Bracket Label], MATCH(1, ('ASX_Listed_Companies_26-08-2025'!F529&gt;= [1]!Table2[Min Value]) * ('ASX_Listed_Companies_26-08-2025'!F529 &lt;= [1]!Table2[Max Value]), 0))</f>
        <v>0-49M</v>
      </c>
    </row>
    <row r="530" spans="1:7" x14ac:dyDescent="0.25">
      <c r="A530" s="3" t="s">
        <v>14952</v>
      </c>
      <c r="B530" s="3" t="s">
        <v>14953</v>
      </c>
      <c r="C530" s="3" t="str">
        <f t="shared" si="8"/>
        <v>DELOREAN CORPORATION LIMITED</v>
      </c>
      <c r="D530" s="3" t="s">
        <v>14137</v>
      </c>
      <c r="E530" s="17">
        <v>44298</v>
      </c>
      <c r="F530" s="16">
        <v>35244504</v>
      </c>
      <c r="G530" s="3" t="str">
        <f t="array" ref="G530">INDEX([1]!Table2[Bracket Label], MATCH(1, ('ASX_Listed_Companies_26-08-2025'!F530&gt;= [1]!Table2[Min Value]) * ('ASX_Listed_Companies_26-08-2025'!F530 &lt;= [1]!Table2[Max Value]), 0))</f>
        <v>0-49M</v>
      </c>
    </row>
    <row r="531" spans="1:7" x14ac:dyDescent="0.25">
      <c r="A531" s="3" t="s">
        <v>14954</v>
      </c>
      <c r="B531" s="3" t="s">
        <v>14955</v>
      </c>
      <c r="C531" s="3" t="str">
        <f t="shared" si="8"/>
        <v>DE.MEM LIMITED</v>
      </c>
      <c r="D531" s="3" t="s">
        <v>14137</v>
      </c>
      <c r="E531" s="17">
        <v>42832</v>
      </c>
      <c r="F531" s="16">
        <v>30808970</v>
      </c>
      <c r="G531" s="3" t="str">
        <f t="array" ref="G531">INDEX([1]!Table2[Bracket Label], MATCH(1, ('ASX_Listed_Companies_26-08-2025'!F531&gt;= [1]!Table2[Min Value]) * ('ASX_Listed_Companies_26-08-2025'!F531 &lt;= [1]!Table2[Max Value]), 0))</f>
        <v>0-49M</v>
      </c>
    </row>
    <row r="532" spans="1:7" x14ac:dyDescent="0.25">
      <c r="A532" s="3" t="s">
        <v>14956</v>
      </c>
      <c r="B532" s="3" t="s">
        <v>14957</v>
      </c>
      <c r="C532" s="3" t="str">
        <f t="shared" si="8"/>
        <v>DESOTO RESOURCES LIMITED</v>
      </c>
      <c r="D532" s="3" t="s">
        <v>13970</v>
      </c>
      <c r="E532" s="17">
        <v>44911</v>
      </c>
      <c r="F532" s="16">
        <v>34544024</v>
      </c>
      <c r="G532" s="3" t="str">
        <f t="array" ref="G532">INDEX([1]!Table2[Bracket Label], MATCH(1, ('ASX_Listed_Companies_26-08-2025'!F532&gt;= [1]!Table2[Min Value]) * ('ASX_Listed_Companies_26-08-2025'!F532 &lt;= [1]!Table2[Max Value]), 0))</f>
        <v>0-49M</v>
      </c>
    </row>
    <row r="533" spans="1:7" x14ac:dyDescent="0.25">
      <c r="A533" s="3" t="s">
        <v>14958</v>
      </c>
      <c r="B533" s="3" t="s">
        <v>14959</v>
      </c>
      <c r="C533" s="3" t="str">
        <f t="shared" si="8"/>
        <v>DEVEX RESOURCES LIMITED</v>
      </c>
      <c r="D533" s="3" t="s">
        <v>14005</v>
      </c>
      <c r="E533" s="17">
        <v>36802</v>
      </c>
      <c r="F533" s="16">
        <v>37543707</v>
      </c>
      <c r="G533" s="3" t="str">
        <f t="array" ref="G533">INDEX([1]!Table2[Bracket Label], MATCH(1, ('ASX_Listed_Companies_26-08-2025'!F533&gt;= [1]!Table2[Min Value]) * ('ASX_Listed_Companies_26-08-2025'!F533 &lt;= [1]!Table2[Max Value]), 0))</f>
        <v>0-49M</v>
      </c>
    </row>
    <row r="534" spans="1:7" x14ac:dyDescent="0.25">
      <c r="A534" s="3" t="s">
        <v>14960</v>
      </c>
      <c r="B534" s="3" t="s">
        <v>14961</v>
      </c>
      <c r="C534" s="3" t="str">
        <f t="shared" si="8"/>
        <v>DESANE GROUP HOLDINGS LIMITED</v>
      </c>
      <c r="D534" s="3" t="s">
        <v>14074</v>
      </c>
      <c r="E534" s="17">
        <v>32024</v>
      </c>
      <c r="F534" s="16">
        <v>34978041</v>
      </c>
      <c r="G534" s="3" t="str">
        <f t="array" ref="G534">INDEX([1]!Table2[Bracket Label], MATCH(1, ('ASX_Listed_Companies_26-08-2025'!F534&gt;= [1]!Table2[Min Value]) * ('ASX_Listed_Companies_26-08-2025'!F534 &lt;= [1]!Table2[Max Value]), 0))</f>
        <v>0-49M</v>
      </c>
    </row>
    <row r="535" spans="1:7" x14ac:dyDescent="0.25">
      <c r="A535" s="3" t="s">
        <v>14962</v>
      </c>
      <c r="B535" s="3" t="s">
        <v>14963</v>
      </c>
      <c r="C535" s="3" t="str">
        <f t="shared" si="8"/>
        <v>DGL GROUP LIMITED</v>
      </c>
      <c r="D535" s="3" t="s">
        <v>13970</v>
      </c>
      <c r="E535" s="17">
        <v>44340</v>
      </c>
      <c r="F535" s="16">
        <v>126925241</v>
      </c>
      <c r="G535" s="3" t="str">
        <f t="array" ref="G535">INDEX([1]!Table2[Bracket Label], MATCH(1, ('ASX_Listed_Companies_26-08-2025'!F535&gt;= [1]!Table2[Min Value]) * ('ASX_Listed_Companies_26-08-2025'!F535 &lt;= [1]!Table2[Max Value]), 0))</f>
        <v>100-149M</v>
      </c>
    </row>
    <row r="536" spans="1:7" x14ac:dyDescent="0.25">
      <c r="A536" s="3" t="s">
        <v>14964</v>
      </c>
      <c r="B536" s="3" t="s">
        <v>14965</v>
      </c>
      <c r="C536" s="3" t="str">
        <f t="shared" si="8"/>
        <v>DGR GLOBAL LIMITED</v>
      </c>
      <c r="D536" s="3" t="s">
        <v>13970</v>
      </c>
      <c r="E536" s="17">
        <v>37854</v>
      </c>
      <c r="F536" s="16">
        <v>15655440</v>
      </c>
      <c r="G536" s="3" t="str">
        <f t="array" ref="G536">INDEX([1]!Table2[Bracket Label], MATCH(1, ('ASX_Listed_Companies_26-08-2025'!F536&gt;= [1]!Table2[Min Value]) * ('ASX_Listed_Companies_26-08-2025'!F536 &lt;= [1]!Table2[Max Value]), 0))</f>
        <v>0-49M</v>
      </c>
    </row>
    <row r="537" spans="1:7" x14ac:dyDescent="0.25">
      <c r="A537" s="3" t="s">
        <v>13538</v>
      </c>
      <c r="B537" s="3" t="s">
        <v>14966</v>
      </c>
      <c r="C537" s="3" t="str">
        <f t="shared" si="8"/>
        <v>DIGICO INFRASTRUCTURE REIT</v>
      </c>
      <c r="D537" s="3" t="s">
        <v>14967</v>
      </c>
      <c r="E537" s="17">
        <v>45639</v>
      </c>
      <c r="F537" s="16">
        <v>1741460355</v>
      </c>
      <c r="G537" s="3" t="str">
        <f t="array" ref="G537">INDEX([1]!Table2[Bracket Label], MATCH(1, ('ASX_Listed_Companies_26-08-2025'!F537&gt;= [1]!Table2[Min Value]) * ('ASX_Listed_Companies_26-08-2025'!F537 &lt;= [1]!Table2[Max Value]), 0))</f>
        <v>1Bn+</v>
      </c>
    </row>
    <row r="538" spans="1:7" x14ac:dyDescent="0.25">
      <c r="A538" s="3" t="s">
        <v>13542</v>
      </c>
      <c r="B538" s="3" t="s">
        <v>14968</v>
      </c>
      <c r="C538" s="3" t="str">
        <f t="shared" si="8"/>
        <v>DOMAIN HOLDINGS AUSTRALIA LIMITED.</v>
      </c>
      <c r="D538" s="3" t="s">
        <v>14019</v>
      </c>
      <c r="E538" s="17">
        <v>43055</v>
      </c>
      <c r="F538" s="16" t="s">
        <v>14150</v>
      </c>
      <c r="G538" s="3" t="e">
        <f t="array" ref="G538">INDEX([1]!Table2[Bracket Label], MATCH(1, ('ASX_Listed_Companies_26-08-2025'!F538&gt;= [1]!Table2[Min Value]) * ('ASX_Listed_Companies_26-08-2025'!F538 &lt;= [1]!Table2[Max Value]), 0))</f>
        <v>#N/A</v>
      </c>
    </row>
    <row r="539" spans="1:7" x14ac:dyDescent="0.25">
      <c r="A539" s="3" t="s">
        <v>14969</v>
      </c>
      <c r="B539" s="3" t="s">
        <v>14970</v>
      </c>
      <c r="C539" s="3" t="str">
        <f t="shared" si="8"/>
        <v>DJERRIWARRH INVESTMENTS LIMITED</v>
      </c>
      <c r="D539" s="3" t="s">
        <v>14067</v>
      </c>
      <c r="E539" s="17">
        <v>34878</v>
      </c>
      <c r="F539" s="16">
        <v>828612279</v>
      </c>
      <c r="G539" s="3" t="str">
        <f t="array" ref="G539">INDEX([1]!Table2[Bracket Label], MATCH(1, ('ASX_Listed_Companies_26-08-2025'!F539&gt;= [1]!Table2[Min Value]) * ('ASX_Listed_Companies_26-08-2025'!F539 &lt;= [1]!Table2[Max Value]), 0))</f>
        <v>800-849M</v>
      </c>
    </row>
    <row r="540" spans="1:7" x14ac:dyDescent="0.25">
      <c r="A540" s="3" t="s">
        <v>14971</v>
      </c>
      <c r="B540" s="3" t="s">
        <v>14972</v>
      </c>
      <c r="C540" s="3" t="str">
        <f t="shared" si="8"/>
        <v>DUKETON MINING LIMITED</v>
      </c>
      <c r="D540" s="3" t="s">
        <v>13970</v>
      </c>
      <c r="E540" s="17">
        <v>41855</v>
      </c>
      <c r="F540" s="16">
        <v>14689390</v>
      </c>
      <c r="G540" s="3" t="str">
        <f t="array" ref="G540">INDEX([1]!Table2[Bracket Label], MATCH(1, ('ASX_Listed_Companies_26-08-2025'!F540&gt;= [1]!Table2[Min Value]) * ('ASX_Listed_Companies_26-08-2025'!F540 &lt;= [1]!Table2[Max Value]), 0))</f>
        <v>0-49M</v>
      </c>
    </row>
    <row r="541" spans="1:7" x14ac:dyDescent="0.25">
      <c r="A541" s="3" t="s">
        <v>14973</v>
      </c>
      <c r="B541" s="3" t="s">
        <v>14974</v>
      </c>
      <c r="C541" s="3" t="str">
        <f t="shared" si="8"/>
        <v>DELTA LITHIUM LIMITED</v>
      </c>
      <c r="D541" s="3" t="s">
        <v>13970</v>
      </c>
      <c r="E541" s="17">
        <v>43042</v>
      </c>
      <c r="F541" s="16">
        <v>118343246</v>
      </c>
      <c r="G541" s="3" t="str">
        <f t="array" ref="G541">INDEX([1]!Table2[Bracket Label], MATCH(1, ('ASX_Listed_Companies_26-08-2025'!F541&gt;= [1]!Table2[Min Value]) * ('ASX_Listed_Companies_26-08-2025'!F541 &lt;= [1]!Table2[Max Value]), 0))</f>
        <v>100-149M</v>
      </c>
    </row>
    <row r="542" spans="1:7" x14ac:dyDescent="0.25">
      <c r="A542" s="3" t="s">
        <v>14975</v>
      </c>
      <c r="B542" s="3" t="s">
        <v>14976</v>
      </c>
      <c r="C542" s="3" t="str">
        <f t="shared" si="8"/>
        <v>DESERT METALS LIMITED</v>
      </c>
      <c r="D542" s="3" t="s">
        <v>13970</v>
      </c>
      <c r="E542" s="17">
        <v>44183</v>
      </c>
      <c r="F542" s="16" t="s">
        <v>14977</v>
      </c>
      <c r="G542" s="3" t="e">
        <f t="array" ref="G542">INDEX([1]!Table2[Bracket Label], MATCH(1, ('ASX_Listed_Companies_26-08-2025'!F542&gt;= [1]!Table2[Min Value]) * ('ASX_Listed_Companies_26-08-2025'!F542 &lt;= [1]!Table2[Max Value]), 0))</f>
        <v>#N/A</v>
      </c>
    </row>
    <row r="543" spans="1:7" x14ac:dyDescent="0.25">
      <c r="A543" s="3" t="s">
        <v>14978</v>
      </c>
      <c r="B543" s="3" t="s">
        <v>14979</v>
      </c>
      <c r="C543" s="3" t="str">
        <f t="shared" si="8"/>
        <v>DOME GOLD MINES LIMITED</v>
      </c>
      <c r="D543" s="3" t="s">
        <v>13970</v>
      </c>
      <c r="E543" s="17">
        <v>41569</v>
      </c>
      <c r="F543" s="16">
        <v>66661010</v>
      </c>
      <c r="G543" s="3" t="str">
        <f t="array" ref="G543">INDEX([1]!Table2[Bracket Label], MATCH(1, ('ASX_Listed_Companies_26-08-2025'!F543&gt;= [1]!Table2[Min Value]) * ('ASX_Listed_Companies_26-08-2025'!F543 &lt;= [1]!Table2[Max Value]), 0))</f>
        <v>50-99M</v>
      </c>
    </row>
    <row r="544" spans="1:7" x14ac:dyDescent="0.25">
      <c r="A544" s="3" t="s">
        <v>14980</v>
      </c>
      <c r="B544" s="3" t="s">
        <v>14981</v>
      </c>
      <c r="C544" s="3" t="str">
        <f t="shared" si="8"/>
        <v>DRAGON MOUNTAIN GOLD LIMITED</v>
      </c>
      <c r="D544" s="3" t="s">
        <v>13970</v>
      </c>
      <c r="E544" s="17">
        <v>39294</v>
      </c>
      <c r="F544" s="16">
        <v>2368030</v>
      </c>
      <c r="G544" s="3" t="str">
        <f t="array" ref="G544">INDEX([1]!Table2[Bracket Label], MATCH(1, ('ASX_Listed_Companies_26-08-2025'!F544&gt;= [1]!Table2[Min Value]) * ('ASX_Listed_Companies_26-08-2025'!F544 &lt;= [1]!Table2[Max Value]), 0))</f>
        <v>0-49M</v>
      </c>
    </row>
    <row r="545" spans="1:7" x14ac:dyDescent="0.25">
      <c r="A545" s="3" t="s">
        <v>14982</v>
      </c>
      <c r="B545" s="3" t="s">
        <v>14983</v>
      </c>
      <c r="C545" s="3" t="str">
        <f t="shared" si="8"/>
        <v>DMC MINING LIMITED.</v>
      </c>
      <c r="D545" s="3" t="s">
        <v>13970</v>
      </c>
      <c r="E545" s="17">
        <v>44552</v>
      </c>
      <c r="F545" s="16" t="s">
        <v>14150</v>
      </c>
      <c r="G545" s="3" t="e">
        <f t="array" ref="G545">INDEX([1]!Table2[Bracket Label], MATCH(1, ('ASX_Listed_Companies_26-08-2025'!F545&gt;= [1]!Table2[Min Value]) * ('ASX_Listed_Companies_26-08-2025'!F545 &lt;= [1]!Table2[Max Value]), 0))</f>
        <v>#N/A</v>
      </c>
    </row>
    <row r="546" spans="1:7" x14ac:dyDescent="0.25">
      <c r="A546" s="3" t="s">
        <v>13544</v>
      </c>
      <c r="B546" s="3" t="s">
        <v>14984</v>
      </c>
      <c r="C546" s="3" t="str">
        <f t="shared" si="8"/>
        <v>DOMINO'S PIZZA ENTERPRISES LIMITED</v>
      </c>
      <c r="D546" s="3" t="s">
        <v>13989</v>
      </c>
      <c r="E546" s="17">
        <v>38488</v>
      </c>
      <c r="F546" s="16">
        <v>1820962954</v>
      </c>
      <c r="G546" s="3" t="str">
        <f t="array" ref="G546">INDEX([1]!Table2[Bracket Label], MATCH(1, ('ASX_Listed_Companies_26-08-2025'!F546&gt;= [1]!Table2[Min Value]) * ('ASX_Listed_Companies_26-08-2025'!F546 &lt;= [1]!Table2[Max Value]), 0))</f>
        <v>1Bn+</v>
      </c>
    </row>
    <row r="547" spans="1:7" x14ac:dyDescent="0.25">
      <c r="A547" s="3" t="s">
        <v>14985</v>
      </c>
      <c r="B547" s="3" t="s">
        <v>14986</v>
      </c>
      <c r="C547" s="3" t="str">
        <f t="shared" si="8"/>
        <v>DOMINION INCOME TRUST 1</v>
      </c>
      <c r="D547" s="3" t="s">
        <v>14067</v>
      </c>
      <c r="E547" s="17">
        <v>45720</v>
      </c>
      <c r="F547" s="16">
        <v>351900000</v>
      </c>
      <c r="G547" s="3" t="str">
        <f t="array" ref="G547">INDEX([1]!Table2[Bracket Label], MATCH(1, ('ASX_Listed_Companies_26-08-2025'!F547&gt;= [1]!Table2[Min Value]) * ('ASX_Listed_Companies_26-08-2025'!F547 &lt;= [1]!Table2[Max Value]), 0))</f>
        <v>350-399M</v>
      </c>
    </row>
    <row r="548" spans="1:7" x14ac:dyDescent="0.25">
      <c r="A548" s="3" t="s">
        <v>13550</v>
      </c>
      <c r="B548" s="3" t="s">
        <v>14987</v>
      </c>
      <c r="C548" s="3" t="str">
        <f t="shared" si="8"/>
        <v>DYNO NOBEL LIMITED.</v>
      </c>
      <c r="D548" s="3" t="s">
        <v>13970</v>
      </c>
      <c r="E548" s="17">
        <v>37830</v>
      </c>
      <c r="F548" s="16">
        <v>5687163646</v>
      </c>
      <c r="G548" s="3" t="str">
        <f t="array" ref="G548">INDEX([1]!Table2[Bracket Label], MATCH(1, ('ASX_Listed_Companies_26-08-2025'!F548&gt;= [1]!Table2[Min Value]) * ('ASX_Listed_Companies_26-08-2025'!F548 &lt;= [1]!Table2[Max Value]), 0))</f>
        <v>1Bn+</v>
      </c>
    </row>
    <row r="549" spans="1:7" x14ac:dyDescent="0.25">
      <c r="A549" s="3" t="s">
        <v>14988</v>
      </c>
      <c r="B549" s="3" t="s">
        <v>14989</v>
      </c>
      <c r="C549" s="3" t="str">
        <f t="shared" si="8"/>
        <v>DOCTOR CARE ANYWHERE GROUP PLC</v>
      </c>
      <c r="D549" s="3" t="s">
        <v>13995</v>
      </c>
      <c r="E549" s="17">
        <v>44169</v>
      </c>
      <c r="F549" s="16">
        <v>51343858</v>
      </c>
      <c r="G549" s="3" t="str">
        <f t="array" ref="G549">INDEX([1]!Table2[Bracket Label], MATCH(1, ('ASX_Listed_Companies_26-08-2025'!F549&gt;= [1]!Table2[Min Value]) * ('ASX_Listed_Companies_26-08-2025'!F549 &lt;= [1]!Table2[Max Value]), 0))</f>
        <v>50-99M</v>
      </c>
    </row>
    <row r="550" spans="1:7" x14ac:dyDescent="0.25">
      <c r="A550" s="3" t="s">
        <v>13546</v>
      </c>
      <c r="B550" s="3" t="s">
        <v>14990</v>
      </c>
      <c r="C550" s="3" t="str">
        <f t="shared" si="8"/>
        <v>DOWNER EDI LIMITED</v>
      </c>
      <c r="D550" s="3" t="s">
        <v>14110</v>
      </c>
      <c r="E550" s="17">
        <v>33227</v>
      </c>
      <c r="F550" s="16">
        <v>4929350804</v>
      </c>
      <c r="G550" s="3" t="str">
        <f t="array" ref="G550">INDEX([1]!Table2[Bracket Label], MATCH(1, ('ASX_Listed_Companies_26-08-2025'!F550&gt;= [1]!Table2[Min Value]) * ('ASX_Listed_Companies_26-08-2025'!F550 &lt;= [1]!Table2[Max Value]), 0))</f>
        <v>1Bn+</v>
      </c>
    </row>
    <row r="551" spans="1:7" x14ac:dyDescent="0.25">
      <c r="A551" s="3" t="s">
        <v>14991</v>
      </c>
      <c r="B551" s="3" t="s">
        <v>14992</v>
      </c>
      <c r="C551" s="3" t="str">
        <f t="shared" si="8"/>
        <v>DREADNOUGHT RESOURCES LTD</v>
      </c>
      <c r="D551" s="3" t="s">
        <v>13970</v>
      </c>
      <c r="E551" s="17">
        <v>39021</v>
      </c>
      <c r="F551" s="16">
        <v>60954000</v>
      </c>
      <c r="G551" s="3" t="str">
        <f t="array" ref="G551">INDEX([1]!Table2[Bracket Label], MATCH(1, ('ASX_Listed_Companies_26-08-2025'!F551&gt;= [1]!Table2[Min Value]) * ('ASX_Listed_Companies_26-08-2025'!F551 &lt;= [1]!Table2[Max Value]), 0))</f>
        <v>50-99M</v>
      </c>
    </row>
    <row r="552" spans="1:7" x14ac:dyDescent="0.25">
      <c r="A552" s="3" t="s">
        <v>13548</v>
      </c>
      <c r="B552" s="3" t="s">
        <v>14993</v>
      </c>
      <c r="C552" s="3" t="str">
        <f t="shared" si="8"/>
        <v>DRONESHIELD LIMITED</v>
      </c>
      <c r="D552" s="3" t="s">
        <v>13964</v>
      </c>
      <c r="E552" s="17">
        <v>42543</v>
      </c>
      <c r="F552" s="16">
        <v>3140240686</v>
      </c>
      <c r="G552" s="3" t="str">
        <f t="array" ref="G552">INDEX([1]!Table2[Bracket Label], MATCH(1, ('ASX_Listed_Companies_26-08-2025'!F552&gt;= [1]!Table2[Min Value]) * ('ASX_Listed_Companies_26-08-2025'!F552 &lt;= [1]!Table2[Max Value]), 0))</f>
        <v>1Bn+</v>
      </c>
    </row>
    <row r="553" spans="1:7" x14ac:dyDescent="0.25">
      <c r="A553" s="3" t="s">
        <v>13528</v>
      </c>
      <c r="B553" s="3" t="s">
        <v>14994</v>
      </c>
      <c r="C553" s="3" t="str">
        <f t="shared" si="8"/>
        <v>DETERRA ROYALTIES LIMITED</v>
      </c>
      <c r="D553" s="3" t="s">
        <v>13970</v>
      </c>
      <c r="E553" s="17">
        <v>44127</v>
      </c>
      <c r="F553" s="16">
        <v>2316662036</v>
      </c>
      <c r="G553" s="3" t="str">
        <f t="array" ref="G553">INDEX([1]!Table2[Bracket Label], MATCH(1, ('ASX_Listed_Companies_26-08-2025'!F553&gt;= [1]!Table2[Min Value]) * ('ASX_Listed_Companies_26-08-2025'!F553 &lt;= [1]!Table2[Max Value]), 0))</f>
        <v>1Bn+</v>
      </c>
    </row>
    <row r="554" spans="1:7" x14ac:dyDescent="0.25">
      <c r="A554" s="3" t="s">
        <v>14995</v>
      </c>
      <c r="B554" s="3" t="s">
        <v>14996</v>
      </c>
      <c r="C554" s="3" t="str">
        <f t="shared" si="8"/>
        <v>DIATREME RESOURCES LIMITED</v>
      </c>
      <c r="D554" s="3" t="s">
        <v>13970</v>
      </c>
      <c r="E554" s="17">
        <v>38525</v>
      </c>
      <c r="F554" s="16">
        <v>105173919</v>
      </c>
      <c r="G554" s="3" t="str">
        <f t="array" ref="G554">INDEX([1]!Table2[Bracket Label], MATCH(1, ('ASX_Listed_Companies_26-08-2025'!F554&gt;= [1]!Table2[Min Value]) * ('ASX_Listed_Companies_26-08-2025'!F554 &lt;= [1]!Table2[Max Value]), 0))</f>
        <v>100-149M</v>
      </c>
    </row>
    <row r="555" spans="1:7" x14ac:dyDescent="0.25">
      <c r="A555" s="3" t="s">
        <v>14997</v>
      </c>
      <c r="B555" s="3" t="s">
        <v>14998</v>
      </c>
      <c r="C555" s="3" t="str">
        <f t="shared" si="8"/>
        <v>DUSK GROUP LIMITED</v>
      </c>
      <c r="D555" s="3" t="s">
        <v>14054</v>
      </c>
      <c r="E555" s="17">
        <v>44137</v>
      </c>
      <c r="F555" s="16">
        <v>56041079</v>
      </c>
      <c r="G555" s="3" t="str">
        <f t="array" ref="G555">INDEX([1]!Table2[Bracket Label], MATCH(1, ('ASX_Listed_Companies_26-08-2025'!F555&gt;= [1]!Table2[Min Value]) * ('ASX_Listed_Companies_26-08-2025'!F555 &lt;= [1]!Table2[Max Value]), 0))</f>
        <v>50-99M</v>
      </c>
    </row>
    <row r="556" spans="1:7" x14ac:dyDescent="0.25">
      <c r="A556" s="3" t="s">
        <v>14999</v>
      </c>
      <c r="B556" s="3" t="s">
        <v>15000</v>
      </c>
      <c r="C556" s="3" t="str">
        <f t="shared" si="8"/>
        <v>DTI GROUP LTD</v>
      </c>
      <c r="D556" s="3" t="s">
        <v>14081</v>
      </c>
      <c r="E556" s="17">
        <v>41982</v>
      </c>
      <c r="F556" s="16">
        <v>8073925</v>
      </c>
      <c r="G556" s="3" t="str">
        <f t="array" ref="G556">INDEX([1]!Table2[Bracket Label], MATCH(1, ('ASX_Listed_Companies_26-08-2025'!F556&gt;= [1]!Table2[Min Value]) * ('ASX_Listed_Companies_26-08-2025'!F556 &lt;= [1]!Table2[Max Value]), 0))</f>
        <v>0-49M</v>
      </c>
    </row>
    <row r="557" spans="1:7" x14ac:dyDescent="0.25">
      <c r="A557" s="3" t="s">
        <v>13524</v>
      </c>
      <c r="B557" s="3" t="s">
        <v>15001</v>
      </c>
      <c r="C557" s="3" t="str">
        <f t="shared" si="8"/>
        <v>DATA#3 LIMITED</v>
      </c>
      <c r="D557" s="3" t="s">
        <v>13979</v>
      </c>
      <c r="E557" s="17">
        <v>35787</v>
      </c>
      <c r="F557" s="16">
        <v>1281091914</v>
      </c>
      <c r="G557" s="3" t="str">
        <f t="array" ref="G557">INDEX([1]!Table2[Bracket Label], MATCH(1, ('ASX_Listed_Companies_26-08-2025'!F557&gt;= [1]!Table2[Min Value]) * ('ASX_Listed_Companies_26-08-2025'!F557 &lt;= [1]!Table2[Max Value]), 0))</f>
        <v>1Bn+</v>
      </c>
    </row>
    <row r="558" spans="1:7" x14ac:dyDescent="0.25">
      <c r="A558" s="3" t="s">
        <v>15002</v>
      </c>
      <c r="B558" s="3" t="s">
        <v>15003</v>
      </c>
      <c r="C558" s="3" t="str">
        <f t="shared" si="8"/>
        <v>DART MINING NL</v>
      </c>
      <c r="D558" s="3" t="s">
        <v>13970</v>
      </c>
      <c r="E558" s="17">
        <v>39212</v>
      </c>
      <c r="F558" s="16">
        <v>2995139</v>
      </c>
      <c r="G558" s="3" t="str">
        <f t="array" ref="G558">INDEX([1]!Table2[Bracket Label], MATCH(1, ('ASX_Listed_Companies_26-08-2025'!F558&gt;= [1]!Table2[Min Value]) * ('ASX_Listed_Companies_26-08-2025'!F558 &lt;= [1]!Table2[Max Value]), 0))</f>
        <v>0-49M</v>
      </c>
    </row>
    <row r="559" spans="1:7" x14ac:dyDescent="0.25">
      <c r="A559" s="3" t="s">
        <v>15004</v>
      </c>
      <c r="B559" s="3" t="s">
        <v>15005</v>
      </c>
      <c r="C559" s="3" t="str">
        <f t="shared" si="8"/>
        <v>DATELINE RESOURCES LIMITED</v>
      </c>
      <c r="D559" s="3" t="s">
        <v>13970</v>
      </c>
      <c r="E559" s="17">
        <v>40717</v>
      </c>
      <c r="F559" s="16">
        <v>755478191</v>
      </c>
      <c r="G559" s="3" t="str">
        <f t="array" ref="G559">INDEX([1]!Table2[Bracket Label], MATCH(1, ('ASX_Listed_Companies_26-08-2025'!F559&gt;= [1]!Table2[Min Value]) * ('ASX_Listed_Companies_26-08-2025'!F559 &lt;= [1]!Table2[Max Value]), 0))</f>
        <v>750-799M</v>
      </c>
    </row>
    <row r="560" spans="1:7" x14ac:dyDescent="0.25">
      <c r="A560" s="3" t="s">
        <v>15006</v>
      </c>
      <c r="B560" s="3" t="s">
        <v>15007</v>
      </c>
      <c r="C560" s="3" t="str">
        <f t="shared" si="8"/>
        <v>DOTZ NANO LIMITED</v>
      </c>
      <c r="D560" s="3" t="s">
        <v>14081</v>
      </c>
      <c r="E560" s="17">
        <v>39429</v>
      </c>
      <c r="F560" s="16">
        <v>22704593</v>
      </c>
      <c r="G560" s="3" t="str">
        <f t="array" ref="G560">INDEX([1]!Table2[Bracket Label], MATCH(1, ('ASX_Listed_Companies_26-08-2025'!F560&gt;= [1]!Table2[Min Value]) * ('ASX_Listed_Companies_26-08-2025'!F560 &lt;= [1]!Table2[Max Value]), 0))</f>
        <v>0-49M</v>
      </c>
    </row>
    <row r="561" spans="1:7" x14ac:dyDescent="0.25">
      <c r="A561" s="3" t="s">
        <v>15008</v>
      </c>
      <c r="B561" s="3" t="s">
        <v>15009</v>
      </c>
      <c r="C561" s="3" t="str">
        <f t="shared" si="8"/>
        <v>DUBBER CORPORATION LIMITED</v>
      </c>
      <c r="D561" s="3" t="s">
        <v>13979</v>
      </c>
      <c r="E561" s="17">
        <v>36707</v>
      </c>
      <c r="F561" s="16">
        <v>57750659</v>
      </c>
      <c r="G561" s="3" t="str">
        <f t="array" ref="G561">INDEX([1]!Table2[Bracket Label], MATCH(1, ('ASX_Listed_Companies_26-08-2025'!F561&gt;= [1]!Table2[Min Value]) * ('ASX_Listed_Companies_26-08-2025'!F561 &lt;= [1]!Table2[Max Value]), 0))</f>
        <v>50-99M</v>
      </c>
    </row>
    <row r="562" spans="1:7" x14ac:dyDescent="0.25">
      <c r="A562" s="3" t="s">
        <v>15010</v>
      </c>
      <c r="B562" s="3" t="s">
        <v>15011</v>
      </c>
      <c r="C562" s="3" t="str">
        <f t="shared" si="8"/>
        <v>DUG TECHNOLOGY LTD</v>
      </c>
      <c r="D562" s="3" t="s">
        <v>13979</v>
      </c>
      <c r="E562" s="17">
        <v>44055</v>
      </c>
      <c r="F562" s="16">
        <v>214105586</v>
      </c>
      <c r="G562" s="3" t="str">
        <f t="array" ref="G562">INDEX([1]!Table2[Bracket Label], MATCH(1, ('ASX_Listed_Companies_26-08-2025'!F562&gt;= [1]!Table2[Min Value]) * ('ASX_Listed_Companies_26-08-2025'!F562 &lt;= [1]!Table2[Max Value]), 0))</f>
        <v>200-249M</v>
      </c>
    </row>
    <row r="563" spans="1:7" x14ac:dyDescent="0.25">
      <c r="A563" s="3" t="s">
        <v>13540</v>
      </c>
      <c r="B563" s="3" t="s">
        <v>15012</v>
      </c>
      <c r="C563" s="3" t="str">
        <f t="shared" si="8"/>
        <v>DIVERSIFIED UNITED INVESTMENT LIMITED</v>
      </c>
      <c r="D563" s="3" t="s">
        <v>14067</v>
      </c>
      <c r="E563" s="17">
        <v>33591</v>
      </c>
      <c r="F563" s="16">
        <v>1166612881</v>
      </c>
      <c r="G563" s="3" t="str">
        <f t="array" ref="G563">INDEX([1]!Table2[Bracket Label], MATCH(1, ('ASX_Listed_Companies_26-08-2025'!F563&gt;= [1]!Table2[Min Value]) * ('ASX_Listed_Companies_26-08-2025'!F563 &lt;= [1]!Table2[Max Value]), 0))</f>
        <v>1Bn+</v>
      </c>
    </row>
    <row r="564" spans="1:7" x14ac:dyDescent="0.25">
      <c r="A564" s="3" t="s">
        <v>15013</v>
      </c>
      <c r="B564" s="3" t="s">
        <v>15014</v>
      </c>
      <c r="C564" s="3" t="str">
        <f t="shared" si="8"/>
        <v>DUNDAS MINERALS LIMITED</v>
      </c>
      <c r="D564" s="3" t="s">
        <v>13970</v>
      </c>
      <c r="E564" s="17">
        <v>44510</v>
      </c>
      <c r="F564" s="16">
        <v>1929930</v>
      </c>
      <c r="G564" s="3" t="str">
        <f t="array" ref="G564">INDEX([1]!Table2[Bracket Label], MATCH(1, ('ASX_Listed_Companies_26-08-2025'!F564&gt;= [1]!Table2[Min Value]) * ('ASX_Listed_Companies_26-08-2025'!F564 &lt;= [1]!Table2[Max Value]), 0))</f>
        <v>0-49M</v>
      </c>
    </row>
    <row r="565" spans="1:7" x14ac:dyDescent="0.25">
      <c r="A565" s="3" t="s">
        <v>15015</v>
      </c>
      <c r="B565" s="3" t="s">
        <v>15016</v>
      </c>
      <c r="C565" s="3" t="str">
        <f t="shared" si="8"/>
        <v>DURATEC LIMITED</v>
      </c>
      <c r="D565" s="3" t="s">
        <v>13964</v>
      </c>
      <c r="E565" s="17">
        <v>44139</v>
      </c>
      <c r="F565" s="16">
        <v>379263198</v>
      </c>
      <c r="G565" s="3" t="str">
        <f t="array" ref="G565">INDEX([1]!Table2[Bracket Label], MATCH(1, ('ASX_Listed_Companies_26-08-2025'!F565&gt;= [1]!Table2[Min Value]) * ('ASX_Listed_Companies_26-08-2025'!F565 &lt;= [1]!Table2[Max Value]), 0))</f>
        <v>350-399M</v>
      </c>
    </row>
    <row r="566" spans="1:7" x14ac:dyDescent="0.25">
      <c r="A566" s="3" t="s">
        <v>15017</v>
      </c>
      <c r="B566" s="3" t="s">
        <v>15018</v>
      </c>
      <c r="C566" s="3" t="str">
        <f t="shared" si="8"/>
        <v>DORSAVI LTD</v>
      </c>
      <c r="D566" s="3" t="s">
        <v>13967</v>
      </c>
      <c r="E566" s="17">
        <v>41619</v>
      </c>
      <c r="F566" s="16">
        <v>40972158</v>
      </c>
      <c r="G566" s="3" t="str">
        <f t="array" ref="G566">INDEX([1]!Table2[Bracket Label], MATCH(1, ('ASX_Listed_Companies_26-08-2025'!F566&gt;= [1]!Table2[Min Value]) * ('ASX_Listed_Companies_26-08-2025'!F566 &lt;= [1]!Table2[Max Value]), 0))</f>
        <v>0-49M</v>
      </c>
    </row>
    <row r="567" spans="1:7" x14ac:dyDescent="0.25">
      <c r="A567" s="3" t="s">
        <v>13530</v>
      </c>
      <c r="B567" s="3" t="s">
        <v>15019</v>
      </c>
      <c r="C567" s="3" t="str">
        <f t="shared" si="8"/>
        <v>DEVELOP GLOBAL LIMITED</v>
      </c>
      <c r="D567" s="3" t="s">
        <v>13970</v>
      </c>
      <c r="E567" s="17">
        <v>39199</v>
      </c>
      <c r="F567" s="16">
        <v>1300794296</v>
      </c>
      <c r="G567" s="3" t="str">
        <f t="array" ref="G567">INDEX([1]!Table2[Bracket Label], MATCH(1, ('ASX_Listed_Companies_26-08-2025'!F567&gt;= [1]!Table2[Min Value]) * ('ASX_Listed_Companies_26-08-2025'!F567 &lt;= [1]!Table2[Max Value]), 0))</f>
        <v>1Bn+</v>
      </c>
    </row>
    <row r="568" spans="1:7" x14ac:dyDescent="0.25">
      <c r="A568" s="3" t="s">
        <v>15020</v>
      </c>
      <c r="B568" s="3" t="s">
        <v>15021</v>
      </c>
      <c r="C568" s="3" t="str">
        <f t="shared" si="8"/>
        <v>DATAWORKS GROUP LIMITED</v>
      </c>
      <c r="D568" s="3" t="s">
        <v>13979</v>
      </c>
      <c r="E568" s="17">
        <v>43054</v>
      </c>
      <c r="F568" s="16">
        <v>6746787</v>
      </c>
      <c r="G568" s="3" t="str">
        <f t="array" ref="G568">INDEX([1]!Table2[Bracket Label], MATCH(1, ('ASX_Listed_Companies_26-08-2025'!F568&gt;= [1]!Table2[Min Value]) * ('ASX_Listed_Companies_26-08-2025'!F568 &lt;= [1]!Table2[Max Value]), 0))</f>
        <v>0-49M</v>
      </c>
    </row>
    <row r="569" spans="1:7" x14ac:dyDescent="0.25">
      <c r="A569" s="3" t="s">
        <v>15022</v>
      </c>
      <c r="B569" s="3" t="s">
        <v>15023</v>
      </c>
      <c r="C569" s="3" t="str">
        <f t="shared" si="8"/>
        <v>DIMERIX LIMITED</v>
      </c>
      <c r="D569" s="3" t="s">
        <v>13967</v>
      </c>
      <c r="E569" s="17">
        <v>34004</v>
      </c>
      <c r="F569" s="16">
        <v>279085842</v>
      </c>
      <c r="G569" s="3" t="str">
        <f t="array" ref="G569">INDEX([1]!Table2[Bracket Label], MATCH(1, ('ASX_Listed_Companies_26-08-2025'!F569&gt;= [1]!Table2[Min Value]) * ('ASX_Listed_Companies_26-08-2025'!F569 &lt;= [1]!Table2[Max Value]), 0))</f>
        <v>250-299M</v>
      </c>
    </row>
    <row r="570" spans="1:7" x14ac:dyDescent="0.25">
      <c r="A570" s="3" t="s">
        <v>15024</v>
      </c>
      <c r="B570" s="3" t="s">
        <v>15025</v>
      </c>
      <c r="C570" s="3" t="str">
        <f t="shared" si="8"/>
        <v>DEXUS CONVENIENCE RETAIL REIT</v>
      </c>
      <c r="D570" s="3" t="s">
        <v>14046</v>
      </c>
      <c r="E570" s="17">
        <v>42943</v>
      </c>
      <c r="F570" s="16">
        <v>425667780</v>
      </c>
      <c r="G570" s="3" t="str">
        <f t="array" ref="G570">INDEX([1]!Table2[Bracket Label], MATCH(1, ('ASX_Listed_Companies_26-08-2025'!F570&gt;= [1]!Table2[Min Value]) * ('ASX_Listed_Companies_26-08-2025'!F570 &lt;= [1]!Table2[Max Value]), 0))</f>
        <v>400-449M</v>
      </c>
    </row>
    <row r="571" spans="1:7" x14ac:dyDescent="0.25">
      <c r="A571" s="3" t="s">
        <v>13534</v>
      </c>
      <c r="B571" s="3" t="s">
        <v>15026</v>
      </c>
      <c r="C571" s="3" t="str">
        <f t="shared" si="8"/>
        <v>DEXUS INDUSTRIA REIT.</v>
      </c>
      <c r="D571" s="3" t="s">
        <v>14046</v>
      </c>
      <c r="E571" s="17">
        <v>41611</v>
      </c>
      <c r="F571" s="16">
        <v>910564645</v>
      </c>
      <c r="G571" s="3" t="str">
        <f t="array" ref="G571">INDEX([1]!Table2[Bracket Label], MATCH(1, ('ASX_Listed_Companies_26-08-2025'!F571&gt;= [1]!Table2[Min Value]) * ('ASX_Listed_Companies_26-08-2025'!F571 &lt;= [1]!Table2[Max Value]), 0))</f>
        <v>900-949M</v>
      </c>
    </row>
    <row r="572" spans="1:7" x14ac:dyDescent="0.25">
      <c r="A572" s="3" t="s">
        <v>15027</v>
      </c>
      <c r="B572" s="3" t="s">
        <v>15028</v>
      </c>
      <c r="C572" s="3" t="str">
        <f t="shared" si="8"/>
        <v>DXN LIMITED</v>
      </c>
      <c r="D572" s="3" t="s">
        <v>13979</v>
      </c>
      <c r="E572" s="17">
        <v>43201</v>
      </c>
      <c r="F572" s="16">
        <v>18519626</v>
      </c>
      <c r="G572" s="3" t="str">
        <f t="array" ref="G572">INDEX([1]!Table2[Bracket Label], MATCH(1, ('ASX_Listed_Companies_26-08-2025'!F572&gt;= [1]!Table2[Min Value]) * ('ASX_Listed_Companies_26-08-2025'!F572 &lt;= [1]!Table2[Max Value]), 0))</f>
        <v>0-49M</v>
      </c>
    </row>
    <row r="573" spans="1:7" x14ac:dyDescent="0.25">
      <c r="A573" s="3" t="s">
        <v>13532</v>
      </c>
      <c r="B573" s="3" t="s">
        <v>15029</v>
      </c>
      <c r="C573" s="3" t="str">
        <f t="shared" si="8"/>
        <v>DEXUS</v>
      </c>
      <c r="D573" s="3" t="s">
        <v>14046</v>
      </c>
      <c r="E573" s="17">
        <v>38266</v>
      </c>
      <c r="F573" s="16">
        <v>8185051522</v>
      </c>
      <c r="G573" s="3" t="str">
        <f t="array" ref="G573">INDEX([1]!Table2[Bracket Label], MATCH(1, ('ASX_Listed_Companies_26-08-2025'!F573&gt;= [1]!Table2[Min Value]) * ('ASX_Listed_Companies_26-08-2025'!F573 &lt;= [1]!Table2[Max Value]), 0))</f>
        <v>1Bn+</v>
      </c>
    </row>
    <row r="574" spans="1:7" x14ac:dyDescent="0.25">
      <c r="A574" s="3" t="s">
        <v>15030</v>
      </c>
      <c r="B574" s="3" t="s">
        <v>15031</v>
      </c>
      <c r="C574" s="3" t="str">
        <f t="shared" si="8"/>
        <v>DY6 METALS LTD</v>
      </c>
      <c r="D574" s="3" t="s">
        <v>14967</v>
      </c>
      <c r="E574" s="17">
        <v>45106</v>
      </c>
      <c r="F574" s="16">
        <v>26957893</v>
      </c>
      <c r="G574" s="3" t="str">
        <f t="array" ref="G574">INDEX([1]!Table2[Bracket Label], MATCH(1, ('ASX_Listed_Companies_26-08-2025'!F574&gt;= [1]!Table2[Min Value]) * ('ASX_Listed_Companies_26-08-2025'!F574 &lt;= [1]!Table2[Max Value]), 0))</f>
        <v>0-49M</v>
      </c>
    </row>
    <row r="575" spans="1:7" x14ac:dyDescent="0.25">
      <c r="A575" s="3" t="s">
        <v>13526</v>
      </c>
      <c r="B575" s="3" t="s">
        <v>15032</v>
      </c>
      <c r="C575" s="3" t="str">
        <f t="shared" si="8"/>
        <v>DEEP YELLOW LIMITED</v>
      </c>
      <c r="D575" s="3" t="s">
        <v>14005</v>
      </c>
      <c r="E575" s="17">
        <v>31400</v>
      </c>
      <c r="F575" s="16">
        <v>1546911235</v>
      </c>
      <c r="G575" s="3" t="str">
        <f t="array" ref="G575">INDEX([1]!Table2[Bracket Label], MATCH(1, ('ASX_Listed_Companies_26-08-2025'!F575&gt;= [1]!Table2[Min Value]) * ('ASX_Listed_Companies_26-08-2025'!F575 &lt;= [1]!Table2[Max Value]), 0))</f>
        <v>1Bn+</v>
      </c>
    </row>
    <row r="576" spans="1:7" x14ac:dyDescent="0.25">
      <c r="A576" s="3" t="s">
        <v>15033</v>
      </c>
      <c r="B576" s="3" t="s">
        <v>15034</v>
      </c>
      <c r="C576" s="3" t="str">
        <f t="shared" si="8"/>
        <v>DYNAMIC METALS LIMITED</v>
      </c>
      <c r="D576" s="3" t="s">
        <v>13970</v>
      </c>
      <c r="E576" s="17">
        <v>44942</v>
      </c>
      <c r="F576" s="16">
        <v>13546318</v>
      </c>
      <c r="G576" s="3" t="str">
        <f t="array" ref="G576">INDEX([1]!Table2[Bracket Label], MATCH(1, ('ASX_Listed_Companies_26-08-2025'!F576&gt;= [1]!Table2[Min Value]) * ('ASX_Listed_Companies_26-08-2025'!F576 &lt;= [1]!Table2[Max Value]), 0))</f>
        <v>0-49M</v>
      </c>
    </row>
    <row r="577" spans="1:7" x14ac:dyDescent="0.25">
      <c r="A577" s="3" t="s">
        <v>15035</v>
      </c>
      <c r="B577" s="3" t="s">
        <v>15036</v>
      </c>
      <c r="C577" s="3" t="str">
        <f t="shared" si="8"/>
        <v>ELEMENT 25 LIMITED</v>
      </c>
      <c r="D577" s="3" t="s">
        <v>13970</v>
      </c>
      <c r="E577" s="17">
        <v>39030</v>
      </c>
      <c r="F577" s="16">
        <v>73155968</v>
      </c>
      <c r="G577" s="3" t="str">
        <f t="array" ref="G577">INDEX([1]!Table2[Bracket Label], MATCH(1, ('ASX_Listed_Companies_26-08-2025'!F577&gt;= [1]!Table2[Min Value]) * ('ASX_Listed_Companies_26-08-2025'!F577 &lt;= [1]!Table2[Max Value]), 0))</f>
        <v>50-99M</v>
      </c>
    </row>
    <row r="578" spans="1:7" x14ac:dyDescent="0.25">
      <c r="A578" s="3" t="s">
        <v>15037</v>
      </c>
      <c r="B578" s="3" t="s">
        <v>15038</v>
      </c>
      <c r="C578" s="3" t="str">
        <f t="shared" si="8"/>
        <v>E79 GOLD MINES LIMITED</v>
      </c>
      <c r="D578" s="3" t="s">
        <v>13970</v>
      </c>
      <c r="E578" s="17">
        <v>44476</v>
      </c>
      <c r="F578" s="16">
        <v>3643491</v>
      </c>
      <c r="G578" s="3" t="str">
        <f t="array" ref="G578">INDEX([1]!Table2[Bracket Label], MATCH(1, ('ASX_Listed_Companies_26-08-2025'!F578&gt;= [1]!Table2[Min Value]) * ('ASX_Listed_Companies_26-08-2025'!F578 &lt;= [1]!Table2[Max Value]), 0))</f>
        <v>0-49M</v>
      </c>
    </row>
    <row r="579" spans="1:7" x14ac:dyDescent="0.25">
      <c r="A579" s="3" t="s">
        <v>15039</v>
      </c>
      <c r="B579" s="3" t="s">
        <v>15040</v>
      </c>
      <c r="C579" s="3" t="str">
        <f t="shared" ref="C579:C642" si="9">TRIM(UPPER($B579))</f>
        <v>ENTERTAINMENT REWARDS LTD</v>
      </c>
      <c r="D579" s="3" t="s">
        <v>14019</v>
      </c>
      <c r="E579" s="17">
        <v>41891</v>
      </c>
      <c r="F579" s="16">
        <v>3926358</v>
      </c>
      <c r="G579" s="3" t="str">
        <f t="array" ref="G579">INDEX([1]!Table2[Bracket Label], MATCH(1, ('ASX_Listed_Companies_26-08-2025'!F579&gt;= [1]!Table2[Min Value]) * ('ASX_Listed_Companies_26-08-2025'!F579 &lt;= [1]!Table2[Max Value]), 0))</f>
        <v>0-49M</v>
      </c>
    </row>
    <row r="580" spans="1:7" x14ac:dyDescent="0.25">
      <c r="A580" s="3" t="s">
        <v>15041</v>
      </c>
      <c r="B580" s="3" t="s">
        <v>15042</v>
      </c>
      <c r="C580" s="3" t="str">
        <f t="shared" si="9"/>
        <v>ENERGY ACTION LIMITED</v>
      </c>
      <c r="D580" s="3" t="s">
        <v>14110</v>
      </c>
      <c r="E580" s="17">
        <v>40829</v>
      </c>
      <c r="F580" s="16">
        <v>15020048</v>
      </c>
      <c r="G580" s="3" t="str">
        <f t="array" ref="G580">INDEX([1]!Table2[Bracket Label], MATCH(1, ('ASX_Listed_Companies_26-08-2025'!F580&gt;= [1]!Table2[Min Value]) * ('ASX_Listed_Companies_26-08-2025'!F580 &lt;= [1]!Table2[Max Value]), 0))</f>
        <v>0-49M</v>
      </c>
    </row>
    <row r="581" spans="1:7" x14ac:dyDescent="0.25">
      <c r="A581" s="3" t="s">
        <v>13554</v>
      </c>
      <c r="B581" s="3" t="s">
        <v>15043</v>
      </c>
      <c r="C581" s="3" t="str">
        <f t="shared" si="9"/>
        <v>EBOS GROUP LIMITED</v>
      </c>
      <c r="D581" s="3" t="s">
        <v>13995</v>
      </c>
      <c r="E581" s="17">
        <v>41614</v>
      </c>
      <c r="F581" s="16">
        <v>7265775589</v>
      </c>
      <c r="G581" s="3" t="str">
        <f t="array" ref="G581">INDEX([1]!Table2[Bracket Label], MATCH(1, ('ASX_Listed_Companies_26-08-2025'!F581&gt;= [1]!Table2[Min Value]) * ('ASX_Listed_Companies_26-08-2025'!F581 &lt;= [1]!Table2[Max Value]), 0))</f>
        <v>1Bn+</v>
      </c>
    </row>
    <row r="582" spans="1:7" x14ac:dyDescent="0.25">
      <c r="A582" s="3" t="s">
        <v>15044</v>
      </c>
      <c r="B582" s="3" t="s">
        <v>15045</v>
      </c>
      <c r="C582" s="3" t="str">
        <f t="shared" si="9"/>
        <v>EBR SYSTEMS INC.</v>
      </c>
      <c r="D582" s="3" t="s">
        <v>13995</v>
      </c>
      <c r="E582" s="17">
        <v>44524</v>
      </c>
      <c r="F582" s="16">
        <v>593667356</v>
      </c>
      <c r="G582" s="3" t="str">
        <f t="array" ref="G582">INDEX([1]!Table2[Bracket Label], MATCH(1, ('ASX_Listed_Companies_26-08-2025'!F582&gt;= [1]!Table2[Min Value]) * ('ASX_Listed_Companies_26-08-2025'!F582 &lt;= [1]!Table2[Max Value]), 0))</f>
        <v>550-599M</v>
      </c>
    </row>
    <row r="583" spans="1:7" x14ac:dyDescent="0.25">
      <c r="A583" s="3" t="s">
        <v>15046</v>
      </c>
      <c r="B583" s="3" t="s">
        <v>15047</v>
      </c>
      <c r="C583" s="3" t="str">
        <f t="shared" si="9"/>
        <v>ELANOR COMMERCIAL PROPERTY FUND</v>
      </c>
      <c r="D583" s="3" t="s">
        <v>14046</v>
      </c>
      <c r="E583" s="17">
        <v>43805</v>
      </c>
      <c r="F583" s="16">
        <v>284901628</v>
      </c>
      <c r="G583" s="3" t="str">
        <f t="array" ref="G583">INDEX([1]!Table2[Bracket Label], MATCH(1, ('ASX_Listed_Companies_26-08-2025'!F583&gt;= [1]!Table2[Min Value]) * ('ASX_Listed_Companies_26-08-2025'!F583 &lt;= [1]!Table2[Max Value]), 0))</f>
        <v>250-299M</v>
      </c>
    </row>
    <row r="584" spans="1:7" x14ac:dyDescent="0.25">
      <c r="A584" s="3" t="s">
        <v>15048</v>
      </c>
      <c r="B584" s="3" t="s">
        <v>15049</v>
      </c>
      <c r="C584" s="3" t="str">
        <f t="shared" si="9"/>
        <v>ECHELON RESOURCES LIMITED</v>
      </c>
      <c r="D584" s="3" t="s">
        <v>14005</v>
      </c>
      <c r="E584" s="17">
        <v>44099</v>
      </c>
      <c r="F584" s="16">
        <v>80622302</v>
      </c>
      <c r="G584" s="3" t="str">
        <f t="array" ref="G584">INDEX([1]!Table2[Bracket Label], MATCH(1, ('ASX_Listed_Companies_26-08-2025'!F584&gt;= [1]!Table2[Min Value]) * ('ASX_Listed_Companies_26-08-2025'!F584 &lt;= [1]!Table2[Max Value]), 0))</f>
        <v>50-99M</v>
      </c>
    </row>
    <row r="585" spans="1:7" x14ac:dyDescent="0.25">
      <c r="A585" s="3" t="s">
        <v>15050</v>
      </c>
      <c r="B585" s="3" t="s">
        <v>8181</v>
      </c>
      <c r="C585" s="3" t="str">
        <f t="shared" si="9"/>
        <v>EXCELSIOR CAPITAL LTD</v>
      </c>
      <c r="D585" s="3" t="s">
        <v>13964</v>
      </c>
      <c r="E585" s="17">
        <v>34081</v>
      </c>
      <c r="F585" s="16">
        <v>93942080</v>
      </c>
      <c r="G585" s="3" t="str">
        <f t="array" ref="G585">INDEX([1]!Table2[Bracket Label], MATCH(1, ('ASX_Listed_Companies_26-08-2025'!F585&gt;= [1]!Table2[Min Value]) * ('ASX_Listed_Companies_26-08-2025'!F585 &lt;= [1]!Table2[Max Value]), 0))</f>
        <v>50-99M</v>
      </c>
    </row>
    <row r="586" spans="1:7" x14ac:dyDescent="0.25">
      <c r="A586" s="3" t="s">
        <v>15051</v>
      </c>
      <c r="B586" s="3" t="s">
        <v>15052</v>
      </c>
      <c r="C586" s="3" t="str">
        <f t="shared" si="9"/>
        <v>ECP EMERGING GROWTH LIMITED</v>
      </c>
      <c r="D586" s="3" t="s">
        <v>14067</v>
      </c>
      <c r="E586" s="17">
        <v>41865</v>
      </c>
      <c r="F586" s="16">
        <v>23354918</v>
      </c>
      <c r="G586" s="3" t="str">
        <f t="array" ref="G586">INDEX([1]!Table2[Bracket Label], MATCH(1, ('ASX_Listed_Companies_26-08-2025'!F586&gt;= [1]!Table2[Min Value]) * ('ASX_Listed_Companies_26-08-2025'!F586 &lt;= [1]!Table2[Max Value]), 0))</f>
        <v>0-49M</v>
      </c>
    </row>
    <row r="587" spans="1:7" x14ac:dyDescent="0.25">
      <c r="A587" s="3" t="s">
        <v>15053</v>
      </c>
      <c r="B587" s="3" t="s">
        <v>15054</v>
      </c>
      <c r="C587" s="3" t="str">
        <f t="shared" si="9"/>
        <v>ECS BOTANICS HOLDINGS LTD</v>
      </c>
      <c r="D587" s="3" t="s">
        <v>13967</v>
      </c>
      <c r="E587" s="17">
        <v>31484</v>
      </c>
      <c r="F587" s="16">
        <v>9720372</v>
      </c>
      <c r="G587" s="3" t="str">
        <f t="array" ref="G587">INDEX([1]!Table2[Bracket Label], MATCH(1, ('ASX_Listed_Companies_26-08-2025'!F587&gt;= [1]!Table2[Min Value]) * ('ASX_Listed_Companies_26-08-2025'!F587 &lt;= [1]!Table2[Max Value]), 0))</f>
        <v>0-49M</v>
      </c>
    </row>
    <row r="588" spans="1:7" x14ac:dyDescent="0.25">
      <c r="A588" s="3" t="s">
        <v>15055</v>
      </c>
      <c r="B588" s="3" t="s">
        <v>15056</v>
      </c>
      <c r="C588" s="3" t="str">
        <f t="shared" si="9"/>
        <v>ENVIRONMENTAL CLEAN TECHNOLOGIES LIMITED.</v>
      </c>
      <c r="D588" s="3" t="s">
        <v>14110</v>
      </c>
      <c r="E588" s="17">
        <v>31448</v>
      </c>
      <c r="F588" s="16">
        <v>13384785</v>
      </c>
      <c r="G588" s="3" t="str">
        <f t="array" ref="G588">INDEX([1]!Table2[Bracket Label], MATCH(1, ('ASX_Listed_Companies_26-08-2025'!F588&gt;= [1]!Table2[Min Value]) * ('ASX_Listed_Companies_26-08-2025'!F588 &lt;= [1]!Table2[Max Value]), 0))</f>
        <v>0-49M</v>
      </c>
    </row>
    <row r="589" spans="1:7" x14ac:dyDescent="0.25">
      <c r="A589" s="3" t="s">
        <v>15057</v>
      </c>
      <c r="B589" s="3" t="s">
        <v>15058</v>
      </c>
      <c r="C589" s="3" t="str">
        <f t="shared" si="9"/>
        <v>EILDON CAPITAL GROUP</v>
      </c>
      <c r="D589" s="3" t="s">
        <v>14010</v>
      </c>
      <c r="E589" s="17">
        <v>42794</v>
      </c>
      <c r="F589" s="16">
        <v>36547828</v>
      </c>
      <c r="G589" s="3" t="str">
        <f t="array" ref="G589">INDEX([1]!Table2[Bracket Label], MATCH(1, ('ASX_Listed_Companies_26-08-2025'!F589&gt;= [1]!Table2[Min Value]) * ('ASX_Listed_Companies_26-08-2025'!F589 &lt;= [1]!Table2[Max Value]), 0))</f>
        <v>0-49M</v>
      </c>
    </row>
    <row r="590" spans="1:7" x14ac:dyDescent="0.25">
      <c r="A590" s="3" t="s">
        <v>15059</v>
      </c>
      <c r="B590" s="3" t="s">
        <v>15060</v>
      </c>
      <c r="C590" s="3" t="str">
        <f t="shared" si="9"/>
        <v>EDEN INNOVATIONS LTD</v>
      </c>
      <c r="D590" s="3" t="s">
        <v>14005</v>
      </c>
      <c r="E590" s="17">
        <v>38874</v>
      </c>
      <c r="F590" s="16">
        <v>13159815</v>
      </c>
      <c r="G590" s="3" t="str">
        <f t="array" ref="G590">INDEX([1]!Table2[Bracket Label], MATCH(1, ('ASX_Listed_Companies_26-08-2025'!F590&gt;= [1]!Table2[Min Value]) * ('ASX_Listed_Companies_26-08-2025'!F590 &lt;= [1]!Table2[Max Value]), 0))</f>
        <v>0-49M</v>
      </c>
    </row>
    <row r="591" spans="1:7" x14ac:dyDescent="0.25">
      <c r="A591" s="3" t="s">
        <v>15061</v>
      </c>
      <c r="B591" s="3" t="s">
        <v>15062</v>
      </c>
      <c r="C591" s="3" t="str">
        <f t="shared" si="9"/>
        <v>EDU HOLDINGS LIMITED</v>
      </c>
      <c r="D591" s="3" t="s">
        <v>13989</v>
      </c>
      <c r="E591" s="17">
        <v>38163</v>
      </c>
      <c r="F591" s="16">
        <v>72265636</v>
      </c>
      <c r="G591" s="3" t="str">
        <f t="array" ref="G591">INDEX([1]!Table2[Bracket Label], MATCH(1, ('ASX_Listed_Companies_26-08-2025'!F591&gt;= [1]!Table2[Min Value]) * ('ASX_Listed_Companies_26-08-2025'!F591 &lt;= [1]!Table2[Max Value]), 0))</f>
        <v>50-99M</v>
      </c>
    </row>
    <row r="592" spans="1:7" x14ac:dyDescent="0.25">
      <c r="A592" s="3" t="s">
        <v>13562</v>
      </c>
      <c r="B592" s="3" t="s">
        <v>15063</v>
      </c>
      <c r="C592" s="3" t="str">
        <f t="shared" si="9"/>
        <v>ENDEAVOUR GROUP LIMITED</v>
      </c>
      <c r="D592" s="3" t="s">
        <v>14813</v>
      </c>
      <c r="E592" s="17">
        <v>44371</v>
      </c>
      <c r="F592" s="16">
        <v>7414657270</v>
      </c>
      <c r="G592" s="3" t="str">
        <f t="array" ref="G592">INDEX([1]!Table2[Bracket Label], MATCH(1, ('ASX_Listed_Companies_26-08-2025'!F592&gt;= [1]!Table2[Min Value]) * ('ASX_Listed_Companies_26-08-2025'!F592 &lt;= [1]!Table2[Max Value]), 0))</f>
        <v>1Bn+</v>
      </c>
    </row>
    <row r="593" spans="1:7" x14ac:dyDescent="0.25">
      <c r="A593" s="3" t="s">
        <v>15064</v>
      </c>
      <c r="B593" s="3" t="s">
        <v>15065</v>
      </c>
      <c r="C593" s="3" t="str">
        <f t="shared" si="9"/>
        <v>EARTHS ENERGY LIMITED</v>
      </c>
      <c r="D593" s="3" t="s">
        <v>13970</v>
      </c>
      <c r="E593" s="17">
        <v>40802</v>
      </c>
      <c r="F593" s="16">
        <v>4501947</v>
      </c>
      <c r="G593" s="3" t="str">
        <f t="array" ref="G593">INDEX([1]!Table2[Bracket Label], MATCH(1, ('ASX_Listed_Companies_26-08-2025'!F593&gt;= [1]!Table2[Min Value]) * ('ASX_Listed_Companies_26-08-2025'!F593 &lt;= [1]!Table2[Max Value]), 0))</f>
        <v>0-49M</v>
      </c>
    </row>
    <row r="594" spans="1:7" x14ac:dyDescent="0.25">
      <c r="A594" s="3" t="s">
        <v>15066</v>
      </c>
      <c r="B594" s="3" t="s">
        <v>15067</v>
      </c>
      <c r="C594" s="3" t="str">
        <f t="shared" si="9"/>
        <v>ENRG ELEMENTS LTD</v>
      </c>
      <c r="D594" s="3" t="s">
        <v>13970</v>
      </c>
      <c r="E594" s="17">
        <v>40725</v>
      </c>
      <c r="F594" s="16">
        <v>3253779</v>
      </c>
      <c r="G594" s="3" t="str">
        <f t="array" ref="G594">INDEX([1]!Table2[Bracket Label], MATCH(1, ('ASX_Listed_Companies_26-08-2025'!F594&gt;= [1]!Table2[Min Value]) * ('ASX_Listed_Companies_26-08-2025'!F594 &lt;= [1]!Table2[Max Value]), 0))</f>
        <v>0-49M</v>
      </c>
    </row>
    <row r="595" spans="1:7" x14ac:dyDescent="0.25">
      <c r="A595" s="3" t="s">
        <v>15068</v>
      </c>
      <c r="B595" s="3" t="s">
        <v>15069</v>
      </c>
      <c r="C595" s="3" t="str">
        <f t="shared" si="9"/>
        <v>EASTERN RESOURCES LIMITED</v>
      </c>
      <c r="D595" s="3" t="s">
        <v>13970</v>
      </c>
      <c r="E595" s="17">
        <v>39584</v>
      </c>
      <c r="F595" s="16">
        <v>4413148</v>
      </c>
      <c r="G595" s="3" t="str">
        <f t="array" ref="G595">INDEX([1]!Table2[Bracket Label], MATCH(1, ('ASX_Listed_Companies_26-08-2025'!F595&gt;= [1]!Table2[Min Value]) * ('ASX_Listed_Companies_26-08-2025'!F595 &lt;= [1]!Table2[Max Value]), 0))</f>
        <v>0-49M</v>
      </c>
    </row>
    <row r="596" spans="1:7" x14ac:dyDescent="0.25">
      <c r="A596" s="3" t="s">
        <v>15070</v>
      </c>
      <c r="B596" s="3" t="s">
        <v>15071</v>
      </c>
      <c r="C596" s="3" t="str">
        <f t="shared" si="9"/>
        <v>EVERGREEN LITHIUM LIMITED</v>
      </c>
      <c r="D596" s="3" t="s">
        <v>13970</v>
      </c>
      <c r="E596" s="17">
        <v>45027</v>
      </c>
      <c r="F596" s="16">
        <v>8234369</v>
      </c>
      <c r="G596" s="3" t="str">
        <f t="array" ref="G596">INDEX([1]!Table2[Bracket Label], MATCH(1, ('ASX_Listed_Companies_26-08-2025'!F596&gt;= [1]!Table2[Min Value]) * ('ASX_Listed_Companies_26-08-2025'!F596 &lt;= [1]!Table2[Max Value]), 0))</f>
        <v>0-49M</v>
      </c>
    </row>
    <row r="597" spans="1:7" x14ac:dyDescent="0.25">
      <c r="A597" s="3" t="s">
        <v>15072</v>
      </c>
      <c r="B597" s="3" t="s">
        <v>15073</v>
      </c>
      <c r="C597" s="3" t="str">
        <f t="shared" si="9"/>
        <v>ENERO GROUP LIMITED</v>
      </c>
      <c r="D597" s="3" t="s">
        <v>14019</v>
      </c>
      <c r="E597" s="17">
        <v>38107</v>
      </c>
      <c r="F597" s="16">
        <v>86198365</v>
      </c>
      <c r="G597" s="3" t="str">
        <f t="array" ref="G597">INDEX([1]!Table2[Bracket Label], MATCH(1, ('ASX_Listed_Companies_26-08-2025'!F597&gt;= [1]!Table2[Min Value]) * ('ASX_Listed_Companies_26-08-2025'!F597 &lt;= [1]!Table2[Max Value]), 0))</f>
        <v>50-99M</v>
      </c>
    </row>
    <row r="598" spans="1:7" x14ac:dyDescent="0.25">
      <c r="A598" s="3" t="s">
        <v>15074</v>
      </c>
      <c r="B598" s="3" t="s">
        <v>15075</v>
      </c>
      <c r="C598" s="3" t="str">
        <f t="shared" si="9"/>
        <v>EUREKA GROUP HOLDINGS LIMITED</v>
      </c>
      <c r="D598" s="3" t="s">
        <v>14074</v>
      </c>
      <c r="E598" s="17">
        <v>38169</v>
      </c>
      <c r="F598" s="16">
        <v>229056393</v>
      </c>
      <c r="G598" s="3" t="str">
        <f t="array" ref="G598">INDEX([1]!Table2[Bracket Label], MATCH(1, ('ASX_Listed_Companies_26-08-2025'!F598&gt;= [1]!Table2[Min Value]) * ('ASX_Listed_Companies_26-08-2025'!F598 &lt;= [1]!Table2[Max Value]), 0))</f>
        <v>200-249M</v>
      </c>
    </row>
    <row r="599" spans="1:7" x14ac:dyDescent="0.25">
      <c r="A599" s="3" t="s">
        <v>15076</v>
      </c>
      <c r="B599" s="3" t="s">
        <v>15077</v>
      </c>
      <c r="C599" s="3" t="str">
        <f t="shared" si="9"/>
        <v>ENVIRONMENTAL GROUP LIMITED (THE)</v>
      </c>
      <c r="D599" s="3" t="s">
        <v>13964</v>
      </c>
      <c r="E599" s="17">
        <v>29629</v>
      </c>
      <c r="F599" s="16">
        <v>99880671</v>
      </c>
      <c r="G599" s="3" t="str">
        <f t="array" ref="G599">INDEX([1]!Table2[Bracket Label], MATCH(1, ('ASX_Listed_Companies_26-08-2025'!F599&gt;= [1]!Table2[Min Value]) * ('ASX_Listed_Companies_26-08-2025'!F599 &lt;= [1]!Table2[Max Value]), 0))</f>
        <v>50-99M</v>
      </c>
    </row>
    <row r="600" spans="1:7" x14ac:dyDescent="0.25">
      <c r="A600" s="3" t="s">
        <v>15078</v>
      </c>
      <c r="B600" s="3" t="s">
        <v>15079</v>
      </c>
      <c r="C600" s="3" t="str">
        <f t="shared" si="9"/>
        <v>ECOGRAF LIMITED</v>
      </c>
      <c r="D600" s="3" t="s">
        <v>13970</v>
      </c>
      <c r="E600" s="17">
        <v>40480</v>
      </c>
      <c r="F600" s="16">
        <v>163523455</v>
      </c>
      <c r="G600" s="3" t="str">
        <f t="array" ref="G600">INDEX([1]!Table2[Bracket Label], MATCH(1, ('ASX_Listed_Companies_26-08-2025'!F600&gt;= [1]!Table2[Min Value]) * ('ASX_Listed_Companies_26-08-2025'!F600 &lt;= [1]!Table2[Max Value]), 0))</f>
        <v>150-199M</v>
      </c>
    </row>
    <row r="601" spans="1:7" x14ac:dyDescent="0.25">
      <c r="A601" s="3" t="s">
        <v>15080</v>
      </c>
      <c r="B601" s="3" t="s">
        <v>15081</v>
      </c>
      <c r="C601" s="3" t="str">
        <f t="shared" si="9"/>
        <v>ENERGY TECHNOLOGIES LIMITED</v>
      </c>
      <c r="D601" s="3" t="s">
        <v>13964</v>
      </c>
      <c r="E601" s="17">
        <v>33899</v>
      </c>
      <c r="F601" s="16">
        <v>13998672</v>
      </c>
      <c r="G601" s="3" t="str">
        <f t="array" ref="G601">INDEX([1]!Table2[Bracket Label], MATCH(1, ('ASX_Listed_Companies_26-08-2025'!F601&gt;= [1]!Table2[Min Value]) * ('ASX_Listed_Companies_26-08-2025'!F601 &lt;= [1]!Table2[Max Value]), 0))</f>
        <v>0-49M</v>
      </c>
    </row>
    <row r="602" spans="1:7" x14ac:dyDescent="0.25">
      <c r="A602" s="3" t="s">
        <v>15082</v>
      </c>
      <c r="B602" s="3" t="s">
        <v>15083</v>
      </c>
      <c r="C602" s="3" t="str">
        <f t="shared" si="9"/>
        <v>EMECO HOLDINGS LIMITED</v>
      </c>
      <c r="D602" s="3" t="s">
        <v>13964</v>
      </c>
      <c r="E602" s="17">
        <v>38926</v>
      </c>
      <c r="F602" s="16">
        <v>549477242</v>
      </c>
      <c r="G602" s="3" t="str">
        <f t="array" ref="G602">INDEX([1]!Table2[Bracket Label], MATCH(1, ('ASX_Listed_Companies_26-08-2025'!F602&gt;= [1]!Table2[Min Value]) * ('ASX_Listed_Companies_26-08-2025'!F602 &lt;= [1]!Table2[Max Value]), 0))</f>
        <v>500-549M</v>
      </c>
    </row>
    <row r="603" spans="1:7" x14ac:dyDescent="0.25">
      <c r="A603" s="3" t="s">
        <v>15084</v>
      </c>
      <c r="B603" s="3" t="s">
        <v>15085</v>
      </c>
      <c r="C603" s="3" t="str">
        <f t="shared" si="9"/>
        <v>ECHOIQ LIMITED</v>
      </c>
      <c r="D603" s="3" t="s">
        <v>13979</v>
      </c>
      <c r="E603" s="17">
        <v>40529</v>
      </c>
      <c r="F603" s="16">
        <v>132796481</v>
      </c>
      <c r="G603" s="3" t="str">
        <f t="array" ref="G603">INDEX([1]!Table2[Bracket Label], MATCH(1, ('ASX_Listed_Companies_26-08-2025'!F603&gt;= [1]!Table2[Min Value]) * ('ASX_Listed_Companies_26-08-2025'!F603 &lt;= [1]!Table2[Max Value]), 0))</f>
        <v>100-149M</v>
      </c>
    </row>
    <row r="604" spans="1:7" x14ac:dyDescent="0.25">
      <c r="A604" s="3" t="s">
        <v>15086</v>
      </c>
      <c r="B604" s="3" t="s">
        <v>15087</v>
      </c>
      <c r="C604" s="3" t="str">
        <f t="shared" si="9"/>
        <v>ELEVATE URANIUM LTD</v>
      </c>
      <c r="D604" s="3" t="s">
        <v>14005</v>
      </c>
      <c r="E604" s="17">
        <v>31343</v>
      </c>
      <c r="F604" s="16">
        <v>115684744</v>
      </c>
      <c r="G604" s="3" t="str">
        <f t="array" ref="G604">INDEX([1]!Table2[Bracket Label], MATCH(1, ('ASX_Listed_Companies_26-08-2025'!F604&gt;= [1]!Table2[Min Value]) * ('ASX_Listed_Companies_26-08-2025'!F604 &lt;= [1]!Table2[Max Value]), 0))</f>
        <v>100-149M</v>
      </c>
    </row>
    <row r="605" spans="1:7" x14ac:dyDescent="0.25">
      <c r="A605" s="3" t="s">
        <v>13556</v>
      </c>
      <c r="B605" s="3" t="s">
        <v>15088</v>
      </c>
      <c r="C605" s="3" t="str">
        <f t="shared" si="9"/>
        <v>ELDERS LIMITED</v>
      </c>
      <c r="D605" s="3" t="s">
        <v>14021</v>
      </c>
      <c r="E605" s="17">
        <v>29767</v>
      </c>
      <c r="F605" s="16">
        <v>1449380843</v>
      </c>
      <c r="G605" s="3" t="str">
        <f t="array" ref="G605">INDEX([1]!Table2[Bracket Label], MATCH(1, ('ASX_Listed_Companies_26-08-2025'!F605&gt;= [1]!Table2[Min Value]) * ('ASX_Listed_Companies_26-08-2025'!F605 &lt;= [1]!Table2[Max Value]), 0))</f>
        <v>1Bn+</v>
      </c>
    </row>
    <row r="606" spans="1:7" x14ac:dyDescent="0.25">
      <c r="A606" s="3" t="s">
        <v>10670</v>
      </c>
      <c r="B606" s="3" t="s">
        <v>15089</v>
      </c>
      <c r="C606" s="3" t="str">
        <f t="shared" si="9"/>
        <v>ELSIGHT LIMITED</v>
      </c>
      <c r="D606" s="3" t="s">
        <v>14081</v>
      </c>
      <c r="E606" s="17">
        <v>42894</v>
      </c>
      <c r="F606" s="16">
        <v>401881138</v>
      </c>
      <c r="G606" s="3" t="str">
        <f t="array" ref="G606">INDEX([1]!Table2[Bracket Label], MATCH(1, ('ASX_Listed_Companies_26-08-2025'!F606&gt;= [1]!Table2[Min Value]) * ('ASX_Listed_Companies_26-08-2025'!F606 &lt;= [1]!Table2[Max Value]), 0))</f>
        <v>400-449M</v>
      </c>
    </row>
    <row r="607" spans="1:7" x14ac:dyDescent="0.25">
      <c r="A607" s="3" t="s">
        <v>15090</v>
      </c>
      <c r="B607" s="3" t="s">
        <v>15091</v>
      </c>
      <c r="C607" s="3" t="str">
        <f t="shared" si="9"/>
        <v>ELEMENTOS LIMITED</v>
      </c>
      <c r="D607" s="3" t="s">
        <v>13970</v>
      </c>
      <c r="E607" s="17">
        <v>40170</v>
      </c>
      <c r="F607" s="16">
        <v>51641470</v>
      </c>
      <c r="G607" s="3" t="str">
        <f t="array" ref="G607">INDEX([1]!Table2[Bracket Label], MATCH(1, ('ASX_Listed_Companies_26-08-2025'!F607&gt;= [1]!Table2[Min Value]) * ('ASX_Listed_Companies_26-08-2025'!F607 &lt;= [1]!Table2[Max Value]), 0))</f>
        <v>50-99M</v>
      </c>
    </row>
    <row r="608" spans="1:7" x14ac:dyDescent="0.25">
      <c r="A608" s="3" t="s">
        <v>15092</v>
      </c>
      <c r="B608" s="3" t="s">
        <v>15093</v>
      </c>
      <c r="C608" s="3" t="str">
        <f t="shared" si="9"/>
        <v>EAGLE MOUNTAIN MINING LIMITED</v>
      </c>
      <c r="D608" s="3" t="s">
        <v>13970</v>
      </c>
      <c r="E608" s="17">
        <v>43175</v>
      </c>
      <c r="F608" s="16">
        <v>6810224</v>
      </c>
      <c r="G608" s="3" t="str">
        <f t="array" ref="G608">INDEX([1]!Table2[Bracket Label], MATCH(1, ('ASX_Listed_Companies_26-08-2025'!F608&gt;= [1]!Table2[Min Value]) * ('ASX_Listed_Companies_26-08-2025'!F608 &lt;= [1]!Table2[Max Value]), 0))</f>
        <v>0-49M</v>
      </c>
    </row>
    <row r="609" spans="1:7" x14ac:dyDescent="0.25">
      <c r="A609" s="3" t="s">
        <v>15094</v>
      </c>
      <c r="B609" s="3" t="s">
        <v>15095</v>
      </c>
      <c r="C609" s="3" t="str">
        <f t="shared" si="9"/>
        <v>EMBELTON LIMITED</v>
      </c>
      <c r="D609" s="3" t="s">
        <v>13964</v>
      </c>
      <c r="E609" s="17">
        <v>27030</v>
      </c>
      <c r="F609" s="16">
        <v>17586535</v>
      </c>
      <c r="G609" s="3" t="str">
        <f t="array" ref="G609">INDEX([1]!Table2[Bracket Label], MATCH(1, ('ASX_Listed_Companies_26-08-2025'!F609&gt;= [1]!Table2[Min Value]) * ('ASX_Listed_Companies_26-08-2025'!F609 &lt;= [1]!Table2[Max Value]), 0))</f>
        <v>0-49M</v>
      </c>
    </row>
    <row r="610" spans="1:7" x14ac:dyDescent="0.25">
      <c r="A610" s="3" t="s">
        <v>15096</v>
      </c>
      <c r="B610" s="3" t="s">
        <v>15097</v>
      </c>
      <c r="C610" s="3" t="str">
        <f t="shared" si="9"/>
        <v>EVEREST METALS CORPORATION LTD</v>
      </c>
      <c r="D610" s="3" t="s">
        <v>13970</v>
      </c>
      <c r="E610" s="17">
        <v>39008</v>
      </c>
      <c r="F610" s="16">
        <v>25895844</v>
      </c>
      <c r="G610" s="3" t="str">
        <f t="array" ref="G610">INDEX([1]!Table2[Bracket Label], MATCH(1, ('ASX_Listed_Companies_26-08-2025'!F610&gt;= [1]!Table2[Min Value]) * ('ASX_Listed_Companies_26-08-2025'!F610 &lt;= [1]!Table2[Max Value]), 0))</f>
        <v>0-49M</v>
      </c>
    </row>
    <row r="611" spans="1:7" x14ac:dyDescent="0.25">
      <c r="A611" s="3" t="s">
        <v>15098</v>
      </c>
      <c r="B611" s="3" t="s">
        <v>15099</v>
      </c>
      <c r="C611" s="3" t="str">
        <f t="shared" si="9"/>
        <v>EMYRIA LIMITED</v>
      </c>
      <c r="D611" s="3" t="s">
        <v>13995</v>
      </c>
      <c r="E611" s="17">
        <v>43873</v>
      </c>
      <c r="F611" s="16">
        <v>28126747</v>
      </c>
      <c r="G611" s="3" t="str">
        <f t="array" ref="G611">INDEX([1]!Table2[Bracket Label], MATCH(1, ('ASX_Listed_Companies_26-08-2025'!F611&gt;= [1]!Table2[Min Value]) * ('ASX_Listed_Companies_26-08-2025'!F611 &lt;= [1]!Table2[Max Value]), 0))</f>
        <v>0-49M</v>
      </c>
    </row>
    <row r="612" spans="1:7" x14ac:dyDescent="0.25">
      <c r="A612" s="3" t="s">
        <v>15100</v>
      </c>
      <c r="B612" s="3" t="s">
        <v>15101</v>
      </c>
      <c r="C612" s="3" t="str">
        <f t="shared" si="9"/>
        <v>ENERGY METALS LTD</v>
      </c>
      <c r="D612" s="3" t="s">
        <v>14005</v>
      </c>
      <c r="E612" s="17">
        <v>38604</v>
      </c>
      <c r="F612" s="16">
        <v>15516565</v>
      </c>
      <c r="G612" s="3" t="str">
        <f t="array" ref="G612">INDEX([1]!Table2[Bracket Label], MATCH(1, ('ASX_Listed_Companies_26-08-2025'!F612&gt;= [1]!Table2[Min Value]) * ('ASX_Listed_Companies_26-08-2025'!F612 &lt;= [1]!Table2[Max Value]), 0))</f>
        <v>0-49M</v>
      </c>
    </row>
    <row r="613" spans="1:7" x14ac:dyDescent="0.25">
      <c r="A613" s="3" t="s">
        <v>15102</v>
      </c>
      <c r="B613" s="3" t="s">
        <v>15103</v>
      </c>
      <c r="C613" s="3" t="str">
        <f t="shared" si="9"/>
        <v>EUROPEAN METALS HOLDINGS LIMITED</v>
      </c>
      <c r="D613" s="3" t="s">
        <v>13970</v>
      </c>
      <c r="E613" s="17">
        <v>41109</v>
      </c>
      <c r="F613" s="16">
        <v>42190532</v>
      </c>
      <c r="G613" s="3" t="str">
        <f t="array" ref="G613">INDEX([1]!Table2[Bracket Label], MATCH(1, ('ASX_Listed_Companies_26-08-2025'!F613&gt;= [1]!Table2[Min Value]) * ('ASX_Listed_Companies_26-08-2025'!F613 &lt;= [1]!Table2[Max Value]), 0))</f>
        <v>0-49M</v>
      </c>
    </row>
    <row r="614" spans="1:7" x14ac:dyDescent="0.25">
      <c r="A614" s="3" t="s">
        <v>15104</v>
      </c>
      <c r="B614" s="3" t="s">
        <v>15105</v>
      </c>
      <c r="C614" s="3" t="str">
        <f t="shared" si="9"/>
        <v>EML PAYMENTS LIMITED</v>
      </c>
      <c r="D614" s="3" t="s">
        <v>14010</v>
      </c>
      <c r="E614" s="17">
        <v>38735</v>
      </c>
      <c r="F614" s="16">
        <v>415144590</v>
      </c>
      <c r="G614" s="3" t="str">
        <f t="array" ref="G614">INDEX([1]!Table2[Bracket Label], MATCH(1, ('ASX_Listed_Companies_26-08-2025'!F614&gt;= [1]!Table2[Min Value]) * ('ASX_Listed_Companies_26-08-2025'!F614 &lt;= [1]!Table2[Max Value]), 0))</f>
        <v>400-449M</v>
      </c>
    </row>
    <row r="615" spans="1:7" x14ac:dyDescent="0.25">
      <c r="A615" s="3" t="s">
        <v>15106</v>
      </c>
      <c r="B615" s="3" t="s">
        <v>15107</v>
      </c>
      <c r="C615" s="3" t="str">
        <f t="shared" si="9"/>
        <v>EURO MANGANESE INC</v>
      </c>
      <c r="D615" s="3" t="s">
        <v>13970</v>
      </c>
      <c r="E615" s="17">
        <v>43375</v>
      </c>
      <c r="F615" s="16">
        <v>23562743</v>
      </c>
      <c r="G615" s="3" t="str">
        <f t="array" ref="G615">INDEX([1]!Table2[Bracket Label], MATCH(1, ('ASX_Listed_Companies_26-08-2025'!F615&gt;= [1]!Table2[Min Value]) * ('ASX_Listed_Companies_26-08-2025'!F615 &lt;= [1]!Table2[Max Value]), 0))</f>
        <v>0-49M</v>
      </c>
    </row>
    <row r="616" spans="1:7" x14ac:dyDescent="0.25">
      <c r="A616" s="3" t="s">
        <v>15108</v>
      </c>
      <c r="B616" s="3" t="s">
        <v>15109</v>
      </c>
      <c r="C616" s="3" t="str">
        <f t="shared" si="9"/>
        <v>EMPEROR ENERGY LIMITED</v>
      </c>
      <c r="D616" s="3" t="s">
        <v>14005</v>
      </c>
      <c r="E616" s="17">
        <v>31933</v>
      </c>
      <c r="F616" s="16">
        <v>28234799</v>
      </c>
      <c r="G616" s="3" t="str">
        <f t="array" ref="G616">INDEX([1]!Table2[Bracket Label], MATCH(1, ('ASX_Listed_Companies_26-08-2025'!F616&gt;= [1]!Table2[Min Value]) * ('ASX_Listed_Companies_26-08-2025'!F616 &lt;= [1]!Table2[Max Value]), 0))</f>
        <v>0-49M</v>
      </c>
    </row>
    <row r="617" spans="1:7" x14ac:dyDescent="0.25">
      <c r="A617" s="3" t="s">
        <v>13560</v>
      </c>
      <c r="B617" s="3" t="s">
        <v>15110</v>
      </c>
      <c r="C617" s="3" t="str">
        <f t="shared" si="9"/>
        <v>EMERALD RESOURCES NL</v>
      </c>
      <c r="D617" s="3" t="s">
        <v>13970</v>
      </c>
      <c r="E617" s="17">
        <v>34537</v>
      </c>
      <c r="F617" s="16">
        <v>2454419258</v>
      </c>
      <c r="G617" s="3" t="str">
        <f t="array" ref="G617">INDEX([1]!Table2[Bracket Label], MATCH(1, ('ASX_Listed_Companies_26-08-2025'!F617&gt;= [1]!Table2[Min Value]) * ('ASX_Listed_Companies_26-08-2025'!F617 &lt;= [1]!Table2[Max Value]), 0))</f>
        <v>1Bn+</v>
      </c>
    </row>
    <row r="618" spans="1:7" x14ac:dyDescent="0.25">
      <c r="A618" s="3" t="s">
        <v>15111</v>
      </c>
      <c r="B618" s="3" t="s">
        <v>15112</v>
      </c>
      <c r="C618" s="3" t="str">
        <f t="shared" si="9"/>
        <v>EASTERN METALS LIMITED</v>
      </c>
      <c r="D618" s="3" t="s">
        <v>13970</v>
      </c>
      <c r="E618" s="17">
        <v>44494</v>
      </c>
      <c r="F618" s="16" t="s">
        <v>14150</v>
      </c>
      <c r="G618" s="3" t="e">
        <f t="array" ref="G618">INDEX([1]!Table2[Bracket Label], MATCH(1, ('ASX_Listed_Companies_26-08-2025'!F618&gt;= [1]!Table2[Min Value]) * ('ASX_Listed_Companies_26-08-2025'!F618 &lt;= [1]!Table2[Max Value]), 0))</f>
        <v>#N/A</v>
      </c>
    </row>
    <row r="619" spans="1:7" x14ac:dyDescent="0.25">
      <c r="A619" s="3" t="s">
        <v>15113</v>
      </c>
      <c r="B619" s="3" t="s">
        <v>15114</v>
      </c>
      <c r="C619" s="3" t="str">
        <f t="shared" si="9"/>
        <v>EMETALS LIMITED</v>
      </c>
      <c r="D619" s="3" t="s">
        <v>14067</v>
      </c>
      <c r="E619" s="17">
        <v>40477</v>
      </c>
      <c r="F619" s="16">
        <v>4250000</v>
      </c>
      <c r="G619" s="3" t="str">
        <f t="array" ref="G619">INDEX([1]!Table2[Bracket Label], MATCH(1, ('ASX_Listed_Companies_26-08-2025'!F619&gt;= [1]!Table2[Min Value]) * ('ASX_Listed_Companies_26-08-2025'!F619 &lt;= [1]!Table2[Max Value]), 0))</f>
        <v>0-49M</v>
      </c>
    </row>
    <row r="620" spans="1:7" x14ac:dyDescent="0.25">
      <c r="A620" s="3" t="s">
        <v>15115</v>
      </c>
      <c r="B620" s="3" t="s">
        <v>15116</v>
      </c>
      <c r="C620" s="3" t="str">
        <f t="shared" si="9"/>
        <v>EMU NL</v>
      </c>
      <c r="D620" s="3" t="s">
        <v>13970</v>
      </c>
      <c r="E620" s="17">
        <v>39505</v>
      </c>
      <c r="F620" s="16">
        <v>6126206</v>
      </c>
      <c r="G620" s="3" t="str">
        <f t="array" ref="G620">INDEX([1]!Table2[Bracket Label], MATCH(1, ('ASX_Listed_Companies_26-08-2025'!F620&gt;= [1]!Table2[Min Value]) * ('ASX_Listed_Companies_26-08-2025'!F620 &lt;= [1]!Table2[Max Value]), 0))</f>
        <v>0-49M</v>
      </c>
    </row>
    <row r="621" spans="1:7" x14ac:dyDescent="0.25">
      <c r="A621" s="3" t="s">
        <v>15117</v>
      </c>
      <c r="B621" s="3" t="s">
        <v>15116</v>
      </c>
      <c r="C621" s="3" t="str">
        <f t="shared" si="9"/>
        <v>EMU NL</v>
      </c>
      <c r="D621" s="3" t="s">
        <v>13970</v>
      </c>
      <c r="E621" s="17">
        <v>39505</v>
      </c>
      <c r="F621" s="16">
        <v>6126206</v>
      </c>
      <c r="G621" s="3" t="str">
        <f t="array" ref="G621">INDEX([1]!Table2[Bracket Label], MATCH(1, ('ASX_Listed_Companies_26-08-2025'!F621&gt;= [1]!Table2[Min Value]) * ('ASX_Listed_Companies_26-08-2025'!F621 &lt;= [1]!Table2[Max Value]), 0))</f>
        <v>0-49M</v>
      </c>
    </row>
    <row r="622" spans="1:7" x14ac:dyDescent="0.25">
      <c r="A622" s="3" t="s">
        <v>15118</v>
      </c>
      <c r="B622" s="3" t="s">
        <v>15119</v>
      </c>
      <c r="C622" s="3" t="str">
        <f t="shared" si="9"/>
        <v>EMVISION MEDICAL DEVICES LTD</v>
      </c>
      <c r="D622" s="3" t="s">
        <v>13995</v>
      </c>
      <c r="E622" s="17">
        <v>43447</v>
      </c>
      <c r="F622" s="16">
        <v>154784928</v>
      </c>
      <c r="G622" s="3" t="str">
        <f t="array" ref="G622">INDEX([1]!Table2[Bracket Label], MATCH(1, ('ASX_Listed_Companies_26-08-2025'!F622&gt;= [1]!Table2[Min Value]) * ('ASX_Listed_Companies_26-08-2025'!F622 &lt;= [1]!Table2[Max Value]), 0))</f>
        <v>150-199M</v>
      </c>
    </row>
    <row r="623" spans="1:7" x14ac:dyDescent="0.25">
      <c r="A623" s="3" t="s">
        <v>15120</v>
      </c>
      <c r="B623" s="3" t="s">
        <v>15121</v>
      </c>
      <c r="C623" s="3" t="str">
        <f t="shared" si="9"/>
        <v>ENLITIC INC.</v>
      </c>
      <c r="D623" s="3" t="s">
        <v>13995</v>
      </c>
      <c r="E623" s="17">
        <v>45279</v>
      </c>
      <c r="F623" s="16">
        <v>35501497</v>
      </c>
      <c r="G623" s="3" t="str">
        <f t="array" ref="G623">INDEX([1]!Table2[Bracket Label], MATCH(1, ('ASX_Listed_Companies_26-08-2025'!F623&gt;= [1]!Table2[Min Value]) * ('ASX_Listed_Companies_26-08-2025'!F623 &lt;= [1]!Table2[Max Value]), 0))</f>
        <v>0-49M</v>
      </c>
    </row>
    <row r="624" spans="1:7" x14ac:dyDescent="0.25">
      <c r="A624" s="3" t="s">
        <v>15122</v>
      </c>
      <c r="B624" s="3" t="s">
        <v>15123</v>
      </c>
      <c r="C624" s="3" t="str">
        <f t="shared" si="9"/>
        <v>ELANOR INVESTORS GROUP</v>
      </c>
      <c r="D624" s="3" t="s">
        <v>13989</v>
      </c>
      <c r="E624" s="17">
        <v>41831</v>
      </c>
      <c r="F624" s="16" t="s">
        <v>14150</v>
      </c>
      <c r="G624" s="3" t="e">
        <f t="array" ref="G624">INDEX([1]!Table2[Bracket Label], MATCH(1, ('ASX_Listed_Companies_26-08-2025'!F624&gt;= [1]!Table2[Min Value]) * ('ASX_Listed_Companies_26-08-2025'!F624 &lt;= [1]!Table2[Max Value]), 0))</f>
        <v>#N/A</v>
      </c>
    </row>
    <row r="625" spans="1:7" x14ac:dyDescent="0.25">
      <c r="A625" s="3" t="s">
        <v>15124</v>
      </c>
      <c r="B625" s="3" t="s">
        <v>15125</v>
      </c>
      <c r="C625" s="3" t="str">
        <f t="shared" si="9"/>
        <v>ENCOUNTER RESOURCES LIMITED</v>
      </c>
      <c r="D625" s="3" t="s">
        <v>13970</v>
      </c>
      <c r="E625" s="17">
        <v>38800</v>
      </c>
      <c r="F625" s="16">
        <v>169589388</v>
      </c>
      <c r="G625" s="3" t="str">
        <f t="array" ref="G625">INDEX([1]!Table2[Bracket Label], MATCH(1, ('ASX_Listed_Companies_26-08-2025'!F625&gt;= [1]!Table2[Min Value]) * ('ASX_Listed_Companies_26-08-2025'!F625 &lt;= [1]!Table2[Max Value]), 0))</f>
        <v>150-199M</v>
      </c>
    </row>
    <row r="626" spans="1:7" x14ac:dyDescent="0.25">
      <c r="A626" s="3" t="s">
        <v>15126</v>
      </c>
      <c r="B626" s="3" t="s">
        <v>15127</v>
      </c>
      <c r="C626" s="3" t="str">
        <f t="shared" si="9"/>
        <v>ENTERPRISE METALS LIMITED</v>
      </c>
      <c r="D626" s="3" t="s">
        <v>13970</v>
      </c>
      <c r="E626" s="17">
        <v>39253</v>
      </c>
      <c r="F626" s="16">
        <v>6856586</v>
      </c>
      <c r="G626" s="3" t="str">
        <f t="array" ref="G626">INDEX([1]!Table2[Bracket Label], MATCH(1, ('ASX_Listed_Companies_26-08-2025'!F626&gt;= [1]!Table2[Min Value]) * ('ASX_Listed_Companies_26-08-2025'!F626 &lt;= [1]!Table2[Max Value]), 0))</f>
        <v>0-49M</v>
      </c>
    </row>
    <row r="627" spans="1:7" x14ac:dyDescent="0.25">
      <c r="A627" s="3" t="s">
        <v>15128</v>
      </c>
      <c r="B627" s="3" t="s">
        <v>15129</v>
      </c>
      <c r="C627" s="3" t="str">
        <f t="shared" si="9"/>
        <v>ENOVA MINING LIMITED</v>
      </c>
      <c r="D627" s="3" t="s">
        <v>13970</v>
      </c>
      <c r="E627" s="17">
        <v>39185</v>
      </c>
      <c r="F627" s="16">
        <v>12632229</v>
      </c>
      <c r="G627" s="3" t="str">
        <f t="array" ref="G627">INDEX([1]!Table2[Bracket Label], MATCH(1, ('ASX_Listed_Companies_26-08-2025'!F627&gt;= [1]!Table2[Min Value]) * ('ASX_Listed_Companies_26-08-2025'!F627 &lt;= [1]!Table2[Max Value]), 0))</f>
        <v>0-49M</v>
      </c>
    </row>
    <row r="628" spans="1:7" x14ac:dyDescent="0.25">
      <c r="A628" s="3" t="s">
        <v>15130</v>
      </c>
      <c r="B628" s="3" t="s">
        <v>15131</v>
      </c>
      <c r="C628" s="3" t="str">
        <f t="shared" si="9"/>
        <v>ENEGEX LIMITED</v>
      </c>
      <c r="D628" s="3" t="s">
        <v>13970</v>
      </c>
      <c r="E628" s="17">
        <v>41555</v>
      </c>
      <c r="F628" s="16">
        <v>6856597</v>
      </c>
      <c r="G628" s="3" t="str">
        <f t="array" ref="G628">INDEX([1]!Table2[Bracket Label], MATCH(1, ('ASX_Listed_Companies_26-08-2025'!F628&gt;= [1]!Table2[Min Value]) * ('ASX_Listed_Companies_26-08-2025'!F628 &lt;= [1]!Table2[Max Value]), 0))</f>
        <v>0-49M</v>
      </c>
    </row>
    <row r="629" spans="1:7" x14ac:dyDescent="0.25">
      <c r="A629" s="3" t="s">
        <v>15132</v>
      </c>
      <c r="B629" s="3" t="s">
        <v>15133</v>
      </c>
      <c r="C629" s="3" t="str">
        <f t="shared" si="9"/>
        <v>ECOFIBRE LIMITED</v>
      </c>
      <c r="D629" s="3" t="s">
        <v>13967</v>
      </c>
      <c r="E629" s="17">
        <v>43553</v>
      </c>
      <c r="F629" s="16" t="s">
        <v>14150</v>
      </c>
      <c r="G629" s="3" t="e">
        <f t="array" ref="G629">INDEX([1]!Table2[Bracket Label], MATCH(1, ('ASX_Listed_Companies_26-08-2025'!F629&gt;= [1]!Table2[Min Value]) * ('ASX_Listed_Companies_26-08-2025'!F629 &lt;= [1]!Table2[Max Value]), 0))</f>
        <v>#N/A</v>
      </c>
    </row>
    <row r="630" spans="1:7" x14ac:dyDescent="0.25">
      <c r="A630" s="3" t="s">
        <v>15134</v>
      </c>
      <c r="B630" s="3" t="s">
        <v>15135</v>
      </c>
      <c r="C630" s="3" t="str">
        <f t="shared" si="9"/>
        <v>ENERGY ONE LIMITED</v>
      </c>
      <c r="D630" s="3" t="s">
        <v>13979</v>
      </c>
      <c r="E630" s="17">
        <v>39097</v>
      </c>
      <c r="F630" s="16">
        <v>452410731</v>
      </c>
      <c r="G630" s="3" t="str">
        <f t="array" ref="G630">INDEX([1]!Table2[Bracket Label], MATCH(1, ('ASX_Listed_Companies_26-08-2025'!F630&gt;= [1]!Table2[Min Value]) * ('ASX_Listed_Companies_26-08-2025'!F630 &lt;= [1]!Table2[Max Value]), 0))</f>
        <v>450-499M</v>
      </c>
    </row>
    <row r="631" spans="1:7" x14ac:dyDescent="0.25">
      <c r="A631" s="3" t="s">
        <v>13558</v>
      </c>
      <c r="B631" s="3" t="s">
        <v>15136</v>
      </c>
      <c r="C631" s="3" t="str">
        <f t="shared" si="9"/>
        <v>ELECTRO OPTIC SYSTEMS HOLDINGS LIMITED</v>
      </c>
      <c r="D631" s="3" t="s">
        <v>13964</v>
      </c>
      <c r="E631" s="17">
        <v>36822</v>
      </c>
      <c r="F631" s="16">
        <v>972478579</v>
      </c>
      <c r="G631" s="3" t="str">
        <f t="array" ref="G631">INDEX([1]!Table2[Bracket Label], MATCH(1, ('ASX_Listed_Companies_26-08-2025'!F631&gt;= [1]!Table2[Min Value]) * ('ASX_Listed_Companies_26-08-2025'!F631 &lt;= [1]!Table2[Max Value]), 0))</f>
        <v>950-999M</v>
      </c>
    </row>
    <row r="632" spans="1:7" x14ac:dyDescent="0.25">
      <c r="A632" s="3" t="s">
        <v>15137</v>
      </c>
      <c r="B632" s="3" t="s">
        <v>15138</v>
      </c>
      <c r="C632" s="3" t="str">
        <f t="shared" si="9"/>
        <v>ECLIPSE METALS LIMITED.</v>
      </c>
      <c r="D632" s="3" t="s">
        <v>14005</v>
      </c>
      <c r="E632" s="17">
        <v>40591</v>
      </c>
      <c r="F632" s="16">
        <v>92973723</v>
      </c>
      <c r="G632" s="3" t="str">
        <f t="array" ref="G632">INDEX([1]!Table2[Bracket Label], MATCH(1, ('ASX_Listed_Companies_26-08-2025'!F632&gt;= [1]!Table2[Min Value]) * ('ASX_Listed_Companies_26-08-2025'!F632 &lt;= [1]!Table2[Max Value]), 0))</f>
        <v>50-99M</v>
      </c>
    </row>
    <row r="633" spans="1:7" x14ac:dyDescent="0.25">
      <c r="A633" s="3" t="s">
        <v>15139</v>
      </c>
      <c r="B633" s="3" t="s">
        <v>15140</v>
      </c>
      <c r="C633" s="3" t="str">
        <f t="shared" si="9"/>
        <v>EPSILON HEALTHCARE LIMITED</v>
      </c>
      <c r="D633" s="3" t="s">
        <v>13967</v>
      </c>
      <c r="E633" s="17">
        <v>42859</v>
      </c>
      <c r="F633" s="16" t="s">
        <v>14150</v>
      </c>
      <c r="G633" s="3" t="e">
        <f t="array" ref="G633">INDEX([1]!Table2[Bracket Label], MATCH(1, ('ASX_Listed_Companies_26-08-2025'!F633&gt;= [1]!Table2[Min Value]) * ('ASX_Listed_Companies_26-08-2025'!F633 &lt;= [1]!Table2[Max Value]), 0))</f>
        <v>#N/A</v>
      </c>
    </row>
    <row r="634" spans="1:7" x14ac:dyDescent="0.25">
      <c r="A634" s="3" t="s">
        <v>15141</v>
      </c>
      <c r="B634" s="3" t="s">
        <v>15142</v>
      </c>
      <c r="C634" s="3" t="str">
        <f t="shared" si="9"/>
        <v>EPX LIMITED</v>
      </c>
      <c r="D634" s="3" t="s">
        <v>13979</v>
      </c>
      <c r="E634" s="17">
        <v>44328</v>
      </c>
      <c r="F634" s="16">
        <v>21767000</v>
      </c>
      <c r="G634" s="3" t="str">
        <f t="array" ref="G634">INDEX([1]!Table2[Bracket Label], MATCH(1, ('ASX_Listed_Companies_26-08-2025'!F634&gt;= [1]!Table2[Min Value]) * ('ASX_Listed_Companies_26-08-2025'!F634 &lt;= [1]!Table2[Max Value]), 0))</f>
        <v>0-49M</v>
      </c>
    </row>
    <row r="635" spans="1:7" x14ac:dyDescent="0.25">
      <c r="A635" s="3" t="s">
        <v>15143</v>
      </c>
      <c r="B635" s="3" t="s">
        <v>15144</v>
      </c>
      <c r="C635" s="3" t="str">
        <f t="shared" si="9"/>
        <v>EARLYPAY LTD</v>
      </c>
      <c r="D635" s="3" t="s">
        <v>14010</v>
      </c>
      <c r="E635" s="17">
        <v>40232</v>
      </c>
      <c r="F635" s="16">
        <v>55802864</v>
      </c>
      <c r="G635" s="3" t="str">
        <f t="array" ref="G635">INDEX([1]!Table2[Bracket Label], MATCH(1, ('ASX_Listed_Companies_26-08-2025'!F635&gt;= [1]!Table2[Min Value]) * ('ASX_Listed_Companies_26-08-2025'!F635 &lt;= [1]!Table2[Max Value]), 0))</f>
        <v>50-99M</v>
      </c>
    </row>
    <row r="636" spans="1:7" x14ac:dyDescent="0.25">
      <c r="A636" s="3" t="s">
        <v>15145</v>
      </c>
      <c r="B636" s="3" t="s">
        <v>15146</v>
      </c>
      <c r="C636" s="3" t="str">
        <f t="shared" si="9"/>
        <v>EQUINOX RESOURCES LIMITED.</v>
      </c>
      <c r="D636" s="3" t="s">
        <v>13970</v>
      </c>
      <c r="E636" s="17">
        <v>44482</v>
      </c>
      <c r="F636" s="16">
        <v>12434316</v>
      </c>
      <c r="G636" s="3" t="str">
        <f t="array" ref="G636">INDEX([1]!Table2[Bracket Label], MATCH(1, ('ASX_Listed_Companies_26-08-2025'!F636&gt;= [1]!Table2[Min Value]) * ('ASX_Listed_Companies_26-08-2025'!F636 &lt;= [1]!Table2[Max Value]), 0))</f>
        <v>0-49M</v>
      </c>
    </row>
    <row r="637" spans="1:7" x14ac:dyDescent="0.25">
      <c r="A637" s="3" t="s">
        <v>15147</v>
      </c>
      <c r="B637" s="3" t="s">
        <v>15148</v>
      </c>
      <c r="C637" s="3" t="str">
        <f t="shared" si="9"/>
        <v>EQ RESOURCES LIMITED</v>
      </c>
      <c r="D637" s="3" t="s">
        <v>13970</v>
      </c>
      <c r="E637" s="17">
        <v>38874</v>
      </c>
      <c r="F637" s="16">
        <v>120570201</v>
      </c>
      <c r="G637" s="3" t="str">
        <f t="array" ref="G637">INDEX([1]!Table2[Bracket Label], MATCH(1, ('ASX_Listed_Companies_26-08-2025'!F637&gt;= [1]!Table2[Min Value]) * ('ASX_Listed_Companies_26-08-2025'!F637 &lt;= [1]!Table2[Max Value]), 0))</f>
        <v>100-149M</v>
      </c>
    </row>
    <row r="638" spans="1:7" x14ac:dyDescent="0.25">
      <c r="A638" s="3" t="s">
        <v>15149</v>
      </c>
      <c r="B638" s="3" t="s">
        <v>15150</v>
      </c>
      <c r="C638" s="3" t="str">
        <f t="shared" si="9"/>
        <v>EQUITY STORY GROUP LTD</v>
      </c>
      <c r="D638" s="3" t="s">
        <v>14010</v>
      </c>
      <c r="E638" s="17">
        <v>44684</v>
      </c>
      <c r="F638" s="16">
        <v>2829566</v>
      </c>
      <c r="G638" s="3" t="str">
        <f t="array" ref="G638">INDEX([1]!Table2[Bracket Label], MATCH(1, ('ASX_Listed_Companies_26-08-2025'!F638&gt;= [1]!Table2[Min Value]) * ('ASX_Listed_Companies_26-08-2025'!F638 &lt;= [1]!Table2[Max Value]), 0))</f>
        <v>0-49M</v>
      </c>
    </row>
    <row r="639" spans="1:7" x14ac:dyDescent="0.25">
      <c r="A639" s="3" t="s">
        <v>15151</v>
      </c>
      <c r="B639" s="3" t="s">
        <v>15152</v>
      </c>
      <c r="C639" s="3" t="str">
        <f t="shared" si="9"/>
        <v>EQT HOLDINGS LIMITED</v>
      </c>
      <c r="D639" s="3" t="s">
        <v>14010</v>
      </c>
      <c r="E639" s="17">
        <v>31265</v>
      </c>
      <c r="F639" s="16">
        <v>893534264</v>
      </c>
      <c r="G639" s="3" t="str">
        <f t="array" ref="G639">INDEX([1]!Table2[Bracket Label], MATCH(1, ('ASX_Listed_Companies_26-08-2025'!F639&gt;= [1]!Table2[Min Value]) * ('ASX_Listed_Companies_26-08-2025'!F639 &lt;= [1]!Table2[Max Value]), 0))</f>
        <v>850-899M</v>
      </c>
    </row>
    <row r="640" spans="1:7" x14ac:dyDescent="0.25">
      <c r="A640" s="3" t="s">
        <v>15153</v>
      </c>
      <c r="B640" s="3" t="s">
        <v>15154</v>
      </c>
      <c r="C640" s="3" t="str">
        <f t="shared" si="9"/>
        <v>EQUATORIAL RESOURCES LIMITED</v>
      </c>
      <c r="D640" s="3" t="s">
        <v>13970</v>
      </c>
      <c r="E640" s="17">
        <v>31911</v>
      </c>
      <c r="F640" s="16">
        <v>23660164</v>
      </c>
      <c r="G640" s="3" t="str">
        <f t="array" ref="G640">INDEX([1]!Table2[Bracket Label], MATCH(1, ('ASX_Listed_Companies_26-08-2025'!F640&gt;= [1]!Table2[Min Value]) * ('ASX_Listed_Companies_26-08-2025'!F640 &lt;= [1]!Table2[Max Value]), 0))</f>
        <v>0-49M</v>
      </c>
    </row>
    <row r="641" spans="1:7" x14ac:dyDescent="0.25">
      <c r="A641" s="3" t="s">
        <v>13564</v>
      </c>
      <c r="B641" s="3" t="s">
        <v>15155</v>
      </c>
      <c r="C641" s="3" t="str">
        <f t="shared" si="9"/>
        <v>ENERGY RESOURCES OF AUSTRALIA LIMITED</v>
      </c>
      <c r="D641" s="3" t="s">
        <v>14005</v>
      </c>
      <c r="E641" s="17">
        <v>29544</v>
      </c>
      <c r="F641" s="16">
        <v>810792482</v>
      </c>
      <c r="G641" s="3" t="str">
        <f t="array" ref="G641">INDEX([1]!Table2[Bracket Label], MATCH(1, ('ASX_Listed_Companies_26-08-2025'!F641&gt;= [1]!Table2[Min Value]) * ('ASX_Listed_Companies_26-08-2025'!F641 &lt;= [1]!Table2[Max Value]), 0))</f>
        <v>800-849M</v>
      </c>
    </row>
    <row r="642" spans="1:7" x14ac:dyDescent="0.25">
      <c r="A642" s="3" t="s">
        <v>15156</v>
      </c>
      <c r="B642" s="3" t="s">
        <v>15157</v>
      </c>
      <c r="C642" s="3" t="str">
        <f t="shared" si="9"/>
        <v>EROAD LIMITED</v>
      </c>
      <c r="D642" s="3" t="s">
        <v>14081</v>
      </c>
      <c r="E642" s="17">
        <v>44092</v>
      </c>
      <c r="F642" s="16">
        <v>419932475</v>
      </c>
      <c r="G642" s="3" t="str">
        <f t="array" ref="G642">INDEX([1]!Table2[Bracket Label], MATCH(1, ('ASX_Listed_Companies_26-08-2025'!F642&gt;= [1]!Table2[Min Value]) * ('ASX_Listed_Companies_26-08-2025'!F642 &lt;= [1]!Table2[Max Value]), 0))</f>
        <v>400-449M</v>
      </c>
    </row>
    <row r="643" spans="1:7" x14ac:dyDescent="0.25">
      <c r="A643" s="3" t="s">
        <v>15158</v>
      </c>
      <c r="B643" s="3" t="s">
        <v>15159</v>
      </c>
      <c r="C643" s="3" t="str">
        <f t="shared" ref="C643:C706" si="10">TRIM(UPPER($B643))</f>
        <v>ENECO REFRESH LTD</v>
      </c>
      <c r="D643" s="3" t="s">
        <v>14021</v>
      </c>
      <c r="E643" s="17">
        <v>38805</v>
      </c>
      <c r="F643" s="16">
        <v>3540659</v>
      </c>
      <c r="G643" s="3" t="str">
        <f t="array" ref="G643">INDEX([1]!Table2[Bracket Label], MATCH(1, ('ASX_Listed_Companies_26-08-2025'!F643&gt;= [1]!Table2[Min Value]) * ('ASX_Listed_Companies_26-08-2025'!F643 &lt;= [1]!Table2[Max Value]), 0))</f>
        <v>0-49M</v>
      </c>
    </row>
    <row r="644" spans="1:7" x14ac:dyDescent="0.25">
      <c r="A644" s="3" t="s">
        <v>15160</v>
      </c>
      <c r="B644" s="3" t="s">
        <v>15161</v>
      </c>
      <c r="C644" s="3" t="str">
        <f t="shared" si="10"/>
        <v>EMPIRE RESOURCES LIMITED</v>
      </c>
      <c r="D644" s="3" t="s">
        <v>13970</v>
      </c>
      <c r="E644" s="17">
        <v>39114</v>
      </c>
      <c r="F644" s="16">
        <v>5935653</v>
      </c>
      <c r="G644" s="3" t="str">
        <f t="array" ref="G644">INDEX([1]!Table2[Bracket Label], MATCH(1, ('ASX_Listed_Companies_26-08-2025'!F644&gt;= [1]!Table2[Min Value]) * ('ASX_Listed_Companies_26-08-2025'!F644 &lt;= [1]!Table2[Max Value]), 0))</f>
        <v>0-49M</v>
      </c>
    </row>
    <row r="645" spans="1:7" x14ac:dyDescent="0.25">
      <c r="A645" s="3" t="s">
        <v>15162</v>
      </c>
      <c r="B645" s="3" t="s">
        <v>15163</v>
      </c>
      <c r="C645" s="3" t="str">
        <f t="shared" si="10"/>
        <v>EMMERSON RESOURCES LIMITED</v>
      </c>
      <c r="D645" s="3" t="s">
        <v>13970</v>
      </c>
      <c r="E645" s="17">
        <v>39433</v>
      </c>
      <c r="F645" s="16">
        <v>123959130</v>
      </c>
      <c r="G645" s="3" t="str">
        <f t="array" ref="G645">INDEX([1]!Table2[Bracket Label], MATCH(1, ('ASX_Listed_Companies_26-08-2025'!F645&gt;= [1]!Table2[Min Value]) * ('ASX_Listed_Companies_26-08-2025'!F645 &lt;= [1]!Table2[Max Value]), 0))</f>
        <v>100-149M</v>
      </c>
    </row>
    <row r="646" spans="1:7" x14ac:dyDescent="0.25">
      <c r="A646" s="3" t="s">
        <v>15164</v>
      </c>
      <c r="B646" s="3" t="s">
        <v>15165</v>
      </c>
      <c r="C646" s="3" t="str">
        <f t="shared" si="10"/>
        <v>ETHERSTACK PLC</v>
      </c>
      <c r="D646" s="3" t="s">
        <v>13979</v>
      </c>
      <c r="E646" s="17">
        <v>41159</v>
      </c>
      <c r="F646" s="16">
        <v>71664481</v>
      </c>
      <c r="G646" s="3" t="str">
        <f t="array" ref="G646">INDEX([1]!Table2[Bracket Label], MATCH(1, ('ASX_Listed_Companies_26-08-2025'!F646&gt;= [1]!Table2[Min Value]) * ('ASX_Listed_Companies_26-08-2025'!F646 &lt;= [1]!Table2[Max Value]), 0))</f>
        <v>50-99M</v>
      </c>
    </row>
    <row r="647" spans="1:7" x14ac:dyDescent="0.25">
      <c r="A647" s="3" t="s">
        <v>15166</v>
      </c>
      <c r="B647" s="3" t="s">
        <v>15167</v>
      </c>
      <c r="C647" s="3" t="str">
        <f t="shared" si="10"/>
        <v>ESTRELLA RESOURCES LIMITED</v>
      </c>
      <c r="D647" s="3" t="s">
        <v>13970</v>
      </c>
      <c r="E647" s="17">
        <v>41038</v>
      </c>
      <c r="F647" s="16">
        <v>70311698</v>
      </c>
      <c r="G647" s="3" t="str">
        <f t="array" ref="G647">INDEX([1]!Table2[Bracket Label], MATCH(1, ('ASX_Listed_Companies_26-08-2025'!F647&gt;= [1]!Table2[Min Value]) * ('ASX_Listed_Companies_26-08-2025'!F647 &lt;= [1]!Table2[Max Value]), 0))</f>
        <v>50-99M</v>
      </c>
    </row>
    <row r="648" spans="1:7" x14ac:dyDescent="0.25">
      <c r="A648" s="3" t="s">
        <v>15168</v>
      </c>
      <c r="B648" s="3" t="s">
        <v>15169</v>
      </c>
      <c r="C648" s="3" t="str">
        <f t="shared" si="10"/>
        <v>ENERGY TRANSITION MINERALS LTD</v>
      </c>
      <c r="D648" s="3" t="s">
        <v>13970</v>
      </c>
      <c r="E648" s="17">
        <v>38888</v>
      </c>
      <c r="F648" s="16">
        <v>153897337</v>
      </c>
      <c r="G648" s="3" t="str">
        <f t="array" ref="G648">INDEX([1]!Table2[Bracket Label], MATCH(1, ('ASX_Listed_Companies_26-08-2025'!F648&gt;= [1]!Table2[Min Value]) * ('ASX_Listed_Companies_26-08-2025'!F648 &lt;= [1]!Table2[Max Value]), 0))</f>
        <v>150-199M</v>
      </c>
    </row>
    <row r="649" spans="1:7" x14ac:dyDescent="0.25">
      <c r="A649" s="3" t="s">
        <v>15170</v>
      </c>
      <c r="B649" s="3" t="s">
        <v>15171</v>
      </c>
      <c r="C649" s="3" t="str">
        <f t="shared" si="10"/>
        <v>ENTYR LIMITED</v>
      </c>
      <c r="D649" s="3" t="s">
        <v>14110</v>
      </c>
      <c r="E649" s="17">
        <v>39023</v>
      </c>
      <c r="F649" s="16" t="s">
        <v>14150</v>
      </c>
      <c r="G649" s="3" t="e">
        <f t="array" ref="G649">INDEX([1]!Table2[Bracket Label], MATCH(1, ('ASX_Listed_Companies_26-08-2025'!F649&gt;= [1]!Table2[Min Value]) * ('ASX_Listed_Companies_26-08-2025'!F649 &lt;= [1]!Table2[Max Value]), 0))</f>
        <v>#N/A</v>
      </c>
    </row>
    <row r="650" spans="1:7" x14ac:dyDescent="0.25">
      <c r="A650" s="3" t="s">
        <v>15172</v>
      </c>
      <c r="B650" s="3" t="s">
        <v>15173</v>
      </c>
      <c r="C650" s="3" t="str">
        <f t="shared" si="10"/>
        <v>EUROPEAN LITHIUM LIMITED</v>
      </c>
      <c r="D650" s="3" t="s">
        <v>13970</v>
      </c>
      <c r="E650" s="17">
        <v>40514</v>
      </c>
      <c r="F650" s="16">
        <v>151830109</v>
      </c>
      <c r="G650" s="3" t="str">
        <f t="array" ref="G650">INDEX([1]!Table2[Bracket Label], MATCH(1, ('ASX_Listed_Companies_26-08-2025'!F650&gt;= [1]!Table2[Min Value]) * ('ASX_Listed_Companies_26-08-2025'!F650 &lt;= [1]!Table2[Max Value]), 0))</f>
        <v>150-199M</v>
      </c>
    </row>
    <row r="651" spans="1:7" x14ac:dyDescent="0.25">
      <c r="A651" s="3" t="s">
        <v>15174</v>
      </c>
      <c r="B651" s="3" t="s">
        <v>15175</v>
      </c>
      <c r="C651" s="3" t="str">
        <f t="shared" si="10"/>
        <v>EVOLUTION ENERGY MINERALS LIMITED</v>
      </c>
      <c r="D651" s="3" t="s">
        <v>13970</v>
      </c>
      <c r="E651" s="17">
        <v>44516</v>
      </c>
      <c r="F651" s="16">
        <v>5077107</v>
      </c>
      <c r="G651" s="3" t="str">
        <f t="array" ref="G651">INDEX([1]!Table2[Bracket Label], MATCH(1, ('ASX_Listed_Companies_26-08-2025'!F651&gt;= [1]!Table2[Min Value]) * ('ASX_Listed_Companies_26-08-2025'!F651 &lt;= [1]!Table2[Max Value]), 0))</f>
        <v>0-49M</v>
      </c>
    </row>
    <row r="652" spans="1:7" x14ac:dyDescent="0.25">
      <c r="A652" s="3" t="s">
        <v>15176</v>
      </c>
      <c r="B652" s="3" t="s">
        <v>15177</v>
      </c>
      <c r="C652" s="3" t="str">
        <f t="shared" si="10"/>
        <v>EVE HEALTH GROUP LIMITED.</v>
      </c>
      <c r="D652" s="3" t="s">
        <v>14010</v>
      </c>
      <c r="E652" s="17">
        <v>38085</v>
      </c>
      <c r="F652" s="16">
        <v>7878718</v>
      </c>
      <c r="G652" s="3" t="str">
        <f t="array" ref="G652">INDEX([1]!Table2[Bracket Label], MATCH(1, ('ASX_Listed_Companies_26-08-2025'!F652&gt;= [1]!Table2[Min Value]) * ('ASX_Listed_Companies_26-08-2025'!F652 &lt;= [1]!Table2[Max Value]), 0))</f>
        <v>0-49M</v>
      </c>
    </row>
    <row r="653" spans="1:7" x14ac:dyDescent="0.25">
      <c r="A653" s="3" t="s">
        <v>15178</v>
      </c>
      <c r="B653" s="3" t="s">
        <v>15179</v>
      </c>
      <c r="C653" s="3" t="str">
        <f t="shared" si="10"/>
        <v>EVION GROUP NL</v>
      </c>
      <c r="D653" s="3" t="s">
        <v>13970</v>
      </c>
      <c r="E653" s="17">
        <v>43119</v>
      </c>
      <c r="F653" s="16">
        <v>13179365</v>
      </c>
      <c r="G653" s="3" t="str">
        <f t="array" ref="G653">INDEX([1]!Table2[Bracket Label], MATCH(1, ('ASX_Listed_Companies_26-08-2025'!F653&gt;= [1]!Table2[Min Value]) * ('ASX_Listed_Companies_26-08-2025'!F653 &lt;= [1]!Table2[Max Value]), 0))</f>
        <v>0-49M</v>
      </c>
    </row>
    <row r="654" spans="1:7" x14ac:dyDescent="0.25">
      <c r="A654" s="3" t="s">
        <v>13566</v>
      </c>
      <c r="B654" s="3" t="s">
        <v>15180</v>
      </c>
      <c r="C654" s="3" t="str">
        <f t="shared" si="10"/>
        <v>EVOLUTION MINING LIMITED</v>
      </c>
      <c r="D654" s="3" t="s">
        <v>13970</v>
      </c>
      <c r="E654" s="17">
        <v>37488</v>
      </c>
      <c r="F654" s="16">
        <v>16893975700</v>
      </c>
      <c r="G654" s="3" t="str">
        <f t="array" ref="G654">INDEX([1]!Table2[Bracket Label], MATCH(1, ('ASX_Listed_Companies_26-08-2025'!F654&gt;= [1]!Table2[Min Value]) * ('ASX_Listed_Companies_26-08-2025'!F654 &lt;= [1]!Table2[Max Value]), 0))</f>
        <v>1Bn+</v>
      </c>
    </row>
    <row r="655" spans="1:7" x14ac:dyDescent="0.25">
      <c r="A655" s="3" t="s">
        <v>15181</v>
      </c>
      <c r="B655" s="3" t="s">
        <v>15182</v>
      </c>
      <c r="C655" s="3" t="str">
        <f t="shared" si="10"/>
        <v>EMBARK EARLY EDUCATION LIMITED</v>
      </c>
      <c r="D655" s="3" t="s">
        <v>13989</v>
      </c>
      <c r="E655" s="17">
        <v>41978</v>
      </c>
      <c r="F655" s="16">
        <v>130272153</v>
      </c>
      <c r="G655" s="3" t="str">
        <f t="array" ref="G655">INDEX([1]!Table2[Bracket Label], MATCH(1, ('ASX_Listed_Companies_26-08-2025'!F655&gt;= [1]!Table2[Min Value]) * ('ASX_Listed_Companies_26-08-2025'!F655 &lt;= [1]!Table2[Max Value]), 0))</f>
        <v>100-149M</v>
      </c>
    </row>
    <row r="656" spans="1:7" x14ac:dyDescent="0.25">
      <c r="A656" s="3" t="s">
        <v>15183</v>
      </c>
      <c r="B656" s="3" t="s">
        <v>15184</v>
      </c>
      <c r="C656" s="3" t="str">
        <f t="shared" si="10"/>
        <v>EV RESOURCES LTD</v>
      </c>
      <c r="D656" s="3" t="s">
        <v>13970</v>
      </c>
      <c r="E656" s="17">
        <v>34675</v>
      </c>
      <c r="F656" s="16">
        <v>20047530</v>
      </c>
      <c r="G656" s="3" t="str">
        <f t="array" ref="G656">INDEX([1]!Table2[Bracket Label], MATCH(1, ('ASX_Listed_Companies_26-08-2025'!F656&gt;= [1]!Table2[Min Value]) * ('ASX_Listed_Companies_26-08-2025'!F656 &lt;= [1]!Table2[Max Value]), 0))</f>
        <v>0-49M</v>
      </c>
    </row>
    <row r="657" spans="1:7" x14ac:dyDescent="0.25">
      <c r="A657" s="3" t="s">
        <v>13568</v>
      </c>
      <c r="B657" s="3" t="s">
        <v>15185</v>
      </c>
      <c r="C657" s="3" t="str">
        <f t="shared" si="10"/>
        <v>EVT LIMITED</v>
      </c>
      <c r="D657" s="3" t="s">
        <v>14019</v>
      </c>
      <c r="E657" s="17">
        <v>22827</v>
      </c>
      <c r="F657" s="16">
        <v>2376077810</v>
      </c>
      <c r="G657" s="3" t="str">
        <f t="array" ref="G657">INDEX([1]!Table2[Bracket Label], MATCH(1, ('ASX_Listed_Companies_26-08-2025'!F657&gt;= [1]!Table2[Min Value]) * ('ASX_Listed_Companies_26-08-2025'!F657 &lt;= [1]!Table2[Max Value]), 0))</f>
        <v>1Bn+</v>
      </c>
    </row>
    <row r="658" spans="1:7" x14ac:dyDescent="0.25">
      <c r="A658" s="3" t="s">
        <v>15186</v>
      </c>
      <c r="B658" s="3" t="s">
        <v>15187</v>
      </c>
      <c r="C658" s="3" t="str">
        <f t="shared" si="10"/>
        <v>EVZ LIMITED</v>
      </c>
      <c r="D658" s="3" t="s">
        <v>13964</v>
      </c>
      <c r="E658" s="17">
        <v>31163</v>
      </c>
      <c r="F658" s="16">
        <v>20633906</v>
      </c>
      <c r="G658" s="3" t="str">
        <f t="array" ref="G658">INDEX([1]!Table2[Bracket Label], MATCH(1, ('ASX_Listed_Companies_26-08-2025'!F658&gt;= [1]!Table2[Min Value]) * ('ASX_Listed_Companies_26-08-2025'!F658 &lt;= [1]!Table2[Max Value]), 0))</f>
        <v>0-49M</v>
      </c>
    </row>
    <row r="659" spans="1:7" x14ac:dyDescent="0.25">
      <c r="A659" s="3" t="s">
        <v>15188</v>
      </c>
      <c r="B659" s="3" t="s">
        <v>15189</v>
      </c>
      <c r="C659" s="3" t="str">
        <f t="shared" si="10"/>
        <v>ENERGY WORLD CORPORATION LTD</v>
      </c>
      <c r="D659" s="3" t="s">
        <v>14137</v>
      </c>
      <c r="E659" s="17">
        <v>32485</v>
      </c>
      <c r="F659" s="16">
        <v>181656354</v>
      </c>
      <c r="G659" s="3" t="str">
        <f t="array" ref="G659">INDEX([1]!Table2[Bracket Label], MATCH(1, ('ASX_Listed_Companies_26-08-2025'!F659&gt;= [1]!Table2[Min Value]) * ('ASX_Listed_Companies_26-08-2025'!F659 &lt;= [1]!Table2[Max Value]), 0))</f>
        <v>150-199M</v>
      </c>
    </row>
    <row r="660" spans="1:7" x14ac:dyDescent="0.25">
      <c r="A660" s="3" t="s">
        <v>15190</v>
      </c>
      <c r="B660" s="3" t="s">
        <v>15191</v>
      </c>
      <c r="C660" s="3" t="str">
        <f t="shared" si="10"/>
        <v>ELIXINOL WELLNESS LIMITED</v>
      </c>
      <c r="D660" s="3" t="s">
        <v>14514</v>
      </c>
      <c r="E660" s="17">
        <v>43108</v>
      </c>
      <c r="F660" s="16">
        <v>4143446</v>
      </c>
      <c r="G660" s="3" t="str">
        <f t="array" ref="G660">INDEX([1]!Table2[Bracket Label], MATCH(1, ('ASX_Listed_Companies_26-08-2025'!F660&gt;= [1]!Table2[Min Value]) * ('ASX_Listed_Companies_26-08-2025'!F660 &lt;= [1]!Table2[Max Value]), 0))</f>
        <v>0-49M</v>
      </c>
    </row>
    <row r="661" spans="1:7" x14ac:dyDescent="0.25">
      <c r="A661" s="3" t="s">
        <v>15192</v>
      </c>
      <c r="B661" s="3" t="s">
        <v>15193</v>
      </c>
      <c r="C661" s="3" t="str">
        <f t="shared" si="10"/>
        <v>EXPERIENCE CO LIMITED</v>
      </c>
      <c r="D661" s="3" t="s">
        <v>13989</v>
      </c>
      <c r="E661" s="17">
        <v>42090</v>
      </c>
      <c r="F661" s="16">
        <v>90728389</v>
      </c>
      <c r="G661" s="3" t="str">
        <f t="array" ref="G661">INDEX([1]!Table2[Bracket Label], MATCH(1, ('ASX_Listed_Companies_26-08-2025'!F661&gt;= [1]!Table2[Min Value]) * ('ASX_Listed_Companies_26-08-2025'!F661 &lt;= [1]!Table2[Max Value]), 0))</f>
        <v>50-99M</v>
      </c>
    </row>
    <row r="662" spans="1:7" x14ac:dyDescent="0.25">
      <c r="A662" s="3" t="s">
        <v>15194</v>
      </c>
      <c r="B662" s="3" t="s">
        <v>15195</v>
      </c>
      <c r="C662" s="3" t="str">
        <f t="shared" si="10"/>
        <v>ELIXIR ENERGY LIMITED</v>
      </c>
      <c r="D662" s="3" t="s">
        <v>14005</v>
      </c>
      <c r="E662" s="17">
        <v>38187</v>
      </c>
      <c r="F662" s="16">
        <v>50386397</v>
      </c>
      <c r="G662" s="3" t="str">
        <f t="array" ref="G662">INDEX([1]!Table2[Bracket Label], MATCH(1, ('ASX_Listed_Companies_26-08-2025'!F662&gt;= [1]!Table2[Min Value]) * ('ASX_Listed_Companies_26-08-2025'!F662 &lt;= [1]!Table2[Max Value]), 0))</f>
        <v>50-99M</v>
      </c>
    </row>
    <row r="663" spans="1:7" x14ac:dyDescent="0.25">
      <c r="A663" s="3" t="s">
        <v>15196</v>
      </c>
      <c r="B663" s="3" t="s">
        <v>15197</v>
      </c>
      <c r="C663" s="3" t="str">
        <f t="shared" si="10"/>
        <v>EXCITE TECHNOLOGY SERVICES LTD</v>
      </c>
      <c r="D663" s="3" t="s">
        <v>13979</v>
      </c>
      <c r="E663" s="17">
        <v>39085</v>
      </c>
      <c r="F663" s="16">
        <v>19357895</v>
      </c>
      <c r="G663" s="3" t="str">
        <f t="array" ref="G663">INDEX([1]!Table2[Bracket Label], MATCH(1, ('ASX_Listed_Companies_26-08-2025'!F663&gt;= [1]!Table2[Min Value]) * ('ASX_Listed_Companies_26-08-2025'!F663 &lt;= [1]!Table2[Max Value]), 0))</f>
        <v>0-49M</v>
      </c>
    </row>
    <row r="664" spans="1:7" x14ac:dyDescent="0.25">
      <c r="A664" s="3" t="s">
        <v>15198</v>
      </c>
      <c r="B664" s="3" t="s">
        <v>15199</v>
      </c>
      <c r="C664" s="3" t="str">
        <f t="shared" si="10"/>
        <v>NOVA EYE MEDICAL LIMITED</v>
      </c>
      <c r="D664" s="3" t="s">
        <v>13995</v>
      </c>
      <c r="E664" s="17">
        <v>32062</v>
      </c>
      <c r="F664" s="16">
        <v>41282975</v>
      </c>
      <c r="G664" s="3" t="str">
        <f t="array" ref="G664">INDEX([1]!Table2[Bracket Label], MATCH(1, ('ASX_Listed_Companies_26-08-2025'!F664&gt;= [1]!Table2[Min Value]) * ('ASX_Listed_Companies_26-08-2025'!F664 &lt;= [1]!Table2[Max Value]), 0))</f>
        <v>0-49M</v>
      </c>
    </row>
    <row r="665" spans="1:7" x14ac:dyDescent="0.25">
      <c r="A665" s="3" t="s">
        <v>15200</v>
      </c>
      <c r="B665" s="3" t="s">
        <v>15201</v>
      </c>
      <c r="C665" s="3" t="str">
        <f t="shared" si="10"/>
        <v>EUROZ HARTLEYS GROUP LIMITED</v>
      </c>
      <c r="D665" s="3" t="s">
        <v>14010</v>
      </c>
      <c r="E665" s="17">
        <v>26147</v>
      </c>
      <c r="F665" s="16">
        <v>154933244</v>
      </c>
      <c r="G665" s="3" t="str">
        <f t="array" ref="G665">INDEX([1]!Table2[Bracket Label], MATCH(1, ('ASX_Listed_Companies_26-08-2025'!F665&gt;= [1]!Table2[Min Value]) * ('ASX_Listed_Companies_26-08-2025'!F665 &lt;= [1]!Table2[Max Value]), 0))</f>
        <v>150-199M</v>
      </c>
    </row>
    <row r="666" spans="1:7" x14ac:dyDescent="0.25">
      <c r="A666" s="3" t="s">
        <v>15202</v>
      </c>
      <c r="B666" s="3" t="s">
        <v>15203</v>
      </c>
      <c r="C666" s="3" t="str">
        <f t="shared" si="10"/>
        <v>EZZ LIFE SCIENCE HOLDINGS LIMITED</v>
      </c>
      <c r="D666" s="3" t="s">
        <v>14054</v>
      </c>
      <c r="E666" s="17">
        <v>44258</v>
      </c>
      <c r="F666" s="16">
        <v>116517804</v>
      </c>
      <c r="G666" s="3" t="str">
        <f t="array" ref="G666">INDEX([1]!Table2[Bracket Label], MATCH(1, ('ASX_Listed_Companies_26-08-2025'!F666&gt;= [1]!Table2[Min Value]) * ('ASX_Listed_Companies_26-08-2025'!F666 &lt;= [1]!Table2[Max Value]), 0))</f>
        <v>100-149M</v>
      </c>
    </row>
    <row r="667" spans="1:7" x14ac:dyDescent="0.25">
      <c r="A667" s="3" t="s">
        <v>15204</v>
      </c>
      <c r="B667" s="3" t="s">
        <v>15205</v>
      </c>
      <c r="C667" s="3" t="str">
        <f t="shared" si="10"/>
        <v>FALCON METALS LTD</v>
      </c>
      <c r="D667" s="3" t="s">
        <v>13970</v>
      </c>
      <c r="E667" s="17">
        <v>44552</v>
      </c>
      <c r="F667" s="16">
        <v>185001173</v>
      </c>
      <c r="G667" s="3" t="str">
        <f t="array" ref="G667">INDEX([1]!Table2[Bracket Label], MATCH(1, ('ASX_Listed_Companies_26-08-2025'!F667&gt;= [1]!Table2[Min Value]) * ('ASX_Listed_Companies_26-08-2025'!F667 &lt;= [1]!Table2[Max Value]), 0))</f>
        <v>150-199M</v>
      </c>
    </row>
    <row r="668" spans="1:7" x14ac:dyDescent="0.25">
      <c r="A668" s="3" t="s">
        <v>15206</v>
      </c>
      <c r="B668" s="3" t="s">
        <v>15207</v>
      </c>
      <c r="C668" s="3" t="str">
        <f t="shared" si="10"/>
        <v>FAR LIMITED</v>
      </c>
      <c r="D668" s="3" t="s">
        <v>14005</v>
      </c>
      <c r="E668" s="17">
        <v>31435</v>
      </c>
      <c r="F668" s="16">
        <v>36039763</v>
      </c>
      <c r="G668" s="3" t="str">
        <f t="array" ref="G668">INDEX([1]!Table2[Bracket Label], MATCH(1, ('ASX_Listed_Companies_26-08-2025'!F668&gt;= [1]!Table2[Min Value]) * ('ASX_Listed_Companies_26-08-2025'!F668 &lt;= [1]!Table2[Max Value]), 0))</f>
        <v>0-49M</v>
      </c>
    </row>
    <row r="669" spans="1:7" x14ac:dyDescent="0.25">
      <c r="A669" s="3" t="s">
        <v>15208</v>
      </c>
      <c r="B669" s="3" t="s">
        <v>15209</v>
      </c>
      <c r="C669" s="3" t="str">
        <f t="shared" si="10"/>
        <v>FIRST AU LIMITED</v>
      </c>
      <c r="D669" s="3" t="s">
        <v>13970</v>
      </c>
      <c r="E669" s="17">
        <v>25569</v>
      </c>
      <c r="F669" s="16">
        <v>12582424</v>
      </c>
      <c r="G669" s="3" t="str">
        <f t="array" ref="G669">INDEX([1]!Table2[Bracket Label], MATCH(1, ('ASX_Listed_Companies_26-08-2025'!F669&gt;= [1]!Table2[Min Value]) * ('ASX_Listed_Companies_26-08-2025'!F669 &lt;= [1]!Table2[Max Value]), 0))</f>
        <v>0-49M</v>
      </c>
    </row>
    <row r="670" spans="1:7" x14ac:dyDescent="0.25">
      <c r="A670" s="3" t="s">
        <v>15210</v>
      </c>
      <c r="B670" s="3" t="s">
        <v>15211</v>
      </c>
      <c r="C670" s="3" t="str">
        <f t="shared" si="10"/>
        <v>FUTURE BATTERY MINERALS LIMITED</v>
      </c>
      <c r="D670" s="3" t="s">
        <v>13970</v>
      </c>
      <c r="E670" s="17">
        <v>40787</v>
      </c>
      <c r="F670" s="16">
        <v>17541187</v>
      </c>
      <c r="G670" s="3" t="str">
        <f t="array" ref="G670">INDEX([1]!Table2[Bracket Label], MATCH(1, ('ASX_Listed_Companies_26-08-2025'!F670&gt;= [1]!Table2[Min Value]) * ('ASX_Listed_Companies_26-08-2025'!F670 &lt;= [1]!Table2[Max Value]), 0))</f>
        <v>0-49M</v>
      </c>
    </row>
    <row r="671" spans="1:7" x14ac:dyDescent="0.25">
      <c r="A671" s="3" t="s">
        <v>15212</v>
      </c>
      <c r="B671" s="3" t="s">
        <v>15213</v>
      </c>
      <c r="C671" s="3" t="str">
        <f t="shared" si="10"/>
        <v>FBR LTD</v>
      </c>
      <c r="D671" s="3" t="s">
        <v>13964</v>
      </c>
      <c r="E671" s="17">
        <v>36930</v>
      </c>
      <c r="F671" s="16">
        <v>29581288</v>
      </c>
      <c r="G671" s="3" t="str">
        <f t="array" ref="G671">INDEX([1]!Table2[Bracket Label], MATCH(1, ('ASX_Listed_Companies_26-08-2025'!F671&gt;= [1]!Table2[Min Value]) * ('ASX_Listed_Companies_26-08-2025'!F671 &lt;= [1]!Table2[Max Value]), 0))</f>
        <v>0-49M</v>
      </c>
    </row>
    <row r="672" spans="1:7" x14ac:dyDescent="0.25">
      <c r="A672" s="3" t="s">
        <v>13574</v>
      </c>
      <c r="B672" s="3" t="s">
        <v>15214</v>
      </c>
      <c r="C672" s="3" t="str">
        <f t="shared" si="10"/>
        <v>FLETCHER BUILDING LIMITED</v>
      </c>
      <c r="D672" s="3" t="s">
        <v>13964</v>
      </c>
      <c r="E672" s="17">
        <v>36976</v>
      </c>
      <c r="F672" s="16">
        <v>2977465720</v>
      </c>
      <c r="G672" s="3" t="str">
        <f t="array" ref="G672">INDEX([1]!Table2[Bracket Label], MATCH(1, ('ASX_Listed_Companies_26-08-2025'!F672&gt;= [1]!Table2[Min Value]) * ('ASX_Listed_Companies_26-08-2025'!F672 &lt;= [1]!Table2[Max Value]), 0))</f>
        <v>1Bn+</v>
      </c>
    </row>
    <row r="673" spans="1:7" x14ac:dyDescent="0.25">
      <c r="A673" s="3" t="s">
        <v>15215</v>
      </c>
      <c r="B673" s="3" t="s">
        <v>15216</v>
      </c>
      <c r="C673" s="3" t="str">
        <f t="shared" si="10"/>
        <v>FREEDOM CARE GROUP HOLDINGS LIMITED</v>
      </c>
      <c r="D673" s="3" t="s">
        <v>13995</v>
      </c>
      <c r="E673" s="17">
        <v>45260</v>
      </c>
      <c r="F673" s="16" t="s">
        <v>14150</v>
      </c>
      <c r="G673" s="3" t="e">
        <f t="array" ref="G673">INDEX([1]!Table2[Bracket Label], MATCH(1, ('ASX_Listed_Companies_26-08-2025'!F673&gt;= [1]!Table2[Min Value]) * ('ASX_Listed_Companies_26-08-2025'!F673 &lt;= [1]!Table2[Max Value]), 0))</f>
        <v>#N/A</v>
      </c>
    </row>
    <row r="674" spans="1:7" x14ac:dyDescent="0.25">
      <c r="A674" s="3" t="s">
        <v>13570</v>
      </c>
      <c r="B674" s="3" t="s">
        <v>15217</v>
      </c>
      <c r="C674" s="3" t="str">
        <f t="shared" si="10"/>
        <v>FINEOS CORPORATION HOLDINGS PLC</v>
      </c>
      <c r="D674" s="3" t="s">
        <v>13979</v>
      </c>
      <c r="E674" s="17">
        <v>43693</v>
      </c>
      <c r="F674" s="16">
        <v>1015688235</v>
      </c>
      <c r="G674" s="3" t="str">
        <f t="array" ref="G674">INDEX([1]!Table2[Bracket Label], MATCH(1, ('ASX_Listed_Companies_26-08-2025'!F674&gt;= [1]!Table2[Min Value]) * ('ASX_Listed_Companies_26-08-2025'!F674 &lt;= [1]!Table2[Max Value]), 0))</f>
        <v>1Bn+</v>
      </c>
    </row>
    <row r="675" spans="1:7" x14ac:dyDescent="0.25">
      <c r="A675" s="3" t="s">
        <v>15218</v>
      </c>
      <c r="B675" s="3" t="s">
        <v>15219</v>
      </c>
      <c r="C675" s="3" t="str">
        <f t="shared" si="10"/>
        <v>FIRSTWAVE CLOUD TECHNOLOGY LIMITED</v>
      </c>
      <c r="D675" s="3" t="s">
        <v>13979</v>
      </c>
      <c r="E675" s="17">
        <v>40674</v>
      </c>
      <c r="F675" s="16">
        <v>24846021</v>
      </c>
      <c r="G675" s="3" t="str">
        <f t="array" ref="G675">INDEX([1]!Table2[Bracket Label], MATCH(1, ('ASX_Listed_Companies_26-08-2025'!F675&gt;= [1]!Table2[Min Value]) * ('ASX_Listed_Companies_26-08-2025'!F675 &lt;= [1]!Table2[Max Value]), 0))</f>
        <v>0-49M</v>
      </c>
    </row>
    <row r="676" spans="1:7" x14ac:dyDescent="0.25">
      <c r="A676" s="3" t="s">
        <v>15220</v>
      </c>
      <c r="B676" s="3" t="s">
        <v>15221</v>
      </c>
      <c r="C676" s="3" t="str">
        <f t="shared" si="10"/>
        <v>FINDER ENERGY HOLDINGS LIMITED</v>
      </c>
      <c r="D676" s="3" t="s">
        <v>14005</v>
      </c>
      <c r="E676" s="17">
        <v>44659</v>
      </c>
      <c r="F676" s="16">
        <v>39542580</v>
      </c>
      <c r="G676" s="3" t="str">
        <f t="array" ref="G676">INDEX([1]!Table2[Bracket Label], MATCH(1, ('ASX_Listed_Companies_26-08-2025'!F676&gt;= [1]!Table2[Min Value]) * ('ASX_Listed_Companies_26-08-2025'!F676 &lt;= [1]!Table2[Max Value]), 0))</f>
        <v>0-49M</v>
      </c>
    </row>
    <row r="677" spans="1:7" x14ac:dyDescent="0.25">
      <c r="A677" s="3" t="s">
        <v>15222</v>
      </c>
      <c r="B677" s="3" t="s">
        <v>15223</v>
      </c>
      <c r="C677" s="3" t="str">
        <f t="shared" si="10"/>
        <v>FRONTIER DIGITAL VENTURES LIMITED</v>
      </c>
      <c r="D677" s="3" t="s">
        <v>14019</v>
      </c>
      <c r="E677" s="17">
        <v>42608</v>
      </c>
      <c r="F677" s="16">
        <v>122005735</v>
      </c>
      <c r="G677" s="3" t="str">
        <f t="array" ref="G677">INDEX([1]!Table2[Bracket Label], MATCH(1, ('ASX_Listed_Companies_26-08-2025'!F677&gt;= [1]!Table2[Min Value]) * ('ASX_Listed_Companies_26-08-2025'!F677 &lt;= [1]!Table2[Max Value]), 0))</f>
        <v>100-149M</v>
      </c>
    </row>
    <row r="678" spans="1:7" x14ac:dyDescent="0.25">
      <c r="A678" s="3" t="s">
        <v>15224</v>
      </c>
      <c r="B678" s="3" t="s">
        <v>15225</v>
      </c>
      <c r="C678" s="3" t="str">
        <f t="shared" si="10"/>
        <v>FAR EAST GOLD LTD</v>
      </c>
      <c r="D678" s="3" t="s">
        <v>13970</v>
      </c>
      <c r="E678" s="17">
        <v>44648</v>
      </c>
      <c r="F678" s="16">
        <v>55054118</v>
      </c>
      <c r="G678" s="3" t="str">
        <f t="array" ref="G678">INDEX([1]!Table2[Bracket Label], MATCH(1, ('ASX_Listed_Companies_26-08-2025'!F678&gt;= [1]!Table2[Min Value]) * ('ASX_Listed_Companies_26-08-2025'!F678 &lt;= [1]!Table2[Max Value]), 0))</f>
        <v>50-99M</v>
      </c>
    </row>
    <row r="679" spans="1:7" x14ac:dyDescent="0.25">
      <c r="A679" s="3" t="s">
        <v>15226</v>
      </c>
      <c r="B679" s="3" t="s">
        <v>15227</v>
      </c>
      <c r="C679" s="3" t="str">
        <f t="shared" si="10"/>
        <v>FENIX RESOURCES LTD</v>
      </c>
      <c r="D679" s="3" t="s">
        <v>13970</v>
      </c>
      <c r="E679" s="17">
        <v>39664</v>
      </c>
      <c r="F679" s="16">
        <v>234405528</v>
      </c>
      <c r="G679" s="3" t="str">
        <f t="array" ref="G679">INDEX([1]!Table2[Bracket Label], MATCH(1, ('ASX_Listed_Companies_26-08-2025'!F679&gt;= [1]!Table2[Min Value]) * ('ASX_Listed_Companies_26-08-2025'!F679 &lt;= [1]!Table2[Max Value]), 0))</f>
        <v>200-249M</v>
      </c>
    </row>
    <row r="680" spans="1:7" x14ac:dyDescent="0.25">
      <c r="A680" s="3" t="s">
        <v>15228</v>
      </c>
      <c r="B680" s="3" t="s">
        <v>15229</v>
      </c>
      <c r="C680" s="3" t="str">
        <f t="shared" si="10"/>
        <v>FATFISH GROUP LIMITED</v>
      </c>
      <c r="D680" s="3" t="s">
        <v>14010</v>
      </c>
      <c r="E680" s="17">
        <v>35026</v>
      </c>
      <c r="F680" s="16" t="s">
        <v>14150</v>
      </c>
      <c r="G680" s="3" t="e">
        <f t="array" ref="G680">INDEX([1]!Table2[Bracket Label], MATCH(1, ('ASX_Listed_Companies_26-08-2025'!F680&gt;= [1]!Table2[Min Value]) * ('ASX_Listed_Companies_26-08-2025'!F680 &lt;= [1]!Table2[Max Value]), 0))</f>
        <v>#N/A</v>
      </c>
    </row>
    <row r="681" spans="1:7" x14ac:dyDescent="0.25">
      <c r="A681" s="3" t="s">
        <v>15230</v>
      </c>
      <c r="B681" s="3" t="s">
        <v>15231</v>
      </c>
      <c r="C681" s="3" t="str">
        <f t="shared" si="10"/>
        <v>FFI HOLDINGS LIMITED</v>
      </c>
      <c r="D681" s="3" t="s">
        <v>14021</v>
      </c>
      <c r="E681" s="17">
        <v>31792</v>
      </c>
      <c r="F681" s="16">
        <v>56891550</v>
      </c>
      <c r="G681" s="3" t="str">
        <f t="array" ref="G681">INDEX([1]!Table2[Bracket Label], MATCH(1, ('ASX_Listed_Companies_26-08-2025'!F681&gt;= [1]!Table2[Min Value]) * ('ASX_Listed_Companies_26-08-2025'!F681 &lt;= [1]!Table2[Max Value]), 0))</f>
        <v>50-99M</v>
      </c>
    </row>
    <row r="682" spans="1:7" x14ac:dyDescent="0.25">
      <c r="A682" s="3" t="s">
        <v>15232</v>
      </c>
      <c r="B682" s="3" t="s">
        <v>15233</v>
      </c>
      <c r="C682" s="3" t="str">
        <f t="shared" si="10"/>
        <v>FIREFLY METALS LTD</v>
      </c>
      <c r="D682" s="3" t="s">
        <v>13970</v>
      </c>
      <c r="E682" s="17">
        <v>38616</v>
      </c>
      <c r="F682" s="16">
        <v>777648060</v>
      </c>
      <c r="G682" s="3" t="str">
        <f t="array" ref="G682">INDEX([1]!Table2[Bracket Label], MATCH(1, ('ASX_Listed_Companies_26-08-2025'!F682&gt;= [1]!Table2[Min Value]) * ('ASX_Listed_Companies_26-08-2025'!F682 &lt;= [1]!Table2[Max Value]), 0))</f>
        <v>750-799M</v>
      </c>
    </row>
    <row r="683" spans="1:7" x14ac:dyDescent="0.25">
      <c r="A683" s="3" t="s">
        <v>15234</v>
      </c>
      <c r="B683" s="3" t="s">
        <v>15235</v>
      </c>
      <c r="C683" s="3" t="str">
        <f t="shared" si="10"/>
        <v>FLYNN GOLD LIMITED</v>
      </c>
      <c r="D683" s="3" t="s">
        <v>13970</v>
      </c>
      <c r="E683" s="17">
        <v>44364</v>
      </c>
      <c r="F683" s="16">
        <v>10956861</v>
      </c>
      <c r="G683" s="3" t="str">
        <f t="array" ref="G683">INDEX([1]!Table2[Bracket Label], MATCH(1, ('ASX_Listed_Companies_26-08-2025'!F683&gt;= [1]!Table2[Min Value]) * ('ASX_Listed_Companies_26-08-2025'!F683 &lt;= [1]!Table2[Max Value]), 0))</f>
        <v>0-49M</v>
      </c>
    </row>
    <row r="684" spans="1:7" x14ac:dyDescent="0.25">
      <c r="A684" s="3" t="s">
        <v>15236</v>
      </c>
      <c r="B684" s="3" t="s">
        <v>15237</v>
      </c>
      <c r="C684" s="3" t="str">
        <f t="shared" si="10"/>
        <v>FUTURE GENERATION GLOBAL LIMITED</v>
      </c>
      <c r="D684" s="3" t="s">
        <v>14067</v>
      </c>
      <c r="E684" s="17">
        <v>42257</v>
      </c>
      <c r="F684" s="16">
        <v>626379563</v>
      </c>
      <c r="G684" s="3" t="str">
        <f t="array" ref="G684">INDEX([1]!Table2[Bracket Label], MATCH(1, ('ASX_Listed_Companies_26-08-2025'!F684&gt;= [1]!Table2[Min Value]) * ('ASX_Listed_Companies_26-08-2025'!F684 &lt;= [1]!Table2[Max Value]), 0))</f>
        <v>600-649M</v>
      </c>
    </row>
    <row r="685" spans="1:7" x14ac:dyDescent="0.25">
      <c r="A685" s="3" t="s">
        <v>15238</v>
      </c>
      <c r="B685" s="3" t="s">
        <v>15239</v>
      </c>
      <c r="C685" s="3" t="str">
        <f t="shared" si="10"/>
        <v>FORESTA GROUP HOLDINGS LIMITED</v>
      </c>
      <c r="D685" s="3" t="s">
        <v>13970</v>
      </c>
      <c r="E685" s="17">
        <v>36165</v>
      </c>
      <c r="F685" s="16">
        <v>26529065</v>
      </c>
      <c r="G685" s="3" t="str">
        <f t="array" ref="G685">INDEX([1]!Table2[Bracket Label], MATCH(1, ('ASX_Listed_Companies_26-08-2025'!F685&gt;= [1]!Table2[Min Value]) * ('ASX_Listed_Companies_26-08-2025'!F685 &lt;= [1]!Table2[Max Value]), 0))</f>
        <v>0-49M</v>
      </c>
    </row>
    <row r="686" spans="1:7" x14ac:dyDescent="0.25">
      <c r="A686" s="3" t="s">
        <v>15240</v>
      </c>
      <c r="B686" s="3" t="s">
        <v>15241</v>
      </c>
      <c r="C686" s="3" t="str">
        <f t="shared" si="10"/>
        <v>FIRST GRAPHENE LIMITED</v>
      </c>
      <c r="D686" s="3" t="s">
        <v>13970</v>
      </c>
      <c r="E686" s="17">
        <v>34554</v>
      </c>
      <c r="F686" s="16">
        <v>30356948</v>
      </c>
      <c r="G686" s="3" t="str">
        <f t="array" ref="G686">INDEX([1]!Table2[Bracket Label], MATCH(1, ('ASX_Listed_Companies_26-08-2025'!F686&gt;= [1]!Table2[Min Value]) * ('ASX_Listed_Companies_26-08-2025'!F686 &lt;= [1]!Table2[Max Value]), 0))</f>
        <v>0-49M</v>
      </c>
    </row>
    <row r="687" spans="1:7" x14ac:dyDescent="0.25">
      <c r="A687" s="3" t="s">
        <v>15242</v>
      </c>
      <c r="B687" s="3" t="s">
        <v>15243</v>
      </c>
      <c r="C687" s="3" t="str">
        <f t="shared" si="10"/>
        <v>FUTURE GENERATION AUSTRALIA LIMITED</v>
      </c>
      <c r="D687" s="3" t="s">
        <v>14067</v>
      </c>
      <c r="E687" s="17">
        <v>35495</v>
      </c>
      <c r="F687" s="16">
        <v>543299592</v>
      </c>
      <c r="G687" s="3" t="str">
        <f t="array" ref="G687">INDEX([1]!Table2[Bracket Label], MATCH(1, ('ASX_Listed_Companies_26-08-2025'!F687&gt;= [1]!Table2[Min Value]) * ('ASX_Listed_Companies_26-08-2025'!F687 &lt;= [1]!Table2[Max Value]), 0))</f>
        <v>500-549M</v>
      </c>
    </row>
    <row r="688" spans="1:7" x14ac:dyDescent="0.25">
      <c r="A688" s="3" t="s">
        <v>15244</v>
      </c>
      <c r="B688" s="3" t="s">
        <v>15245</v>
      </c>
      <c r="C688" s="3" t="str">
        <f t="shared" si="10"/>
        <v>FRONTIER ENERGY LIMITED</v>
      </c>
      <c r="D688" s="3" t="s">
        <v>13970</v>
      </c>
      <c r="E688" s="17">
        <v>40165</v>
      </c>
      <c r="F688" s="16">
        <v>113347100</v>
      </c>
      <c r="G688" s="3" t="str">
        <f t="array" ref="G688">INDEX([1]!Table2[Bracket Label], MATCH(1, ('ASX_Listed_Companies_26-08-2025'!F688&gt;= [1]!Table2[Min Value]) * ('ASX_Listed_Companies_26-08-2025'!F688 &lt;= [1]!Table2[Max Value]), 0))</f>
        <v>100-149M</v>
      </c>
    </row>
    <row r="689" spans="1:7" x14ac:dyDescent="0.25">
      <c r="A689" s="3" t="s">
        <v>15246</v>
      </c>
      <c r="B689" s="3" t="s">
        <v>15247</v>
      </c>
      <c r="C689" s="3" t="str">
        <f t="shared" si="10"/>
        <v>FREEHILL MINING LIMITED.</v>
      </c>
      <c r="D689" s="3" t="s">
        <v>13970</v>
      </c>
      <c r="E689" s="17">
        <v>42751</v>
      </c>
      <c r="F689" s="16">
        <v>13655414</v>
      </c>
      <c r="G689" s="3" t="str">
        <f t="array" ref="G689">INDEX([1]!Table2[Bracket Label], MATCH(1, ('ASX_Listed_Companies_26-08-2025'!F689&gt;= [1]!Table2[Min Value]) * ('ASX_Listed_Companies_26-08-2025'!F689 &lt;= [1]!Table2[Max Value]), 0))</f>
        <v>0-49M</v>
      </c>
    </row>
    <row r="690" spans="1:7" x14ac:dyDescent="0.25">
      <c r="A690" s="3" t="s">
        <v>15248</v>
      </c>
      <c r="B690" s="3" t="s">
        <v>15249</v>
      </c>
      <c r="C690" s="3" t="str">
        <f t="shared" si="10"/>
        <v>FIDUCIAN GROUP LIMITED</v>
      </c>
      <c r="D690" s="3" t="s">
        <v>14010</v>
      </c>
      <c r="E690" s="17">
        <v>42044</v>
      </c>
      <c r="F690" s="16">
        <v>410694775</v>
      </c>
      <c r="G690" s="3" t="str">
        <f t="array" ref="G690">INDEX([1]!Table2[Bracket Label], MATCH(1, ('ASX_Listed_Companies_26-08-2025'!F690&gt;= [1]!Table2[Min Value]) * ('ASX_Listed_Companies_26-08-2025'!F690 &lt;= [1]!Table2[Max Value]), 0))</f>
        <v>400-449M</v>
      </c>
    </row>
    <row r="691" spans="1:7" x14ac:dyDescent="0.25">
      <c r="A691" s="3" t="s">
        <v>15250</v>
      </c>
      <c r="B691" s="3" t="s">
        <v>15251</v>
      </c>
      <c r="C691" s="3" t="str">
        <f t="shared" si="10"/>
        <v>FIN RESOURCES LIMITED</v>
      </c>
      <c r="D691" s="3" t="s">
        <v>13970</v>
      </c>
      <c r="E691" s="17">
        <v>32814</v>
      </c>
      <c r="F691" s="16">
        <v>2779554</v>
      </c>
      <c r="G691" s="3" t="str">
        <f t="array" ref="G691">INDEX([1]!Table2[Bracket Label], MATCH(1, ('ASX_Listed_Companies_26-08-2025'!F691&gt;= [1]!Table2[Min Value]) * ('ASX_Listed_Companies_26-08-2025'!F691 &lt;= [1]!Table2[Max Value]), 0))</f>
        <v>0-49M</v>
      </c>
    </row>
    <row r="692" spans="1:7" x14ac:dyDescent="0.25">
      <c r="A692" s="3" t="s">
        <v>15252</v>
      </c>
      <c r="B692" s="3" t="s">
        <v>15253</v>
      </c>
      <c r="C692" s="3" t="str">
        <f t="shared" si="10"/>
        <v>FIRST LITHIUM LIMITED</v>
      </c>
      <c r="D692" s="3" t="s">
        <v>13970</v>
      </c>
      <c r="E692" s="17">
        <v>36577</v>
      </c>
      <c r="F692" s="16">
        <v>10867360</v>
      </c>
      <c r="G692" s="3" t="str">
        <f t="array" ref="G692">INDEX([1]!Table2[Bracket Label], MATCH(1, ('ASX_Listed_Companies_26-08-2025'!F692&gt;= [1]!Table2[Min Value]) * ('ASX_Listed_Companies_26-08-2025'!F692 &lt;= [1]!Table2[Max Value]), 0))</f>
        <v>0-49M</v>
      </c>
    </row>
    <row r="693" spans="1:7" x14ac:dyDescent="0.25">
      <c r="A693" s="3" t="s">
        <v>15254</v>
      </c>
      <c r="B693" s="3" t="s">
        <v>15255</v>
      </c>
      <c r="C693" s="3" t="str">
        <f t="shared" si="10"/>
        <v>FLUENCE CORPORATION LIMITED</v>
      </c>
      <c r="D693" s="3" t="s">
        <v>14137</v>
      </c>
      <c r="E693" s="17">
        <v>39434</v>
      </c>
      <c r="F693" s="16">
        <v>66204678</v>
      </c>
      <c r="G693" s="3" t="str">
        <f t="array" ref="G693">INDEX([1]!Table2[Bracket Label], MATCH(1, ('ASX_Listed_Companies_26-08-2025'!F693&gt;= [1]!Table2[Min Value]) * ('ASX_Listed_Companies_26-08-2025'!F693 &lt;= [1]!Table2[Max Value]), 0))</f>
        <v>50-99M</v>
      </c>
    </row>
    <row r="694" spans="1:7" x14ac:dyDescent="0.25">
      <c r="A694" s="3" t="s">
        <v>15256</v>
      </c>
      <c r="B694" s="3" t="s">
        <v>15257</v>
      </c>
      <c r="C694" s="3" t="str">
        <f t="shared" si="10"/>
        <v>FLAGSHIP MINERALS LIMITED</v>
      </c>
      <c r="D694" s="3" t="s">
        <v>13970</v>
      </c>
      <c r="E694" s="17">
        <v>44112</v>
      </c>
      <c r="F694" s="16">
        <v>13420603</v>
      </c>
      <c r="G694" s="3" t="str">
        <f t="array" ref="G694">INDEX([1]!Table2[Bracket Label], MATCH(1, ('ASX_Listed_Companies_26-08-2025'!F694&gt;= [1]!Table2[Min Value]) * ('ASX_Listed_Companies_26-08-2025'!F694 &lt;= [1]!Table2[Max Value]), 0))</f>
        <v>0-49M</v>
      </c>
    </row>
    <row r="695" spans="1:7" x14ac:dyDescent="0.25">
      <c r="A695" s="3" t="s">
        <v>15258</v>
      </c>
      <c r="B695" s="3" t="s">
        <v>15259</v>
      </c>
      <c r="C695" s="3" t="str">
        <f t="shared" si="10"/>
        <v>FREELANCER LIMITED</v>
      </c>
      <c r="D695" s="3" t="s">
        <v>14110</v>
      </c>
      <c r="E695" s="17">
        <v>41593</v>
      </c>
      <c r="F695" s="16">
        <v>121747018</v>
      </c>
      <c r="G695" s="3" t="str">
        <f t="array" ref="G695">INDEX([1]!Table2[Bracket Label], MATCH(1, ('ASX_Listed_Companies_26-08-2025'!F695&gt;= [1]!Table2[Min Value]) * ('ASX_Listed_Companies_26-08-2025'!F695 &lt;= [1]!Table2[Max Value]), 0))</f>
        <v>100-149M</v>
      </c>
    </row>
    <row r="696" spans="1:7" x14ac:dyDescent="0.25">
      <c r="A696" s="3" t="s">
        <v>13576</v>
      </c>
      <c r="B696" s="3" t="s">
        <v>15260</v>
      </c>
      <c r="C696" s="3" t="str">
        <f t="shared" si="10"/>
        <v>FLIGHT CENTRE TRAVEL GROUP LIMITED</v>
      </c>
      <c r="D696" s="3" t="s">
        <v>13989</v>
      </c>
      <c r="E696" s="17">
        <v>35034</v>
      </c>
      <c r="F696" s="16">
        <v>2858642553</v>
      </c>
      <c r="G696" s="3" t="str">
        <f t="array" ref="G696">INDEX([1]!Table2[Bracket Label], MATCH(1, ('ASX_Listed_Companies_26-08-2025'!F696&gt;= [1]!Table2[Min Value]) * ('ASX_Listed_Companies_26-08-2025'!F696 &lt;= [1]!Table2[Max Value]), 0))</f>
        <v>1Bn+</v>
      </c>
    </row>
    <row r="697" spans="1:7" x14ac:dyDescent="0.25">
      <c r="A697" s="3" t="s">
        <v>15261</v>
      </c>
      <c r="B697" s="3" t="s">
        <v>15262</v>
      </c>
      <c r="C697" s="3" t="str">
        <f t="shared" si="10"/>
        <v>FELIX GROUP HOLDINGS LTD</v>
      </c>
      <c r="D697" s="3" t="s">
        <v>13979</v>
      </c>
      <c r="E697" s="17">
        <v>44208</v>
      </c>
      <c r="F697" s="16">
        <v>44163286</v>
      </c>
      <c r="G697" s="3" t="str">
        <f t="array" ref="G697">INDEX([1]!Table2[Bracket Label], MATCH(1, ('ASX_Listed_Companies_26-08-2025'!F697&gt;= [1]!Table2[Min Value]) * ('ASX_Listed_Companies_26-08-2025'!F697 &lt;= [1]!Table2[Max Value]), 0))</f>
        <v>0-49M</v>
      </c>
    </row>
    <row r="698" spans="1:7" x14ac:dyDescent="0.25">
      <c r="A698" s="3" t="s">
        <v>15263</v>
      </c>
      <c r="B698" s="3" t="s">
        <v>15264</v>
      </c>
      <c r="C698" s="3" t="str">
        <f t="shared" si="10"/>
        <v>FUTURE METALS NL</v>
      </c>
      <c r="D698" s="3" t="s">
        <v>14005</v>
      </c>
      <c r="E698" s="17">
        <v>39310</v>
      </c>
      <c r="F698" s="16">
        <v>17251215</v>
      </c>
      <c r="G698" s="3" t="str">
        <f t="array" ref="G698">INDEX([1]!Table2[Bracket Label], MATCH(1, ('ASX_Listed_Companies_26-08-2025'!F698&gt;= [1]!Table2[Min Value]) * ('ASX_Listed_Companies_26-08-2025'!F698 &lt;= [1]!Table2[Max Value]), 0))</f>
        <v>0-49M</v>
      </c>
    </row>
    <row r="699" spans="1:7" x14ac:dyDescent="0.25">
      <c r="A699" s="3" t="s">
        <v>13578</v>
      </c>
      <c r="B699" s="3" t="s">
        <v>15265</v>
      </c>
      <c r="C699" s="3" t="str">
        <f t="shared" si="10"/>
        <v>FORTESCUE LTD</v>
      </c>
      <c r="D699" s="3" t="s">
        <v>13970</v>
      </c>
      <c r="E699" s="17">
        <v>31855</v>
      </c>
      <c r="F699" s="16">
        <v>61579298360</v>
      </c>
      <c r="G699" s="3" t="str">
        <f t="array" ref="G699">INDEX([1]!Table2[Bracket Label], MATCH(1, ('ASX_Listed_Companies_26-08-2025'!F699&gt;= [1]!Table2[Min Value]) * ('ASX_Listed_Companies_26-08-2025'!F699 &lt;= [1]!Table2[Max Value]), 0))</f>
        <v>1Bn+</v>
      </c>
    </row>
    <row r="700" spans="1:7" x14ac:dyDescent="0.25">
      <c r="A700" s="3" t="s">
        <v>15266</v>
      </c>
      <c r="B700" s="3" t="s">
        <v>15267</v>
      </c>
      <c r="C700" s="3" t="str">
        <f t="shared" si="10"/>
        <v>FOCUS MINERALS LTD</v>
      </c>
      <c r="D700" s="3" t="s">
        <v>13970</v>
      </c>
      <c r="E700" s="17">
        <v>36782</v>
      </c>
      <c r="F700" s="16">
        <v>124653011</v>
      </c>
      <c r="G700" s="3" t="str">
        <f t="array" ref="G700">INDEX([1]!Table2[Bracket Label], MATCH(1, ('ASX_Listed_Companies_26-08-2025'!F700&gt;= [1]!Table2[Min Value]) * ('ASX_Listed_Companies_26-08-2025'!F700 &lt;= [1]!Table2[Max Value]), 0))</f>
        <v>100-149M</v>
      </c>
    </row>
    <row r="701" spans="1:7" x14ac:dyDescent="0.25">
      <c r="A701" s="3" t="s">
        <v>15268</v>
      </c>
      <c r="B701" s="3" t="s">
        <v>15269</v>
      </c>
      <c r="C701" s="3" t="str">
        <f t="shared" si="10"/>
        <v>FMR RESOURCES LIMITED</v>
      </c>
      <c r="D701" s="3" t="s">
        <v>14019</v>
      </c>
      <c r="E701" s="17">
        <v>40512</v>
      </c>
      <c r="F701" s="16">
        <v>16570705</v>
      </c>
      <c r="G701" s="3" t="str">
        <f t="array" ref="G701">INDEX([1]!Table2[Bracket Label], MATCH(1, ('ASX_Listed_Companies_26-08-2025'!F701&gt;= [1]!Table2[Min Value]) * ('ASX_Listed_Companies_26-08-2025'!F701 &lt;= [1]!Table2[Max Value]), 0))</f>
        <v>0-49M</v>
      </c>
    </row>
    <row r="702" spans="1:7" x14ac:dyDescent="0.25">
      <c r="A702" s="3" t="s">
        <v>15270</v>
      </c>
      <c r="B702" s="3" t="s">
        <v>15271</v>
      </c>
      <c r="C702" s="3" t="str">
        <f t="shared" si="10"/>
        <v>FINDI LIMITED</v>
      </c>
      <c r="D702" s="3" t="s">
        <v>13979</v>
      </c>
      <c r="E702" s="17">
        <v>37111</v>
      </c>
      <c r="F702" s="16">
        <v>246586872</v>
      </c>
      <c r="G702" s="3" t="str">
        <f t="array" ref="G702">INDEX([1]!Table2[Bracket Label], MATCH(1, ('ASX_Listed_Companies_26-08-2025'!F702&gt;= [1]!Table2[Min Value]) * ('ASX_Listed_Companies_26-08-2025'!F702 &lt;= [1]!Table2[Max Value]), 0))</f>
        <v>200-249M</v>
      </c>
    </row>
    <row r="703" spans="1:7" x14ac:dyDescent="0.25">
      <c r="A703" s="3" t="s">
        <v>15272</v>
      </c>
      <c r="B703" s="3" t="s">
        <v>15273</v>
      </c>
      <c r="C703" s="3" t="str">
        <f t="shared" si="10"/>
        <v>FAR NORTHERN RESOURCES LIMITED</v>
      </c>
      <c r="D703" s="3" t="s">
        <v>13970</v>
      </c>
      <c r="E703" s="17">
        <v>45394</v>
      </c>
      <c r="F703" s="16">
        <v>12863004</v>
      </c>
      <c r="G703" s="3" t="str">
        <f t="array" ref="G703">INDEX([1]!Table2[Bracket Label], MATCH(1, ('ASX_Listed_Companies_26-08-2025'!F703&gt;= [1]!Table2[Min Value]) * ('ASX_Listed_Companies_26-08-2025'!F703 &lt;= [1]!Table2[Max Value]), 0))</f>
        <v>0-49M</v>
      </c>
    </row>
    <row r="704" spans="1:7" x14ac:dyDescent="0.25">
      <c r="A704" s="3" t="s">
        <v>15274</v>
      </c>
      <c r="B704" s="3" t="s">
        <v>15275</v>
      </c>
      <c r="C704" s="3" t="str">
        <f t="shared" si="10"/>
        <v>FINEXIA FINANCIAL GROUP LIMITED</v>
      </c>
      <c r="D704" s="3" t="s">
        <v>14010</v>
      </c>
      <c r="E704" s="17">
        <v>39072</v>
      </c>
      <c r="F704" s="16">
        <v>8099516</v>
      </c>
      <c r="G704" s="3" t="str">
        <f t="array" ref="G704">INDEX([1]!Table2[Bracket Label], MATCH(1, ('ASX_Listed_Companies_26-08-2025'!F704&gt;= [1]!Table2[Min Value]) * ('ASX_Listed_Companies_26-08-2025'!F704 &lt;= [1]!Table2[Max Value]), 0))</f>
        <v>0-49M</v>
      </c>
    </row>
    <row r="705" spans="1:7" x14ac:dyDescent="0.25">
      <c r="A705" s="3" t="s">
        <v>15276</v>
      </c>
      <c r="B705" s="3" t="s">
        <v>15277</v>
      </c>
      <c r="C705" s="3" t="str">
        <f t="shared" si="10"/>
        <v>FOS CAPITAL LTD</v>
      </c>
      <c r="D705" s="3" t="s">
        <v>13964</v>
      </c>
      <c r="E705" s="17">
        <v>44354</v>
      </c>
      <c r="F705" s="16">
        <v>21518753</v>
      </c>
      <c r="G705" s="3" t="str">
        <f t="array" ref="G705">INDEX([1]!Table2[Bracket Label], MATCH(1, ('ASX_Listed_Companies_26-08-2025'!F705&gt;= [1]!Table2[Min Value]) * ('ASX_Listed_Companies_26-08-2025'!F705 &lt;= [1]!Table2[Max Value]), 0))</f>
        <v>0-49M</v>
      </c>
    </row>
    <row r="706" spans="1:7" x14ac:dyDescent="0.25">
      <c r="A706" s="3" t="s">
        <v>15278</v>
      </c>
      <c r="B706" s="3" t="s">
        <v>15279</v>
      </c>
      <c r="C706" s="3" t="str">
        <f t="shared" si="10"/>
        <v>FAT PROPHETS GLOBAL CONTRARIAN FUND LTD</v>
      </c>
      <c r="D706" s="3" t="s">
        <v>14067</v>
      </c>
      <c r="E706" s="17">
        <v>42816</v>
      </c>
      <c r="F706" s="16">
        <v>37840769</v>
      </c>
      <c r="G706" s="3" t="str">
        <f t="array" ref="G706">INDEX([1]!Table2[Bracket Label], MATCH(1, ('ASX_Listed_Companies_26-08-2025'!F706&gt;= [1]!Table2[Min Value]) * ('ASX_Listed_Companies_26-08-2025'!F706 &lt;= [1]!Table2[Max Value]), 0))</f>
        <v>0-49M</v>
      </c>
    </row>
    <row r="707" spans="1:7" x14ac:dyDescent="0.25">
      <c r="A707" s="3" t="s">
        <v>13572</v>
      </c>
      <c r="B707" s="3" t="s">
        <v>15280</v>
      </c>
      <c r="C707" s="3" t="str">
        <f t="shared" ref="C707:C770" si="11">TRIM(UPPER($B707))</f>
        <v>FISHER &amp; PAYKEL HEALTHCARE CORPORATION LIMITED</v>
      </c>
      <c r="D707" s="3" t="s">
        <v>13995</v>
      </c>
      <c r="E707" s="17">
        <v>37216</v>
      </c>
      <c r="F707" s="16">
        <v>19833553715</v>
      </c>
      <c r="G707" s="3" t="str">
        <f t="array" ref="G707">INDEX([1]!Table2[Bracket Label], MATCH(1, ('ASX_Listed_Companies_26-08-2025'!F707&gt;= [1]!Table2[Min Value]) * ('ASX_Listed_Companies_26-08-2025'!F707 &lt;= [1]!Table2[Max Value]), 0))</f>
        <v>1Bn+</v>
      </c>
    </row>
    <row r="708" spans="1:7" x14ac:dyDescent="0.25">
      <c r="A708" s="3" t="s">
        <v>15281</v>
      </c>
      <c r="B708" s="3" t="s">
        <v>15282</v>
      </c>
      <c r="C708" s="3" t="str">
        <f t="shared" si="11"/>
        <v>FLEETPARTNERS GROUP LIMITED</v>
      </c>
      <c r="D708" s="3" t="s">
        <v>14010</v>
      </c>
      <c r="E708" s="17">
        <v>42116</v>
      </c>
      <c r="F708" s="16">
        <v>620972932</v>
      </c>
      <c r="G708" s="3" t="str">
        <f t="array" ref="G708">INDEX([1]!Table2[Bracket Label], MATCH(1, ('ASX_Listed_Companies_26-08-2025'!F708&gt;= [1]!Table2[Min Value]) * ('ASX_Listed_Companies_26-08-2025'!F708 &lt;= [1]!Table2[Max Value]), 0))</f>
        <v>600-649M</v>
      </c>
    </row>
    <row r="709" spans="1:7" x14ac:dyDescent="0.25">
      <c r="A709" s="3" t="s">
        <v>15283</v>
      </c>
      <c r="B709" s="3" t="s">
        <v>15284</v>
      </c>
      <c r="C709" s="3" t="str">
        <f t="shared" si="11"/>
        <v>FIREBIRD METALS LIMITED</v>
      </c>
      <c r="D709" s="3" t="s">
        <v>13970</v>
      </c>
      <c r="E709" s="17">
        <v>44273</v>
      </c>
      <c r="F709" s="16">
        <v>22777824</v>
      </c>
      <c r="G709" s="3" t="str">
        <f t="array" ref="G709">INDEX([1]!Table2[Bracket Label], MATCH(1, ('ASX_Listed_Companies_26-08-2025'!F709&gt;= [1]!Table2[Min Value]) * ('ASX_Listed_Companies_26-08-2025'!F709 &lt;= [1]!Table2[Max Value]), 0))</f>
        <v>0-49M</v>
      </c>
    </row>
    <row r="710" spans="1:7" x14ac:dyDescent="0.25">
      <c r="A710" s="3" t="s">
        <v>15285</v>
      </c>
      <c r="B710" s="3" t="s">
        <v>15286</v>
      </c>
      <c r="C710" s="3" t="str">
        <f t="shared" si="11"/>
        <v>FIREBRICK PHARMA LIMITED</v>
      </c>
      <c r="D710" s="3" t="s">
        <v>13967</v>
      </c>
      <c r="E710" s="17">
        <v>44589</v>
      </c>
      <c r="F710" s="16">
        <v>16821805</v>
      </c>
      <c r="G710" s="3" t="str">
        <f t="array" ref="G710">INDEX([1]!Table2[Bracket Label], MATCH(1, ('ASX_Listed_Companies_26-08-2025'!F710&gt;= [1]!Table2[Min Value]) * ('ASX_Listed_Companies_26-08-2025'!F710 &lt;= [1]!Table2[Max Value]), 0))</f>
        <v>0-49M</v>
      </c>
    </row>
    <row r="711" spans="1:7" x14ac:dyDescent="0.25">
      <c r="A711" s="3" t="s">
        <v>15287</v>
      </c>
      <c r="B711" s="3" t="s">
        <v>15288</v>
      </c>
      <c r="C711" s="3" t="str">
        <f t="shared" si="11"/>
        <v>FINBAR GROUP LIMITED</v>
      </c>
      <c r="D711" s="3" t="s">
        <v>14074</v>
      </c>
      <c r="E711" s="17">
        <v>34551</v>
      </c>
      <c r="F711" s="16">
        <v>186404352</v>
      </c>
      <c r="G711" s="3" t="str">
        <f t="array" ref="G711">INDEX([1]!Table2[Bracket Label], MATCH(1, ('ASX_Listed_Companies_26-08-2025'!F711&gt;= [1]!Table2[Min Value]) * ('ASX_Listed_Companies_26-08-2025'!F711 &lt;= [1]!Table2[Max Value]), 0))</f>
        <v>150-199M</v>
      </c>
    </row>
    <row r="712" spans="1:7" x14ac:dyDescent="0.25">
      <c r="A712" s="3" t="s">
        <v>15289</v>
      </c>
      <c r="B712" s="3" t="s">
        <v>15290</v>
      </c>
      <c r="C712" s="3" t="str">
        <f t="shared" si="11"/>
        <v>FARM PRIDE FOODS LIMITED</v>
      </c>
      <c r="D712" s="3" t="s">
        <v>14021</v>
      </c>
      <c r="E712" s="17">
        <v>35783</v>
      </c>
      <c r="F712" s="16">
        <v>72699246</v>
      </c>
      <c r="G712" s="3" t="str">
        <f t="array" ref="G712">INDEX([1]!Table2[Bracket Label], MATCH(1, ('ASX_Listed_Companies_26-08-2025'!F712&gt;= [1]!Table2[Min Value]) * ('ASX_Listed_Companies_26-08-2025'!F712 &lt;= [1]!Table2[Max Value]), 0))</f>
        <v>50-99M</v>
      </c>
    </row>
    <row r="713" spans="1:7" x14ac:dyDescent="0.25">
      <c r="A713" s="3" t="s">
        <v>15291</v>
      </c>
      <c r="B713" s="3" t="s">
        <v>15292</v>
      </c>
      <c r="C713" s="3" t="str">
        <f t="shared" si="11"/>
        <v>FORRESTANIA RESOURCES LIMITED</v>
      </c>
      <c r="D713" s="3" t="s">
        <v>13970</v>
      </c>
      <c r="E713" s="17">
        <v>44469</v>
      </c>
      <c r="F713" s="16">
        <v>57681810</v>
      </c>
      <c r="G713" s="3" t="str">
        <f t="array" ref="G713">INDEX([1]!Table2[Bracket Label], MATCH(1, ('ASX_Listed_Companies_26-08-2025'!F713&gt;= [1]!Table2[Min Value]) * ('ASX_Listed_Companies_26-08-2025'!F713 &lt;= [1]!Table2[Max Value]), 0))</f>
        <v>50-99M</v>
      </c>
    </row>
    <row r="714" spans="1:7" x14ac:dyDescent="0.25">
      <c r="A714" s="3" t="s">
        <v>13580</v>
      </c>
      <c r="B714" s="3" t="s">
        <v>15293</v>
      </c>
      <c r="C714" s="3" t="str">
        <f t="shared" si="11"/>
        <v>FREIGHTWAYS GROUP LIMITED</v>
      </c>
      <c r="D714" s="3" t="s">
        <v>14162</v>
      </c>
      <c r="E714" s="17">
        <v>45183</v>
      </c>
      <c r="F714" s="16">
        <v>1828211578</v>
      </c>
      <c r="G714" s="3" t="str">
        <f t="array" ref="G714">INDEX([1]!Table2[Bracket Label], MATCH(1, ('ASX_Listed_Companies_26-08-2025'!F714&gt;= [1]!Table2[Min Value]) * ('ASX_Listed_Companies_26-08-2025'!F714 &lt;= [1]!Table2[Max Value]), 0))</f>
        <v>1Bn+</v>
      </c>
    </row>
    <row r="715" spans="1:7" x14ac:dyDescent="0.25">
      <c r="A715" s="3" t="s">
        <v>15294</v>
      </c>
      <c r="B715" s="3" t="s">
        <v>15295</v>
      </c>
      <c r="C715" s="3" t="str">
        <f t="shared" si="11"/>
        <v>FLEXIROAM LIMITED</v>
      </c>
      <c r="D715" s="3" t="s">
        <v>14000</v>
      </c>
      <c r="E715" s="17">
        <v>42171</v>
      </c>
      <c r="F715" s="16">
        <v>9104392</v>
      </c>
      <c r="G715" s="3" t="str">
        <f t="array" ref="G715">INDEX([1]!Table2[Bracket Label], MATCH(1, ('ASX_Listed_Companies_26-08-2025'!F715&gt;= [1]!Table2[Min Value]) * ('ASX_Listed_Companies_26-08-2025'!F715 &lt;= [1]!Table2[Max Value]), 0))</f>
        <v>0-49M</v>
      </c>
    </row>
    <row r="716" spans="1:7" x14ac:dyDescent="0.25">
      <c r="A716" s="3" t="s">
        <v>15296</v>
      </c>
      <c r="B716" s="3" t="s">
        <v>15297</v>
      </c>
      <c r="C716" s="3" t="str">
        <f t="shared" si="11"/>
        <v>FSA GROUP LIMITED</v>
      </c>
      <c r="D716" s="3" t="s">
        <v>14010</v>
      </c>
      <c r="E716" s="17">
        <v>36902</v>
      </c>
      <c r="F716" s="16">
        <v>136299691</v>
      </c>
      <c r="G716" s="3" t="str">
        <f t="array" ref="G716">INDEX([1]!Table2[Bracket Label], MATCH(1, ('ASX_Listed_Companies_26-08-2025'!F716&gt;= [1]!Table2[Min Value]) * ('ASX_Listed_Companies_26-08-2025'!F716 &lt;= [1]!Table2[Max Value]), 0))</f>
        <v>100-149M</v>
      </c>
    </row>
    <row r="717" spans="1:7" x14ac:dyDescent="0.25">
      <c r="A717" s="3" t="s">
        <v>15298</v>
      </c>
      <c r="B717" s="3" t="s">
        <v>15299</v>
      </c>
      <c r="C717" s="3" t="str">
        <f t="shared" si="11"/>
        <v>FIELD SOLUTIONS HOLDINGS LIMITED</v>
      </c>
      <c r="D717" s="3" t="s">
        <v>14000</v>
      </c>
      <c r="E717" s="17">
        <v>38468</v>
      </c>
      <c r="F717" s="16" t="s">
        <v>14150</v>
      </c>
      <c r="G717" s="3" t="e">
        <f t="array" ref="G717">INDEX([1]!Table2[Bracket Label], MATCH(1, ('ASX_Listed_Companies_26-08-2025'!F717&gt;= [1]!Table2[Min Value]) * ('ASX_Listed_Companies_26-08-2025'!F717 &lt;= [1]!Table2[Max Value]), 0))</f>
        <v>#N/A</v>
      </c>
    </row>
    <row r="718" spans="1:7" x14ac:dyDescent="0.25">
      <c r="A718" s="3" t="s">
        <v>15300</v>
      </c>
      <c r="B718" s="3" t="s">
        <v>15301</v>
      </c>
      <c r="C718" s="3" t="str">
        <f t="shared" si="11"/>
        <v>FLAGSHIP INVESTMENTS LIMITED</v>
      </c>
      <c r="D718" s="3" t="s">
        <v>14067</v>
      </c>
      <c r="E718" s="17">
        <v>36880</v>
      </c>
      <c r="F718" s="16">
        <v>56368833</v>
      </c>
      <c r="G718" s="3" t="str">
        <f t="array" ref="G718">INDEX([1]!Table2[Bracket Label], MATCH(1, ('ASX_Listed_Companies_26-08-2025'!F718&gt;= [1]!Table2[Min Value]) * ('ASX_Listed_Companies_26-08-2025'!F718 &lt;= [1]!Table2[Max Value]), 0))</f>
        <v>50-99M</v>
      </c>
    </row>
    <row r="719" spans="1:7" x14ac:dyDescent="0.25">
      <c r="A719" s="3" t="s">
        <v>15302</v>
      </c>
      <c r="B719" s="3" t="s">
        <v>15303</v>
      </c>
      <c r="C719" s="3" t="str">
        <f t="shared" si="11"/>
        <v>FORTIFAI LTD</v>
      </c>
      <c r="D719" s="3" t="s">
        <v>14019</v>
      </c>
      <c r="E719" s="17">
        <v>44307</v>
      </c>
      <c r="F719" s="16">
        <v>16135665</v>
      </c>
      <c r="G719" s="3" t="str">
        <f t="array" ref="G719">INDEX([1]!Table2[Bracket Label], MATCH(1, ('ASX_Listed_Companies_26-08-2025'!F719&gt;= [1]!Table2[Min Value]) * ('ASX_Listed_Companies_26-08-2025'!F719 &lt;= [1]!Table2[Max Value]), 0))</f>
        <v>0-49M</v>
      </c>
    </row>
    <row r="720" spans="1:7" x14ac:dyDescent="0.25">
      <c r="A720" s="3" t="s">
        <v>15304</v>
      </c>
      <c r="B720" s="3" t="s">
        <v>15305</v>
      </c>
      <c r="C720" s="3" t="str">
        <f t="shared" si="11"/>
        <v>FULCRUM LITHIUM LTD</v>
      </c>
      <c r="D720" s="3" t="s">
        <v>13970</v>
      </c>
      <c r="E720" s="17">
        <v>45618</v>
      </c>
      <c r="F720" s="16">
        <v>10057500</v>
      </c>
      <c r="G720" s="3" t="str">
        <f t="array" ref="G720">INDEX([1]!Table2[Bracket Label], MATCH(1, ('ASX_Listed_Companies_26-08-2025'!F720&gt;= [1]!Table2[Min Value]) * ('ASX_Listed_Companies_26-08-2025'!F720 &lt;= [1]!Table2[Max Value]), 0))</f>
        <v>0-49M</v>
      </c>
    </row>
    <row r="721" spans="1:7" x14ac:dyDescent="0.25">
      <c r="A721" s="3" t="s">
        <v>15306</v>
      </c>
      <c r="B721" s="3" t="s">
        <v>15307</v>
      </c>
      <c r="C721" s="3" t="str">
        <f t="shared" si="11"/>
        <v>FORTUNA METALS LTD</v>
      </c>
      <c r="D721" s="3" t="s">
        <v>13970</v>
      </c>
      <c r="E721" s="17">
        <v>37720</v>
      </c>
      <c r="F721" s="16">
        <v>10303925</v>
      </c>
      <c r="G721" s="3" t="str">
        <f t="array" ref="G721">INDEX([1]!Table2[Bracket Label], MATCH(1, ('ASX_Listed_Companies_26-08-2025'!F721&gt;= [1]!Table2[Min Value]) * ('ASX_Listed_Companies_26-08-2025'!F721 &lt;= [1]!Table2[Max Value]), 0))</f>
        <v>0-49M</v>
      </c>
    </row>
    <row r="722" spans="1:7" x14ac:dyDescent="0.25">
      <c r="A722" s="3" t="s">
        <v>15308</v>
      </c>
      <c r="B722" s="3" t="s">
        <v>15309</v>
      </c>
      <c r="C722" s="3" t="str">
        <f t="shared" si="11"/>
        <v>FLEETWOOD LIMITED</v>
      </c>
      <c r="D722" s="3" t="s">
        <v>14190</v>
      </c>
      <c r="E722" s="17">
        <v>31882</v>
      </c>
      <c r="F722" s="16">
        <v>263152564</v>
      </c>
      <c r="G722" s="3" t="str">
        <f t="array" ref="G722">INDEX([1]!Table2[Bracket Label], MATCH(1, ('ASX_Listed_Companies_26-08-2025'!F722&gt;= [1]!Table2[Min Value]) * ('ASX_Listed_Companies_26-08-2025'!F722 &lt;= [1]!Table2[Max Value]), 0))</f>
        <v>250-299M</v>
      </c>
    </row>
    <row r="723" spans="1:7" x14ac:dyDescent="0.25">
      <c r="A723" s="3" t="s">
        <v>15310</v>
      </c>
      <c r="B723" s="3" t="s">
        <v>15311</v>
      </c>
      <c r="C723" s="3" t="str">
        <f t="shared" si="11"/>
        <v>FELIX GOLD LIMITED</v>
      </c>
      <c r="D723" s="3" t="s">
        <v>13970</v>
      </c>
      <c r="E723" s="17">
        <v>44592</v>
      </c>
      <c r="F723" s="16">
        <v>72415664</v>
      </c>
      <c r="G723" s="3" t="str">
        <f t="array" ref="G723">INDEX([1]!Table2[Bracket Label], MATCH(1, ('ASX_Listed_Companies_26-08-2025'!F723&gt;= [1]!Table2[Min Value]) * ('ASX_Listed_Companies_26-08-2025'!F723 &lt;= [1]!Table2[Max Value]), 0))</f>
        <v>50-99M</v>
      </c>
    </row>
    <row r="724" spans="1:7" x14ac:dyDescent="0.25">
      <c r="A724" s="3" t="s">
        <v>15312</v>
      </c>
      <c r="B724" s="3" t="s">
        <v>15313</v>
      </c>
      <c r="C724" s="3" t="str">
        <f t="shared" si="11"/>
        <v>FITZROY RIVER CORPORATION LTD</v>
      </c>
      <c r="D724" s="3" t="s">
        <v>14005</v>
      </c>
      <c r="E724" s="17">
        <v>35858</v>
      </c>
      <c r="F724" s="16">
        <v>17272680</v>
      </c>
      <c r="G724" s="3" t="str">
        <f t="array" ref="G724">INDEX([1]!Table2[Bracket Label], MATCH(1, ('ASX_Listed_Companies_26-08-2025'!F724&gt;= [1]!Table2[Min Value]) * ('ASX_Listed_Companies_26-08-2025'!F724 &lt;= [1]!Table2[Max Value]), 0))</f>
        <v>0-49M</v>
      </c>
    </row>
    <row r="725" spans="1:7" x14ac:dyDescent="0.25">
      <c r="A725" s="3" t="s">
        <v>15314</v>
      </c>
      <c r="B725" s="3" t="s">
        <v>15315</v>
      </c>
      <c r="C725" s="3" t="str">
        <f t="shared" si="11"/>
        <v>G11 RESOURCES LIMITED</v>
      </c>
      <c r="D725" s="3" t="s">
        <v>13970</v>
      </c>
      <c r="E725" s="17">
        <v>40395</v>
      </c>
      <c r="F725" s="16">
        <v>15465954</v>
      </c>
      <c r="G725" s="3" t="str">
        <f t="array" ref="G725">INDEX([1]!Table2[Bracket Label], MATCH(1, ('ASX_Listed_Companies_26-08-2025'!F725&gt;= [1]!Table2[Min Value]) * ('ASX_Listed_Companies_26-08-2025'!F725 &lt;= [1]!Table2[Max Value]), 0))</f>
        <v>0-49M</v>
      </c>
    </row>
    <row r="726" spans="1:7" x14ac:dyDescent="0.25">
      <c r="A726" s="3" t="s">
        <v>15316</v>
      </c>
      <c r="B726" s="3" t="s">
        <v>15317</v>
      </c>
      <c r="C726" s="3" t="str">
        <f t="shared" si="11"/>
        <v>G50 CORP LIMITED</v>
      </c>
      <c r="D726" s="3" t="s">
        <v>13970</v>
      </c>
      <c r="E726" s="17">
        <v>44414</v>
      </c>
      <c r="F726" s="16">
        <v>41755391</v>
      </c>
      <c r="G726" s="3" t="str">
        <f t="array" ref="G726">INDEX([1]!Table2[Bracket Label], MATCH(1, ('ASX_Listed_Companies_26-08-2025'!F726&gt;= [1]!Table2[Min Value]) * ('ASX_Listed_Companies_26-08-2025'!F726 &lt;= [1]!Table2[Max Value]), 0))</f>
        <v>0-49M</v>
      </c>
    </row>
    <row r="727" spans="1:7" x14ac:dyDescent="0.25">
      <c r="A727" s="3" t="s">
        <v>15318</v>
      </c>
      <c r="B727" s="3" t="s">
        <v>15319</v>
      </c>
      <c r="C727" s="3" t="str">
        <f t="shared" si="11"/>
        <v>GROUP 6 METALS LIMITED</v>
      </c>
      <c r="D727" s="3" t="s">
        <v>13970</v>
      </c>
      <c r="E727" s="17">
        <v>24736</v>
      </c>
      <c r="F727" s="16" t="s">
        <v>14150</v>
      </c>
      <c r="G727" s="3" t="e">
        <f t="array" ref="G727">INDEX([1]!Table2[Bracket Label], MATCH(1, ('ASX_Listed_Companies_26-08-2025'!F727&gt;= [1]!Table2[Min Value]) * ('ASX_Listed_Companies_26-08-2025'!F727 &lt;= [1]!Table2[Max Value]), 0))</f>
        <v>#N/A</v>
      </c>
    </row>
    <row r="728" spans="1:7" x14ac:dyDescent="0.25">
      <c r="A728" s="3" t="s">
        <v>15320</v>
      </c>
      <c r="B728" s="3" t="s">
        <v>15321</v>
      </c>
      <c r="C728" s="3" t="str">
        <f t="shared" si="11"/>
        <v>GOLDEN MILE RESOURCES LTD</v>
      </c>
      <c r="D728" s="3" t="s">
        <v>13970</v>
      </c>
      <c r="E728" s="17">
        <v>42905</v>
      </c>
      <c r="F728" s="16">
        <v>3809735</v>
      </c>
      <c r="G728" s="3" t="str">
        <f t="array" ref="G728">INDEX([1]!Table2[Bracket Label], MATCH(1, ('ASX_Listed_Companies_26-08-2025'!F728&gt;= [1]!Table2[Min Value]) * ('ASX_Listed_Companies_26-08-2025'!F728 &lt;= [1]!Table2[Max Value]), 0))</f>
        <v>0-49M</v>
      </c>
    </row>
    <row r="729" spans="1:7" x14ac:dyDescent="0.25">
      <c r="A729" s="3" t="s">
        <v>15322</v>
      </c>
      <c r="B729" s="3" t="s">
        <v>15323</v>
      </c>
      <c r="C729" s="3" t="str">
        <f t="shared" si="11"/>
        <v>GALILEO MINING LTD</v>
      </c>
      <c r="D729" s="3" t="s">
        <v>13970</v>
      </c>
      <c r="E729" s="17">
        <v>43249</v>
      </c>
      <c r="F729" s="16">
        <v>32608113</v>
      </c>
      <c r="G729" s="3" t="str">
        <f t="array" ref="G729">INDEX([1]!Table2[Bracket Label], MATCH(1, ('ASX_Listed_Companies_26-08-2025'!F729&gt;= [1]!Table2[Min Value]) * ('ASX_Listed_Companies_26-08-2025'!F729 &lt;= [1]!Table2[Max Value]), 0))</f>
        <v>0-49M</v>
      </c>
    </row>
    <row r="730" spans="1:7" x14ac:dyDescent="0.25">
      <c r="A730" s="3" t="s">
        <v>15324</v>
      </c>
      <c r="B730" s="3" t="s">
        <v>15325</v>
      </c>
      <c r="C730" s="3" t="str">
        <f t="shared" si="11"/>
        <v>GALE PACIFIC LIMITED</v>
      </c>
      <c r="D730" s="3" t="s">
        <v>14190</v>
      </c>
      <c r="E730" s="17">
        <v>36874</v>
      </c>
      <c r="F730" s="16">
        <v>26186663</v>
      </c>
      <c r="G730" s="3" t="str">
        <f t="array" ref="G730">INDEX([1]!Table2[Bracket Label], MATCH(1, ('ASX_Listed_Companies_26-08-2025'!F730&gt;= [1]!Table2[Min Value]) * ('ASX_Listed_Companies_26-08-2025'!F730 &lt;= [1]!Table2[Max Value]), 0))</f>
        <v>0-49M</v>
      </c>
    </row>
    <row r="731" spans="1:7" x14ac:dyDescent="0.25">
      <c r="A731" s="3" t="s">
        <v>15326</v>
      </c>
      <c r="B731" s="3" t="s">
        <v>15327</v>
      </c>
      <c r="C731" s="3" t="str">
        <f t="shared" si="11"/>
        <v>STATE GAS LIMITED</v>
      </c>
      <c r="D731" s="3" t="s">
        <v>14005</v>
      </c>
      <c r="E731" s="17">
        <v>43018</v>
      </c>
      <c r="F731" s="16">
        <v>9428421</v>
      </c>
      <c r="G731" s="3" t="str">
        <f t="array" ref="G731">INDEX([1]!Table2[Bracket Label], MATCH(1, ('ASX_Listed_Companies_26-08-2025'!F731&gt;= [1]!Table2[Min Value]) * ('ASX_Listed_Companies_26-08-2025'!F731 &lt;= [1]!Table2[Max Value]), 0))</f>
        <v>0-49M</v>
      </c>
    </row>
    <row r="732" spans="1:7" x14ac:dyDescent="0.25">
      <c r="A732" s="3" t="s">
        <v>15328</v>
      </c>
      <c r="B732" s="3" t="s">
        <v>15329</v>
      </c>
      <c r="C732" s="3" t="str">
        <f t="shared" si="11"/>
        <v>GLOBE METALS &amp; MINING LIMITED</v>
      </c>
      <c r="D732" s="3" t="s">
        <v>13970</v>
      </c>
      <c r="E732" s="17">
        <v>38695</v>
      </c>
      <c r="F732" s="16">
        <v>50015017</v>
      </c>
      <c r="G732" s="3" t="str">
        <f t="array" ref="G732">INDEX([1]!Table2[Bracket Label], MATCH(1, ('ASX_Listed_Companies_26-08-2025'!F732&gt;= [1]!Table2[Min Value]) * ('ASX_Listed_Companies_26-08-2025'!F732 &lt;= [1]!Table2[Max Value]), 0))</f>
        <v>50-99M</v>
      </c>
    </row>
    <row r="733" spans="1:7" x14ac:dyDescent="0.25">
      <c r="A733" s="3" t="s">
        <v>15330</v>
      </c>
      <c r="B733" s="3" t="s">
        <v>15331</v>
      </c>
      <c r="C733" s="3" t="str">
        <f t="shared" si="11"/>
        <v>GREAT BOULDER RESOURCES LIMITED</v>
      </c>
      <c r="D733" s="3" t="s">
        <v>13970</v>
      </c>
      <c r="E733" s="17">
        <v>42692</v>
      </c>
      <c r="F733" s="16">
        <v>57027594</v>
      </c>
      <c r="G733" s="3" t="str">
        <f t="array" ref="G733">INDEX([1]!Table2[Bracket Label], MATCH(1, ('ASX_Listed_Companies_26-08-2025'!F733&gt;= [1]!Table2[Min Value]) * ('ASX_Listed_Companies_26-08-2025'!F733 &lt;= [1]!Table2[Max Value]), 0))</f>
        <v>50-99M</v>
      </c>
    </row>
    <row r="734" spans="1:7" x14ac:dyDescent="0.25">
      <c r="A734" s="3" t="s">
        <v>15332</v>
      </c>
      <c r="B734" s="3" t="s">
        <v>15333</v>
      </c>
      <c r="C734" s="3" t="str">
        <f t="shared" si="11"/>
        <v>GBM RESOURCES LIMITED</v>
      </c>
      <c r="D734" s="3" t="s">
        <v>13970</v>
      </c>
      <c r="E734" s="17">
        <v>39379</v>
      </c>
      <c r="F734" s="16">
        <v>120144675</v>
      </c>
      <c r="G734" s="3" t="str">
        <f t="array" ref="G734">INDEX([1]!Table2[Bracket Label], MATCH(1, ('ASX_Listed_Companies_26-08-2025'!F734&gt;= [1]!Table2[Min Value]) * ('ASX_Listed_Companies_26-08-2025'!F734 &lt;= [1]!Table2[Max Value]), 0))</f>
        <v>100-149M</v>
      </c>
    </row>
    <row r="735" spans="1:7" x14ac:dyDescent="0.25">
      <c r="A735" s="3" t="s">
        <v>15334</v>
      </c>
      <c r="B735" s="3" t="s">
        <v>15335</v>
      </c>
      <c r="C735" s="3" t="str">
        <f t="shared" si="11"/>
        <v>GLENNON SMALL COMPANIES LIMITED</v>
      </c>
      <c r="D735" s="3" t="s">
        <v>14067</v>
      </c>
      <c r="E735" s="17">
        <v>42237</v>
      </c>
      <c r="F735" s="16">
        <v>26536964</v>
      </c>
      <c r="G735" s="3" t="str">
        <f t="array" ref="G735">INDEX([1]!Table2[Bracket Label], MATCH(1, ('ASX_Listed_Companies_26-08-2025'!F735&gt;= [1]!Table2[Min Value]) * ('ASX_Listed_Companies_26-08-2025'!F735 &lt;= [1]!Table2[Max Value]), 0))</f>
        <v>0-49M</v>
      </c>
    </row>
    <row r="736" spans="1:7" x14ac:dyDescent="0.25">
      <c r="A736" s="3" t="s">
        <v>13606</v>
      </c>
      <c r="B736" s="3" t="s">
        <v>15336</v>
      </c>
      <c r="C736" s="3" t="str">
        <f t="shared" si="11"/>
        <v>GRYPHON CAPITAL INCOME TRUST</v>
      </c>
      <c r="D736" s="3" t="s">
        <v>14067</v>
      </c>
      <c r="E736" s="17">
        <v>43245</v>
      </c>
      <c r="F736" s="16">
        <v>1090576246</v>
      </c>
      <c r="G736" s="3" t="str">
        <f t="array" ref="G736">INDEX([1]!Table2[Bracket Label], MATCH(1, ('ASX_Listed_Companies_26-08-2025'!F736&gt;= [1]!Table2[Min Value]) * ('ASX_Listed_Companies_26-08-2025'!F736 &lt;= [1]!Table2[Max Value]), 0))</f>
        <v>1Bn+</v>
      </c>
    </row>
    <row r="737" spans="1:7" x14ac:dyDescent="0.25">
      <c r="A737" s="3" t="s">
        <v>15337</v>
      </c>
      <c r="B737" s="3" t="s">
        <v>15338</v>
      </c>
      <c r="C737" s="3" t="str">
        <f t="shared" si="11"/>
        <v>GREEN CRITICAL MINERALS LIMITED</v>
      </c>
      <c r="D737" s="3" t="s">
        <v>13970</v>
      </c>
      <c r="E737" s="17">
        <v>39401</v>
      </c>
      <c r="F737" s="16">
        <v>75379885</v>
      </c>
      <c r="G737" s="3" t="str">
        <f t="array" ref="G737">INDEX([1]!Table2[Bracket Label], MATCH(1, ('ASX_Listed_Companies_26-08-2025'!F737&gt;= [1]!Table2[Min Value]) * ('ASX_Listed_Companies_26-08-2025'!F737 &lt;= [1]!Table2[Max Value]), 0))</f>
        <v>50-99M</v>
      </c>
    </row>
    <row r="738" spans="1:7" x14ac:dyDescent="0.25">
      <c r="A738" s="3" t="s">
        <v>15339</v>
      </c>
      <c r="B738" s="3" t="s">
        <v>15340</v>
      </c>
      <c r="C738" s="3" t="str">
        <f t="shared" si="11"/>
        <v>GOLDEN CROSS RESOURCES LTD</v>
      </c>
      <c r="D738" s="3" t="s">
        <v>13970</v>
      </c>
      <c r="E738" s="17">
        <v>35151</v>
      </c>
      <c r="F738" s="16" t="s">
        <v>14150</v>
      </c>
      <c r="G738" s="3" t="e">
        <f t="array" ref="G738">INDEX([1]!Table2[Bracket Label], MATCH(1, ('ASX_Listed_Companies_26-08-2025'!F738&gt;= [1]!Table2[Min Value]) * ('ASX_Listed_Companies_26-08-2025'!F738 &lt;= [1]!Table2[Max Value]), 0))</f>
        <v>#N/A</v>
      </c>
    </row>
    <row r="739" spans="1:7" x14ac:dyDescent="0.25">
      <c r="A739" s="3" t="s">
        <v>15341</v>
      </c>
      <c r="B739" s="3" t="s">
        <v>15342</v>
      </c>
      <c r="C739" s="3" t="str">
        <f t="shared" si="11"/>
        <v>GARDA PROPERTY GROUP</v>
      </c>
      <c r="D739" s="3" t="s">
        <v>14046</v>
      </c>
      <c r="E739" s="17">
        <v>42187</v>
      </c>
      <c r="F739" s="16">
        <v>272086381</v>
      </c>
      <c r="G739" s="3" t="str">
        <f t="array" ref="G739">INDEX([1]!Table2[Bracket Label], MATCH(1, ('ASX_Listed_Companies_26-08-2025'!F739&gt;= [1]!Table2[Min Value]) * ('ASX_Listed_Companies_26-08-2025'!F739 &lt;= [1]!Table2[Max Value]), 0))</f>
        <v>250-299M</v>
      </c>
    </row>
    <row r="740" spans="1:7" x14ac:dyDescent="0.25">
      <c r="A740" s="3" t="s">
        <v>13584</v>
      </c>
      <c r="B740" s="3" t="s">
        <v>15343</v>
      </c>
      <c r="C740" s="3" t="str">
        <f t="shared" si="11"/>
        <v>GENERATION DEVELOPMENT GROUP LIMITED</v>
      </c>
      <c r="D740" s="3" t="s">
        <v>14370</v>
      </c>
      <c r="E740" s="17">
        <v>39427</v>
      </c>
      <c r="F740" s="16">
        <v>2475073786</v>
      </c>
      <c r="G740" s="3" t="str">
        <f t="array" ref="G740">INDEX([1]!Table2[Bracket Label], MATCH(1, ('ASX_Listed_Companies_26-08-2025'!F740&gt;= [1]!Table2[Min Value]) * ('ASX_Listed_Companies_26-08-2025'!F740 &lt;= [1]!Table2[Max Value]), 0))</f>
        <v>1Bn+</v>
      </c>
    </row>
    <row r="741" spans="1:7" x14ac:dyDescent="0.25">
      <c r="A741" s="3" t="s">
        <v>15344</v>
      </c>
      <c r="B741" s="3" t="s">
        <v>15345</v>
      </c>
      <c r="C741" s="3" t="str">
        <f t="shared" si="11"/>
        <v>GDI PROPERTY GROUP</v>
      </c>
      <c r="D741" s="3" t="s">
        <v>14046</v>
      </c>
      <c r="E741" s="17">
        <v>41625</v>
      </c>
      <c r="F741" s="16">
        <v>384273703</v>
      </c>
      <c r="G741" s="3" t="str">
        <f t="array" ref="G741">INDEX([1]!Table2[Bracket Label], MATCH(1, ('ASX_Listed_Companies_26-08-2025'!F741&gt;= [1]!Table2[Min Value]) * ('ASX_Listed_Companies_26-08-2025'!F741 &lt;= [1]!Table2[Max Value]), 0))</f>
        <v>350-399M</v>
      </c>
    </row>
    <row r="742" spans="1:7" x14ac:dyDescent="0.25">
      <c r="A742" s="3" t="s">
        <v>15346</v>
      </c>
      <c r="B742" s="3" t="s">
        <v>15347</v>
      </c>
      <c r="C742" s="3" t="str">
        <f t="shared" si="11"/>
        <v>GREAT DIVIDE MINING LTD</v>
      </c>
      <c r="D742" s="3" t="s">
        <v>13970</v>
      </c>
      <c r="E742" s="17">
        <v>45163</v>
      </c>
      <c r="F742" s="16">
        <v>15355720</v>
      </c>
      <c r="G742" s="3" t="str">
        <f t="array" ref="G742">INDEX([1]!Table2[Bracket Label], MATCH(1, ('ASX_Listed_Companies_26-08-2025'!F742&gt;= [1]!Table2[Min Value]) * ('ASX_Listed_Companies_26-08-2025'!F742 &lt;= [1]!Table2[Max Value]), 0))</f>
        <v>0-49M</v>
      </c>
    </row>
    <row r="743" spans="1:7" x14ac:dyDescent="0.25">
      <c r="A743" s="3" t="s">
        <v>15348</v>
      </c>
      <c r="B743" s="3" t="s">
        <v>15349</v>
      </c>
      <c r="C743" s="3" t="str">
        <f t="shared" si="11"/>
        <v>GOLDEN DEEPS LIMITED.</v>
      </c>
      <c r="D743" s="3" t="s">
        <v>13970</v>
      </c>
      <c r="E743" s="17">
        <v>31750</v>
      </c>
      <c r="F743" s="16">
        <v>7616405</v>
      </c>
      <c r="G743" s="3" t="str">
        <f t="array" ref="G743">INDEX([1]!Table2[Bracket Label], MATCH(1, ('ASX_Listed_Companies_26-08-2025'!F743&gt;= [1]!Table2[Min Value]) * ('ASX_Listed_Companies_26-08-2025'!F743 &lt;= [1]!Table2[Max Value]), 0))</f>
        <v>0-49M</v>
      </c>
    </row>
    <row r="744" spans="1:7" x14ac:dyDescent="0.25">
      <c r="A744" s="3" t="s">
        <v>15350</v>
      </c>
      <c r="B744" s="3" t="s">
        <v>15351</v>
      </c>
      <c r="C744" s="3" t="str">
        <f t="shared" si="11"/>
        <v>G8 EDUCATION LIMITED</v>
      </c>
      <c r="D744" s="3" t="s">
        <v>13989</v>
      </c>
      <c r="E744" s="17">
        <v>39421</v>
      </c>
      <c r="F744" s="16">
        <v>705976261</v>
      </c>
      <c r="G744" s="3" t="str">
        <f t="array" ref="G744">INDEX([1]!Table2[Bracket Label], MATCH(1, ('ASX_Listed_Companies_26-08-2025'!F744&gt;= [1]!Table2[Min Value]) * ('ASX_Listed_Companies_26-08-2025'!F744 &lt;= [1]!Table2[Max Value]), 0))</f>
        <v>700-749M</v>
      </c>
    </row>
    <row r="745" spans="1:7" x14ac:dyDescent="0.25">
      <c r="A745" s="3" t="s">
        <v>15352</v>
      </c>
      <c r="B745" s="3" t="s">
        <v>15353</v>
      </c>
      <c r="C745" s="3" t="str">
        <f t="shared" si="11"/>
        <v>GENMIN LIMITED</v>
      </c>
      <c r="D745" s="3" t="s">
        <v>13970</v>
      </c>
      <c r="E745" s="17">
        <v>44265</v>
      </c>
      <c r="F745" s="16">
        <v>18633008</v>
      </c>
      <c r="G745" s="3" t="str">
        <f t="array" ref="G745">INDEX([1]!Table2[Bracket Label], MATCH(1, ('ASX_Listed_Companies_26-08-2025'!F745&gt;= [1]!Table2[Min Value]) * ('ASX_Listed_Companies_26-08-2025'!F745 &lt;= [1]!Table2[Max Value]), 0))</f>
        <v>0-49M</v>
      </c>
    </row>
    <row r="746" spans="1:7" x14ac:dyDescent="0.25">
      <c r="A746" s="3" t="s">
        <v>15354</v>
      </c>
      <c r="B746" s="3" t="s">
        <v>15355</v>
      </c>
      <c r="C746" s="3" t="str">
        <f t="shared" si="11"/>
        <v>GENESIS RESOURCES LIMITED</v>
      </c>
      <c r="D746" s="3" t="s">
        <v>13970</v>
      </c>
      <c r="E746" s="17">
        <v>40113</v>
      </c>
      <c r="F746" s="16">
        <v>4697048</v>
      </c>
      <c r="G746" s="3" t="str">
        <f t="array" ref="G746">INDEX([1]!Table2[Bracket Label], MATCH(1, ('ASX_Listed_Companies_26-08-2025'!F746&gt;= [1]!Table2[Min Value]) * ('ASX_Listed_Companies_26-08-2025'!F746 &lt;= [1]!Table2[Max Value]), 0))</f>
        <v>0-49M</v>
      </c>
    </row>
    <row r="747" spans="1:7" x14ac:dyDescent="0.25">
      <c r="A747" s="3" t="s">
        <v>15356</v>
      </c>
      <c r="B747" s="3" t="s">
        <v>15357</v>
      </c>
      <c r="C747" s="3" t="str">
        <f t="shared" si="11"/>
        <v>GLOBAL MASTERS FUND LIMITED</v>
      </c>
      <c r="D747" s="3" t="s">
        <v>14067</v>
      </c>
      <c r="E747" s="17">
        <v>38853</v>
      </c>
      <c r="F747" s="16">
        <v>40807472</v>
      </c>
      <c r="G747" s="3" t="str">
        <f t="array" ref="G747">INDEX([1]!Table2[Bracket Label], MATCH(1, ('ASX_Listed_Companies_26-08-2025'!F747&gt;= [1]!Table2[Min Value]) * ('ASX_Listed_Companies_26-08-2025'!F747 &lt;= [1]!Table2[Max Value]), 0))</f>
        <v>0-49M</v>
      </c>
    </row>
    <row r="748" spans="1:7" x14ac:dyDescent="0.25">
      <c r="A748" s="3" t="s">
        <v>15358</v>
      </c>
      <c r="B748" s="3" t="s">
        <v>15359</v>
      </c>
      <c r="C748" s="3" t="str">
        <f t="shared" si="11"/>
        <v>GORILLA GOLD MINES LTD</v>
      </c>
      <c r="D748" s="3" t="s">
        <v>13970</v>
      </c>
      <c r="E748" s="17">
        <v>26142</v>
      </c>
      <c r="F748" s="16">
        <v>261721565</v>
      </c>
      <c r="G748" s="3" t="str">
        <f t="array" ref="G748">INDEX([1]!Table2[Bracket Label], MATCH(1, ('ASX_Listed_Companies_26-08-2025'!F748&gt;= [1]!Table2[Min Value]) * ('ASX_Listed_Companies_26-08-2025'!F748 &lt;= [1]!Table2[Max Value]), 0))</f>
        <v>250-299M</v>
      </c>
    </row>
    <row r="749" spans="1:7" x14ac:dyDescent="0.25">
      <c r="A749" s="3" t="s">
        <v>15360</v>
      </c>
      <c r="B749" s="3" t="s">
        <v>15361</v>
      </c>
      <c r="C749" s="3" t="str">
        <f t="shared" si="11"/>
        <v>GRAND GULF ENERGY LIMITED</v>
      </c>
      <c r="D749" s="3" t="s">
        <v>14005</v>
      </c>
      <c r="E749" s="17">
        <v>35874</v>
      </c>
      <c r="F749" s="16">
        <v>5640850</v>
      </c>
      <c r="G749" s="3" t="str">
        <f t="array" ref="G749">INDEX([1]!Table2[Bracket Label], MATCH(1, ('ASX_Listed_Companies_26-08-2025'!F749&gt;= [1]!Table2[Min Value]) * ('ASX_Listed_Companies_26-08-2025'!F749 &lt;= [1]!Table2[Max Value]), 0))</f>
        <v>0-49M</v>
      </c>
    </row>
    <row r="750" spans="1:7" x14ac:dyDescent="0.25">
      <c r="A750" s="3" t="s">
        <v>13602</v>
      </c>
      <c r="B750" s="3" t="s">
        <v>15362</v>
      </c>
      <c r="C750" s="3" t="str">
        <f t="shared" si="11"/>
        <v>GREATLAND RESOURCES LIMITED</v>
      </c>
      <c r="D750" s="3" t="s">
        <v>13970</v>
      </c>
      <c r="E750" s="17">
        <v>45832</v>
      </c>
      <c r="F750" s="16">
        <v>3722671785</v>
      </c>
      <c r="G750" s="3" t="str">
        <f t="array" ref="G750">INDEX([1]!Table2[Bracket Label], MATCH(1, ('ASX_Listed_Companies_26-08-2025'!F750&gt;= [1]!Table2[Min Value]) * ('ASX_Listed_Companies_26-08-2025'!F750 &lt;= [1]!Table2[Max Value]), 0))</f>
        <v>1Bn+</v>
      </c>
    </row>
    <row r="751" spans="1:7" x14ac:dyDescent="0.25">
      <c r="A751" s="3" t="s">
        <v>15363</v>
      </c>
      <c r="B751" s="3" t="s">
        <v>15364</v>
      </c>
      <c r="C751" s="3" t="str">
        <f t="shared" si="11"/>
        <v>GAS2GRID LIMITED</v>
      </c>
      <c r="D751" s="3" t="s">
        <v>14005</v>
      </c>
      <c r="E751" s="17">
        <v>38485</v>
      </c>
      <c r="F751" s="16" t="s">
        <v>14150</v>
      </c>
      <c r="G751" s="3" t="e">
        <f t="array" ref="G751">INDEX([1]!Table2[Bracket Label], MATCH(1, ('ASX_Listed_Companies_26-08-2025'!F751&gt;= [1]!Table2[Min Value]) * ('ASX_Listed_Companies_26-08-2025'!F751 &lt;= [1]!Table2[Max Value]), 0))</f>
        <v>#N/A</v>
      </c>
    </row>
    <row r="752" spans="1:7" x14ac:dyDescent="0.25">
      <c r="A752" s="3" t="s">
        <v>15365</v>
      </c>
      <c r="B752" s="3" t="s">
        <v>15366</v>
      </c>
      <c r="C752" s="3" t="str">
        <f t="shared" si="11"/>
        <v>GOLDEN HORSE MINERALS LIMITED</v>
      </c>
      <c r="D752" s="3" t="s">
        <v>13970</v>
      </c>
      <c r="E752" s="17">
        <v>45642</v>
      </c>
      <c r="F752" s="16">
        <v>88266614</v>
      </c>
      <c r="G752" s="3" t="str">
        <f t="array" ref="G752">INDEX([1]!Table2[Bracket Label], MATCH(1, ('ASX_Listed_Companies_26-08-2025'!F752&gt;= [1]!Table2[Min Value]) * ('ASX_Listed_Companies_26-08-2025'!F752 &lt;= [1]!Table2[Max Value]), 0))</f>
        <v>50-99M</v>
      </c>
    </row>
    <row r="753" spans="1:7" x14ac:dyDescent="0.25">
      <c r="A753" s="3" t="s">
        <v>15367</v>
      </c>
      <c r="B753" s="3" t="s">
        <v>15368</v>
      </c>
      <c r="C753" s="3" t="str">
        <f t="shared" si="11"/>
        <v>GOLD HYDROGEN LIMITED</v>
      </c>
      <c r="D753" s="3" t="s">
        <v>14005</v>
      </c>
      <c r="E753" s="17">
        <v>44939</v>
      </c>
      <c r="F753" s="16">
        <v>91129414</v>
      </c>
      <c r="G753" s="3" t="str">
        <f t="array" ref="G753">INDEX([1]!Table2[Bracket Label], MATCH(1, ('ASX_Listed_Companies_26-08-2025'!F753&gt;= [1]!Table2[Min Value]) * ('ASX_Listed_Companies_26-08-2025'!F753 &lt;= [1]!Table2[Max Value]), 0))</f>
        <v>50-99M</v>
      </c>
    </row>
    <row r="754" spans="1:7" x14ac:dyDescent="0.25">
      <c r="A754" s="3" t="s">
        <v>15369</v>
      </c>
      <c r="B754" s="3" t="s">
        <v>15370</v>
      </c>
      <c r="C754" s="3" t="str">
        <f t="shared" si="11"/>
        <v>GIBB RIVER DIAMONDS LIMITED</v>
      </c>
      <c r="D754" s="3" t="s">
        <v>13970</v>
      </c>
      <c r="E754" s="17">
        <v>39630</v>
      </c>
      <c r="F754" s="16">
        <v>10296453</v>
      </c>
      <c r="G754" s="3" t="str">
        <f t="array" ref="G754">INDEX([1]!Table2[Bracket Label], MATCH(1, ('ASX_Listed_Companies_26-08-2025'!F754&gt;= [1]!Table2[Min Value]) * ('ASX_Listed_Companies_26-08-2025'!F754 &lt;= [1]!Table2[Max Value]), 0))</f>
        <v>0-49M</v>
      </c>
    </row>
    <row r="755" spans="1:7" x14ac:dyDescent="0.25">
      <c r="A755" s="3" t="s">
        <v>15371</v>
      </c>
      <c r="B755" s="3" t="s">
        <v>15372</v>
      </c>
      <c r="C755" s="3" t="str">
        <f t="shared" si="11"/>
        <v>GLOBAL LITHIUM RESOURCES LIMITED</v>
      </c>
      <c r="D755" s="3" t="s">
        <v>13970</v>
      </c>
      <c r="E755" s="17">
        <v>44322</v>
      </c>
      <c r="F755" s="16">
        <v>58889728</v>
      </c>
      <c r="G755" s="3" t="str">
        <f t="array" ref="G755">INDEX([1]!Table2[Bracket Label], MATCH(1, ('ASX_Listed_Companies_26-08-2025'!F755&gt;= [1]!Table2[Min Value]) * ('ASX_Listed_Companies_26-08-2025'!F755 &lt;= [1]!Table2[Max Value]), 0))</f>
        <v>50-99M</v>
      </c>
    </row>
    <row r="756" spans="1:7" x14ac:dyDescent="0.25">
      <c r="A756" s="3" t="s">
        <v>15373</v>
      </c>
      <c r="B756" s="3" t="s">
        <v>15374</v>
      </c>
      <c r="C756" s="3" t="str">
        <f t="shared" si="11"/>
        <v>GLADIATOR RESOURCES LIMITED</v>
      </c>
      <c r="D756" s="3" t="s">
        <v>13970</v>
      </c>
      <c r="E756" s="17">
        <v>38895</v>
      </c>
      <c r="F756" s="16">
        <v>14407640</v>
      </c>
      <c r="G756" s="3" t="str">
        <f t="array" ref="G756">INDEX([1]!Table2[Bracket Label], MATCH(1, ('ASX_Listed_Companies_26-08-2025'!F756&gt;= [1]!Table2[Min Value]) * ('ASX_Listed_Companies_26-08-2025'!F756 &lt;= [1]!Table2[Max Value]), 0))</f>
        <v>0-49M</v>
      </c>
    </row>
    <row r="757" spans="1:7" x14ac:dyDescent="0.25">
      <c r="A757" s="3" t="s">
        <v>15375</v>
      </c>
      <c r="B757" s="3" t="s">
        <v>15376</v>
      </c>
      <c r="C757" s="3" t="str">
        <f t="shared" si="11"/>
        <v>GLOBE INTERNATIONAL LIMITED</v>
      </c>
      <c r="D757" s="3" t="s">
        <v>14190</v>
      </c>
      <c r="E757" s="17">
        <v>37035</v>
      </c>
      <c r="F757" s="16">
        <v>112781585</v>
      </c>
      <c r="G757" s="3" t="str">
        <f t="array" ref="G757">INDEX([1]!Table2[Bracket Label], MATCH(1, ('ASX_Listed_Companies_26-08-2025'!F757&gt;= [1]!Table2[Min Value]) * ('ASX_Listed_Companies_26-08-2025'!F757 &lt;= [1]!Table2[Max Value]), 0))</f>
        <v>100-149M</v>
      </c>
    </row>
    <row r="758" spans="1:7" x14ac:dyDescent="0.25">
      <c r="A758" s="3" t="s">
        <v>15377</v>
      </c>
      <c r="B758" s="3" t="s">
        <v>15378</v>
      </c>
      <c r="C758" s="3" t="str">
        <f t="shared" si="11"/>
        <v>GLG CORP LTD</v>
      </c>
      <c r="D758" s="3" t="s">
        <v>14190</v>
      </c>
      <c r="E758" s="17">
        <v>38700</v>
      </c>
      <c r="F758" s="16">
        <v>9633000</v>
      </c>
      <c r="G758" s="3" t="str">
        <f t="array" ref="G758">INDEX([1]!Table2[Bracket Label], MATCH(1, ('ASX_Listed_Companies_26-08-2025'!F758&gt;= [1]!Table2[Min Value]) * ('ASX_Listed_Companies_26-08-2025'!F758 &lt;= [1]!Table2[Max Value]), 0))</f>
        <v>0-49M</v>
      </c>
    </row>
    <row r="759" spans="1:7" x14ac:dyDescent="0.25">
      <c r="A759" s="3" t="s">
        <v>13582</v>
      </c>
      <c r="B759" s="3" t="s">
        <v>15379</v>
      </c>
      <c r="C759" s="3" t="str">
        <f t="shared" si="11"/>
        <v>GEMLIFE COMMUNITIES GROUP</v>
      </c>
      <c r="D759" s="3" t="s">
        <v>14074</v>
      </c>
      <c r="E759" s="17">
        <v>45841</v>
      </c>
      <c r="F759" s="16">
        <v>1707495194</v>
      </c>
      <c r="G759" s="3" t="str">
        <f t="array" ref="G759">INDEX([1]!Table2[Bracket Label], MATCH(1, ('ASX_Listed_Companies_26-08-2025'!F759&gt;= [1]!Table2[Min Value]) * ('ASX_Listed_Companies_26-08-2025'!F759 &lt;= [1]!Table2[Max Value]), 0))</f>
        <v>1Bn+</v>
      </c>
    </row>
    <row r="760" spans="1:7" x14ac:dyDescent="0.25">
      <c r="A760" s="3" t="s">
        <v>15380</v>
      </c>
      <c r="B760" s="3" t="s">
        <v>15381</v>
      </c>
      <c r="C760" s="3" t="str">
        <f t="shared" si="11"/>
        <v>GLOBAL HEALTH LIMITED</v>
      </c>
      <c r="D760" s="3" t="s">
        <v>13995</v>
      </c>
      <c r="E760" s="17">
        <v>36620</v>
      </c>
      <c r="F760" s="16">
        <v>6443199</v>
      </c>
      <c r="G760" s="3" t="str">
        <f t="array" ref="G760">INDEX([1]!Table2[Bracket Label], MATCH(1, ('ASX_Listed_Companies_26-08-2025'!F760&gt;= [1]!Table2[Min Value]) * ('ASX_Listed_Companies_26-08-2025'!F760 &lt;= [1]!Table2[Max Value]), 0))</f>
        <v>0-49M</v>
      </c>
    </row>
    <row r="761" spans="1:7" x14ac:dyDescent="0.25">
      <c r="A761" s="3" t="s">
        <v>15382</v>
      </c>
      <c r="B761" s="3" t="s">
        <v>15383</v>
      </c>
      <c r="C761" s="3" t="str">
        <f t="shared" si="11"/>
        <v>GALILEE ENERGY LIMITED</v>
      </c>
      <c r="D761" s="3" t="s">
        <v>14005</v>
      </c>
      <c r="E761" s="17">
        <v>35110</v>
      </c>
      <c r="F761" s="16">
        <v>7779122</v>
      </c>
      <c r="G761" s="3" t="str">
        <f t="array" ref="G761">INDEX([1]!Table2[Bracket Label], MATCH(1, ('ASX_Listed_Companies_26-08-2025'!F761&gt;= [1]!Table2[Min Value]) * ('ASX_Listed_Companies_26-08-2025'!F761 &lt;= [1]!Table2[Max Value]), 0))</f>
        <v>0-49M</v>
      </c>
    </row>
    <row r="762" spans="1:7" x14ac:dyDescent="0.25">
      <c r="A762" s="3" t="s">
        <v>15384</v>
      </c>
      <c r="B762" s="3" t="s">
        <v>15385</v>
      </c>
      <c r="C762" s="3" t="str">
        <f t="shared" si="11"/>
        <v>GALAN LITHIUM LIMITED</v>
      </c>
      <c r="D762" s="3" t="s">
        <v>13970</v>
      </c>
      <c r="E762" s="17">
        <v>40702</v>
      </c>
      <c r="F762" s="16">
        <v>134953080</v>
      </c>
      <c r="G762" s="3" t="str">
        <f t="array" ref="G762">INDEX([1]!Table2[Bracket Label], MATCH(1, ('ASX_Listed_Companies_26-08-2025'!F762&gt;= [1]!Table2[Min Value]) * ('ASX_Listed_Companies_26-08-2025'!F762 &lt;= [1]!Table2[Max Value]), 0))</f>
        <v>100-149M</v>
      </c>
    </row>
    <row r="763" spans="1:7" x14ac:dyDescent="0.25">
      <c r="A763" s="3" t="s">
        <v>13588</v>
      </c>
      <c r="B763" s="3" t="s">
        <v>15386</v>
      </c>
      <c r="C763" s="3" t="str">
        <f t="shared" si="11"/>
        <v>GENESIS MINERALS LIMITED</v>
      </c>
      <c r="D763" s="3" t="s">
        <v>13970</v>
      </c>
      <c r="E763" s="17">
        <v>39296</v>
      </c>
      <c r="F763" s="16">
        <v>4804829242</v>
      </c>
      <c r="G763" s="3" t="str">
        <f t="array" ref="G763">INDEX([1]!Table2[Bracket Label], MATCH(1, ('ASX_Listed_Companies_26-08-2025'!F763&gt;= [1]!Table2[Min Value]) * ('ASX_Listed_Companies_26-08-2025'!F763 &lt;= [1]!Table2[Max Value]), 0))</f>
        <v>1Bn+</v>
      </c>
    </row>
    <row r="764" spans="1:7" x14ac:dyDescent="0.25">
      <c r="A764" s="3" t="s">
        <v>13594</v>
      </c>
      <c r="B764" s="3" t="s">
        <v>15387</v>
      </c>
      <c r="C764" s="3" t="str">
        <f t="shared" si="11"/>
        <v>GOODMAN GROUP</v>
      </c>
      <c r="D764" s="3" t="s">
        <v>14046</v>
      </c>
      <c r="E764" s="17">
        <v>38385</v>
      </c>
      <c r="F764" s="16">
        <v>69445068623</v>
      </c>
      <c r="G764" s="3" t="str">
        <f t="array" ref="G764">INDEX([1]!Table2[Bracket Label], MATCH(1, ('ASX_Listed_Companies_26-08-2025'!F764&gt;= [1]!Table2[Min Value]) * ('ASX_Listed_Companies_26-08-2025'!F764 &lt;= [1]!Table2[Max Value]), 0))</f>
        <v>1Bn+</v>
      </c>
    </row>
    <row r="765" spans="1:7" x14ac:dyDescent="0.25">
      <c r="A765" s="3" t="s">
        <v>15388</v>
      </c>
      <c r="B765" s="3" t="s">
        <v>15389</v>
      </c>
      <c r="C765" s="3" t="str">
        <f t="shared" si="11"/>
        <v>GATEWAY MINING LIMITED</v>
      </c>
      <c r="D765" s="3" t="s">
        <v>13970</v>
      </c>
      <c r="E765" s="17">
        <v>26147</v>
      </c>
      <c r="F765" s="16" t="s">
        <v>14150</v>
      </c>
      <c r="G765" s="3" t="e">
        <f t="array" ref="G765">INDEX([1]!Table2[Bracket Label], MATCH(1, ('ASX_Listed_Companies_26-08-2025'!F765&gt;= [1]!Table2[Min Value]) * ('ASX_Listed_Companies_26-08-2025'!F765 &lt;= [1]!Table2[Max Value]), 0))</f>
        <v>#N/A</v>
      </c>
    </row>
    <row r="766" spans="1:7" x14ac:dyDescent="0.25">
      <c r="A766" s="3" t="s">
        <v>15390</v>
      </c>
      <c r="B766" s="3" t="s">
        <v>15391</v>
      </c>
      <c r="C766" s="3" t="str">
        <f t="shared" si="11"/>
        <v>GOLD MOUNTAIN LIMITED</v>
      </c>
      <c r="D766" s="3" t="s">
        <v>13970</v>
      </c>
      <c r="E766" s="17">
        <v>40788</v>
      </c>
      <c r="F766" s="16">
        <v>8303657</v>
      </c>
      <c r="G766" s="3" t="str">
        <f t="array" ref="G766">INDEX([1]!Table2[Bracket Label], MATCH(1, ('ASX_Listed_Companies_26-08-2025'!F766&gt;= [1]!Table2[Min Value]) * ('ASX_Listed_Companies_26-08-2025'!F766 &lt;= [1]!Table2[Max Value]), 0))</f>
        <v>0-49M</v>
      </c>
    </row>
    <row r="767" spans="1:7" x14ac:dyDescent="0.25">
      <c r="A767" s="3" t="s">
        <v>13600</v>
      </c>
      <c r="B767" s="3" t="s">
        <v>15392</v>
      </c>
      <c r="C767" s="3" t="str">
        <f t="shared" si="11"/>
        <v>GRAINCORP LIMITED</v>
      </c>
      <c r="D767" s="3" t="s">
        <v>14813</v>
      </c>
      <c r="E767" s="17">
        <v>35884</v>
      </c>
      <c r="F767" s="16">
        <v>1796189519</v>
      </c>
      <c r="G767" s="3" t="str">
        <f t="array" ref="G767">INDEX([1]!Table2[Bracket Label], MATCH(1, ('ASX_Listed_Companies_26-08-2025'!F767&gt;= [1]!Table2[Min Value]) * ('ASX_Listed_Companies_26-08-2025'!F767 &lt;= [1]!Table2[Max Value]), 0))</f>
        <v>1Bn+</v>
      </c>
    </row>
    <row r="768" spans="1:7" x14ac:dyDescent="0.25">
      <c r="A768" s="3" t="s">
        <v>13586</v>
      </c>
      <c r="B768" s="3" t="s">
        <v>15393</v>
      </c>
      <c r="C768" s="3" t="str">
        <f t="shared" si="11"/>
        <v>GENESIS ENERGY LIMITED</v>
      </c>
      <c r="D768" s="3" t="s">
        <v>14137</v>
      </c>
      <c r="E768" s="17">
        <v>41746</v>
      </c>
      <c r="F768" s="16">
        <v>2410349833</v>
      </c>
      <c r="G768" s="3" t="str">
        <f t="array" ref="G768">INDEX([1]!Table2[Bracket Label], MATCH(1, ('ASX_Listed_Companies_26-08-2025'!F768&gt;= [1]!Table2[Min Value]) * ('ASX_Listed_Companies_26-08-2025'!F768 &lt;= [1]!Table2[Max Value]), 0))</f>
        <v>1Bn+</v>
      </c>
    </row>
    <row r="769" spans="1:7" x14ac:dyDescent="0.25">
      <c r="A769" s="3" t="s">
        <v>15394</v>
      </c>
      <c r="B769" s="3" t="s">
        <v>15395</v>
      </c>
      <c r="C769" s="3" t="str">
        <f t="shared" si="11"/>
        <v>GR ENGINEERING SERVICES LIMITED</v>
      </c>
      <c r="D769" s="3" t="s">
        <v>13970</v>
      </c>
      <c r="E769" s="17">
        <v>40652</v>
      </c>
      <c r="F769" s="16">
        <v>749743555</v>
      </c>
      <c r="G769" s="3" t="str">
        <f t="array" ref="G769">INDEX([1]!Table2[Bracket Label], MATCH(1, ('ASX_Listed_Companies_26-08-2025'!F769&gt;= [1]!Table2[Min Value]) * ('ASX_Listed_Companies_26-08-2025'!F769 &lt;= [1]!Table2[Max Value]), 0))</f>
        <v>700-749M</v>
      </c>
    </row>
    <row r="770" spans="1:7" x14ac:dyDescent="0.25">
      <c r="A770" s="3" t="s">
        <v>15396</v>
      </c>
      <c r="B770" s="3" t="s">
        <v>15397</v>
      </c>
      <c r="C770" s="3" t="str">
        <f t="shared" si="11"/>
        <v>GREAT NORTHERN MINERALS LIMITED</v>
      </c>
      <c r="D770" s="3" t="s">
        <v>13970</v>
      </c>
      <c r="E770" s="17">
        <v>39512</v>
      </c>
      <c r="F770" s="16">
        <v>12679584</v>
      </c>
      <c r="G770" s="3" t="str">
        <f t="array" ref="G770">INDEX([1]!Table2[Bracket Label], MATCH(1, ('ASX_Listed_Companies_26-08-2025'!F770&gt;= [1]!Table2[Min Value]) * ('ASX_Listed_Companies_26-08-2025'!F770 &lt;= [1]!Table2[Max Value]), 0))</f>
        <v>0-49M</v>
      </c>
    </row>
    <row r="771" spans="1:7" x14ac:dyDescent="0.25">
      <c r="A771" s="3" t="s">
        <v>15398</v>
      </c>
      <c r="B771" s="3" t="s">
        <v>15399</v>
      </c>
      <c r="C771" s="3" t="str">
        <f t="shared" ref="C771:C834" si="12">TRIM(UPPER($B771))</f>
        <v>GENUSPLUS GROUP LTD</v>
      </c>
      <c r="D771" s="3" t="s">
        <v>13964</v>
      </c>
      <c r="E771" s="17">
        <v>44179</v>
      </c>
      <c r="F771" s="16">
        <v>844105514</v>
      </c>
      <c r="G771" s="3" t="str">
        <f t="array" ref="G771">INDEX([1]!Table2[Bracket Label], MATCH(1, ('ASX_Listed_Companies_26-08-2025'!F771&gt;= [1]!Table2[Min Value]) * ('ASX_Listed_Companies_26-08-2025'!F771 &lt;= [1]!Table2[Max Value]), 0))</f>
        <v>800-849M</v>
      </c>
    </row>
    <row r="772" spans="1:7" x14ac:dyDescent="0.25">
      <c r="A772" s="3" t="s">
        <v>13592</v>
      </c>
      <c r="B772" s="3" t="s">
        <v>15400</v>
      </c>
      <c r="C772" s="3" t="str">
        <f t="shared" si="12"/>
        <v>GOLD ROAD RESOURCES LIMITED</v>
      </c>
      <c r="D772" s="3" t="s">
        <v>13970</v>
      </c>
      <c r="E772" s="17">
        <v>38902</v>
      </c>
      <c r="F772" s="16">
        <v>3606844879</v>
      </c>
      <c r="G772" s="3" t="str">
        <f t="array" ref="G772">INDEX([1]!Table2[Bracket Label], MATCH(1, ('ASX_Listed_Companies_26-08-2025'!F772&gt;= [1]!Table2[Min Value]) * ('ASX_Listed_Companies_26-08-2025'!F772 &lt;= [1]!Table2[Max Value]), 0))</f>
        <v>1Bn+</v>
      </c>
    </row>
    <row r="773" spans="1:7" x14ac:dyDescent="0.25">
      <c r="A773" s="3" t="s">
        <v>15401</v>
      </c>
      <c r="B773" s="3" t="s">
        <v>15402</v>
      </c>
      <c r="C773" s="3" t="str">
        <f t="shared" si="12"/>
        <v>GOWING BROS LIMITED</v>
      </c>
      <c r="D773" s="3" t="s">
        <v>14010</v>
      </c>
      <c r="E773" s="17">
        <v>22858</v>
      </c>
      <c r="F773" s="16">
        <v>123314201</v>
      </c>
      <c r="G773" s="3" t="str">
        <f t="array" ref="G773">INDEX([1]!Table2[Bracket Label], MATCH(1, ('ASX_Listed_Companies_26-08-2025'!F773&gt;= [1]!Table2[Min Value]) * ('ASX_Listed_Companies_26-08-2025'!F773 &lt;= [1]!Table2[Max Value]), 0))</f>
        <v>100-149M</v>
      </c>
    </row>
    <row r="774" spans="1:7" x14ac:dyDescent="0.25">
      <c r="A774" s="3" t="s">
        <v>13604</v>
      </c>
      <c r="B774" s="3" t="s">
        <v>15403</v>
      </c>
      <c r="C774" s="3" t="str">
        <f t="shared" si="12"/>
        <v>GROWTHPOINT PROPERTIES AUSTRALIA</v>
      </c>
      <c r="D774" s="3" t="s">
        <v>14046</v>
      </c>
      <c r="E774" s="17">
        <v>39267</v>
      </c>
      <c r="F774" s="16">
        <v>1900843076</v>
      </c>
      <c r="G774" s="3" t="str">
        <f t="array" ref="G774">INDEX([1]!Table2[Bracket Label], MATCH(1, ('ASX_Listed_Companies_26-08-2025'!F774&gt;= [1]!Table2[Min Value]) * ('ASX_Listed_Companies_26-08-2025'!F774 &lt;= [1]!Table2[Max Value]), 0))</f>
        <v>1Bn+</v>
      </c>
    </row>
    <row r="775" spans="1:7" x14ac:dyDescent="0.25">
      <c r="A775" s="3" t="s">
        <v>15404</v>
      </c>
      <c r="B775" s="3" t="s">
        <v>15405</v>
      </c>
      <c r="C775" s="3" t="str">
        <f t="shared" si="12"/>
        <v>GEOPACIFIC RESOURCES LTD</v>
      </c>
      <c r="D775" s="3" t="s">
        <v>13970</v>
      </c>
      <c r="E775" s="17">
        <v>38846</v>
      </c>
      <c r="F775" s="16">
        <v>98656425</v>
      </c>
      <c r="G775" s="3" t="str">
        <f t="array" ref="G775">INDEX([1]!Table2[Bracket Label], MATCH(1, ('ASX_Listed_Companies_26-08-2025'!F775&gt;= [1]!Table2[Min Value]) * ('ASX_Listed_Companies_26-08-2025'!F775 &lt;= [1]!Table2[Max Value]), 0))</f>
        <v>50-99M</v>
      </c>
    </row>
    <row r="776" spans="1:7" x14ac:dyDescent="0.25">
      <c r="A776" s="3" t="s">
        <v>13596</v>
      </c>
      <c r="B776" s="3" t="s">
        <v>15406</v>
      </c>
      <c r="C776" s="3" t="str">
        <f t="shared" si="12"/>
        <v>GPT GROUP</v>
      </c>
      <c r="D776" s="3" t="s">
        <v>14046</v>
      </c>
      <c r="E776" s="17">
        <v>26024</v>
      </c>
      <c r="F776" s="16">
        <v>10727233608</v>
      </c>
      <c r="G776" s="3" t="str">
        <f t="array" ref="G776">INDEX([1]!Table2[Bracket Label], MATCH(1, ('ASX_Listed_Companies_26-08-2025'!F776&gt;= [1]!Table2[Min Value]) * ('ASX_Listed_Companies_26-08-2025'!F776 &lt;= [1]!Table2[Max Value]), 0))</f>
        <v>1Bn+</v>
      </c>
    </row>
    <row r="777" spans="1:7" x14ac:dyDescent="0.25">
      <c r="A777" s="3" t="s">
        <v>13598</v>
      </c>
      <c r="B777" s="3" t="s">
        <v>15407</v>
      </c>
      <c r="C777" s="3" t="str">
        <f t="shared" si="12"/>
        <v>GQG PARTNERS INC.</v>
      </c>
      <c r="D777" s="3" t="s">
        <v>14010</v>
      </c>
      <c r="E777" s="17">
        <v>44495</v>
      </c>
      <c r="F777" s="16">
        <v>5171758823</v>
      </c>
      <c r="G777" s="3" t="str">
        <f t="array" ref="G777">INDEX([1]!Table2[Bracket Label], MATCH(1, ('ASX_Listed_Companies_26-08-2025'!F777&gt;= [1]!Table2[Min Value]) * ('ASX_Listed_Companies_26-08-2025'!F777 &lt;= [1]!Table2[Max Value]), 0))</f>
        <v>1Bn+</v>
      </c>
    </row>
    <row r="778" spans="1:7" x14ac:dyDescent="0.25">
      <c r="A778" s="3" t="s">
        <v>15408</v>
      </c>
      <c r="B778" s="3" t="s">
        <v>15409</v>
      </c>
      <c r="C778" s="3" t="str">
        <f t="shared" si="12"/>
        <v>GREAT DIRT RESOURCES LTD</v>
      </c>
      <c r="D778" s="3" t="s">
        <v>13970</v>
      </c>
      <c r="E778" s="17">
        <v>45240</v>
      </c>
      <c r="F778" s="16">
        <v>4865251</v>
      </c>
      <c r="G778" s="3" t="str">
        <f t="array" ref="G778">INDEX([1]!Table2[Bracket Label], MATCH(1, ('ASX_Listed_Companies_26-08-2025'!F778&gt;= [1]!Table2[Min Value]) * ('ASX_Listed_Companies_26-08-2025'!F778 &lt;= [1]!Table2[Max Value]), 0))</f>
        <v>0-49M</v>
      </c>
    </row>
    <row r="779" spans="1:7" x14ac:dyDescent="0.25">
      <c r="A779" s="3" t="s">
        <v>15410</v>
      </c>
      <c r="B779" s="3" t="s">
        <v>15411</v>
      </c>
      <c r="C779" s="3" t="str">
        <f t="shared" si="12"/>
        <v>GREENTECH METALS LIMITED</v>
      </c>
      <c r="D779" s="3" t="s">
        <v>13970</v>
      </c>
      <c r="E779" s="17">
        <v>44565</v>
      </c>
      <c r="F779" s="16">
        <v>7824264</v>
      </c>
      <c r="G779" s="3" t="str">
        <f t="array" ref="G779">INDEX([1]!Table2[Bracket Label], MATCH(1, ('ASX_Listed_Companies_26-08-2025'!F779&gt;= [1]!Table2[Min Value]) * ('ASX_Listed_Companies_26-08-2025'!F779 &lt;= [1]!Table2[Max Value]), 0))</f>
        <v>0-49M</v>
      </c>
    </row>
    <row r="780" spans="1:7" x14ac:dyDescent="0.25">
      <c r="A780" s="3" t="s">
        <v>15412</v>
      </c>
      <c r="B780" s="3" t="s">
        <v>15413</v>
      </c>
      <c r="C780" s="3" t="str">
        <f t="shared" si="12"/>
        <v>GODOLPHIN RESOURCES LIMITED</v>
      </c>
      <c r="D780" s="3" t="s">
        <v>13970</v>
      </c>
      <c r="E780" s="17">
        <v>43817</v>
      </c>
      <c r="F780" s="16">
        <v>7181973</v>
      </c>
      <c r="G780" s="3" t="str">
        <f t="array" ref="G780">INDEX([1]!Table2[Bracket Label], MATCH(1, ('ASX_Listed_Companies_26-08-2025'!F780&gt;= [1]!Table2[Min Value]) * ('ASX_Listed_Companies_26-08-2025'!F780 &lt;= [1]!Table2[Max Value]), 0))</f>
        <v>0-49M</v>
      </c>
    </row>
    <row r="781" spans="1:7" x14ac:dyDescent="0.25">
      <c r="A781" s="3" t="s">
        <v>15414</v>
      </c>
      <c r="B781" s="3" t="s">
        <v>15415</v>
      </c>
      <c r="C781" s="3" t="str">
        <f t="shared" si="12"/>
        <v>GRANGE RESOURCES LIMITED.</v>
      </c>
      <c r="D781" s="3" t="s">
        <v>13970</v>
      </c>
      <c r="E781" s="17">
        <v>31498</v>
      </c>
      <c r="F781" s="16">
        <v>231467740</v>
      </c>
      <c r="G781" s="3" t="str">
        <f t="array" ref="G781">INDEX([1]!Table2[Bracket Label], MATCH(1, ('ASX_Listed_Companies_26-08-2025'!F781&gt;= [1]!Table2[Min Value]) * ('ASX_Listed_Companies_26-08-2025'!F781 &lt;= [1]!Table2[Max Value]), 0))</f>
        <v>200-249M</v>
      </c>
    </row>
    <row r="782" spans="1:7" x14ac:dyDescent="0.25">
      <c r="A782" s="3" t="s">
        <v>15416</v>
      </c>
      <c r="B782" s="3" t="s">
        <v>15417</v>
      </c>
      <c r="C782" s="3" t="str">
        <f t="shared" si="12"/>
        <v>GREENVALE ENERGY LTD</v>
      </c>
      <c r="D782" s="3" t="s">
        <v>14005</v>
      </c>
      <c r="E782" s="17">
        <v>26142</v>
      </c>
      <c r="F782" s="16">
        <v>32707401</v>
      </c>
      <c r="G782" s="3" t="str">
        <f t="array" ref="G782">INDEX([1]!Table2[Bracket Label], MATCH(1, ('ASX_Listed_Companies_26-08-2025'!F782&gt;= [1]!Table2[Min Value]) * ('ASX_Listed_Companies_26-08-2025'!F782 &lt;= [1]!Table2[Max Value]), 0))</f>
        <v>0-49M</v>
      </c>
    </row>
    <row r="783" spans="1:7" x14ac:dyDescent="0.25">
      <c r="A783" s="3" t="s">
        <v>15418</v>
      </c>
      <c r="B783" s="3" t="s">
        <v>15419</v>
      </c>
      <c r="C783" s="3" t="str">
        <f t="shared" si="12"/>
        <v>GREENX METALS LIMITED</v>
      </c>
      <c r="D783" s="3" t="s">
        <v>13970</v>
      </c>
      <c r="E783" s="17">
        <v>34218</v>
      </c>
      <c r="F783" s="16">
        <v>227513348</v>
      </c>
      <c r="G783" s="3" t="str">
        <f t="array" ref="G783">INDEX([1]!Table2[Bracket Label], MATCH(1, ('ASX_Listed_Companies_26-08-2025'!F783&gt;= [1]!Table2[Min Value]) * ('ASX_Listed_Companies_26-08-2025'!F783 &lt;= [1]!Table2[Max Value]), 0))</f>
        <v>200-249M</v>
      </c>
    </row>
    <row r="784" spans="1:7" x14ac:dyDescent="0.25">
      <c r="A784" s="3" t="s">
        <v>15420</v>
      </c>
      <c r="B784" s="3" t="s">
        <v>15421</v>
      </c>
      <c r="C784" s="3" t="str">
        <f t="shared" si="12"/>
        <v>GOLDEN STATE MINING LIMITED</v>
      </c>
      <c r="D784" s="3" t="s">
        <v>13970</v>
      </c>
      <c r="E784" s="17">
        <v>43412</v>
      </c>
      <c r="F784" s="16">
        <v>2514336</v>
      </c>
      <c r="G784" s="3" t="str">
        <f t="array" ref="G784">INDEX([1]!Table2[Bracket Label], MATCH(1, ('ASX_Listed_Companies_26-08-2025'!F784&gt;= [1]!Table2[Min Value]) * ('ASX_Listed_Companies_26-08-2025'!F784 &lt;= [1]!Table2[Max Value]), 0))</f>
        <v>0-49M</v>
      </c>
    </row>
    <row r="785" spans="1:7" x14ac:dyDescent="0.25">
      <c r="A785" s="3" t="s">
        <v>15422</v>
      </c>
      <c r="B785" s="3" t="s">
        <v>15423</v>
      </c>
      <c r="C785" s="3" t="str">
        <f t="shared" si="12"/>
        <v>GREAT SOUTHERN MINING LIMITED</v>
      </c>
      <c r="D785" s="3" t="s">
        <v>13970</v>
      </c>
      <c r="E785" s="17">
        <v>40647</v>
      </c>
      <c r="F785" s="16">
        <v>24920107</v>
      </c>
      <c r="G785" s="3" t="str">
        <f t="array" ref="G785">INDEX([1]!Table2[Bracket Label], MATCH(1, ('ASX_Listed_Companies_26-08-2025'!F785&gt;= [1]!Table2[Min Value]) * ('ASX_Listed_Companies_26-08-2025'!F785 &lt;= [1]!Table2[Max Value]), 0))</f>
        <v>0-49M</v>
      </c>
    </row>
    <row r="786" spans="1:7" x14ac:dyDescent="0.25">
      <c r="A786" s="3" t="s">
        <v>15424</v>
      </c>
      <c r="B786" s="3" t="s">
        <v>15425</v>
      </c>
      <c r="C786" s="3" t="str">
        <f t="shared" si="12"/>
        <v>GENETIC SIGNATURES LIMITED</v>
      </c>
      <c r="D786" s="3" t="s">
        <v>13967</v>
      </c>
      <c r="E786" s="17">
        <v>42094</v>
      </c>
      <c r="F786" s="16">
        <v>64734566</v>
      </c>
      <c r="G786" s="3" t="str">
        <f t="array" ref="G786">INDEX([1]!Table2[Bracket Label], MATCH(1, ('ASX_Listed_Companies_26-08-2025'!F786&gt;= [1]!Table2[Min Value]) * ('ASX_Listed_Companies_26-08-2025'!F786 &lt;= [1]!Table2[Max Value]), 0))</f>
        <v>50-99M</v>
      </c>
    </row>
    <row r="787" spans="1:7" x14ac:dyDescent="0.25">
      <c r="A787" s="3" t="s">
        <v>15426</v>
      </c>
      <c r="B787" s="3" t="s">
        <v>15427</v>
      </c>
      <c r="C787" s="3" t="str">
        <f t="shared" si="12"/>
        <v>GREEN TECHNOLOGY METALS LIMITED</v>
      </c>
      <c r="D787" s="3" t="s">
        <v>13970</v>
      </c>
      <c r="E787" s="17">
        <v>44510</v>
      </c>
      <c r="F787" s="16">
        <v>18056462</v>
      </c>
      <c r="G787" s="3" t="str">
        <f t="array" ref="G787">INDEX([1]!Table2[Bracket Label], MATCH(1, ('ASX_Listed_Companies_26-08-2025'!F787&gt;= [1]!Table2[Min Value]) * ('ASX_Listed_Companies_26-08-2025'!F787 &lt;= [1]!Table2[Max Value]), 0))</f>
        <v>0-49M</v>
      </c>
    </row>
    <row r="788" spans="1:7" x14ac:dyDescent="0.25">
      <c r="A788" s="3" t="s">
        <v>15428</v>
      </c>
      <c r="B788" s="3" t="s">
        <v>15429</v>
      </c>
      <c r="C788" s="3" t="str">
        <f t="shared" si="12"/>
        <v>GREEN360 TECHNOLOGIES LIMITED</v>
      </c>
      <c r="D788" s="3" t="s">
        <v>13970</v>
      </c>
      <c r="E788" s="17">
        <v>40680</v>
      </c>
      <c r="F788" s="16">
        <v>31223461</v>
      </c>
      <c r="G788" s="3" t="str">
        <f t="array" ref="G788">INDEX([1]!Table2[Bracket Label], MATCH(1, ('ASX_Listed_Companies_26-08-2025'!F788&gt;= [1]!Table2[Min Value]) * ('ASX_Listed_Companies_26-08-2025'!F788 &lt;= [1]!Table2[Max Value]), 0))</f>
        <v>0-49M</v>
      </c>
    </row>
    <row r="789" spans="1:7" x14ac:dyDescent="0.25">
      <c r="A789" s="3" t="s">
        <v>15430</v>
      </c>
      <c r="B789" s="3" t="s">
        <v>15431</v>
      </c>
      <c r="C789" s="3" t="str">
        <f t="shared" si="12"/>
        <v>GREAT WESTERN EXPLORATION LIMITED.</v>
      </c>
      <c r="D789" s="3" t="s">
        <v>13970</v>
      </c>
      <c r="E789" s="17">
        <v>39238</v>
      </c>
      <c r="F789" s="16">
        <v>8800248</v>
      </c>
      <c r="G789" s="3" t="str">
        <f t="array" ref="G789">INDEX([1]!Table2[Bracket Label], MATCH(1, ('ASX_Listed_Companies_26-08-2025'!F789&gt;= [1]!Table2[Min Value]) * ('ASX_Listed_Companies_26-08-2025'!F789 &lt;= [1]!Table2[Max Value]), 0))</f>
        <v>0-49M</v>
      </c>
    </row>
    <row r="790" spans="1:7" x14ac:dyDescent="0.25">
      <c r="A790" s="3" t="s">
        <v>15432</v>
      </c>
      <c r="B790" s="3" t="s">
        <v>15433</v>
      </c>
      <c r="C790" s="3" t="str">
        <f t="shared" si="12"/>
        <v>GENETIC TECHNOLOGIES LIMITED</v>
      </c>
      <c r="D790" s="3" t="s">
        <v>13967</v>
      </c>
      <c r="E790" s="17">
        <v>31988</v>
      </c>
      <c r="F790" s="16" t="s">
        <v>14150</v>
      </c>
      <c r="G790" s="3" t="e">
        <f t="array" ref="G790">INDEX([1]!Table2[Bracket Label], MATCH(1, ('ASX_Listed_Companies_26-08-2025'!F790&gt;= [1]!Table2[Min Value]) * ('ASX_Listed_Companies_26-08-2025'!F790 &lt;= [1]!Table2[Max Value]), 0))</f>
        <v>#N/A</v>
      </c>
    </row>
    <row r="791" spans="1:7" x14ac:dyDescent="0.25">
      <c r="A791" s="3" t="s">
        <v>15434</v>
      </c>
      <c r="B791" s="3" t="s">
        <v>15435</v>
      </c>
      <c r="C791" s="3" t="str">
        <f t="shared" si="12"/>
        <v>GATHID LTD</v>
      </c>
      <c r="D791" s="3" t="s">
        <v>13979</v>
      </c>
      <c r="E791" s="17">
        <v>42996</v>
      </c>
      <c r="F791" s="16" t="s">
        <v>14150</v>
      </c>
      <c r="G791" s="3" t="e">
        <f t="array" ref="G791">INDEX([1]!Table2[Bracket Label], MATCH(1, ('ASX_Listed_Companies_26-08-2025'!F791&gt;= [1]!Table2[Min Value]) * ('ASX_Listed_Companies_26-08-2025'!F791 &lt;= [1]!Table2[Max Value]), 0))</f>
        <v>#N/A</v>
      </c>
    </row>
    <row r="792" spans="1:7" x14ac:dyDescent="0.25">
      <c r="A792" s="3" t="s">
        <v>15436</v>
      </c>
      <c r="B792" s="3" t="s">
        <v>15437</v>
      </c>
      <c r="C792" s="3" t="str">
        <f t="shared" si="12"/>
        <v>GRATIFII LIMITED</v>
      </c>
      <c r="D792" s="3" t="s">
        <v>13979</v>
      </c>
      <c r="E792" s="17">
        <v>39646</v>
      </c>
      <c r="F792" s="16">
        <v>37485648</v>
      </c>
      <c r="G792" s="3" t="str">
        <f t="array" ref="G792">INDEX([1]!Table2[Bracket Label], MATCH(1, ('ASX_Listed_Companies_26-08-2025'!F792&gt;= [1]!Table2[Min Value]) * ('ASX_Listed_Companies_26-08-2025'!F792 &lt;= [1]!Table2[Max Value]), 0))</f>
        <v>0-49M</v>
      </c>
    </row>
    <row r="793" spans="1:7" x14ac:dyDescent="0.25">
      <c r="A793" s="3" t="s">
        <v>13590</v>
      </c>
      <c r="B793" s="3" t="s">
        <v>15438</v>
      </c>
      <c r="C793" s="3" t="str">
        <f t="shared" si="12"/>
        <v>GENTRACK GROUP LIMITED</v>
      </c>
      <c r="D793" s="3" t="s">
        <v>13979</v>
      </c>
      <c r="E793" s="17">
        <v>41815</v>
      </c>
      <c r="F793" s="16">
        <v>987809786</v>
      </c>
      <c r="G793" s="3" t="str">
        <f t="array" ref="G793">INDEX([1]!Table2[Bracket Label], MATCH(1, ('ASX_Listed_Companies_26-08-2025'!F793&gt;= [1]!Table2[Min Value]) * ('ASX_Listed_Companies_26-08-2025'!F793 &lt;= [1]!Table2[Max Value]), 0))</f>
        <v>950-999M</v>
      </c>
    </row>
    <row r="794" spans="1:7" x14ac:dyDescent="0.25">
      <c r="A794" s="3" t="s">
        <v>15439</v>
      </c>
      <c r="B794" s="3" t="s">
        <v>15440</v>
      </c>
      <c r="C794" s="3" t="str">
        <f t="shared" si="12"/>
        <v>GTN LIMITED</v>
      </c>
      <c r="D794" s="3" t="s">
        <v>14019</v>
      </c>
      <c r="E794" s="17">
        <v>42522</v>
      </c>
      <c r="F794" s="16">
        <v>71499674</v>
      </c>
      <c r="G794" s="3" t="str">
        <f t="array" ref="G794">INDEX([1]!Table2[Bracket Label], MATCH(1, ('ASX_Listed_Companies_26-08-2025'!F794&gt;= [1]!Table2[Min Value]) * ('ASX_Listed_Companies_26-08-2025'!F794 &lt;= [1]!Table2[Max Value]), 0))</f>
        <v>50-99M</v>
      </c>
    </row>
    <row r="795" spans="1:7" x14ac:dyDescent="0.25">
      <c r="A795" s="3" t="s">
        <v>15441</v>
      </c>
      <c r="B795" s="3" t="s">
        <v>15442</v>
      </c>
      <c r="C795" s="3" t="str">
        <f t="shared" si="12"/>
        <v>GTI ENERGY LTD</v>
      </c>
      <c r="D795" s="3" t="s">
        <v>13970</v>
      </c>
      <c r="E795" s="17">
        <v>39304</v>
      </c>
      <c r="F795" s="16">
        <v>11590439</v>
      </c>
      <c r="G795" s="3" t="str">
        <f t="array" ref="G795">INDEX([1]!Table2[Bracket Label], MATCH(1, ('ASX_Listed_Companies_26-08-2025'!F795&gt;= [1]!Table2[Min Value]) * ('ASX_Listed_Companies_26-08-2025'!F795 &lt;= [1]!Table2[Max Value]), 0))</f>
        <v>0-49M</v>
      </c>
    </row>
    <row r="796" spans="1:7" x14ac:dyDescent="0.25">
      <c r="A796" s="3" t="s">
        <v>15443</v>
      </c>
      <c r="B796" s="3" t="s">
        <v>15444</v>
      </c>
      <c r="C796" s="3" t="str">
        <f t="shared" si="12"/>
        <v>GLOBAL URANIUM AND ENRICHMENT LTD</v>
      </c>
      <c r="D796" s="3" t="s">
        <v>13970</v>
      </c>
      <c r="E796" s="17">
        <v>43006</v>
      </c>
      <c r="F796" s="16">
        <v>28194790</v>
      </c>
      <c r="G796" s="3" t="str">
        <f t="array" ref="G796">INDEX([1]!Table2[Bracket Label], MATCH(1, ('ASX_Listed_Companies_26-08-2025'!F796&gt;= [1]!Table2[Min Value]) * ('ASX_Listed_Companies_26-08-2025'!F796 &lt;= [1]!Table2[Max Value]), 0))</f>
        <v>0-49M</v>
      </c>
    </row>
    <row r="797" spans="1:7" x14ac:dyDescent="0.25">
      <c r="A797" s="3" t="s">
        <v>15445</v>
      </c>
      <c r="B797" s="3" t="s">
        <v>15446</v>
      </c>
      <c r="C797" s="3" t="str">
        <f t="shared" si="12"/>
        <v>GULLEWA LIMITED</v>
      </c>
      <c r="D797" s="3" t="s">
        <v>13970</v>
      </c>
      <c r="E797" s="17">
        <v>29391</v>
      </c>
      <c r="F797" s="16">
        <v>16133641</v>
      </c>
      <c r="G797" s="3" t="str">
        <f t="array" ref="G797">INDEX([1]!Table2[Bracket Label], MATCH(1, ('ASX_Listed_Companies_26-08-2025'!F797&gt;= [1]!Table2[Min Value]) * ('ASX_Listed_Companies_26-08-2025'!F797 &lt;= [1]!Table2[Max Value]), 0))</f>
        <v>0-49M</v>
      </c>
    </row>
    <row r="798" spans="1:7" x14ac:dyDescent="0.25">
      <c r="A798" s="3" t="s">
        <v>15447</v>
      </c>
      <c r="B798" s="3" t="s">
        <v>15448</v>
      </c>
      <c r="C798" s="3" t="str">
        <f t="shared" si="12"/>
        <v>GUMTREE AUSTRALIA MARKETS LIMITED</v>
      </c>
      <c r="D798" s="3" t="s">
        <v>14019</v>
      </c>
      <c r="E798" s="17">
        <v>42628</v>
      </c>
      <c r="F798" s="16">
        <v>32097258</v>
      </c>
      <c r="G798" s="3" t="str">
        <f t="array" ref="G798">INDEX([1]!Table2[Bracket Label], MATCH(1, ('ASX_Listed_Companies_26-08-2025'!F798&gt;= [1]!Table2[Min Value]) * ('ASX_Listed_Companies_26-08-2025'!F798 &lt;= [1]!Table2[Max Value]), 0))</f>
        <v>0-49M</v>
      </c>
    </row>
    <row r="799" spans="1:7" x14ac:dyDescent="0.25">
      <c r="A799" s="3" t="s">
        <v>15449</v>
      </c>
      <c r="B799" s="3" t="s">
        <v>7674</v>
      </c>
      <c r="C799" s="3" t="str">
        <f t="shared" si="12"/>
        <v>STAUDE CAPITAL GLOBAL VALUE FUND LIMITED</v>
      </c>
      <c r="D799" s="3" t="s">
        <v>14067</v>
      </c>
      <c r="E799" s="17">
        <v>41841</v>
      </c>
      <c r="F799" s="16">
        <v>285219317</v>
      </c>
      <c r="G799" s="3" t="str">
        <f t="array" ref="G799">INDEX([1]!Table2[Bracket Label], MATCH(1, ('ASX_Listed_Companies_26-08-2025'!F799&gt;= [1]!Table2[Min Value]) * ('ASX_Listed_Companies_26-08-2025'!F799 &lt;= [1]!Table2[Max Value]), 0))</f>
        <v>250-299M</v>
      </c>
    </row>
    <row r="800" spans="1:7" x14ac:dyDescent="0.25">
      <c r="A800" s="3" t="s">
        <v>15450</v>
      </c>
      <c r="B800" s="3" t="s">
        <v>15451</v>
      </c>
      <c r="C800" s="3" t="str">
        <f t="shared" si="12"/>
        <v>GREENWING RESOURCES LTD</v>
      </c>
      <c r="D800" s="3" t="s">
        <v>13970</v>
      </c>
      <c r="E800" s="17">
        <v>38645</v>
      </c>
      <c r="F800" s="16">
        <v>10363544</v>
      </c>
      <c r="G800" s="3" t="str">
        <f t="array" ref="G800">INDEX([1]!Table2[Bracket Label], MATCH(1, ('ASX_Listed_Companies_26-08-2025'!F800&gt;= [1]!Table2[Min Value]) * ('ASX_Listed_Companies_26-08-2025'!F800 &lt;= [1]!Table2[Max Value]), 0))</f>
        <v>0-49M</v>
      </c>
    </row>
    <row r="801" spans="1:7" x14ac:dyDescent="0.25">
      <c r="A801" s="3" t="s">
        <v>15452</v>
      </c>
      <c r="B801" s="3" t="s">
        <v>15453</v>
      </c>
      <c r="C801" s="3" t="str">
        <f t="shared" si="12"/>
        <v>GWA GROUP LIMITED.</v>
      </c>
      <c r="D801" s="3" t="s">
        <v>13964</v>
      </c>
      <c r="E801" s="17">
        <v>34109</v>
      </c>
      <c r="F801" s="16">
        <v>652404578</v>
      </c>
      <c r="G801" s="3" t="str">
        <f t="array" ref="G801">INDEX([1]!Table2[Bracket Label], MATCH(1, ('ASX_Listed_Companies_26-08-2025'!F801&gt;= [1]!Table2[Min Value]) * ('ASX_Listed_Companies_26-08-2025'!F801 &lt;= [1]!Table2[Max Value]), 0))</f>
        <v>650-699M</v>
      </c>
    </row>
    <row r="802" spans="1:7" x14ac:dyDescent="0.25">
      <c r="A802" s="3" t="s">
        <v>15454</v>
      </c>
      <c r="B802" s="3" t="s">
        <v>15455</v>
      </c>
      <c r="C802" s="3" t="str">
        <f t="shared" si="12"/>
        <v>GWR GROUP LIMITED</v>
      </c>
      <c r="D802" s="3" t="s">
        <v>13970</v>
      </c>
      <c r="E802" s="17">
        <v>38345</v>
      </c>
      <c r="F802" s="16">
        <v>32037059</v>
      </c>
      <c r="G802" s="3" t="str">
        <f t="array" ref="G802">INDEX([1]!Table2[Bracket Label], MATCH(1, ('ASX_Listed_Companies_26-08-2025'!F802&gt;= [1]!Table2[Min Value]) * ('ASX_Listed_Companies_26-08-2025'!F802 &lt;= [1]!Table2[Max Value]), 0))</f>
        <v>0-49M</v>
      </c>
    </row>
    <row r="803" spans="1:7" x14ac:dyDescent="0.25">
      <c r="A803" s="3" t="s">
        <v>13608</v>
      </c>
      <c r="B803" s="3" t="s">
        <v>15456</v>
      </c>
      <c r="C803" s="3" t="str">
        <f t="shared" si="12"/>
        <v>GUZMAN Y GOMEZ LIMITED</v>
      </c>
      <c r="D803" s="3" t="s">
        <v>13989</v>
      </c>
      <c r="E803" s="17">
        <v>45463</v>
      </c>
      <c r="F803" s="16">
        <v>2627058396</v>
      </c>
      <c r="G803" s="3" t="str">
        <f t="array" ref="G803">INDEX([1]!Table2[Bracket Label], MATCH(1, ('ASX_Listed_Companies_26-08-2025'!F803&gt;= [1]!Table2[Min Value]) * ('ASX_Listed_Companies_26-08-2025'!F803 &lt;= [1]!Table2[Max Value]), 0))</f>
        <v>1Bn+</v>
      </c>
    </row>
    <row r="804" spans="1:7" x14ac:dyDescent="0.25">
      <c r="A804" s="3" t="s">
        <v>15457</v>
      </c>
      <c r="B804" s="3" t="s">
        <v>15458</v>
      </c>
      <c r="C804" s="3" t="str">
        <f t="shared" si="12"/>
        <v>GREENHY2 LIMITED</v>
      </c>
      <c r="D804" s="3" t="s">
        <v>14110</v>
      </c>
      <c r="E804" s="17">
        <v>29559</v>
      </c>
      <c r="F804" s="16">
        <v>11694501</v>
      </c>
      <c r="G804" s="3" t="str">
        <f t="array" ref="G804">INDEX([1]!Table2[Bracket Label], MATCH(1, ('ASX_Listed_Companies_26-08-2025'!F804&gt;= [1]!Table2[Min Value]) * ('ASX_Listed_Companies_26-08-2025'!F804 &lt;= [1]!Table2[Max Value]), 0))</f>
        <v>0-49M</v>
      </c>
    </row>
    <row r="805" spans="1:7" x14ac:dyDescent="0.25">
      <c r="A805" s="3" t="s">
        <v>15459</v>
      </c>
      <c r="B805" s="3" t="s">
        <v>15460</v>
      </c>
      <c r="C805" s="3" t="str">
        <f t="shared" si="12"/>
        <v>HALO TECHNOLOGIES HOLDINGS LTD</v>
      </c>
      <c r="D805" s="3" t="s">
        <v>14010</v>
      </c>
      <c r="E805" s="17">
        <v>44677</v>
      </c>
      <c r="F805" s="16">
        <v>3859092</v>
      </c>
      <c r="G805" s="3" t="str">
        <f t="array" ref="G805">INDEX([1]!Table2[Bracket Label], MATCH(1, ('ASX_Listed_Companies_26-08-2025'!F805&gt;= [1]!Table2[Min Value]) * ('ASX_Listed_Companies_26-08-2025'!F805 &lt;= [1]!Table2[Max Value]), 0))</f>
        <v>0-49M</v>
      </c>
    </row>
    <row r="806" spans="1:7" x14ac:dyDescent="0.25">
      <c r="A806" s="3" t="s">
        <v>15461</v>
      </c>
      <c r="B806" s="3" t="s">
        <v>15462</v>
      </c>
      <c r="C806" s="3" t="str">
        <f t="shared" si="12"/>
        <v>HARANGA RESOURCES LIMITED.</v>
      </c>
      <c r="D806" s="3" t="s">
        <v>13970</v>
      </c>
      <c r="E806" s="17">
        <v>44588</v>
      </c>
      <c r="F806" s="16">
        <v>22368372</v>
      </c>
      <c r="G806" s="3" t="str">
        <f t="array" ref="G806">INDEX([1]!Table2[Bracket Label], MATCH(1, ('ASX_Listed_Companies_26-08-2025'!F806&gt;= [1]!Table2[Min Value]) * ('ASX_Listed_Companies_26-08-2025'!F806 &lt;= [1]!Table2[Max Value]), 0))</f>
        <v>0-49M</v>
      </c>
    </row>
    <row r="807" spans="1:7" x14ac:dyDescent="0.25">
      <c r="A807" s="3" t="s">
        <v>15463</v>
      </c>
      <c r="B807" s="3" t="s">
        <v>15464</v>
      </c>
      <c r="C807" s="3" t="str">
        <f t="shared" si="12"/>
        <v>HASTINGS TECHNOLOGY METALS LTD</v>
      </c>
      <c r="D807" s="3" t="s">
        <v>13970</v>
      </c>
      <c r="E807" s="17">
        <v>39498</v>
      </c>
      <c r="F807" s="16">
        <v>65368735</v>
      </c>
      <c r="G807" s="3" t="str">
        <f t="array" ref="G807">INDEX([1]!Table2[Bracket Label], MATCH(1, ('ASX_Listed_Companies_26-08-2025'!F807&gt;= [1]!Table2[Min Value]) * ('ASX_Listed_Companies_26-08-2025'!F807 &lt;= [1]!Table2[Max Value]), 0))</f>
        <v>50-99M</v>
      </c>
    </row>
    <row r="808" spans="1:7" x14ac:dyDescent="0.25">
      <c r="A808" s="3" t="s">
        <v>15465</v>
      </c>
      <c r="B808" s="3" t="s">
        <v>15466</v>
      </c>
      <c r="C808" s="3" t="str">
        <f t="shared" si="12"/>
        <v>HAVILAH RESOURCES LIMITED</v>
      </c>
      <c r="D808" s="3" t="s">
        <v>13970</v>
      </c>
      <c r="E808" s="17">
        <v>37336</v>
      </c>
      <c r="F808" s="16">
        <v>58618015</v>
      </c>
      <c r="G808" s="3" t="str">
        <f t="array" ref="G808">INDEX([1]!Table2[Bracket Label], MATCH(1, ('ASX_Listed_Companies_26-08-2025'!F808&gt;= [1]!Table2[Min Value]) * ('ASX_Listed_Companies_26-08-2025'!F808 &lt;= [1]!Table2[Max Value]), 0))</f>
        <v>50-99M</v>
      </c>
    </row>
    <row r="809" spans="1:7" x14ac:dyDescent="0.25">
      <c r="A809" s="3" t="s">
        <v>15467</v>
      </c>
      <c r="B809" s="3" t="s">
        <v>15468</v>
      </c>
      <c r="C809" s="3" t="str">
        <f t="shared" si="12"/>
        <v>HAWTHORN RESOURCES LIMITED</v>
      </c>
      <c r="D809" s="3" t="s">
        <v>13970</v>
      </c>
      <c r="E809" s="17">
        <v>31596</v>
      </c>
      <c r="F809" s="16">
        <v>18760874</v>
      </c>
      <c r="G809" s="3" t="str">
        <f t="array" ref="G809">INDEX([1]!Table2[Bracket Label], MATCH(1, ('ASX_Listed_Companies_26-08-2025'!F809&gt;= [1]!Table2[Min Value]) * ('ASX_Listed_Companies_26-08-2025'!F809 &lt;= [1]!Table2[Max Value]), 0))</f>
        <v>0-49M</v>
      </c>
    </row>
    <row r="810" spans="1:7" x14ac:dyDescent="0.25">
      <c r="A810" s="3" t="s">
        <v>15469</v>
      </c>
      <c r="B810" s="3" t="s">
        <v>15470</v>
      </c>
      <c r="C810" s="3" t="str">
        <f t="shared" si="12"/>
        <v>HYDROCARBON DYNAMICS LIMITED</v>
      </c>
      <c r="D810" s="3" t="s">
        <v>14005</v>
      </c>
      <c r="E810" s="17">
        <v>38828</v>
      </c>
      <c r="F810" s="16">
        <v>3554305</v>
      </c>
      <c r="G810" s="3" t="str">
        <f t="array" ref="G810">INDEX([1]!Table2[Bracket Label], MATCH(1, ('ASX_Listed_Companies_26-08-2025'!F810&gt;= [1]!Table2[Min Value]) * ('ASX_Listed_Companies_26-08-2025'!F810 &lt;= [1]!Table2[Max Value]), 0))</f>
        <v>0-49M</v>
      </c>
    </row>
    <row r="811" spans="1:7" x14ac:dyDescent="0.25">
      <c r="A811" s="3" t="s">
        <v>15471</v>
      </c>
      <c r="B811" s="3" t="s">
        <v>15472</v>
      </c>
      <c r="C811" s="3" t="str">
        <f t="shared" si="12"/>
        <v>H&amp;G HIGH CONVICTION LIMITED</v>
      </c>
      <c r="D811" s="3" t="s">
        <v>14067</v>
      </c>
      <c r="E811" s="17">
        <v>44859</v>
      </c>
      <c r="F811" s="16">
        <v>698633</v>
      </c>
      <c r="G811" s="3" t="str">
        <f t="array" ref="G811">INDEX([1]!Table2[Bracket Label], MATCH(1, ('ASX_Listed_Companies_26-08-2025'!F811&gt;= [1]!Table2[Min Value]) * ('ASX_Listed_Companies_26-08-2025'!F811 &lt;= [1]!Table2[Max Value]), 0))</f>
        <v>0-49M</v>
      </c>
    </row>
    <row r="812" spans="1:7" x14ac:dyDescent="0.25">
      <c r="A812" s="3" t="s">
        <v>15473</v>
      </c>
      <c r="B812" s="3" t="s">
        <v>15474</v>
      </c>
      <c r="C812" s="3" t="str">
        <f t="shared" si="12"/>
        <v>HOT CHILI LIMITED</v>
      </c>
      <c r="D812" s="3" t="s">
        <v>13970</v>
      </c>
      <c r="E812" s="17">
        <v>40301</v>
      </c>
      <c r="F812" s="16">
        <v>126813625</v>
      </c>
      <c r="G812" s="3" t="str">
        <f t="array" ref="G812">INDEX([1]!Table2[Bracket Label], MATCH(1, ('ASX_Listed_Companies_26-08-2025'!F812&gt;= [1]!Table2[Min Value]) * ('ASX_Listed_Companies_26-08-2025'!F812 &lt;= [1]!Table2[Max Value]), 0))</f>
        <v>100-149M</v>
      </c>
    </row>
    <row r="813" spans="1:7" x14ac:dyDescent="0.25">
      <c r="A813" s="3" t="s">
        <v>15475</v>
      </c>
      <c r="B813" s="3" t="s">
        <v>15476</v>
      </c>
      <c r="C813" s="3" t="str">
        <f t="shared" si="12"/>
        <v>HIGHCOM LIMITED</v>
      </c>
      <c r="D813" s="3" t="s">
        <v>13964</v>
      </c>
      <c r="E813" s="17">
        <v>38610</v>
      </c>
      <c r="F813" s="16">
        <v>39532829</v>
      </c>
      <c r="G813" s="3" t="str">
        <f t="array" ref="G813">INDEX([1]!Table2[Bracket Label], MATCH(1, ('ASX_Listed_Companies_26-08-2025'!F813&gt;= [1]!Table2[Min Value]) * ('ASX_Listed_Companies_26-08-2025'!F813 &lt;= [1]!Table2[Max Value]), 0))</f>
        <v>0-49M</v>
      </c>
    </row>
    <row r="814" spans="1:7" x14ac:dyDescent="0.25">
      <c r="A814" s="3" t="s">
        <v>15477</v>
      </c>
      <c r="B814" s="3" t="s">
        <v>15478</v>
      </c>
      <c r="C814" s="3" t="str">
        <f t="shared" si="12"/>
        <v>HOLISTA COLLTECH LIMITED</v>
      </c>
      <c r="D814" s="3" t="s">
        <v>14514</v>
      </c>
      <c r="E814" s="17">
        <v>38043</v>
      </c>
      <c r="F814" s="16">
        <v>29484281</v>
      </c>
      <c r="G814" s="3" t="str">
        <f t="array" ref="G814">INDEX([1]!Table2[Bracket Label], MATCH(1, ('ASX_Listed_Companies_26-08-2025'!F814&gt;= [1]!Table2[Min Value]) * ('ASX_Listed_Companies_26-08-2025'!F814 &lt;= [1]!Table2[Max Value]), 0))</f>
        <v>0-49M</v>
      </c>
    </row>
    <row r="815" spans="1:7" x14ac:dyDescent="0.25">
      <c r="A815" s="3" t="s">
        <v>15479</v>
      </c>
      <c r="B815" s="3" t="s">
        <v>15480</v>
      </c>
      <c r="C815" s="3" t="str">
        <f t="shared" si="12"/>
        <v>HEALTHCO HEALTHCARE AND WELLNESS REIT</v>
      </c>
      <c r="D815" s="3" t="s">
        <v>14046</v>
      </c>
      <c r="E815" s="17">
        <v>44445</v>
      </c>
      <c r="F815" s="16">
        <v>429137217</v>
      </c>
      <c r="G815" s="3" t="str">
        <f t="array" ref="G815">INDEX([1]!Table2[Bracket Label], MATCH(1, ('ASX_Listed_Companies_26-08-2025'!F815&gt;= [1]!Table2[Min Value]) * ('ASX_Listed_Companies_26-08-2025'!F815 &lt;= [1]!Table2[Max Value]), 0))</f>
        <v>400-449M</v>
      </c>
    </row>
    <row r="816" spans="1:7" x14ac:dyDescent="0.25">
      <c r="A816" s="3" t="s">
        <v>13618</v>
      </c>
      <c r="B816" s="3" t="s">
        <v>15481</v>
      </c>
      <c r="C816" s="3" t="str">
        <f t="shared" si="12"/>
        <v>HOMECO DAILY NEEDS REIT</v>
      </c>
      <c r="D816" s="3" t="s">
        <v>14046</v>
      </c>
      <c r="E816" s="17">
        <v>44158</v>
      </c>
      <c r="F816" s="16">
        <v>2796336597</v>
      </c>
      <c r="G816" s="3" t="str">
        <f t="array" ref="G816">INDEX([1]!Table2[Bracket Label], MATCH(1, ('ASX_Listed_Companies_26-08-2025'!F816&gt;= [1]!Table2[Min Value]) * ('ASX_Listed_Companies_26-08-2025'!F816 &lt;= [1]!Table2[Max Value]), 0))</f>
        <v>1Bn+</v>
      </c>
    </row>
    <row r="817" spans="1:7" x14ac:dyDescent="0.25">
      <c r="A817" s="3" t="s">
        <v>15482</v>
      </c>
      <c r="B817" s="3" t="s">
        <v>15483</v>
      </c>
      <c r="C817" s="3" t="str">
        <f t="shared" si="12"/>
        <v>HELIOS ENERGY LTD</v>
      </c>
      <c r="D817" s="3" t="s">
        <v>14005</v>
      </c>
      <c r="E817" s="17">
        <v>40471</v>
      </c>
      <c r="F817" s="16">
        <v>58292616</v>
      </c>
      <c r="G817" s="3" t="str">
        <f t="array" ref="G817">INDEX([1]!Table2[Bracket Label], MATCH(1, ('ASX_Listed_Companies_26-08-2025'!F817&gt;= [1]!Table2[Min Value]) * ('ASX_Listed_Companies_26-08-2025'!F817 &lt;= [1]!Table2[Max Value]), 0))</f>
        <v>50-99M</v>
      </c>
    </row>
    <row r="818" spans="1:7" x14ac:dyDescent="0.25">
      <c r="A818" s="3" t="s">
        <v>15484</v>
      </c>
      <c r="B818" s="3" t="s">
        <v>15485</v>
      </c>
      <c r="C818" s="3" t="str">
        <f t="shared" si="12"/>
        <v>HIGHFIELD RESOURCES LIMITED</v>
      </c>
      <c r="D818" s="3" t="s">
        <v>13970</v>
      </c>
      <c r="E818" s="17">
        <v>40946</v>
      </c>
      <c r="F818" s="16">
        <v>59259630</v>
      </c>
      <c r="G818" s="3" t="str">
        <f t="array" ref="G818">INDEX([1]!Table2[Bracket Label], MATCH(1, ('ASX_Listed_Companies_26-08-2025'!F818&gt;= [1]!Table2[Min Value]) * ('ASX_Listed_Companies_26-08-2025'!F818 &lt;= [1]!Table2[Max Value]), 0))</f>
        <v>50-99M</v>
      </c>
    </row>
    <row r="819" spans="1:7" x14ac:dyDescent="0.25">
      <c r="A819" s="3" t="s">
        <v>15486</v>
      </c>
      <c r="B819" s="3" t="s">
        <v>15487</v>
      </c>
      <c r="C819" s="3" t="str">
        <f t="shared" si="12"/>
        <v>HUBIFY LIMITED</v>
      </c>
      <c r="D819" s="3" t="s">
        <v>14000</v>
      </c>
      <c r="E819" s="17">
        <v>42747</v>
      </c>
      <c r="F819" s="16">
        <v>4089090</v>
      </c>
      <c r="G819" s="3" t="str">
        <f t="array" ref="G819">INDEX([1]!Table2[Bracket Label], MATCH(1, ('ASX_Listed_Companies_26-08-2025'!F819&gt;= [1]!Table2[Min Value]) * ('ASX_Listed_Companies_26-08-2025'!F819 &lt;= [1]!Table2[Max Value]), 0))</f>
        <v>0-49M</v>
      </c>
    </row>
    <row r="820" spans="1:7" x14ac:dyDescent="0.25">
      <c r="A820" s="3" t="s">
        <v>15488</v>
      </c>
      <c r="B820" s="3" t="s">
        <v>15489</v>
      </c>
      <c r="C820" s="3" t="str">
        <f t="shared" si="12"/>
        <v>HEARTLAND GROUP HOLDINGS LIMITED</v>
      </c>
      <c r="D820" s="3" t="s">
        <v>14246</v>
      </c>
      <c r="E820" s="17">
        <v>43405</v>
      </c>
      <c r="F820" s="16">
        <v>775582369</v>
      </c>
      <c r="G820" s="3" t="str">
        <f t="array" ref="G820">INDEX([1]!Table2[Bracket Label], MATCH(1, ('ASX_Listed_Companies_26-08-2025'!F820&gt;= [1]!Table2[Min Value]) * ('ASX_Listed_Companies_26-08-2025'!F820 &lt;= [1]!Table2[Max Value]), 0))</f>
        <v>750-799M</v>
      </c>
    </row>
    <row r="821" spans="1:7" x14ac:dyDescent="0.25">
      <c r="A821" s="3" t="s">
        <v>15490</v>
      </c>
      <c r="B821" s="3" t="s">
        <v>15491</v>
      </c>
      <c r="C821" s="3" t="str">
        <f t="shared" si="12"/>
        <v>HUDSON INVESTMENT GROUP LIMITED</v>
      </c>
      <c r="D821" s="3" t="s">
        <v>14074</v>
      </c>
      <c r="E821" s="17">
        <v>34494</v>
      </c>
      <c r="F821" s="16" t="s">
        <v>14150</v>
      </c>
      <c r="G821" s="3" t="e">
        <f t="array" ref="G821">INDEX([1]!Table2[Bracket Label], MATCH(1, ('ASX_Listed_Companies_26-08-2025'!F821&gt;= [1]!Table2[Min Value]) * ('ASX_Listed_Companies_26-08-2025'!F821 &lt;= [1]!Table2[Max Value]), 0))</f>
        <v>#N/A</v>
      </c>
    </row>
    <row r="822" spans="1:7" x14ac:dyDescent="0.25">
      <c r="A822" s="3" t="s">
        <v>15492</v>
      </c>
      <c r="B822" s="3" t="s">
        <v>15493</v>
      </c>
      <c r="C822" s="3" t="str">
        <f t="shared" si="12"/>
        <v>HILLGROVE RESOURCES LIMITED</v>
      </c>
      <c r="D822" s="3" t="s">
        <v>13970</v>
      </c>
      <c r="E822" s="17">
        <v>34537</v>
      </c>
      <c r="F822" s="16">
        <v>99335501</v>
      </c>
      <c r="G822" s="3" t="str">
        <f t="array" ref="G822">INDEX([1]!Table2[Bracket Label], MATCH(1, ('ASX_Listed_Companies_26-08-2025'!F822&gt;= [1]!Table2[Min Value]) * ('ASX_Listed_Companies_26-08-2025'!F822 &lt;= [1]!Table2[Max Value]), 0))</f>
        <v>50-99M</v>
      </c>
    </row>
    <row r="823" spans="1:7" x14ac:dyDescent="0.25">
      <c r="A823" s="3" t="s">
        <v>15494</v>
      </c>
      <c r="B823" s="3" t="s">
        <v>15495</v>
      </c>
      <c r="C823" s="3" t="str">
        <f t="shared" si="12"/>
        <v>HARTSHEAD RESOURCES NL</v>
      </c>
      <c r="D823" s="3" t="s">
        <v>14005</v>
      </c>
      <c r="E823" s="17">
        <v>40953</v>
      </c>
      <c r="F823" s="16">
        <v>16852093</v>
      </c>
      <c r="G823" s="3" t="str">
        <f t="array" ref="G823">INDEX([1]!Table2[Bracket Label], MATCH(1, ('ASX_Listed_Companies_26-08-2025'!F823&gt;= [1]!Table2[Min Value]) * ('ASX_Listed_Companies_26-08-2025'!F823 &lt;= [1]!Table2[Max Value]), 0))</f>
        <v>0-49M</v>
      </c>
    </row>
    <row r="824" spans="1:7" x14ac:dyDescent="0.25">
      <c r="A824" s="3" t="s">
        <v>15496</v>
      </c>
      <c r="B824" s="3" t="s">
        <v>15497</v>
      </c>
      <c r="C824" s="3" t="str">
        <f t="shared" si="12"/>
        <v>HAWSONS IRON LTD</v>
      </c>
      <c r="D824" s="3" t="s">
        <v>13970</v>
      </c>
      <c r="E824" s="17">
        <v>39400</v>
      </c>
      <c r="F824" s="16">
        <v>21447526</v>
      </c>
      <c r="G824" s="3" t="str">
        <f t="array" ref="G824">INDEX([1]!Table2[Bracket Label], MATCH(1, ('ASX_Listed_Companies_26-08-2025'!F824&gt;= [1]!Table2[Min Value]) * ('ASX_Listed_Companies_26-08-2025'!F824 &lt;= [1]!Table2[Max Value]), 0))</f>
        <v>0-49M</v>
      </c>
    </row>
    <row r="825" spans="1:7" x14ac:dyDescent="0.25">
      <c r="A825" s="3" t="s">
        <v>15498</v>
      </c>
      <c r="B825" s="3" t="s">
        <v>15499</v>
      </c>
      <c r="C825" s="3" t="str">
        <f t="shared" si="12"/>
        <v>HITIQ LIMITED</v>
      </c>
      <c r="D825" s="3" t="s">
        <v>13995</v>
      </c>
      <c r="E825" s="17">
        <v>44363</v>
      </c>
      <c r="F825" s="16">
        <v>8497893</v>
      </c>
      <c r="G825" s="3" t="str">
        <f t="array" ref="G825">INDEX([1]!Table2[Bracket Label], MATCH(1, ('ASX_Listed_Companies_26-08-2025'!F825&gt;= [1]!Table2[Min Value]) * ('ASX_Listed_Companies_26-08-2025'!F825 &lt;= [1]!Table2[Max Value]), 0))</f>
        <v>0-49M</v>
      </c>
    </row>
    <row r="826" spans="1:7" x14ac:dyDescent="0.25">
      <c r="A826" s="3" t="s">
        <v>15500</v>
      </c>
      <c r="B826" s="3" t="s">
        <v>15501</v>
      </c>
      <c r="C826" s="3" t="str">
        <f t="shared" si="12"/>
        <v>HITECH GROUP AUSTRALIA LIMITED</v>
      </c>
      <c r="D826" s="3" t="s">
        <v>14110</v>
      </c>
      <c r="E826" s="17">
        <v>36633</v>
      </c>
      <c r="F826" s="16">
        <v>83331000</v>
      </c>
      <c r="G826" s="3" t="str">
        <f t="array" ref="G826">INDEX([1]!Table2[Bracket Label], MATCH(1, ('ASX_Listed_Companies_26-08-2025'!F826&gt;= [1]!Table2[Min Value]) * ('ASX_Listed_Companies_26-08-2025'!F826 &lt;= [1]!Table2[Max Value]), 0))</f>
        <v>50-99M</v>
      </c>
    </row>
    <row r="827" spans="1:7" x14ac:dyDescent="0.25">
      <c r="A827" s="3" t="s">
        <v>13614</v>
      </c>
      <c r="B827" s="3" t="s">
        <v>15502</v>
      </c>
      <c r="C827" s="3" t="str">
        <f t="shared" si="12"/>
        <v>HELIA GROUP LIMITED</v>
      </c>
      <c r="D827" s="3" t="s">
        <v>14010</v>
      </c>
      <c r="E827" s="17">
        <v>41779</v>
      </c>
      <c r="F827" s="16">
        <v>1613117493</v>
      </c>
      <c r="G827" s="3" t="str">
        <f t="array" ref="G827">INDEX([1]!Table2[Bracket Label], MATCH(1, ('ASX_Listed_Companies_26-08-2025'!F827&gt;= [1]!Table2[Min Value]) * ('ASX_Listed_Companies_26-08-2025'!F827 &lt;= [1]!Table2[Max Value]), 0))</f>
        <v>1Bn+</v>
      </c>
    </row>
    <row r="828" spans="1:7" x14ac:dyDescent="0.25">
      <c r="A828" s="3" t="s">
        <v>15503</v>
      </c>
      <c r="B828" s="3" t="s">
        <v>15504</v>
      </c>
      <c r="C828" s="3" t="str">
        <f t="shared" si="12"/>
        <v>HELLOWORLD TRAVEL LIMITED</v>
      </c>
      <c r="D828" s="3" t="s">
        <v>13989</v>
      </c>
      <c r="E828" s="17">
        <v>36782</v>
      </c>
      <c r="F828" s="16">
        <v>293987754</v>
      </c>
      <c r="G828" s="3" t="str">
        <f t="array" ref="G828">INDEX([1]!Table2[Bracket Label], MATCH(1, ('ASX_Listed_Companies_26-08-2025'!F828&gt;= [1]!Table2[Min Value]) * ('ASX_Listed_Companies_26-08-2025'!F828 &lt;= [1]!Table2[Max Value]), 0))</f>
        <v>250-299M</v>
      </c>
    </row>
    <row r="829" spans="1:7" x14ac:dyDescent="0.25">
      <c r="A829" s="3" t="s">
        <v>15505</v>
      </c>
      <c r="B829" s="3" t="s">
        <v>15506</v>
      </c>
      <c r="C829" s="3" t="str">
        <f t="shared" si="12"/>
        <v>HEALIUS LIMITED</v>
      </c>
      <c r="D829" s="3" t="s">
        <v>13995</v>
      </c>
      <c r="E829" s="17">
        <v>35979</v>
      </c>
      <c r="F829" s="16">
        <v>606320924</v>
      </c>
      <c r="G829" s="3" t="str">
        <f t="array" ref="G829">INDEX([1]!Table2[Bracket Label], MATCH(1, ('ASX_Listed_Companies_26-08-2025'!F829&gt;= [1]!Table2[Min Value]) * ('ASX_Listed_Companies_26-08-2025'!F829 &lt;= [1]!Table2[Max Value]), 0))</f>
        <v>600-649M</v>
      </c>
    </row>
    <row r="830" spans="1:7" x14ac:dyDescent="0.25">
      <c r="A830" s="3" t="s">
        <v>15507</v>
      </c>
      <c r="B830" s="3" t="s">
        <v>15508</v>
      </c>
      <c r="C830" s="3" t="str">
        <f t="shared" si="12"/>
        <v>HELIX RESOURCES LIMITED</v>
      </c>
      <c r="D830" s="3" t="s">
        <v>13970</v>
      </c>
      <c r="E830" s="17">
        <v>31554</v>
      </c>
      <c r="F830" s="16">
        <v>6728387</v>
      </c>
      <c r="G830" s="3" t="str">
        <f t="array" ref="G830">INDEX([1]!Table2[Bracket Label], MATCH(1, ('ASX_Listed_Companies_26-08-2025'!F830&gt;= [1]!Table2[Min Value]) * ('ASX_Listed_Companies_26-08-2025'!F830 &lt;= [1]!Table2[Max Value]), 0))</f>
        <v>0-49M</v>
      </c>
    </row>
    <row r="831" spans="1:7" x14ac:dyDescent="0.25">
      <c r="A831" s="3" t="s">
        <v>15509</v>
      </c>
      <c r="B831" s="3" t="s">
        <v>5250</v>
      </c>
      <c r="C831" s="3" t="str">
        <f t="shared" si="12"/>
        <v>HEARTS AND MINDS INVESTMENTS LIMITED</v>
      </c>
      <c r="D831" s="3" t="s">
        <v>14067</v>
      </c>
      <c r="E831" s="17">
        <v>43418</v>
      </c>
      <c r="F831" s="16">
        <v>773959724</v>
      </c>
      <c r="G831" s="3" t="str">
        <f t="array" ref="G831">INDEX([1]!Table2[Bracket Label], MATCH(1, ('ASX_Listed_Companies_26-08-2025'!F831&gt;= [1]!Table2[Min Value]) * ('ASX_Listed_Companies_26-08-2025'!F831 &lt;= [1]!Table2[Max Value]), 0))</f>
        <v>750-799M</v>
      </c>
    </row>
    <row r="832" spans="1:7" x14ac:dyDescent="0.25">
      <c r="A832" s="3" t="s">
        <v>13616</v>
      </c>
      <c r="B832" s="3" t="s">
        <v>7981</v>
      </c>
      <c r="C832" s="3" t="str">
        <f t="shared" si="12"/>
        <v>HMC CAPITAL LIMITED</v>
      </c>
      <c r="D832" s="3" t="s">
        <v>14046</v>
      </c>
      <c r="E832" s="17">
        <v>43752</v>
      </c>
      <c r="F832" s="16">
        <v>1613327508</v>
      </c>
      <c r="G832" s="3" t="str">
        <f t="array" ref="G832">INDEX([1]!Table2[Bracket Label], MATCH(1, ('ASX_Listed_Companies_26-08-2025'!F832&gt;= [1]!Table2[Min Value]) * ('ASX_Listed_Companies_26-08-2025'!F832 &lt;= [1]!Table2[Max Value]), 0))</f>
        <v>1Bn+</v>
      </c>
    </row>
    <row r="833" spans="1:7" x14ac:dyDescent="0.25">
      <c r="A833" s="3" t="s">
        <v>15510</v>
      </c>
      <c r="B833" s="3" t="s">
        <v>15511</v>
      </c>
      <c r="C833" s="3" t="str">
        <f t="shared" si="12"/>
        <v>HERAMED LIMITED</v>
      </c>
      <c r="D833" s="3" t="s">
        <v>13995</v>
      </c>
      <c r="E833" s="17">
        <v>43446</v>
      </c>
      <c r="F833" s="16">
        <v>28108424</v>
      </c>
      <c r="G833" s="3" t="str">
        <f t="array" ref="G833">INDEX([1]!Table2[Bracket Label], MATCH(1, ('ASX_Listed_Companies_26-08-2025'!F833&gt;= [1]!Table2[Min Value]) * ('ASX_Listed_Companies_26-08-2025'!F833 &lt;= [1]!Table2[Max Value]), 0))</f>
        <v>0-49M</v>
      </c>
    </row>
    <row r="834" spans="1:7" x14ac:dyDescent="0.25">
      <c r="A834" s="3" t="s">
        <v>15512</v>
      </c>
      <c r="B834" s="3" t="s">
        <v>15513</v>
      </c>
      <c r="C834" s="3" t="str">
        <f t="shared" si="12"/>
        <v>HAMELIN GOLD LIMITED</v>
      </c>
      <c r="D834" s="3" t="s">
        <v>13970</v>
      </c>
      <c r="E834" s="17">
        <v>44505</v>
      </c>
      <c r="F834" s="16">
        <v>13881250</v>
      </c>
      <c r="G834" s="3" t="str">
        <f t="array" ref="G834">INDEX([1]!Table2[Bracket Label], MATCH(1, ('ASX_Listed_Companies_26-08-2025'!F834&gt;= [1]!Table2[Min Value]) * ('ASX_Listed_Companies_26-08-2025'!F834 &lt;= [1]!Table2[Max Value]), 0))</f>
        <v>0-49M</v>
      </c>
    </row>
    <row r="835" spans="1:7" x14ac:dyDescent="0.25">
      <c r="A835" s="3" t="s">
        <v>15514</v>
      </c>
      <c r="B835" s="3" t="s">
        <v>15515</v>
      </c>
      <c r="C835" s="3" t="str">
        <f t="shared" ref="C835:C898" si="13">TRIM(UPPER($B835))</f>
        <v>HIREMII LIMITED</v>
      </c>
      <c r="D835" s="3" t="s">
        <v>14110</v>
      </c>
      <c r="E835" s="17">
        <v>44327</v>
      </c>
      <c r="F835" s="16">
        <v>7553621</v>
      </c>
      <c r="G835" s="3" t="str">
        <f t="array" ref="G835">INDEX([1]!Table2[Bracket Label], MATCH(1, ('ASX_Listed_Companies_26-08-2025'!F835&gt;= [1]!Table2[Min Value]) * ('ASX_Listed_Companies_26-08-2025'!F835 &lt;= [1]!Table2[Max Value]), 0))</f>
        <v>0-49M</v>
      </c>
    </row>
    <row r="836" spans="1:7" x14ac:dyDescent="0.25">
      <c r="A836" s="3" t="s">
        <v>15516</v>
      </c>
      <c r="B836" s="3" t="s">
        <v>15517</v>
      </c>
      <c r="C836" s="3" t="str">
        <f t="shared" si="13"/>
        <v>HAMMER METALS LIMITED</v>
      </c>
      <c r="D836" s="3" t="s">
        <v>13970</v>
      </c>
      <c r="E836" s="17">
        <v>37677</v>
      </c>
      <c r="F836" s="16">
        <v>23081726</v>
      </c>
      <c r="G836" s="3" t="str">
        <f t="array" ref="G836">INDEX([1]!Table2[Bracket Label], MATCH(1, ('ASX_Listed_Companies_26-08-2025'!F836&gt;= [1]!Table2[Min Value]) * ('ASX_Listed_Companies_26-08-2025'!F836 &lt;= [1]!Table2[Max Value]), 0))</f>
        <v>0-49M</v>
      </c>
    </row>
    <row r="837" spans="1:7" x14ac:dyDescent="0.25">
      <c r="A837" s="3" t="s">
        <v>15518</v>
      </c>
      <c r="B837" s="3" t="s">
        <v>15519</v>
      </c>
      <c r="C837" s="3" t="str">
        <f t="shared" si="13"/>
        <v>HARMONEY CORP LIMITED</v>
      </c>
      <c r="D837" s="3" t="s">
        <v>14010</v>
      </c>
      <c r="E837" s="17">
        <v>44154</v>
      </c>
      <c r="F837" s="16">
        <v>85846789</v>
      </c>
      <c r="G837" s="3" t="str">
        <f t="array" ref="G837">INDEX([1]!Table2[Bracket Label], MATCH(1, ('ASX_Listed_Companies_26-08-2025'!F837&gt;= [1]!Table2[Min Value]) * ('ASX_Listed_Companies_26-08-2025'!F837 &lt;= [1]!Table2[Max Value]), 0))</f>
        <v>50-99M</v>
      </c>
    </row>
    <row r="838" spans="1:7" x14ac:dyDescent="0.25">
      <c r="A838" s="3" t="s">
        <v>15520</v>
      </c>
      <c r="B838" s="3" t="s">
        <v>15521</v>
      </c>
      <c r="C838" s="3" t="str">
        <f t="shared" si="13"/>
        <v>HANCOCK &amp; GORE LTD</v>
      </c>
      <c r="D838" s="3" t="s">
        <v>13964</v>
      </c>
      <c r="E838" s="17">
        <v>26169</v>
      </c>
      <c r="F838" s="16">
        <v>143744468</v>
      </c>
      <c r="G838" s="3" t="str">
        <f t="array" ref="G838">INDEX([1]!Table2[Bracket Label], MATCH(1, ('ASX_Listed_Companies_26-08-2025'!F838&gt;= [1]!Table2[Min Value]) * ('ASX_Listed_Companies_26-08-2025'!F838 &lt;= [1]!Table2[Max Value]), 0))</f>
        <v>100-149M</v>
      </c>
    </row>
    <row r="839" spans="1:7" x14ac:dyDescent="0.25">
      <c r="A839" s="3" t="s">
        <v>15522</v>
      </c>
      <c r="B839" s="3" t="s">
        <v>15523</v>
      </c>
      <c r="C839" s="3" t="str">
        <f t="shared" si="13"/>
        <v>HORSESHOE METALS LIMITED</v>
      </c>
      <c r="D839" s="3" t="s">
        <v>13970</v>
      </c>
      <c r="E839" s="17">
        <v>40388</v>
      </c>
      <c r="F839" s="16">
        <v>24563849</v>
      </c>
      <c r="G839" s="3" t="str">
        <f t="array" ref="G839">INDEX([1]!Table2[Bracket Label], MATCH(1, ('ASX_Listed_Companies_26-08-2025'!F839&gt;= [1]!Table2[Min Value]) * ('ASX_Listed_Companies_26-08-2025'!F839 &lt;= [1]!Table2[Max Value]), 0))</f>
        <v>0-49M</v>
      </c>
    </row>
    <row r="840" spans="1:7" x14ac:dyDescent="0.25">
      <c r="A840" s="3" t="s">
        <v>15524</v>
      </c>
      <c r="B840" s="3" t="s">
        <v>15525</v>
      </c>
      <c r="C840" s="3" t="str">
        <f t="shared" si="13"/>
        <v>THE HYDRATION PHARMACEUTICALS COMPANY LIMITED</v>
      </c>
      <c r="D840" s="3" t="s">
        <v>14514</v>
      </c>
      <c r="E840" s="17">
        <v>44544</v>
      </c>
      <c r="F840" s="16">
        <v>4738810</v>
      </c>
      <c r="G840" s="3" t="str">
        <f t="array" ref="G840">INDEX([1]!Table2[Bracket Label], MATCH(1, ('ASX_Listed_Companies_26-08-2025'!F840&gt;= [1]!Table2[Min Value]) * ('ASX_Listed_Companies_26-08-2025'!F840 &lt;= [1]!Table2[Max Value]), 0))</f>
        <v>0-49M</v>
      </c>
    </row>
    <row r="841" spans="1:7" x14ac:dyDescent="0.25">
      <c r="A841" s="3" t="s">
        <v>15526</v>
      </c>
      <c r="B841" s="3" t="s">
        <v>15527</v>
      </c>
      <c r="C841" s="3" t="str">
        <f t="shared" si="13"/>
        <v>HIPAGES GROUP HOLDINGS LTD</v>
      </c>
      <c r="D841" s="3" t="s">
        <v>14019</v>
      </c>
      <c r="E841" s="17">
        <v>44147</v>
      </c>
      <c r="F841" s="16">
        <v>179620804</v>
      </c>
      <c r="G841" s="3" t="str">
        <f t="array" ref="G841">INDEX([1]!Table2[Bracket Label], MATCH(1, ('ASX_Listed_Companies_26-08-2025'!F841&gt;= [1]!Table2[Min Value]) * ('ASX_Listed_Companies_26-08-2025'!F841 &lt;= [1]!Table2[Max Value]), 0))</f>
        <v>150-199M</v>
      </c>
    </row>
    <row r="842" spans="1:7" x14ac:dyDescent="0.25">
      <c r="A842" s="3" t="s">
        <v>15528</v>
      </c>
      <c r="B842" s="3" t="s">
        <v>15529</v>
      </c>
      <c r="C842" s="3" t="str">
        <f t="shared" si="13"/>
        <v>HEALTH AND PLANT PROTEIN GROUP LIMITED</v>
      </c>
      <c r="D842" s="3" t="s">
        <v>14021</v>
      </c>
      <c r="E842" s="17">
        <v>32856</v>
      </c>
      <c r="F842" s="16" t="s">
        <v>14150</v>
      </c>
      <c r="G842" s="3" t="e">
        <f t="array" ref="G842">INDEX([1]!Table2[Bracket Label], MATCH(1, ('ASX_Listed_Companies_26-08-2025'!F842&gt;= [1]!Table2[Min Value]) * ('ASX_Listed_Companies_26-08-2025'!F842 &lt;= [1]!Table2[Max Value]), 0))</f>
        <v>#N/A</v>
      </c>
    </row>
    <row r="843" spans="1:7" x14ac:dyDescent="0.25">
      <c r="A843" s="3" t="s">
        <v>15530</v>
      </c>
      <c r="B843" s="3" t="s">
        <v>15531</v>
      </c>
      <c r="C843" s="3" t="str">
        <f t="shared" si="13"/>
        <v>HIGH PEAK ROYALTIES LIMITED</v>
      </c>
      <c r="D843" s="3" t="s">
        <v>14005</v>
      </c>
      <c r="E843" s="17">
        <v>39171</v>
      </c>
      <c r="F843" s="16">
        <v>13315822</v>
      </c>
      <c r="G843" s="3" t="str">
        <f t="array" ref="G843">INDEX([1]!Table2[Bracket Label], MATCH(1, ('ASX_Listed_Companies_26-08-2025'!F843&gt;= [1]!Table2[Min Value]) * ('ASX_Listed_Companies_26-08-2025'!F843 &lt;= [1]!Table2[Max Value]), 0))</f>
        <v>0-49M</v>
      </c>
    </row>
    <row r="844" spans="1:7" x14ac:dyDescent="0.25">
      <c r="A844" s="3" t="s">
        <v>15532</v>
      </c>
      <c r="B844" s="3" t="s">
        <v>15533</v>
      </c>
      <c r="C844" s="3" t="str">
        <f t="shared" si="13"/>
        <v>HEAVY RARE EARTHS LIMITED</v>
      </c>
      <c r="D844" s="3" t="s">
        <v>13970</v>
      </c>
      <c r="E844" s="17">
        <v>44797</v>
      </c>
      <c r="F844" s="16">
        <v>9569559</v>
      </c>
      <c r="G844" s="3" t="str">
        <f t="array" ref="G844">INDEX([1]!Table2[Bracket Label], MATCH(1, ('ASX_Listed_Companies_26-08-2025'!F844&gt;= [1]!Table2[Min Value]) * ('ASX_Listed_Companies_26-08-2025'!F844 &lt;= [1]!Table2[Max Value]), 0))</f>
        <v>0-49M</v>
      </c>
    </row>
    <row r="845" spans="1:7" x14ac:dyDescent="0.25">
      <c r="A845" s="3" t="s">
        <v>15534</v>
      </c>
      <c r="B845" s="3" t="s">
        <v>15535</v>
      </c>
      <c r="C845" s="3" t="str">
        <f t="shared" si="13"/>
        <v>HORIZON GOLD LIMITED</v>
      </c>
      <c r="D845" s="3" t="s">
        <v>13970</v>
      </c>
      <c r="E845" s="17">
        <v>42725</v>
      </c>
      <c r="F845" s="16">
        <v>77579962</v>
      </c>
      <c r="G845" s="3" t="str">
        <f t="array" ref="G845">INDEX([1]!Table2[Bracket Label], MATCH(1, ('ASX_Listed_Companies_26-08-2025'!F845&gt;= [1]!Table2[Min Value]) * ('ASX_Listed_Companies_26-08-2025'!F845 &lt;= [1]!Table2[Max Value]), 0))</f>
        <v>50-99M</v>
      </c>
    </row>
    <row r="846" spans="1:7" x14ac:dyDescent="0.25">
      <c r="A846" s="3" t="s">
        <v>15536</v>
      </c>
      <c r="B846" s="3" t="s">
        <v>15535</v>
      </c>
      <c r="C846" s="3" t="str">
        <f t="shared" si="13"/>
        <v>HORIZON GOLD LIMITED</v>
      </c>
      <c r="D846" s="3" t="s">
        <v>13970</v>
      </c>
      <c r="E846" s="17">
        <v>42725</v>
      </c>
      <c r="F846" s="16">
        <v>77579962</v>
      </c>
      <c r="G846" s="3" t="str">
        <f t="array" ref="G846">INDEX([1]!Table2[Bracket Label], MATCH(1, ('ASX_Listed_Companies_26-08-2025'!F846&gt;= [1]!Table2[Min Value]) * ('ASX_Listed_Companies_26-08-2025'!F846 &lt;= [1]!Table2[Max Value]), 0))</f>
        <v>50-99M</v>
      </c>
    </row>
    <row r="847" spans="1:7" x14ac:dyDescent="0.25">
      <c r="A847" s="3" t="s">
        <v>15537</v>
      </c>
      <c r="B847" s="3" t="s">
        <v>15538</v>
      </c>
      <c r="C847" s="3" t="str">
        <f t="shared" si="13"/>
        <v>HORIZON MINERALS LIMITED</v>
      </c>
      <c r="D847" s="3" t="s">
        <v>13970</v>
      </c>
      <c r="E847" s="17">
        <v>33640</v>
      </c>
      <c r="F847" s="16">
        <v>141554448</v>
      </c>
      <c r="G847" s="3" t="str">
        <f t="array" ref="G847">INDEX([1]!Table2[Bracket Label], MATCH(1, ('ASX_Listed_Companies_26-08-2025'!F847&gt;= [1]!Table2[Min Value]) * ('ASX_Listed_Companies_26-08-2025'!F847 &lt;= [1]!Table2[Max Value]), 0))</f>
        <v>100-149M</v>
      </c>
    </row>
    <row r="848" spans="1:7" x14ac:dyDescent="0.25">
      <c r="A848" s="3" t="s">
        <v>13610</v>
      </c>
      <c r="B848" s="3" t="s">
        <v>15539</v>
      </c>
      <c r="C848" s="3" t="str">
        <f t="shared" si="13"/>
        <v>HANSEN TECHNOLOGIES LIMITED</v>
      </c>
      <c r="D848" s="3" t="s">
        <v>13979</v>
      </c>
      <c r="E848" s="17">
        <v>36678</v>
      </c>
      <c r="F848" s="16">
        <v>1122245850</v>
      </c>
      <c r="G848" s="3" t="str">
        <f t="array" ref="G848">INDEX([1]!Table2[Bracket Label], MATCH(1, ('ASX_Listed_Companies_26-08-2025'!F848&gt;= [1]!Table2[Min Value]) * ('ASX_Listed_Companies_26-08-2025'!F848 &lt;= [1]!Table2[Max Value]), 0))</f>
        <v>1Bn+</v>
      </c>
    </row>
    <row r="849" spans="1:7" x14ac:dyDescent="0.25">
      <c r="A849" s="3" t="s">
        <v>15540</v>
      </c>
      <c r="B849" s="3" t="s">
        <v>15541</v>
      </c>
      <c r="C849" s="3" t="str">
        <f t="shared" si="13"/>
        <v>HARRIS TECHNOLOGY GROUP LIMITED</v>
      </c>
      <c r="D849" s="3" t="s">
        <v>14162</v>
      </c>
      <c r="E849" s="17">
        <v>36335</v>
      </c>
      <c r="F849" s="16">
        <v>4276547</v>
      </c>
      <c r="G849" s="3" t="str">
        <f t="array" ref="G849">INDEX([1]!Table2[Bracket Label], MATCH(1, ('ASX_Listed_Companies_26-08-2025'!F849&gt;= [1]!Table2[Min Value]) * ('ASX_Listed_Companies_26-08-2025'!F849 &lt;= [1]!Table2[Max Value]), 0))</f>
        <v>0-49M</v>
      </c>
    </row>
    <row r="850" spans="1:7" x14ac:dyDescent="0.25">
      <c r="A850" s="3" t="s">
        <v>15542</v>
      </c>
      <c r="B850" s="3" t="s">
        <v>15543</v>
      </c>
      <c r="C850" s="3" t="str">
        <f t="shared" si="13"/>
        <v>HARVEST TECHNOLOGY GROUP LTD</v>
      </c>
      <c r="D850" s="3" t="s">
        <v>14081</v>
      </c>
      <c r="E850" s="17">
        <v>42502</v>
      </c>
      <c r="F850" s="16">
        <v>14544293</v>
      </c>
      <c r="G850" s="3" t="str">
        <f t="array" ref="G850">INDEX([1]!Table2[Bracket Label], MATCH(1, ('ASX_Listed_Companies_26-08-2025'!F850&gt;= [1]!Table2[Min Value]) * ('ASX_Listed_Companies_26-08-2025'!F850 &lt;= [1]!Table2[Max Value]), 0))</f>
        <v>0-49M</v>
      </c>
    </row>
    <row r="851" spans="1:7" x14ac:dyDescent="0.25">
      <c r="A851" s="3" t="s">
        <v>15544</v>
      </c>
      <c r="B851" s="3" t="s">
        <v>15545</v>
      </c>
      <c r="C851" s="3" t="str">
        <f t="shared" si="13"/>
        <v>HIGH-TECH METALS LTD</v>
      </c>
      <c r="D851" s="3" t="s">
        <v>13970</v>
      </c>
      <c r="E851" s="17">
        <v>44949</v>
      </c>
      <c r="F851" s="16">
        <v>14350946</v>
      </c>
      <c r="G851" s="3" t="str">
        <f t="array" ref="G851">INDEX([1]!Table2[Bracket Label], MATCH(1, ('ASX_Listed_Companies_26-08-2025'!F851&gt;= [1]!Table2[Min Value]) * ('ASX_Listed_Companies_26-08-2025'!F851 &lt;= [1]!Table2[Max Value]), 0))</f>
        <v>0-49M</v>
      </c>
    </row>
    <row r="852" spans="1:7" x14ac:dyDescent="0.25">
      <c r="A852" s="3" t="s">
        <v>13620</v>
      </c>
      <c r="B852" s="3" t="s">
        <v>15546</v>
      </c>
      <c r="C852" s="3" t="str">
        <f t="shared" si="13"/>
        <v>HUB24 LIMITED</v>
      </c>
      <c r="D852" s="3" t="s">
        <v>14010</v>
      </c>
      <c r="E852" s="17">
        <v>39268</v>
      </c>
      <c r="F852" s="16">
        <v>9128695337</v>
      </c>
      <c r="G852" s="3" t="str">
        <f t="array" ref="G852">INDEX([1]!Table2[Bracket Label], MATCH(1, ('ASX_Listed_Companies_26-08-2025'!F852&gt;= [1]!Table2[Min Value]) * ('ASX_Listed_Companies_26-08-2025'!F852 &lt;= [1]!Table2[Max Value]), 0))</f>
        <v>1Bn+</v>
      </c>
    </row>
    <row r="853" spans="1:7" x14ac:dyDescent="0.25">
      <c r="A853" s="3" t="s">
        <v>15547</v>
      </c>
      <c r="B853" s="3" t="s">
        <v>15548</v>
      </c>
      <c r="C853" s="3" t="str">
        <f t="shared" si="13"/>
        <v>HUMM GROUP LIMITED</v>
      </c>
      <c r="D853" s="3" t="s">
        <v>14010</v>
      </c>
      <c r="E853" s="17">
        <v>39063</v>
      </c>
      <c r="F853" s="16">
        <v>293034727</v>
      </c>
      <c r="G853" s="3" t="str">
        <f t="array" ref="G853">INDEX([1]!Table2[Bracket Label], MATCH(1, ('ASX_Listed_Companies_26-08-2025'!F853&gt;= [1]!Table2[Min Value]) * ('ASX_Listed_Companies_26-08-2025'!F853 &lt;= [1]!Table2[Max Value]), 0))</f>
        <v>250-299M</v>
      </c>
    </row>
    <row r="854" spans="1:7" x14ac:dyDescent="0.25">
      <c r="A854" s="3" t="s">
        <v>13612</v>
      </c>
      <c r="B854" s="3" t="s">
        <v>15549</v>
      </c>
      <c r="C854" s="3" t="str">
        <f t="shared" si="13"/>
        <v>HARVEY NORMAN HOLDINGS LIMITED</v>
      </c>
      <c r="D854" s="3" t="s">
        <v>14054</v>
      </c>
      <c r="E854" s="17">
        <v>32023</v>
      </c>
      <c r="F854" s="16">
        <v>7737701321</v>
      </c>
      <c r="G854" s="3" t="str">
        <f t="array" ref="G854">INDEX([1]!Table2[Bracket Label], MATCH(1, ('ASX_Listed_Companies_26-08-2025'!F854&gt;= [1]!Table2[Min Value]) * ('ASX_Listed_Companies_26-08-2025'!F854 &lt;= [1]!Table2[Max Value]), 0))</f>
        <v>1Bn+</v>
      </c>
    </row>
    <row r="855" spans="1:7" x14ac:dyDescent="0.25">
      <c r="A855" s="3" t="s">
        <v>15550</v>
      </c>
      <c r="B855" s="3" t="s">
        <v>15551</v>
      </c>
      <c r="C855" s="3" t="str">
        <f t="shared" si="13"/>
        <v>HEAVY MINERALS LIMITED</v>
      </c>
      <c r="D855" s="3" t="s">
        <v>13970</v>
      </c>
      <c r="E855" s="17">
        <v>44453</v>
      </c>
      <c r="F855" s="16">
        <v>21653949</v>
      </c>
      <c r="G855" s="3" t="str">
        <f t="array" ref="G855">INDEX([1]!Table2[Bracket Label], MATCH(1, ('ASX_Listed_Companies_26-08-2025'!F855&gt;= [1]!Table2[Min Value]) * ('ASX_Listed_Companies_26-08-2025'!F855 &lt;= [1]!Table2[Max Value]), 0))</f>
        <v>0-49M</v>
      </c>
    </row>
    <row r="856" spans="1:7" x14ac:dyDescent="0.25">
      <c r="A856" s="3" t="s">
        <v>15552</v>
      </c>
      <c r="B856" s="3" t="s">
        <v>15553</v>
      </c>
      <c r="C856" s="3" t="str">
        <f t="shared" si="13"/>
        <v>HAWK RESOURCES LIMITED.</v>
      </c>
      <c r="D856" s="3" t="s">
        <v>13970</v>
      </c>
      <c r="E856" s="17">
        <v>42895</v>
      </c>
      <c r="F856" s="16">
        <v>4334871</v>
      </c>
      <c r="G856" s="3" t="str">
        <f t="array" ref="G856">INDEX([1]!Table2[Bracket Label], MATCH(1, ('ASX_Listed_Companies_26-08-2025'!F856&gt;= [1]!Table2[Min Value]) * ('ASX_Listed_Companies_26-08-2025'!F856 &lt;= [1]!Table2[Max Value]), 0))</f>
        <v>0-49M</v>
      </c>
    </row>
    <row r="857" spans="1:7" x14ac:dyDescent="0.25">
      <c r="A857" s="3" t="s">
        <v>15554</v>
      </c>
      <c r="B857" s="3" t="s">
        <v>15555</v>
      </c>
      <c r="C857" s="3" t="str">
        <f t="shared" si="13"/>
        <v>HEXIMA LIMITED.</v>
      </c>
      <c r="D857" s="3" t="s">
        <v>13967</v>
      </c>
      <c r="E857" s="17">
        <v>44166</v>
      </c>
      <c r="F857" s="16" t="s">
        <v>14150</v>
      </c>
      <c r="G857" s="3" t="e">
        <f t="array" ref="G857">INDEX([1]!Table2[Bracket Label], MATCH(1, ('ASX_Listed_Companies_26-08-2025'!F857&gt;= [1]!Table2[Min Value]) * ('ASX_Listed_Companies_26-08-2025'!F857 &lt;= [1]!Table2[Max Value]), 0))</f>
        <v>#N/A</v>
      </c>
    </row>
    <row r="858" spans="1:7" x14ac:dyDescent="0.25">
      <c r="A858" s="3" t="s">
        <v>15556</v>
      </c>
      <c r="B858" s="3" t="s">
        <v>15557</v>
      </c>
      <c r="C858" s="3" t="str">
        <f t="shared" si="13"/>
        <v>HYDRIX LIMITED</v>
      </c>
      <c r="D858" s="3" t="s">
        <v>14081</v>
      </c>
      <c r="E858" s="17">
        <v>37022</v>
      </c>
      <c r="F858" s="16">
        <v>4637070</v>
      </c>
      <c r="G858" s="3" t="str">
        <f t="array" ref="G858">INDEX([1]!Table2[Bracket Label], MATCH(1, ('ASX_Listed_Companies_26-08-2025'!F858&gt;= [1]!Table2[Min Value]) * ('ASX_Listed_Companies_26-08-2025'!F858 &lt;= [1]!Table2[Max Value]), 0))</f>
        <v>0-49M</v>
      </c>
    </row>
    <row r="859" spans="1:7" x14ac:dyDescent="0.25">
      <c r="A859" s="3" t="s">
        <v>15558</v>
      </c>
      <c r="B859" s="3" t="s">
        <v>15559</v>
      </c>
      <c r="C859" s="3" t="str">
        <f t="shared" si="13"/>
        <v>HYTERRA LTD</v>
      </c>
      <c r="D859" s="3" t="s">
        <v>14005</v>
      </c>
      <c r="E859" s="17">
        <v>38700</v>
      </c>
      <c r="F859" s="16">
        <v>36689571</v>
      </c>
      <c r="G859" s="3" t="str">
        <f t="array" ref="G859">INDEX([1]!Table2[Bracket Label], MATCH(1, ('ASX_Listed_Companies_26-08-2025'!F859&gt;= [1]!Table2[Min Value]) * ('ASX_Listed_Companies_26-08-2025'!F859 &lt;= [1]!Table2[Max Value]), 0))</f>
        <v>0-49M</v>
      </c>
    </row>
    <row r="860" spans="1:7" x14ac:dyDescent="0.25">
      <c r="A860" s="3" t="s">
        <v>15560</v>
      </c>
      <c r="B860" s="3" t="s">
        <v>15561</v>
      </c>
      <c r="C860" s="3" t="str">
        <f t="shared" si="13"/>
        <v>HORIZON OIL LIMITED</v>
      </c>
      <c r="D860" s="3" t="s">
        <v>14005</v>
      </c>
      <c r="E860" s="17">
        <v>29767</v>
      </c>
      <c r="F860" s="16">
        <v>333186903</v>
      </c>
      <c r="G860" s="3" t="str">
        <f t="array" ref="G860">INDEX([1]!Table2[Bracket Label], MATCH(1, ('ASX_Listed_Companies_26-08-2025'!F860&gt;= [1]!Table2[Min Value]) * ('ASX_Listed_Companies_26-08-2025'!F860 &lt;= [1]!Table2[Max Value]), 0))</f>
        <v>300-349M</v>
      </c>
    </row>
    <row r="861" spans="1:7" x14ac:dyDescent="0.25">
      <c r="A861" s="3" t="s">
        <v>15562</v>
      </c>
      <c r="B861" s="3" t="s">
        <v>15563</v>
      </c>
      <c r="C861" s="3" t="str">
        <f t="shared" si="13"/>
        <v>HAZER GROUP LIMITED</v>
      </c>
      <c r="D861" s="3" t="s">
        <v>13970</v>
      </c>
      <c r="E861" s="17">
        <v>42340</v>
      </c>
      <c r="F861" s="16">
        <v>94235322</v>
      </c>
      <c r="G861" s="3" t="str">
        <f t="array" ref="G861">INDEX([1]!Table2[Bracket Label], MATCH(1, ('ASX_Listed_Companies_26-08-2025'!F861&gt;= [1]!Table2[Min Value]) * ('ASX_Listed_Companies_26-08-2025'!F861 &lt;= [1]!Table2[Max Value]), 0))</f>
        <v>50-99M</v>
      </c>
    </row>
    <row r="862" spans="1:7" x14ac:dyDescent="0.25">
      <c r="A862" s="3" t="s">
        <v>15564</v>
      </c>
      <c r="B862" s="3" t="s">
        <v>15565</v>
      </c>
      <c r="C862" s="3" t="str">
        <f t="shared" si="13"/>
        <v>INFINI RESOURCES LIMITED</v>
      </c>
      <c r="D862" s="3" t="s">
        <v>13970</v>
      </c>
      <c r="E862" s="17">
        <v>45306</v>
      </c>
      <c r="F862" s="16">
        <v>16181939</v>
      </c>
      <c r="G862" s="3" t="str">
        <f t="array" ref="G862">INDEX([1]!Table2[Bracket Label], MATCH(1, ('ASX_Listed_Companies_26-08-2025'!F862&gt;= [1]!Table2[Min Value]) * ('ASX_Listed_Companies_26-08-2025'!F862 &lt;= [1]!Table2[Max Value]), 0))</f>
        <v>0-49M</v>
      </c>
    </row>
    <row r="863" spans="1:7" x14ac:dyDescent="0.25">
      <c r="A863" s="3" t="s">
        <v>13637</v>
      </c>
      <c r="B863" s="3" t="s">
        <v>15566</v>
      </c>
      <c r="C863" s="3" t="str">
        <f t="shared" si="13"/>
        <v>INSURANCE AUSTRALIA GROUP LIMITED</v>
      </c>
      <c r="D863" s="3" t="s">
        <v>14370</v>
      </c>
      <c r="E863" s="17">
        <v>36746</v>
      </c>
      <c r="F863" s="16">
        <v>19962995407</v>
      </c>
      <c r="G863" s="3" t="str">
        <f t="array" ref="G863">INDEX([1]!Table2[Bracket Label], MATCH(1, ('ASX_Listed_Companies_26-08-2025'!F863&gt;= [1]!Table2[Min Value]) * ('ASX_Listed_Companies_26-08-2025'!F863 &lt;= [1]!Table2[Max Value]), 0))</f>
        <v>1Bn+</v>
      </c>
    </row>
    <row r="864" spans="1:7" x14ac:dyDescent="0.25">
      <c r="A864" s="3" t="s">
        <v>15567</v>
      </c>
      <c r="B864" s="3" t="s">
        <v>15568</v>
      </c>
      <c r="C864" s="3" t="str">
        <f t="shared" si="13"/>
        <v>INCOME ASSET MANAGEMENT GROUP LIMITED.</v>
      </c>
      <c r="D864" s="3" t="s">
        <v>14010</v>
      </c>
      <c r="E864" s="17">
        <v>31791</v>
      </c>
      <c r="F864" s="16">
        <v>40958316</v>
      </c>
      <c r="G864" s="3" t="str">
        <f t="array" ref="G864">INDEX([1]!Table2[Bracket Label], MATCH(1, ('ASX_Listed_Companies_26-08-2025'!F864&gt;= [1]!Table2[Min Value]) * ('ASX_Listed_Companies_26-08-2025'!F864 &lt;= [1]!Table2[Max Value]), 0))</f>
        <v>0-49M</v>
      </c>
    </row>
    <row r="865" spans="1:7" x14ac:dyDescent="0.25">
      <c r="A865" s="3" t="s">
        <v>15569</v>
      </c>
      <c r="B865" s="3" t="s">
        <v>15570</v>
      </c>
      <c r="C865" s="3" t="str">
        <f t="shared" si="13"/>
        <v>IRONBARK CAPITAL LIMITED</v>
      </c>
      <c r="D865" s="3" t="s">
        <v>14067</v>
      </c>
      <c r="E865" s="17">
        <v>31869</v>
      </c>
      <c r="F865" s="16">
        <v>46013795</v>
      </c>
      <c r="G865" s="3" t="str">
        <f t="array" ref="G865">INDEX([1]!Table2[Bracket Label], MATCH(1, ('ASX_Listed_Companies_26-08-2025'!F865&gt;= [1]!Table2[Min Value]) * ('ASX_Listed_Companies_26-08-2025'!F865 &lt;= [1]!Table2[Max Value]), 0))</f>
        <v>0-49M</v>
      </c>
    </row>
    <row r="866" spans="1:7" x14ac:dyDescent="0.25">
      <c r="A866" s="3" t="s">
        <v>15571</v>
      </c>
      <c r="B866" s="3" t="s">
        <v>15572</v>
      </c>
      <c r="C866" s="3" t="str">
        <f t="shared" si="13"/>
        <v>IMAGION BIOSYSTEMS LIMITED</v>
      </c>
      <c r="D866" s="3" t="s">
        <v>13995</v>
      </c>
      <c r="E866" s="17">
        <v>42908</v>
      </c>
      <c r="F866" s="16">
        <v>3941463</v>
      </c>
      <c r="G866" s="3" t="str">
        <f t="array" ref="G866">INDEX([1]!Table2[Bracket Label], MATCH(1, ('ASX_Listed_Companies_26-08-2025'!F866&gt;= [1]!Table2[Min Value]) * ('ASX_Listed_Companies_26-08-2025'!F866 &lt;= [1]!Table2[Max Value]), 0))</f>
        <v>0-49M</v>
      </c>
    </row>
    <row r="867" spans="1:7" x14ac:dyDescent="0.25">
      <c r="A867" s="3" t="s">
        <v>15573</v>
      </c>
      <c r="B867" s="3" t="s">
        <v>15574</v>
      </c>
      <c r="C867" s="3" t="str">
        <f t="shared" si="13"/>
        <v>ICETANA LIMITED</v>
      </c>
      <c r="D867" s="3" t="s">
        <v>13979</v>
      </c>
      <c r="E867" s="17">
        <v>43822</v>
      </c>
      <c r="F867" s="16">
        <v>46268855</v>
      </c>
      <c r="G867" s="3" t="str">
        <f t="array" ref="G867">INDEX([1]!Table2[Bracket Label], MATCH(1, ('ASX_Listed_Companies_26-08-2025'!F867&gt;= [1]!Table2[Min Value]) * ('ASX_Listed_Companies_26-08-2025'!F867 &lt;= [1]!Table2[Max Value]), 0))</f>
        <v>0-49M</v>
      </c>
    </row>
    <row r="868" spans="1:7" x14ac:dyDescent="0.25">
      <c r="A868" s="3" t="s">
        <v>15575</v>
      </c>
      <c r="B868" s="3" t="s">
        <v>15576</v>
      </c>
      <c r="C868" s="3" t="str">
        <f t="shared" si="13"/>
        <v>ICANDY INTERACTIVE LIMITED</v>
      </c>
      <c r="D868" s="3" t="s">
        <v>14019</v>
      </c>
      <c r="E868" s="17">
        <v>42404</v>
      </c>
      <c r="F868" s="16" t="s">
        <v>14150</v>
      </c>
      <c r="G868" s="3" t="e">
        <f t="array" ref="G868">INDEX([1]!Table2[Bracket Label], MATCH(1, ('ASX_Listed_Companies_26-08-2025'!F868&gt;= [1]!Table2[Min Value]) * ('ASX_Listed_Companies_26-08-2025'!F868 &lt;= [1]!Table2[Max Value]), 0))</f>
        <v>#N/A</v>
      </c>
    </row>
    <row r="869" spans="1:7" x14ac:dyDescent="0.25">
      <c r="A869" s="3" t="s">
        <v>15577</v>
      </c>
      <c r="B869" s="3" t="s">
        <v>15578</v>
      </c>
      <c r="C869" s="3" t="str">
        <f t="shared" si="13"/>
        <v>ICENI GOLD LIMITED</v>
      </c>
      <c r="D869" s="3" t="s">
        <v>13970</v>
      </c>
      <c r="E869" s="17">
        <v>44300</v>
      </c>
      <c r="F869" s="16">
        <v>22314590</v>
      </c>
      <c r="G869" s="3" t="str">
        <f t="array" ref="G869">INDEX([1]!Table2[Bracket Label], MATCH(1, ('ASX_Listed_Companies_26-08-2025'!F869&gt;= [1]!Table2[Min Value]) * ('ASX_Listed_Companies_26-08-2025'!F869 &lt;= [1]!Table2[Max Value]), 0))</f>
        <v>0-49M</v>
      </c>
    </row>
    <row r="870" spans="1:7" x14ac:dyDescent="0.25">
      <c r="A870" s="3" t="s">
        <v>15579</v>
      </c>
      <c r="B870" s="3" t="s">
        <v>15580</v>
      </c>
      <c r="C870" s="3" t="str">
        <f t="shared" si="13"/>
        <v>ICON ENERGY LIMITED</v>
      </c>
      <c r="D870" s="3" t="s">
        <v>14005</v>
      </c>
      <c r="E870" s="17">
        <v>35695</v>
      </c>
      <c r="F870" s="16" t="s">
        <v>14150</v>
      </c>
      <c r="G870" s="3" t="e">
        <f t="array" ref="G870">INDEX([1]!Table2[Bracket Label], MATCH(1, ('ASX_Listed_Companies_26-08-2025'!F870&gt;= [1]!Table2[Min Value]) * ('ASX_Listed_Companies_26-08-2025'!F870 &lt;= [1]!Table2[Max Value]), 0))</f>
        <v>#N/A</v>
      </c>
    </row>
    <row r="871" spans="1:7" x14ac:dyDescent="0.25">
      <c r="A871" s="3" t="s">
        <v>15581</v>
      </c>
      <c r="B871" s="3" t="s">
        <v>15582</v>
      </c>
      <c r="C871" s="3" t="str">
        <f t="shared" si="13"/>
        <v>INTELICARE HOLDINGS LIMITED</v>
      </c>
      <c r="D871" s="3" t="s">
        <v>13995</v>
      </c>
      <c r="E871" s="17">
        <v>43976</v>
      </c>
      <c r="F871" s="16">
        <v>7318360</v>
      </c>
      <c r="G871" s="3" t="str">
        <f t="array" ref="G871">INDEX([1]!Table2[Bracket Label], MATCH(1, ('ASX_Listed_Companies_26-08-2025'!F871&gt;= [1]!Table2[Min Value]) * ('ASX_Listed_Companies_26-08-2025'!F871 &lt;= [1]!Table2[Max Value]), 0))</f>
        <v>0-49M</v>
      </c>
    </row>
    <row r="872" spans="1:7" x14ac:dyDescent="0.25">
      <c r="A872" s="3" t="s">
        <v>15583</v>
      </c>
      <c r="B872" s="3" t="s">
        <v>15584</v>
      </c>
      <c r="C872" s="3" t="str">
        <f t="shared" si="13"/>
        <v>INVESTOR CENTRE LIMITED</v>
      </c>
      <c r="D872" s="3" t="s">
        <v>14010</v>
      </c>
      <c r="E872" s="17">
        <v>38929</v>
      </c>
      <c r="F872" s="16">
        <v>456767</v>
      </c>
      <c r="G872" s="3" t="str">
        <f t="array" ref="G872">INDEX([1]!Table2[Bracket Label], MATCH(1, ('ASX_Listed_Companies_26-08-2025'!F872&gt;= [1]!Table2[Min Value]) * ('ASX_Listed_Companies_26-08-2025'!F872 &lt;= [1]!Table2[Max Value]), 0))</f>
        <v>0-49M</v>
      </c>
    </row>
    <row r="873" spans="1:7" x14ac:dyDescent="0.25">
      <c r="A873" s="3" t="s">
        <v>15585</v>
      </c>
      <c r="B873" s="3" t="s">
        <v>15586</v>
      </c>
      <c r="C873" s="3" t="str">
        <f t="shared" si="13"/>
        <v>IDENTITII LIMITED</v>
      </c>
      <c r="D873" s="3" t="s">
        <v>13979</v>
      </c>
      <c r="E873" s="17">
        <v>43390</v>
      </c>
      <c r="F873" s="16">
        <v>6224108</v>
      </c>
      <c r="G873" s="3" t="str">
        <f t="array" ref="G873">INDEX([1]!Table2[Bracket Label], MATCH(1, ('ASX_Listed_Companies_26-08-2025'!F873&gt;= [1]!Table2[Min Value]) * ('ASX_Listed_Companies_26-08-2025'!F873 &lt;= [1]!Table2[Max Value]), 0))</f>
        <v>0-49M</v>
      </c>
    </row>
    <row r="874" spans="1:7" x14ac:dyDescent="0.25">
      <c r="A874" s="3" t="s">
        <v>15587</v>
      </c>
      <c r="B874" s="3" t="s">
        <v>15588</v>
      </c>
      <c r="C874" s="3" t="str">
        <f t="shared" si="13"/>
        <v>INDIANA RESOURCES LIMITED</v>
      </c>
      <c r="D874" s="3" t="s">
        <v>13970</v>
      </c>
      <c r="E874" s="17">
        <v>31610</v>
      </c>
      <c r="F874" s="16">
        <v>27036763</v>
      </c>
      <c r="G874" s="3" t="str">
        <f t="array" ref="G874">INDEX([1]!Table2[Bracket Label], MATCH(1, ('ASX_Listed_Companies_26-08-2025'!F874&gt;= [1]!Table2[Min Value]) * ('ASX_Listed_Companies_26-08-2025'!F874 &lt;= [1]!Table2[Max Value]), 0))</f>
        <v>0-49M</v>
      </c>
    </row>
    <row r="875" spans="1:7" x14ac:dyDescent="0.25">
      <c r="A875" s="3" t="s">
        <v>15589</v>
      </c>
      <c r="B875" s="3" t="s">
        <v>15590</v>
      </c>
      <c r="C875" s="3" t="str">
        <f t="shared" si="13"/>
        <v>IDT AUSTRALIA LIMITED</v>
      </c>
      <c r="D875" s="3" t="s">
        <v>13967</v>
      </c>
      <c r="E875" s="17">
        <v>33287</v>
      </c>
      <c r="F875" s="16">
        <v>30017181</v>
      </c>
      <c r="G875" s="3" t="str">
        <f t="array" ref="G875">INDEX([1]!Table2[Bracket Label], MATCH(1, ('ASX_Listed_Companies_26-08-2025'!F875&gt;= [1]!Table2[Min Value]) * ('ASX_Listed_Companies_26-08-2025'!F875 &lt;= [1]!Table2[Max Value]), 0))</f>
        <v>0-49M</v>
      </c>
    </row>
    <row r="876" spans="1:7" x14ac:dyDescent="0.25">
      <c r="A876" s="3" t="s">
        <v>13639</v>
      </c>
      <c r="B876" s="3" t="s">
        <v>15591</v>
      </c>
      <c r="C876" s="3" t="str">
        <f t="shared" si="13"/>
        <v>INTEGRAL DIAGNOSTICS LIMITED</v>
      </c>
      <c r="D876" s="3" t="s">
        <v>13995</v>
      </c>
      <c r="E876" s="17">
        <v>42298</v>
      </c>
      <c r="F876" s="16">
        <v>1013008338</v>
      </c>
      <c r="G876" s="3" t="str">
        <f t="array" ref="G876">INDEX([1]!Table2[Bracket Label], MATCH(1, ('ASX_Listed_Companies_26-08-2025'!F876&gt;= [1]!Table2[Min Value]) * ('ASX_Listed_Companies_26-08-2025'!F876 &lt;= [1]!Table2[Max Value]), 0))</f>
        <v>1Bn+</v>
      </c>
    </row>
    <row r="877" spans="1:7" x14ac:dyDescent="0.25">
      <c r="A877" s="3" t="s">
        <v>13622</v>
      </c>
      <c r="B877" s="3" t="s">
        <v>15592</v>
      </c>
      <c r="C877" s="3" t="str">
        <f t="shared" si="13"/>
        <v>IDP EDUCATION LIMITED</v>
      </c>
      <c r="D877" s="3" t="s">
        <v>13989</v>
      </c>
      <c r="E877" s="17">
        <v>42334</v>
      </c>
      <c r="F877" s="16">
        <v>1308180192</v>
      </c>
      <c r="G877" s="3" t="str">
        <f t="array" ref="G877">INDEX([1]!Table2[Bracket Label], MATCH(1, ('ASX_Listed_Companies_26-08-2025'!F877&gt;= [1]!Table2[Min Value]) * ('ASX_Listed_Companies_26-08-2025'!F877 &lt;= [1]!Table2[Max Value]), 0))</f>
        <v>1Bn+</v>
      </c>
    </row>
    <row r="878" spans="1:7" x14ac:dyDescent="0.25">
      <c r="A878" s="3" t="s">
        <v>15593</v>
      </c>
      <c r="B878" s="3" t="s">
        <v>15594</v>
      </c>
      <c r="C878" s="3" t="str">
        <f t="shared" si="13"/>
        <v>INTERNATIONAL EQUITIES CORPORATION LIMITED.</v>
      </c>
      <c r="D878" s="3" t="s">
        <v>14074</v>
      </c>
      <c r="E878" s="17">
        <v>34039</v>
      </c>
      <c r="F878" s="16">
        <v>5128943</v>
      </c>
      <c r="G878" s="3" t="str">
        <f t="array" ref="G878">INDEX([1]!Table2[Bracket Label], MATCH(1, ('ASX_Listed_Companies_26-08-2025'!F878&gt;= [1]!Table2[Min Value]) * ('ASX_Listed_Companies_26-08-2025'!F878 &lt;= [1]!Table2[Max Value]), 0))</f>
        <v>0-49M</v>
      </c>
    </row>
    <row r="879" spans="1:7" x14ac:dyDescent="0.25">
      <c r="A879" s="3" t="s">
        <v>15595</v>
      </c>
      <c r="B879" s="3" t="s">
        <v>15596</v>
      </c>
      <c r="C879" s="3" t="str">
        <f t="shared" si="13"/>
        <v>INFOCUS GROUP HOLDINGS LIMITED</v>
      </c>
      <c r="D879" s="3" t="s">
        <v>13979</v>
      </c>
      <c r="E879" s="17">
        <v>38209</v>
      </c>
      <c r="F879" s="16">
        <v>8758175</v>
      </c>
      <c r="G879" s="3" t="str">
        <f t="array" ref="G879">INDEX([1]!Table2[Bracket Label], MATCH(1, ('ASX_Listed_Companies_26-08-2025'!F879&gt;= [1]!Table2[Min Value]) * ('ASX_Listed_Companies_26-08-2025'!F879 &lt;= [1]!Table2[Max Value]), 0))</f>
        <v>0-49M</v>
      </c>
    </row>
    <row r="880" spans="1:7" x14ac:dyDescent="0.25">
      <c r="A880" s="3" t="s">
        <v>13635</v>
      </c>
      <c r="B880" s="3" t="s">
        <v>15597</v>
      </c>
      <c r="C880" s="3" t="str">
        <f t="shared" si="13"/>
        <v>INSIGNIA FINANCIAL LTD</v>
      </c>
      <c r="D880" s="3" t="s">
        <v>14010</v>
      </c>
      <c r="E880" s="17">
        <v>37960</v>
      </c>
      <c r="F880" s="16">
        <v>3018267644</v>
      </c>
      <c r="G880" s="3" t="str">
        <f t="array" ref="G880">INDEX([1]!Table2[Bracket Label], MATCH(1, ('ASX_Listed_Companies_26-08-2025'!F880&gt;= [1]!Table2[Min Value]) * ('ASX_Listed_Companies_26-08-2025'!F880 &lt;= [1]!Table2[Max Value]), 0))</f>
        <v>1Bn+</v>
      </c>
    </row>
    <row r="881" spans="1:7" x14ac:dyDescent="0.25">
      <c r="A881" s="3" t="s">
        <v>15598</v>
      </c>
      <c r="B881" s="3" t="s">
        <v>15599</v>
      </c>
      <c r="C881" s="3" t="str">
        <f t="shared" si="13"/>
        <v>INFOMEDIA LTD</v>
      </c>
      <c r="D881" s="3" t="s">
        <v>13979</v>
      </c>
      <c r="E881" s="17">
        <v>36754</v>
      </c>
      <c r="F881" s="16">
        <v>641421375</v>
      </c>
      <c r="G881" s="3" t="str">
        <f t="array" ref="G881">INDEX([1]!Table2[Bracket Label], MATCH(1, ('ASX_Listed_Companies_26-08-2025'!F881&gt;= [1]!Table2[Min Value]) * ('ASX_Listed_Companies_26-08-2025'!F881 &lt;= [1]!Table2[Max Value]), 0))</f>
        <v>600-649M</v>
      </c>
    </row>
    <row r="882" spans="1:7" x14ac:dyDescent="0.25">
      <c r="A882" s="3" t="s">
        <v>15600</v>
      </c>
      <c r="B882" s="3" t="s">
        <v>15601</v>
      </c>
      <c r="C882" s="3" t="str">
        <f t="shared" si="13"/>
        <v>INFRAGREEN GROUP LIMITED</v>
      </c>
      <c r="D882" s="3" t="s">
        <v>14110</v>
      </c>
      <c r="E882" s="17">
        <v>45833</v>
      </c>
      <c r="F882" s="16">
        <v>261120857</v>
      </c>
      <c r="G882" s="3" t="str">
        <f t="array" ref="G882">INDEX([1]!Table2[Bracket Label], MATCH(1, ('ASX_Listed_Companies_26-08-2025'!F882&gt;= [1]!Table2[Min Value]) * ('ASX_Listed_Companies_26-08-2025'!F882 &lt;= [1]!Table2[Max Value]), 0))</f>
        <v>250-299M</v>
      </c>
    </row>
    <row r="883" spans="1:7" x14ac:dyDescent="0.25">
      <c r="A883" s="3" t="s">
        <v>13629</v>
      </c>
      <c r="B883" s="3" t="s">
        <v>15602</v>
      </c>
      <c r="C883" s="3" t="str">
        <f t="shared" si="13"/>
        <v>INFRATIL LIMITED.</v>
      </c>
      <c r="D883" s="3" t="s">
        <v>13964</v>
      </c>
      <c r="E883" s="17">
        <v>40420</v>
      </c>
      <c r="F883" s="16">
        <v>10657933891</v>
      </c>
      <c r="G883" s="3" t="str">
        <f t="array" ref="G883">INDEX([1]!Table2[Bracket Label], MATCH(1, ('ASX_Listed_Companies_26-08-2025'!F883&gt;= [1]!Table2[Min Value]) * ('ASX_Listed_Companies_26-08-2025'!F883 &lt;= [1]!Table2[Max Value]), 0))</f>
        <v>1Bn+</v>
      </c>
    </row>
    <row r="884" spans="1:7" x14ac:dyDescent="0.25">
      <c r="A884" s="3" t="s">
        <v>15603</v>
      </c>
      <c r="B884" s="3" t="s">
        <v>15604</v>
      </c>
      <c r="C884" s="3" t="str">
        <f t="shared" si="13"/>
        <v>INTERNATIONAL GRAPHITE LIMITED</v>
      </c>
      <c r="D884" s="3" t="s">
        <v>13964</v>
      </c>
      <c r="E884" s="17">
        <v>44658</v>
      </c>
      <c r="F884" s="16">
        <v>10839266</v>
      </c>
      <c r="G884" s="3" t="str">
        <f t="array" ref="G884">INDEX([1]!Table2[Bracket Label], MATCH(1, ('ASX_Listed_Companies_26-08-2025'!F884&gt;= [1]!Table2[Min Value]) * ('ASX_Listed_Companies_26-08-2025'!F884 &lt;= [1]!Table2[Max Value]), 0))</f>
        <v>0-49M</v>
      </c>
    </row>
    <row r="885" spans="1:7" x14ac:dyDescent="0.25">
      <c r="A885" s="3" t="s">
        <v>15605</v>
      </c>
      <c r="B885" s="3" t="s">
        <v>15606</v>
      </c>
      <c r="C885" s="3" t="str">
        <f t="shared" si="13"/>
        <v>IVE GROUP LIMITED</v>
      </c>
      <c r="D885" s="3" t="s">
        <v>14019</v>
      </c>
      <c r="E885" s="17">
        <v>42354</v>
      </c>
      <c r="F885" s="16">
        <v>473338550</v>
      </c>
      <c r="G885" s="3" t="str">
        <f t="array" ref="G885">INDEX([1]!Table2[Bracket Label], MATCH(1, ('ASX_Listed_Companies_26-08-2025'!F885&gt;= [1]!Table2[Min Value]) * ('ASX_Listed_Companies_26-08-2025'!F885 &lt;= [1]!Table2[Max Value]), 0))</f>
        <v>450-499M</v>
      </c>
    </row>
    <row r="886" spans="1:7" x14ac:dyDescent="0.25">
      <c r="A886" s="3" t="s">
        <v>15607</v>
      </c>
      <c r="B886" s="3" t="s">
        <v>15608</v>
      </c>
      <c r="C886" s="3" t="str">
        <f t="shared" si="13"/>
        <v>IGNITE LIMITED</v>
      </c>
      <c r="D886" s="3" t="s">
        <v>14110</v>
      </c>
      <c r="E886" s="17">
        <v>35446</v>
      </c>
      <c r="F886" s="16">
        <v>26131989</v>
      </c>
      <c r="G886" s="3" t="str">
        <f t="array" ref="G886">INDEX([1]!Table2[Bracket Label], MATCH(1, ('ASX_Listed_Companies_26-08-2025'!F886&gt;= [1]!Table2[Min Value]) * ('ASX_Listed_Companies_26-08-2025'!F886 &lt;= [1]!Table2[Max Value]), 0))</f>
        <v>0-49M</v>
      </c>
    </row>
    <row r="887" spans="1:7" x14ac:dyDescent="0.25">
      <c r="A887" s="3" t="s">
        <v>12594</v>
      </c>
      <c r="B887" s="3" t="s">
        <v>15609</v>
      </c>
      <c r="C887" s="3" t="str">
        <f t="shared" si="13"/>
        <v>IGO LIMITED</v>
      </c>
      <c r="D887" s="3" t="s">
        <v>13970</v>
      </c>
      <c r="E887" s="17">
        <v>37273</v>
      </c>
      <c r="F887" s="16">
        <v>4021092087</v>
      </c>
      <c r="G887" s="3" t="str">
        <f t="array" ref="G887">INDEX([1]!Table2[Bracket Label], MATCH(1, ('ASX_Listed_Companies_26-08-2025'!F887&gt;= [1]!Table2[Min Value]) * ('ASX_Listed_Companies_26-08-2025'!F887 &lt;= [1]!Table2[Max Value]), 0))</f>
        <v>1Bn+</v>
      </c>
    </row>
    <row r="888" spans="1:7" x14ac:dyDescent="0.25">
      <c r="A888" s="3" t="s">
        <v>15610</v>
      </c>
      <c r="B888" s="3" t="s">
        <v>15611</v>
      </c>
      <c r="C888" s="3" t="str">
        <f t="shared" si="13"/>
        <v>INOVIQ LTD</v>
      </c>
      <c r="D888" s="3" t="s">
        <v>13995</v>
      </c>
      <c r="E888" s="17">
        <v>33346</v>
      </c>
      <c r="F888" s="16">
        <v>44653121</v>
      </c>
      <c r="G888" s="3" t="str">
        <f t="array" ref="G888">INDEX([1]!Table2[Bracket Label], MATCH(1, ('ASX_Listed_Companies_26-08-2025'!F888&gt;= [1]!Table2[Min Value]) * ('ASX_Listed_Companies_26-08-2025'!F888 &lt;= [1]!Table2[Max Value]), 0))</f>
        <v>0-49M</v>
      </c>
    </row>
    <row r="889" spans="1:7" x14ac:dyDescent="0.25">
      <c r="A889" s="3" t="s">
        <v>15612</v>
      </c>
      <c r="B889" s="3" t="s">
        <v>15613</v>
      </c>
      <c r="C889" s="3" t="str">
        <f t="shared" si="13"/>
        <v>IKEGPS GROUP LIMITED</v>
      </c>
      <c r="D889" s="3" t="s">
        <v>14081</v>
      </c>
      <c r="E889" s="17">
        <v>42695</v>
      </c>
      <c r="F889" s="16">
        <v>169568942</v>
      </c>
      <c r="G889" s="3" t="str">
        <f t="array" ref="G889">INDEX([1]!Table2[Bracket Label], MATCH(1, ('ASX_Listed_Companies_26-08-2025'!F889&gt;= [1]!Table2[Min Value]) * ('ASX_Listed_Companies_26-08-2025'!F889 &lt;= [1]!Table2[Max Value]), 0))</f>
        <v>150-199M</v>
      </c>
    </row>
    <row r="890" spans="1:7" x14ac:dyDescent="0.25">
      <c r="A890" s="3" t="s">
        <v>15614</v>
      </c>
      <c r="B890" s="3" t="s">
        <v>15615</v>
      </c>
      <c r="C890" s="3" t="str">
        <f t="shared" si="13"/>
        <v>ISLAND PHARMACEUTICALS LIMITED</v>
      </c>
      <c r="D890" s="3" t="s">
        <v>13967</v>
      </c>
      <c r="E890" s="17">
        <v>44299</v>
      </c>
      <c r="F890" s="16">
        <v>52969370</v>
      </c>
      <c r="G890" s="3" t="str">
        <f t="array" ref="G890">INDEX([1]!Table2[Bracket Label], MATCH(1, ('ASX_Listed_Companies_26-08-2025'!F890&gt;= [1]!Table2[Min Value]) * ('ASX_Listed_Companies_26-08-2025'!F890 &lt;= [1]!Table2[Max Value]), 0))</f>
        <v>50-99M</v>
      </c>
    </row>
    <row r="891" spans="1:7" x14ac:dyDescent="0.25">
      <c r="A891" s="3" t="s">
        <v>15616</v>
      </c>
      <c r="B891" s="3" t="s">
        <v>15617</v>
      </c>
      <c r="C891" s="3" t="str">
        <f t="shared" si="13"/>
        <v>ILTANI RESOURCES LIMITED.</v>
      </c>
      <c r="D891" s="3" t="s">
        <v>13970</v>
      </c>
      <c r="E891" s="17">
        <v>45107</v>
      </c>
      <c r="F891" s="16">
        <v>14506976</v>
      </c>
      <c r="G891" s="3" t="str">
        <f t="array" ref="G891">INDEX([1]!Table2[Bracket Label], MATCH(1, ('ASX_Listed_Companies_26-08-2025'!F891&gt;= [1]!Table2[Min Value]) * ('ASX_Listed_Companies_26-08-2025'!F891 &lt;= [1]!Table2[Max Value]), 0))</f>
        <v>0-49M</v>
      </c>
    </row>
    <row r="892" spans="1:7" x14ac:dyDescent="0.25">
      <c r="A892" s="3" t="s">
        <v>13625</v>
      </c>
      <c r="B892" s="3" t="s">
        <v>15618</v>
      </c>
      <c r="C892" s="3" t="str">
        <f t="shared" si="13"/>
        <v>ILUKA RESOURCES LIMITED</v>
      </c>
      <c r="D892" s="3" t="s">
        <v>13970</v>
      </c>
      <c r="E892" s="17">
        <v>22827</v>
      </c>
      <c r="F892" s="16">
        <v>2741243898</v>
      </c>
      <c r="G892" s="3" t="str">
        <f t="array" ref="G892">INDEX([1]!Table2[Bracket Label], MATCH(1, ('ASX_Listed_Companies_26-08-2025'!F892&gt;= [1]!Table2[Min Value]) * ('ASX_Listed_Companies_26-08-2025'!F892 &lt;= [1]!Table2[Max Value]), 0))</f>
        <v>1Bn+</v>
      </c>
    </row>
    <row r="893" spans="1:7" x14ac:dyDescent="0.25">
      <c r="A893" s="3" t="s">
        <v>15619</v>
      </c>
      <c r="B893" s="3" t="s">
        <v>15620</v>
      </c>
      <c r="C893" s="3" t="str">
        <f t="shared" si="13"/>
        <v>IMAGE RESOURCES NL</v>
      </c>
      <c r="D893" s="3" t="s">
        <v>13970</v>
      </c>
      <c r="E893" s="17">
        <v>37441</v>
      </c>
      <c r="F893" s="16">
        <v>83601920</v>
      </c>
      <c r="G893" s="3" t="str">
        <f t="array" ref="G893">INDEX([1]!Table2[Bracket Label], MATCH(1, ('ASX_Listed_Companies_26-08-2025'!F893&gt;= [1]!Table2[Min Value]) * ('ASX_Listed_Companies_26-08-2025'!F893 &lt;= [1]!Table2[Max Value]), 0))</f>
        <v>50-99M</v>
      </c>
    </row>
    <row r="894" spans="1:7" x14ac:dyDescent="0.25">
      <c r="A894" s="3" t="s">
        <v>15621</v>
      </c>
      <c r="B894" s="3" t="s">
        <v>15622</v>
      </c>
      <c r="C894" s="3" t="str">
        <f t="shared" si="13"/>
        <v>INTELLIGENT MONITORING GROUP LIMITED</v>
      </c>
      <c r="D894" s="3" t="s">
        <v>14110</v>
      </c>
      <c r="E894" s="17">
        <v>34396</v>
      </c>
      <c r="F894" s="16">
        <v>239005502</v>
      </c>
      <c r="G894" s="3" t="str">
        <f t="array" ref="G894">INDEX([1]!Table2[Bracket Label], MATCH(1, ('ASX_Listed_Companies_26-08-2025'!F894&gt;= [1]!Table2[Min Value]) * ('ASX_Listed_Companies_26-08-2025'!F894 &lt;= [1]!Table2[Max Value]), 0))</f>
        <v>200-249M</v>
      </c>
    </row>
    <row r="895" spans="1:7" x14ac:dyDescent="0.25">
      <c r="A895" s="3" t="s">
        <v>15623</v>
      </c>
      <c r="B895" s="3" t="s">
        <v>15624</v>
      </c>
      <c r="C895" s="3" t="str">
        <f t="shared" si="13"/>
        <v>IMMURON LIMITED</v>
      </c>
      <c r="D895" s="3" t="s">
        <v>13967</v>
      </c>
      <c r="E895" s="17">
        <v>36280</v>
      </c>
      <c r="F895" s="16">
        <v>18238958</v>
      </c>
      <c r="G895" s="3" t="str">
        <f t="array" ref="G895">INDEX([1]!Table2[Bracket Label], MATCH(1, ('ASX_Listed_Companies_26-08-2025'!F895&gt;= [1]!Table2[Min Value]) * ('ASX_Listed_Companies_26-08-2025'!F895 &lt;= [1]!Table2[Max Value]), 0))</f>
        <v>0-49M</v>
      </c>
    </row>
    <row r="896" spans="1:7" x14ac:dyDescent="0.25">
      <c r="A896" s="3" t="s">
        <v>13627</v>
      </c>
      <c r="B896" s="3" t="s">
        <v>15625</v>
      </c>
      <c r="C896" s="3" t="str">
        <f t="shared" si="13"/>
        <v>IMDEX LIMITED</v>
      </c>
      <c r="D896" s="3" t="s">
        <v>13970</v>
      </c>
      <c r="E896" s="17">
        <v>32044</v>
      </c>
      <c r="F896" s="16">
        <v>1755617446</v>
      </c>
      <c r="G896" s="3" t="str">
        <f t="array" ref="G896">INDEX([1]!Table2[Bracket Label], MATCH(1, ('ASX_Listed_Companies_26-08-2025'!F896&gt;= [1]!Table2[Min Value]) * ('ASX_Listed_Companies_26-08-2025'!F896 &lt;= [1]!Table2[Max Value]), 0))</f>
        <v>1Bn+</v>
      </c>
    </row>
    <row r="897" spans="1:7" x14ac:dyDescent="0.25">
      <c r="A897" s="3" t="s">
        <v>15626</v>
      </c>
      <c r="B897" s="3" t="s">
        <v>15627</v>
      </c>
      <c r="C897" s="3" t="str">
        <f t="shared" si="13"/>
        <v>IMEXHS LIMITED</v>
      </c>
      <c r="D897" s="3" t="s">
        <v>13995</v>
      </c>
      <c r="E897" s="17">
        <v>38700</v>
      </c>
      <c r="F897" s="16">
        <v>12875820</v>
      </c>
      <c r="G897" s="3" t="str">
        <f t="array" ref="G897">INDEX([1]!Table2[Bracket Label], MATCH(1, ('ASX_Listed_Companies_26-08-2025'!F897&gt;= [1]!Table2[Min Value]) * ('ASX_Listed_Companies_26-08-2025'!F897 &lt;= [1]!Table2[Max Value]), 0))</f>
        <v>0-49M</v>
      </c>
    </row>
    <row r="898" spans="1:7" x14ac:dyDescent="0.25">
      <c r="A898" s="3" t="s">
        <v>15628</v>
      </c>
      <c r="B898" s="3" t="s">
        <v>15629</v>
      </c>
      <c r="C898" s="3" t="str">
        <f t="shared" si="13"/>
        <v>INFINITY MINING LIMITED</v>
      </c>
      <c r="D898" s="3" t="s">
        <v>13970</v>
      </c>
      <c r="E898" s="17">
        <v>44552</v>
      </c>
      <c r="F898" s="16">
        <v>4230158</v>
      </c>
      <c r="G898" s="3" t="str">
        <f t="array" ref="G898">INDEX([1]!Table2[Bracket Label], MATCH(1, ('ASX_Listed_Companies_26-08-2025'!F898&gt;= [1]!Table2[Min Value]) * ('ASX_Listed_Companies_26-08-2025'!F898 &lt;= [1]!Table2[Max Value]), 0))</f>
        <v>0-49M</v>
      </c>
    </row>
    <row r="899" spans="1:7" x14ac:dyDescent="0.25">
      <c r="A899" s="3" t="s">
        <v>15630</v>
      </c>
      <c r="B899" s="3" t="s">
        <v>15631</v>
      </c>
      <c r="C899" s="3" t="str">
        <f t="shared" ref="C899:C962" si="14">TRIM(UPPER($B899))</f>
        <v>IMMUTEP LIMITED</v>
      </c>
      <c r="D899" s="3" t="s">
        <v>13967</v>
      </c>
      <c r="E899" s="17">
        <v>32317</v>
      </c>
      <c r="F899" s="16">
        <v>366966196</v>
      </c>
      <c r="G899" s="3" t="str">
        <f t="array" ref="G899">INDEX([1]!Table2[Bracket Label], MATCH(1, ('ASX_Listed_Companies_26-08-2025'!F899&gt;= [1]!Table2[Min Value]) * ('ASX_Listed_Companies_26-08-2025'!F899 &lt;= [1]!Table2[Max Value]), 0))</f>
        <v>350-399M</v>
      </c>
    </row>
    <row r="900" spans="1:7" x14ac:dyDescent="0.25">
      <c r="A900" s="3" t="s">
        <v>15632</v>
      </c>
      <c r="B900" s="3" t="s">
        <v>15633</v>
      </c>
      <c r="C900" s="3" t="str">
        <f t="shared" si="14"/>
        <v>IMRICOR MEDICAL SYSTEMS INC.</v>
      </c>
      <c r="D900" s="3" t="s">
        <v>13995</v>
      </c>
      <c r="E900" s="17">
        <v>43707</v>
      </c>
      <c r="F900" s="16">
        <v>431000343</v>
      </c>
      <c r="G900" s="3" t="str">
        <f t="array" ref="G900">INDEX([1]!Table2[Bracket Label], MATCH(1, ('ASX_Listed_Companies_26-08-2025'!F900&gt;= [1]!Table2[Min Value]) * ('ASX_Listed_Companies_26-08-2025'!F900 &lt;= [1]!Table2[Max Value]), 0))</f>
        <v>400-449M</v>
      </c>
    </row>
    <row r="901" spans="1:7" x14ac:dyDescent="0.25">
      <c r="A901" s="3" t="s">
        <v>15634</v>
      </c>
      <c r="B901" s="3" t="s">
        <v>15635</v>
      </c>
      <c r="C901" s="3" t="str">
        <f t="shared" si="14"/>
        <v>IMUGENE LIMITED</v>
      </c>
      <c r="D901" s="3" t="s">
        <v>13967</v>
      </c>
      <c r="E901" s="17">
        <v>34297</v>
      </c>
      <c r="F901" s="16">
        <v>76451794</v>
      </c>
      <c r="G901" s="3" t="str">
        <f t="array" ref="G901">INDEX([1]!Table2[Bracket Label], MATCH(1, ('ASX_Listed_Companies_26-08-2025'!F901&gt;= [1]!Table2[Min Value]) * ('ASX_Listed_Companies_26-08-2025'!F901 &lt;= [1]!Table2[Max Value]), 0))</f>
        <v>50-99M</v>
      </c>
    </row>
    <row r="902" spans="1:7" x14ac:dyDescent="0.25">
      <c r="A902" s="3" t="s">
        <v>13631</v>
      </c>
      <c r="B902" s="3" t="s">
        <v>15636</v>
      </c>
      <c r="C902" s="3" t="str">
        <f t="shared" si="14"/>
        <v>INGENIA COMMUNITIES GROUP</v>
      </c>
      <c r="D902" s="3" t="s">
        <v>14046</v>
      </c>
      <c r="E902" s="17">
        <v>38169</v>
      </c>
      <c r="F902" s="16">
        <v>2429196253</v>
      </c>
      <c r="G902" s="3" t="str">
        <f t="array" ref="G902">INDEX([1]!Table2[Bracket Label], MATCH(1, ('ASX_Listed_Companies_26-08-2025'!F902&gt;= [1]!Table2[Min Value]) * ('ASX_Listed_Companies_26-08-2025'!F902 &lt;= [1]!Table2[Max Value]), 0))</f>
        <v>1Bn+</v>
      </c>
    </row>
    <row r="903" spans="1:7" x14ac:dyDescent="0.25">
      <c r="A903" s="3" t="s">
        <v>3857</v>
      </c>
      <c r="B903" s="3" t="s">
        <v>15637</v>
      </c>
      <c r="C903" s="3" t="str">
        <f t="shared" si="14"/>
        <v>INDUSTRIAL MINERALS LTD</v>
      </c>
      <c r="D903" s="3" t="s">
        <v>13970</v>
      </c>
      <c r="E903" s="17">
        <v>44390</v>
      </c>
      <c r="F903" s="16">
        <v>12449988</v>
      </c>
      <c r="G903" s="3" t="str">
        <f t="array" ref="G903">INDEX([1]!Table2[Bracket Label], MATCH(1, ('ASX_Listed_Companies_26-08-2025'!F903&gt;= [1]!Table2[Min Value]) * ('ASX_Listed_Companies_26-08-2025'!F903 &lt;= [1]!Table2[Max Value]), 0))</f>
        <v>0-49M</v>
      </c>
    </row>
    <row r="904" spans="1:7" x14ac:dyDescent="0.25">
      <c r="A904" s="3" t="s">
        <v>15638</v>
      </c>
      <c r="B904" s="3" t="s">
        <v>15639</v>
      </c>
      <c r="C904" s="3" t="str">
        <f t="shared" si="14"/>
        <v>INFINITY METALS LIMITED</v>
      </c>
      <c r="D904" s="3" t="s">
        <v>13970</v>
      </c>
      <c r="E904" s="17">
        <v>40648</v>
      </c>
      <c r="F904" s="16">
        <v>8150887</v>
      </c>
      <c r="G904" s="3" t="str">
        <f t="array" ref="G904">INDEX([1]!Table2[Bracket Label], MATCH(1, ('ASX_Listed_Companies_26-08-2025'!F904&gt;= [1]!Table2[Min Value]) * ('ASX_Listed_Companies_26-08-2025'!F904 &lt;= [1]!Table2[Max Value]), 0))</f>
        <v>0-49M</v>
      </c>
    </row>
    <row r="905" spans="1:7" x14ac:dyDescent="0.25">
      <c r="A905" s="3" t="s">
        <v>13633</v>
      </c>
      <c r="B905" s="3" t="s">
        <v>15640</v>
      </c>
      <c r="C905" s="3" t="str">
        <f t="shared" si="14"/>
        <v>INGHAMS GROUP LIMITED</v>
      </c>
      <c r="D905" s="3" t="s">
        <v>14021</v>
      </c>
      <c r="E905" s="17">
        <v>42681</v>
      </c>
      <c r="F905" s="16">
        <v>1044419679</v>
      </c>
      <c r="G905" s="3" t="str">
        <f t="array" ref="G905">INDEX([1]!Table2[Bracket Label], MATCH(1, ('ASX_Listed_Companies_26-08-2025'!F905&gt;= [1]!Table2[Min Value]) * ('ASX_Listed_Companies_26-08-2025'!F905 &lt;= [1]!Table2[Max Value]), 0))</f>
        <v>1Bn+</v>
      </c>
    </row>
    <row r="906" spans="1:7" x14ac:dyDescent="0.25">
      <c r="A906" s="3" t="s">
        <v>15641</v>
      </c>
      <c r="B906" s="3" t="s">
        <v>15642</v>
      </c>
      <c r="C906" s="3" t="str">
        <f t="shared" si="14"/>
        <v>IONEER LTD</v>
      </c>
      <c r="D906" s="3" t="s">
        <v>13970</v>
      </c>
      <c r="E906" s="17">
        <v>39435</v>
      </c>
      <c r="F906" s="16">
        <v>319413101</v>
      </c>
      <c r="G906" s="3" t="str">
        <f t="array" ref="G906">INDEX([1]!Table2[Bracket Label], MATCH(1, ('ASX_Listed_Companies_26-08-2025'!F906&gt;= [1]!Table2[Min Value]) * ('ASX_Listed_Companies_26-08-2025'!F906 &lt;= [1]!Table2[Max Value]), 0))</f>
        <v>300-349M</v>
      </c>
    </row>
    <row r="907" spans="1:7" x14ac:dyDescent="0.25">
      <c r="A907" s="3" t="s">
        <v>15643</v>
      </c>
      <c r="B907" s="3" t="s">
        <v>15644</v>
      </c>
      <c r="C907" s="3" t="str">
        <f t="shared" si="14"/>
        <v>INVESTSMART GROUP LIMITED</v>
      </c>
      <c r="D907" s="3" t="s">
        <v>14010</v>
      </c>
      <c r="E907" s="17">
        <v>38463</v>
      </c>
      <c r="F907" s="16">
        <v>18555221</v>
      </c>
      <c r="G907" s="3" t="str">
        <f t="array" ref="G907">INDEX([1]!Table2[Bracket Label], MATCH(1, ('ASX_Listed_Companies_26-08-2025'!F907&gt;= [1]!Table2[Min Value]) * ('ASX_Listed_Companies_26-08-2025'!F907 &lt;= [1]!Table2[Max Value]), 0))</f>
        <v>0-49M</v>
      </c>
    </row>
    <row r="908" spans="1:7" x14ac:dyDescent="0.25">
      <c r="A908" s="3" t="s">
        <v>15645</v>
      </c>
      <c r="B908" s="3" t="s">
        <v>15646</v>
      </c>
      <c r="C908" s="3" t="str">
        <f t="shared" si="14"/>
        <v>IODM LIMITED</v>
      </c>
      <c r="D908" s="3" t="s">
        <v>13979</v>
      </c>
      <c r="E908" s="17">
        <v>37943</v>
      </c>
      <c r="F908" s="16">
        <v>64739239</v>
      </c>
      <c r="G908" s="3" t="str">
        <f t="array" ref="G908">INDEX([1]!Table2[Bracket Label], MATCH(1, ('ASX_Listed_Companies_26-08-2025'!F908&gt;= [1]!Table2[Min Value]) * ('ASX_Listed_Companies_26-08-2025'!F908 &lt;= [1]!Table2[Max Value]), 0))</f>
        <v>50-99M</v>
      </c>
    </row>
    <row r="909" spans="1:7" x14ac:dyDescent="0.25">
      <c r="A909" s="3" t="s">
        <v>15647</v>
      </c>
      <c r="B909" s="3" t="s">
        <v>15648</v>
      </c>
      <c r="C909" s="3" t="str">
        <f t="shared" si="14"/>
        <v>IONDRIVE LIMITED</v>
      </c>
      <c r="D909" s="3" t="s">
        <v>13970</v>
      </c>
      <c r="E909" s="17">
        <v>38463</v>
      </c>
      <c r="F909" s="16">
        <v>58194131</v>
      </c>
      <c r="G909" s="3" t="str">
        <f t="array" ref="G909">INDEX([1]!Table2[Bracket Label], MATCH(1, ('ASX_Listed_Companies_26-08-2025'!F909&gt;= [1]!Table2[Min Value]) * ('ASX_Listed_Companies_26-08-2025'!F909 &lt;= [1]!Table2[Max Value]), 0))</f>
        <v>50-99M</v>
      </c>
    </row>
    <row r="910" spans="1:7" x14ac:dyDescent="0.25">
      <c r="A910" s="3" t="s">
        <v>15649</v>
      </c>
      <c r="B910" s="3" t="s">
        <v>15650</v>
      </c>
      <c r="C910" s="3" t="str">
        <f t="shared" si="14"/>
        <v>IPB PETROLEUM LIMITED</v>
      </c>
      <c r="D910" s="3" t="s">
        <v>14005</v>
      </c>
      <c r="E910" s="17">
        <v>41394</v>
      </c>
      <c r="F910" s="16">
        <v>6357628</v>
      </c>
      <c r="G910" s="3" t="str">
        <f t="array" ref="G910">INDEX([1]!Table2[Bracket Label], MATCH(1, ('ASX_Listed_Companies_26-08-2025'!F910&gt;= [1]!Table2[Min Value]) * ('ASX_Listed_Companies_26-08-2025'!F910 &lt;= [1]!Table2[Max Value]), 0))</f>
        <v>0-49M</v>
      </c>
    </row>
    <row r="911" spans="1:7" x14ac:dyDescent="0.25">
      <c r="A911" s="3" t="s">
        <v>15651</v>
      </c>
      <c r="B911" s="3" t="s">
        <v>15652</v>
      </c>
      <c r="C911" s="3" t="str">
        <f t="shared" si="14"/>
        <v>IMPERIAL PACIFIC LIMITED</v>
      </c>
      <c r="D911" s="3" t="s">
        <v>14010</v>
      </c>
      <c r="E911" s="17">
        <v>26142</v>
      </c>
      <c r="F911" s="16">
        <v>9305639</v>
      </c>
      <c r="G911" s="3" t="str">
        <f t="array" ref="G911">INDEX([1]!Table2[Bracket Label], MATCH(1, ('ASX_Listed_Companies_26-08-2025'!F911&gt;= [1]!Table2[Min Value]) * ('ASX_Listed_Companies_26-08-2025'!F911 &lt;= [1]!Table2[Max Value]), 0))</f>
        <v>0-49M</v>
      </c>
    </row>
    <row r="912" spans="1:7" x14ac:dyDescent="0.25">
      <c r="A912" s="3" t="s">
        <v>15653</v>
      </c>
      <c r="B912" s="3" t="s">
        <v>15654</v>
      </c>
      <c r="C912" s="3" t="str">
        <f t="shared" si="14"/>
        <v>IMPEDIMED LIMITED</v>
      </c>
      <c r="D912" s="3" t="s">
        <v>13995</v>
      </c>
      <c r="E912" s="17">
        <v>39379</v>
      </c>
      <c r="F912" s="16">
        <v>89314089</v>
      </c>
      <c r="G912" s="3" t="str">
        <f t="array" ref="G912">INDEX([1]!Table2[Bracket Label], MATCH(1, ('ASX_Listed_Companies_26-08-2025'!F912&gt;= [1]!Table2[Min Value]) * ('ASX_Listed_Companies_26-08-2025'!F912 &lt;= [1]!Table2[Max Value]), 0))</f>
        <v>50-99M</v>
      </c>
    </row>
    <row r="913" spans="1:7" x14ac:dyDescent="0.25">
      <c r="A913" s="3" t="s">
        <v>15655</v>
      </c>
      <c r="B913" s="3" t="s">
        <v>15656</v>
      </c>
      <c r="C913" s="3" t="str">
        <f t="shared" si="14"/>
        <v>IPD GROUP LTD</v>
      </c>
      <c r="D913" s="3" t="s">
        <v>13964</v>
      </c>
      <c r="E913" s="17">
        <v>44547</v>
      </c>
      <c r="F913" s="16">
        <v>430328365</v>
      </c>
      <c r="G913" s="3" t="str">
        <f t="array" ref="G913">INDEX([1]!Table2[Bracket Label], MATCH(1, ('ASX_Listed_Companies_26-08-2025'!F913&gt;= [1]!Table2[Min Value]) * ('ASX_Listed_Companies_26-08-2025'!F913 &lt;= [1]!Table2[Max Value]), 0))</f>
        <v>400-449M</v>
      </c>
    </row>
    <row r="914" spans="1:7" x14ac:dyDescent="0.25">
      <c r="A914" s="3" t="s">
        <v>13643</v>
      </c>
      <c r="B914" s="3" t="s">
        <v>15657</v>
      </c>
      <c r="C914" s="3" t="str">
        <f t="shared" si="14"/>
        <v>IPH LIMITED</v>
      </c>
      <c r="D914" s="3" t="s">
        <v>14110</v>
      </c>
      <c r="E914" s="17">
        <v>41962</v>
      </c>
      <c r="F914" s="16">
        <v>1234980228</v>
      </c>
      <c r="G914" s="3" t="str">
        <f t="array" ref="G914">INDEX([1]!Table2[Bracket Label], MATCH(1, ('ASX_Listed_Companies_26-08-2025'!F914&gt;= [1]!Table2[Min Value]) * ('ASX_Listed_Companies_26-08-2025'!F914 &lt;= [1]!Table2[Max Value]), 0))</f>
        <v>1Bn+</v>
      </c>
    </row>
    <row r="915" spans="1:7" x14ac:dyDescent="0.25">
      <c r="A915" s="3" t="s">
        <v>15658</v>
      </c>
      <c r="B915" s="3" t="s">
        <v>15659</v>
      </c>
      <c r="C915" s="3" t="str">
        <f t="shared" si="14"/>
        <v>IMPACT MINERALS LIMITED</v>
      </c>
      <c r="D915" s="3" t="s">
        <v>13970</v>
      </c>
      <c r="E915" s="17">
        <v>39050</v>
      </c>
      <c r="F915" s="16">
        <v>37019970</v>
      </c>
      <c r="G915" s="3" t="str">
        <f t="array" ref="G915">INDEX([1]!Table2[Bracket Label], MATCH(1, ('ASX_Listed_Companies_26-08-2025'!F915&gt;= [1]!Table2[Min Value]) * ('ASX_Listed_Companies_26-08-2025'!F915 &lt;= [1]!Table2[Max Value]), 0))</f>
        <v>0-49M</v>
      </c>
    </row>
    <row r="916" spans="1:7" x14ac:dyDescent="0.25">
      <c r="A916" s="3" t="s">
        <v>13641</v>
      </c>
      <c r="B916" s="3" t="s">
        <v>15660</v>
      </c>
      <c r="C916" s="3" t="str">
        <f t="shared" si="14"/>
        <v>IPERIONX LIMITED</v>
      </c>
      <c r="D916" s="3" t="s">
        <v>13970</v>
      </c>
      <c r="E916" s="17">
        <v>43206</v>
      </c>
      <c r="F916" s="16">
        <v>2207208715</v>
      </c>
      <c r="G916" s="3" t="str">
        <f t="array" ref="G916">INDEX([1]!Table2[Bracket Label], MATCH(1, ('ASX_Listed_Companies_26-08-2025'!F916&gt;= [1]!Table2[Min Value]) * ('ASX_Listed_Companies_26-08-2025'!F916 &lt;= [1]!Table2[Max Value]), 0))</f>
        <v>1Bn+</v>
      </c>
    </row>
    <row r="917" spans="1:7" x14ac:dyDescent="0.25">
      <c r="A917" s="3" t="s">
        <v>15661</v>
      </c>
      <c r="B917" s="3" t="s">
        <v>15662</v>
      </c>
      <c r="C917" s="3" t="str">
        <f t="shared" si="14"/>
        <v>IRIS METALS LIMITED</v>
      </c>
      <c r="D917" s="3" t="s">
        <v>13970</v>
      </c>
      <c r="E917" s="17">
        <v>44462</v>
      </c>
      <c r="F917" s="16">
        <v>19250776</v>
      </c>
      <c r="G917" s="3" t="str">
        <f t="array" ref="G917">INDEX([1]!Table2[Bracket Label], MATCH(1, ('ASX_Listed_Companies_26-08-2025'!F917&gt;= [1]!Table2[Min Value]) * ('ASX_Listed_Companies_26-08-2025'!F917 &lt;= [1]!Table2[Max Value]), 0))</f>
        <v>0-49M</v>
      </c>
    </row>
    <row r="918" spans="1:7" x14ac:dyDescent="0.25">
      <c r="A918" s="3" t="s">
        <v>15663</v>
      </c>
      <c r="B918" s="3" t="s">
        <v>15664</v>
      </c>
      <c r="C918" s="3" t="str">
        <f t="shared" si="14"/>
        <v>IRON ROAD LIMITED</v>
      </c>
      <c r="D918" s="3" t="s">
        <v>13970</v>
      </c>
      <c r="E918" s="17">
        <v>39611</v>
      </c>
      <c r="F918" s="16">
        <v>24920783</v>
      </c>
      <c r="G918" s="3" t="str">
        <f t="array" ref="G918">INDEX([1]!Table2[Bracket Label], MATCH(1, ('ASX_Listed_Companies_26-08-2025'!F918&gt;= [1]!Table2[Min Value]) * ('ASX_Listed_Companies_26-08-2025'!F918 &lt;= [1]!Table2[Max Value]), 0))</f>
        <v>0-49M</v>
      </c>
    </row>
    <row r="919" spans="1:7" x14ac:dyDescent="0.25">
      <c r="A919" s="3" t="s">
        <v>13645</v>
      </c>
      <c r="B919" s="3" t="s">
        <v>15665</v>
      </c>
      <c r="C919" s="3" t="str">
        <f t="shared" si="14"/>
        <v>IRESS LIMITED</v>
      </c>
      <c r="D919" s="3" t="s">
        <v>13979</v>
      </c>
      <c r="E919" s="17">
        <v>36833</v>
      </c>
      <c r="F919" s="16">
        <v>1656822634</v>
      </c>
      <c r="G919" s="3" t="str">
        <f t="array" ref="G919">INDEX([1]!Table2[Bracket Label], MATCH(1, ('ASX_Listed_Companies_26-08-2025'!F919&gt;= [1]!Table2[Min Value]) * ('ASX_Listed_Companies_26-08-2025'!F919 &lt;= [1]!Table2[Max Value]), 0))</f>
        <v>1Bn+</v>
      </c>
    </row>
    <row r="920" spans="1:7" x14ac:dyDescent="0.25">
      <c r="A920" s="3" t="s">
        <v>15666</v>
      </c>
      <c r="B920" s="3" t="s">
        <v>15667</v>
      </c>
      <c r="C920" s="3" t="str">
        <f t="shared" si="14"/>
        <v>INTEGRATED RESEARCH LIMITED</v>
      </c>
      <c r="D920" s="3" t="s">
        <v>13979</v>
      </c>
      <c r="E920" s="17">
        <v>36873</v>
      </c>
      <c r="F920" s="16">
        <v>80695482</v>
      </c>
      <c r="G920" s="3" t="str">
        <f t="array" ref="G920">INDEX([1]!Table2[Bracket Label], MATCH(1, ('ASX_Listed_Companies_26-08-2025'!F920&gt;= [1]!Table2[Min Value]) * ('ASX_Listed_Companies_26-08-2025'!F920 &lt;= [1]!Table2[Max Value]), 0))</f>
        <v>50-99M</v>
      </c>
    </row>
    <row r="921" spans="1:7" x14ac:dyDescent="0.25">
      <c r="A921" s="3" t="s">
        <v>15668</v>
      </c>
      <c r="B921" s="3" t="s">
        <v>15669</v>
      </c>
      <c r="C921" s="3" t="str">
        <f t="shared" si="14"/>
        <v>INHALERX LIMITED</v>
      </c>
      <c r="D921" s="3" t="s">
        <v>13995</v>
      </c>
      <c r="E921" s="17">
        <v>42746</v>
      </c>
      <c r="F921" s="16">
        <v>7470688</v>
      </c>
      <c r="G921" s="3" t="str">
        <f t="array" ref="G921">INDEX([1]!Table2[Bracket Label], MATCH(1, ('ASX_Listed_Companies_26-08-2025'!F921&gt;= [1]!Table2[Min Value]) * ('ASX_Listed_Companies_26-08-2025'!F921 &lt;= [1]!Table2[Max Value]), 0))</f>
        <v>0-49M</v>
      </c>
    </row>
    <row r="922" spans="1:7" x14ac:dyDescent="0.25">
      <c r="A922" s="3" t="s">
        <v>15670</v>
      </c>
      <c r="B922" s="3" t="s">
        <v>15671</v>
      </c>
      <c r="C922" s="3" t="str">
        <f t="shared" si="14"/>
        <v>I SYNERGY GROUP LIMITED</v>
      </c>
      <c r="D922" s="3" t="s">
        <v>13979</v>
      </c>
      <c r="E922" s="17">
        <v>42824</v>
      </c>
      <c r="F922" s="16">
        <v>15356699</v>
      </c>
      <c r="G922" s="3" t="str">
        <f t="array" ref="G922">INDEX([1]!Table2[Bracket Label], MATCH(1, ('ASX_Listed_Companies_26-08-2025'!F922&gt;= [1]!Table2[Min Value]) * ('ASX_Listed_Companies_26-08-2025'!F922 &lt;= [1]!Table2[Max Value]), 0))</f>
        <v>0-49M</v>
      </c>
    </row>
    <row r="923" spans="1:7" x14ac:dyDescent="0.25">
      <c r="A923" s="3" t="s">
        <v>15672</v>
      </c>
      <c r="B923" s="3" t="s">
        <v>15673</v>
      </c>
      <c r="C923" s="3" t="str">
        <f t="shared" si="14"/>
        <v>ITECH MINERALS LTD</v>
      </c>
      <c r="D923" s="3" t="s">
        <v>13970</v>
      </c>
      <c r="E923" s="17">
        <v>44490</v>
      </c>
      <c r="F923" s="16">
        <v>9908453</v>
      </c>
      <c r="G923" s="3" t="str">
        <f t="array" ref="G923">INDEX([1]!Table2[Bracket Label], MATCH(1, ('ASX_Listed_Companies_26-08-2025'!F923&gt;= [1]!Table2[Min Value]) * ('ASX_Listed_Companies_26-08-2025'!F923 &lt;= [1]!Table2[Max Value]), 0))</f>
        <v>0-49M</v>
      </c>
    </row>
    <row r="924" spans="1:7" x14ac:dyDescent="0.25">
      <c r="A924" s="3" t="s">
        <v>15674</v>
      </c>
      <c r="B924" s="3" t="s">
        <v>15675</v>
      </c>
      <c r="C924" s="3" t="str">
        <f t="shared" si="14"/>
        <v>INVERT GRAPHITE LIMITED</v>
      </c>
      <c r="D924" s="3" t="s">
        <v>13967</v>
      </c>
      <c r="E924" s="17">
        <v>38065</v>
      </c>
      <c r="F924" s="16">
        <v>12997531</v>
      </c>
      <c r="G924" s="3" t="str">
        <f t="array" ref="G924">INDEX([1]!Table2[Bracket Label], MATCH(1, ('ASX_Listed_Companies_26-08-2025'!F924&gt;= [1]!Table2[Min Value]) * ('ASX_Listed_Companies_26-08-2025'!F924 &lt;= [1]!Table2[Max Value]), 0))</f>
        <v>0-49M</v>
      </c>
    </row>
    <row r="925" spans="1:7" x14ac:dyDescent="0.25">
      <c r="A925" s="3" t="s">
        <v>15676</v>
      </c>
      <c r="B925" s="3" t="s">
        <v>15677</v>
      </c>
      <c r="C925" s="3" t="str">
        <f t="shared" si="14"/>
        <v>INVESTIGATOR RESOURCES LTD</v>
      </c>
      <c r="D925" s="3" t="s">
        <v>13970</v>
      </c>
      <c r="E925" s="17">
        <v>39175</v>
      </c>
      <c r="F925" s="16">
        <v>46783249</v>
      </c>
      <c r="G925" s="3" t="str">
        <f t="array" ref="G925">INDEX([1]!Table2[Bracket Label], MATCH(1, ('ASX_Listed_Companies_26-08-2025'!F925&gt;= [1]!Table2[Min Value]) * ('ASX_Listed_Companies_26-08-2025'!F925 &lt;= [1]!Table2[Max Value]), 0))</f>
        <v>0-49M</v>
      </c>
    </row>
    <row r="926" spans="1:7" x14ac:dyDescent="0.25">
      <c r="A926" s="3" t="s">
        <v>15678</v>
      </c>
      <c r="B926" s="3" t="s">
        <v>15679</v>
      </c>
      <c r="C926" s="3" t="str">
        <f t="shared" si="14"/>
        <v>INVENTIS LIMITED</v>
      </c>
      <c r="D926" s="3" t="s">
        <v>14110</v>
      </c>
      <c r="E926" s="17">
        <v>36264</v>
      </c>
      <c r="F926" s="16" t="s">
        <v>14150</v>
      </c>
      <c r="G926" s="3" t="e">
        <f t="array" ref="G926">INDEX([1]!Table2[Bracket Label], MATCH(1, ('ASX_Listed_Companies_26-08-2025'!F926&gt;= [1]!Table2[Min Value]) * ('ASX_Listed_Companies_26-08-2025'!F926 &lt;= [1]!Table2[Max Value]), 0))</f>
        <v>#N/A</v>
      </c>
    </row>
    <row r="927" spans="1:7" x14ac:dyDescent="0.25">
      <c r="A927" s="3" t="s">
        <v>15680</v>
      </c>
      <c r="B927" s="3" t="s">
        <v>15681</v>
      </c>
      <c r="C927" s="3" t="str">
        <f t="shared" si="14"/>
        <v>INVION LIMITED</v>
      </c>
      <c r="D927" s="3" t="s">
        <v>13967</v>
      </c>
      <c r="E927" s="17">
        <v>40224</v>
      </c>
      <c r="F927" s="16">
        <v>10277671</v>
      </c>
      <c r="G927" s="3" t="str">
        <f t="array" ref="G927">INDEX([1]!Table2[Bracket Label], MATCH(1, ('ASX_Listed_Companies_26-08-2025'!F927&gt;= [1]!Table2[Min Value]) * ('ASX_Listed_Companies_26-08-2025'!F927 &lt;= [1]!Table2[Max Value]), 0))</f>
        <v>0-49M</v>
      </c>
    </row>
    <row r="928" spans="1:7" x14ac:dyDescent="0.25">
      <c r="A928" s="3" t="s">
        <v>15682</v>
      </c>
      <c r="B928" s="3" t="s">
        <v>15683</v>
      </c>
      <c r="C928" s="3" t="str">
        <f t="shared" si="14"/>
        <v>INVICTUS ENERGY LTD</v>
      </c>
      <c r="D928" s="3" t="s">
        <v>14005</v>
      </c>
      <c r="E928" s="17">
        <v>40927</v>
      </c>
      <c r="F928" s="16">
        <v>84984534</v>
      </c>
      <c r="G928" s="3" t="str">
        <f t="array" ref="G928">INDEX([1]!Table2[Bracket Label], MATCH(1, ('ASX_Listed_Companies_26-08-2025'!F928&gt;= [1]!Table2[Min Value]) * ('ASX_Listed_Companies_26-08-2025'!F928 &lt;= [1]!Table2[Max Value]), 0))</f>
        <v>50-99M</v>
      </c>
    </row>
    <row r="929" spans="1:7" x14ac:dyDescent="0.25">
      <c r="A929" s="3" t="s">
        <v>15684</v>
      </c>
      <c r="B929" s="3" t="s">
        <v>15685</v>
      </c>
      <c r="C929" s="3" t="str">
        <f t="shared" si="14"/>
        <v>INVEX THERAPEUTICS LTD</v>
      </c>
      <c r="D929" s="3" t="s">
        <v>13967</v>
      </c>
      <c r="E929" s="17">
        <v>43651</v>
      </c>
      <c r="F929" s="16">
        <v>7289923</v>
      </c>
      <c r="G929" s="3" t="str">
        <f t="array" ref="G929">INDEX([1]!Table2[Bracket Label], MATCH(1, ('ASX_Listed_Companies_26-08-2025'!F929&gt;= [1]!Table2[Min Value]) * ('ASX_Listed_Companies_26-08-2025'!F929 &lt;= [1]!Table2[Max Value]), 0))</f>
        <v>0-49M</v>
      </c>
    </row>
    <row r="930" spans="1:7" x14ac:dyDescent="0.25">
      <c r="A930" s="3" t="s">
        <v>15686</v>
      </c>
      <c r="B930" s="3" t="s">
        <v>15687</v>
      </c>
      <c r="C930" s="3" t="str">
        <f t="shared" si="14"/>
        <v>IONIC RARE EARTHS LIMITED</v>
      </c>
      <c r="D930" s="3" t="s">
        <v>13970</v>
      </c>
      <c r="E930" s="17">
        <v>36504</v>
      </c>
      <c r="F930" s="16">
        <v>90840917</v>
      </c>
      <c r="G930" s="3" t="str">
        <f t="array" ref="G930">INDEX([1]!Table2[Bracket Label], MATCH(1, ('ASX_Listed_Companies_26-08-2025'!F930&gt;= [1]!Table2[Min Value]) * ('ASX_Listed_Companies_26-08-2025'!F930 &lt;= [1]!Table2[Max Value]), 0))</f>
        <v>50-99M</v>
      </c>
    </row>
    <row r="931" spans="1:7" x14ac:dyDescent="0.25">
      <c r="A931" s="3" t="s">
        <v>15688</v>
      </c>
      <c r="B931" s="3" t="s">
        <v>15689</v>
      </c>
      <c r="C931" s="3" t="str">
        <f t="shared" si="14"/>
        <v>JAMESON RESOURCES LIMITED</v>
      </c>
      <c r="D931" s="3" t="s">
        <v>13970</v>
      </c>
      <c r="E931" s="17">
        <v>39434</v>
      </c>
      <c r="F931" s="16">
        <v>63965999</v>
      </c>
      <c r="G931" s="3" t="str">
        <f t="array" ref="G931">INDEX([1]!Table2[Bracket Label], MATCH(1, ('ASX_Listed_Companies_26-08-2025'!F931&gt;= [1]!Table2[Min Value]) * ('ASX_Listed_Companies_26-08-2025'!F931 &lt;= [1]!Table2[Max Value]), 0))</f>
        <v>50-99M</v>
      </c>
    </row>
    <row r="932" spans="1:7" x14ac:dyDescent="0.25">
      <c r="A932" s="3" t="s">
        <v>8558</v>
      </c>
      <c r="B932" s="3" t="s">
        <v>15690</v>
      </c>
      <c r="C932" s="3" t="str">
        <f t="shared" si="14"/>
        <v>JANISON EDUCATION GROUP LIMITED</v>
      </c>
      <c r="D932" s="3" t="s">
        <v>13979</v>
      </c>
      <c r="E932" s="17">
        <v>36781</v>
      </c>
      <c r="F932" s="16">
        <v>49378768</v>
      </c>
      <c r="G932" s="3" t="str">
        <f t="array" ref="G932">INDEX([1]!Table2[Bracket Label], MATCH(1, ('ASX_Listed_Companies_26-08-2025'!F932&gt;= [1]!Table2[Min Value]) * ('ASX_Listed_Companies_26-08-2025'!F932 &lt;= [1]!Table2[Max Value]), 0))</f>
        <v>0-49M</v>
      </c>
    </row>
    <row r="933" spans="1:7" x14ac:dyDescent="0.25">
      <c r="A933" s="3" t="s">
        <v>15691</v>
      </c>
      <c r="B933" s="3" t="s">
        <v>15692</v>
      </c>
      <c r="C933" s="3" t="str">
        <f t="shared" si="14"/>
        <v>JATCORP LIMITED</v>
      </c>
      <c r="D933" s="3" t="s">
        <v>14054</v>
      </c>
      <c r="E933" s="17">
        <v>39477</v>
      </c>
      <c r="F933" s="16">
        <v>26645332</v>
      </c>
      <c r="G933" s="3" t="str">
        <f t="array" ref="G933">INDEX([1]!Table2[Bracket Label], MATCH(1, ('ASX_Listed_Companies_26-08-2025'!F933&gt;= [1]!Table2[Min Value]) * ('ASX_Listed_Companies_26-08-2025'!F933 &lt;= [1]!Table2[Max Value]), 0))</f>
        <v>0-49M</v>
      </c>
    </row>
    <row r="934" spans="1:7" x14ac:dyDescent="0.25">
      <c r="A934" s="3" t="s">
        <v>15693</v>
      </c>
      <c r="B934" s="3" t="s">
        <v>15694</v>
      </c>
      <c r="C934" s="3" t="str">
        <f t="shared" si="14"/>
        <v>JAVELIN MINERALS LIMITED</v>
      </c>
      <c r="D934" s="3" t="s">
        <v>13970</v>
      </c>
      <c r="E934" s="17">
        <v>41191</v>
      </c>
      <c r="F934" s="16">
        <v>18756675</v>
      </c>
      <c r="G934" s="3" t="str">
        <f t="array" ref="G934">INDEX([1]!Table2[Bracket Label], MATCH(1, ('ASX_Listed_Companies_26-08-2025'!F934&gt;= [1]!Table2[Min Value]) * ('ASX_Listed_Companies_26-08-2025'!F934 &lt;= [1]!Table2[Max Value]), 0))</f>
        <v>0-49M</v>
      </c>
    </row>
    <row r="935" spans="1:7" x14ac:dyDescent="0.25">
      <c r="A935" s="3" t="s">
        <v>8569</v>
      </c>
      <c r="B935" s="3" t="s">
        <v>15695</v>
      </c>
      <c r="C935" s="3" t="str">
        <f t="shared" si="14"/>
        <v>JAYRIDE GROUP LIMITED</v>
      </c>
      <c r="D935" s="3" t="s">
        <v>14162</v>
      </c>
      <c r="E935" s="17">
        <v>43129</v>
      </c>
      <c r="F935" s="16">
        <v>7139445</v>
      </c>
      <c r="G935" s="3" t="str">
        <f t="array" ref="G935">INDEX([1]!Table2[Bracket Label], MATCH(1, ('ASX_Listed_Companies_26-08-2025'!F935&gt;= [1]!Table2[Min Value]) * ('ASX_Listed_Companies_26-08-2025'!F935 &lt;= [1]!Table2[Max Value]), 0))</f>
        <v>0-49M</v>
      </c>
    </row>
    <row r="936" spans="1:7" x14ac:dyDescent="0.25">
      <c r="A936" s="3" t="s">
        <v>13649</v>
      </c>
      <c r="B936" s="3" t="s">
        <v>15696</v>
      </c>
      <c r="C936" s="3" t="str">
        <f t="shared" si="14"/>
        <v>JB HI-FI LIMITED</v>
      </c>
      <c r="D936" s="3" t="s">
        <v>14054</v>
      </c>
      <c r="E936" s="17">
        <v>37917</v>
      </c>
      <c r="F936" s="16">
        <v>12718822010</v>
      </c>
      <c r="G936" s="3" t="str">
        <f t="array" ref="G936">INDEX([1]!Table2[Bracket Label], MATCH(1, ('ASX_Listed_Companies_26-08-2025'!F936&gt;= [1]!Table2[Min Value]) * ('ASX_Listed_Companies_26-08-2025'!F936 &lt;= [1]!Table2[Max Value]), 0))</f>
        <v>1Bn+</v>
      </c>
    </row>
    <row r="937" spans="1:7" x14ac:dyDescent="0.25">
      <c r="A937" s="3" t="s">
        <v>15697</v>
      </c>
      <c r="B937" s="3" t="s">
        <v>15698</v>
      </c>
      <c r="C937" s="3" t="str">
        <f t="shared" si="14"/>
        <v>JAMES BAY MINERALS LIMITED</v>
      </c>
      <c r="D937" s="3" t="s">
        <v>13970</v>
      </c>
      <c r="E937" s="17">
        <v>45181</v>
      </c>
      <c r="F937" s="16">
        <v>71372354</v>
      </c>
      <c r="G937" s="3" t="str">
        <f t="array" ref="G937">INDEX([1]!Table2[Bracket Label], MATCH(1, ('ASX_Listed_Companies_26-08-2025'!F937&gt;= [1]!Table2[Min Value]) * ('ASX_Listed_Companies_26-08-2025'!F937 &lt;= [1]!Table2[Max Value]), 0))</f>
        <v>50-99M</v>
      </c>
    </row>
    <row r="938" spans="1:7" x14ac:dyDescent="0.25">
      <c r="A938" s="3" t="s">
        <v>15699</v>
      </c>
      <c r="B938" s="3" t="s">
        <v>15700</v>
      </c>
      <c r="C938" s="3" t="str">
        <f t="shared" si="14"/>
        <v>JCURVE SOLUTIONS LTD</v>
      </c>
      <c r="D938" s="3" t="s">
        <v>13979</v>
      </c>
      <c r="E938" s="17">
        <v>36868</v>
      </c>
      <c r="F938" s="16">
        <v>16560142</v>
      </c>
      <c r="G938" s="3" t="str">
        <f t="array" ref="G938">INDEX([1]!Table2[Bracket Label], MATCH(1, ('ASX_Listed_Companies_26-08-2025'!F938&gt;= [1]!Table2[Min Value]) * ('ASX_Listed_Companies_26-08-2025'!F938 &lt;= [1]!Table2[Max Value]), 0))</f>
        <v>0-49M</v>
      </c>
    </row>
    <row r="939" spans="1:7" x14ac:dyDescent="0.25">
      <c r="A939" s="3" t="s">
        <v>13653</v>
      </c>
      <c r="B939" s="3" t="s">
        <v>15701</v>
      </c>
      <c r="C939" s="3" t="str">
        <f t="shared" si="14"/>
        <v>JUDO CAPITAL HOLDINGS LIMITED</v>
      </c>
      <c r="D939" s="3" t="s">
        <v>14246</v>
      </c>
      <c r="E939" s="17">
        <v>44501</v>
      </c>
      <c r="F939" s="16">
        <v>1996004300</v>
      </c>
      <c r="G939" s="3" t="str">
        <f t="array" ref="G939">INDEX([1]!Table2[Bracket Label], MATCH(1, ('ASX_Listed_Companies_26-08-2025'!F939&gt;= [1]!Table2[Min Value]) * ('ASX_Listed_Companies_26-08-2025'!F939 &lt;= [1]!Table2[Max Value]), 0))</f>
        <v>1Bn+</v>
      </c>
    </row>
    <row r="940" spans="1:7" x14ac:dyDescent="0.25">
      <c r="A940" s="3" t="s">
        <v>15702</v>
      </c>
      <c r="B940" s="3" t="s">
        <v>15703</v>
      </c>
      <c r="C940" s="3" t="str">
        <f t="shared" si="14"/>
        <v>JADE GAS HOLDINGS LIMITED</v>
      </c>
      <c r="D940" s="3" t="s">
        <v>13970</v>
      </c>
      <c r="E940" s="17">
        <v>34743</v>
      </c>
      <c r="F940" s="16">
        <v>70847035</v>
      </c>
      <c r="G940" s="3" t="str">
        <f t="array" ref="G940">INDEX([1]!Table2[Bracket Label], MATCH(1, ('ASX_Listed_Companies_26-08-2025'!F940&gt;= [1]!Table2[Min Value]) * ('ASX_Listed_Companies_26-08-2025'!F940 &lt;= [1]!Table2[Max Value]), 0))</f>
        <v>50-99M</v>
      </c>
    </row>
    <row r="941" spans="1:7" x14ac:dyDescent="0.25">
      <c r="A941" s="3" t="s">
        <v>13647</v>
      </c>
      <c r="B941" s="3" t="s">
        <v>15704</v>
      </c>
      <c r="C941" s="3" t="str">
        <f t="shared" si="14"/>
        <v>JAMES HARDIE INDUSTRIES PLC</v>
      </c>
      <c r="D941" s="3" t="s">
        <v>13970</v>
      </c>
      <c r="E941" s="17">
        <v>37179</v>
      </c>
      <c r="F941" s="16">
        <v>18411602446</v>
      </c>
      <c r="G941" s="3" t="str">
        <f t="array" ref="G941">INDEX([1]!Table2[Bracket Label], MATCH(1, ('ASX_Listed_Companies_26-08-2025'!F941&gt;= [1]!Table2[Min Value]) * ('ASX_Listed_Companies_26-08-2025'!F941 &lt;= [1]!Table2[Max Value]), 0))</f>
        <v>1Bn+</v>
      </c>
    </row>
    <row r="942" spans="1:7" x14ac:dyDescent="0.25">
      <c r="A942" s="3" t="s">
        <v>9183</v>
      </c>
      <c r="B942" s="3" t="s">
        <v>15705</v>
      </c>
      <c r="C942" s="3" t="str">
        <f t="shared" si="14"/>
        <v>JUMBO INTERACTIVE LIMITED</v>
      </c>
      <c r="D942" s="3" t="s">
        <v>13989</v>
      </c>
      <c r="E942" s="17">
        <v>26464</v>
      </c>
      <c r="F942" s="16">
        <v>640975168</v>
      </c>
      <c r="G942" s="3" t="str">
        <f t="array" ref="G942">INDEX([1]!Table2[Bracket Label], MATCH(1, ('ASX_Listed_Companies_26-08-2025'!F942&gt;= [1]!Table2[Min Value]) * ('ASX_Listed_Companies_26-08-2025'!F942 &lt;= [1]!Table2[Max Value]), 0))</f>
        <v>600-649M</v>
      </c>
    </row>
    <row r="943" spans="1:7" x14ac:dyDescent="0.25">
      <c r="A943" s="3" t="s">
        <v>13651</v>
      </c>
      <c r="B943" s="3" t="s">
        <v>15706</v>
      </c>
      <c r="C943" s="3" t="str">
        <f t="shared" si="14"/>
        <v>JOHNS LYNG GROUP LIMITED</v>
      </c>
      <c r="D943" s="3" t="s">
        <v>13964</v>
      </c>
      <c r="E943" s="17">
        <v>43034</v>
      </c>
      <c r="F943" s="16">
        <v>1109152855</v>
      </c>
      <c r="G943" s="3" t="str">
        <f t="array" ref="G943">INDEX([1]!Table2[Bracket Label], MATCH(1, ('ASX_Listed_Companies_26-08-2025'!F943&gt;= [1]!Table2[Min Value]) * ('ASX_Listed_Companies_26-08-2025'!F943 &lt;= [1]!Table2[Max Value]), 0))</f>
        <v>1Bn+</v>
      </c>
    </row>
    <row r="944" spans="1:7" x14ac:dyDescent="0.25">
      <c r="A944" s="3" t="s">
        <v>15707</v>
      </c>
      <c r="B944" s="3" t="s">
        <v>15708</v>
      </c>
      <c r="C944" s="3" t="str">
        <f t="shared" si="14"/>
        <v>JINDALEE LITHIUM LIMITED</v>
      </c>
      <c r="D944" s="3" t="s">
        <v>13970</v>
      </c>
      <c r="E944" s="17">
        <v>37448</v>
      </c>
      <c r="F944" s="16">
        <v>33945110</v>
      </c>
      <c r="G944" s="3" t="str">
        <f t="array" ref="G944">INDEX([1]!Table2[Bracket Label], MATCH(1, ('ASX_Listed_Companies_26-08-2025'!F944&gt;= [1]!Table2[Min Value]) * ('ASX_Listed_Companies_26-08-2025'!F944 &lt;= [1]!Table2[Max Value]), 0))</f>
        <v>0-49M</v>
      </c>
    </row>
    <row r="945" spans="1:7" x14ac:dyDescent="0.25">
      <c r="A945" s="3" t="s">
        <v>15709</v>
      </c>
      <c r="B945" s="3" t="s">
        <v>15710</v>
      </c>
      <c r="C945" s="3" t="str">
        <f t="shared" si="14"/>
        <v>JUPITER MINES LIMITED.</v>
      </c>
      <c r="D945" s="3" t="s">
        <v>13970</v>
      </c>
      <c r="E945" s="17">
        <v>43208</v>
      </c>
      <c r="F945" s="16">
        <v>480455231</v>
      </c>
      <c r="G945" s="3" t="str">
        <f t="array" ref="G945">INDEX([1]!Table2[Bracket Label], MATCH(1, ('ASX_Listed_Companies_26-08-2025'!F945&gt;= [1]!Table2[Min Value]) * ('ASX_Listed_Companies_26-08-2025'!F945 &lt;= [1]!Table2[Max Value]), 0))</f>
        <v>450-499M</v>
      </c>
    </row>
    <row r="946" spans="1:7" x14ac:dyDescent="0.25">
      <c r="A946" s="3" t="s">
        <v>15711</v>
      </c>
      <c r="B946" s="3" t="s">
        <v>15712</v>
      </c>
      <c r="C946" s="3" t="str">
        <f t="shared" si="14"/>
        <v>JUNO MINERALS LIMITED</v>
      </c>
      <c r="D946" s="3" t="s">
        <v>13970</v>
      </c>
      <c r="E946" s="17">
        <v>44330</v>
      </c>
      <c r="F946" s="16">
        <v>4812452</v>
      </c>
      <c r="G946" s="3" t="str">
        <f t="array" ref="G946">INDEX([1]!Table2[Bracket Label], MATCH(1, ('ASX_Listed_Companies_26-08-2025'!F946&gt;= [1]!Table2[Min Value]) * ('ASX_Listed_Companies_26-08-2025'!F946 &lt;= [1]!Table2[Max Value]), 0))</f>
        <v>0-49M</v>
      </c>
    </row>
    <row r="947" spans="1:7" x14ac:dyDescent="0.25">
      <c r="A947" s="3" t="s">
        <v>15713</v>
      </c>
      <c r="B947" s="3" t="s">
        <v>15714</v>
      </c>
      <c r="C947" s="3" t="str">
        <f t="shared" si="14"/>
        <v>JANUS ELECTRIC HOLDINGS LIMITED</v>
      </c>
      <c r="D947" s="3" t="s">
        <v>14137</v>
      </c>
      <c r="E947" s="17">
        <v>37511</v>
      </c>
      <c r="F947" s="16">
        <v>15796413</v>
      </c>
      <c r="G947" s="3" t="str">
        <f t="array" ref="G947">INDEX([1]!Table2[Bracket Label], MATCH(1, ('ASX_Listed_Companies_26-08-2025'!F947&gt;= [1]!Table2[Min Value]) * ('ASX_Listed_Companies_26-08-2025'!F947 &lt;= [1]!Table2[Max Value]), 0))</f>
        <v>0-49M</v>
      </c>
    </row>
    <row r="948" spans="1:7" x14ac:dyDescent="0.25">
      <c r="A948" s="3" t="s">
        <v>15715</v>
      </c>
      <c r="B948" s="3" t="s">
        <v>15716</v>
      </c>
      <c r="C948" s="3" t="str">
        <f t="shared" si="14"/>
        <v>JUPITER ENERGY LIMITED</v>
      </c>
      <c r="D948" s="3" t="s">
        <v>14005</v>
      </c>
      <c r="E948" s="17">
        <v>37937</v>
      </c>
      <c r="F948" s="16">
        <v>38421566</v>
      </c>
      <c r="G948" s="3" t="str">
        <f t="array" ref="G948">INDEX([1]!Table2[Bracket Label], MATCH(1, ('ASX_Listed_Companies_26-08-2025'!F948&gt;= [1]!Table2[Min Value]) * ('ASX_Listed_Companies_26-08-2025'!F948 &lt;= [1]!Table2[Max Value]), 0))</f>
        <v>0-49M</v>
      </c>
    </row>
    <row r="949" spans="1:7" x14ac:dyDescent="0.25">
      <c r="A949" s="3" t="s">
        <v>15717</v>
      </c>
      <c r="B949" s="3" t="s">
        <v>15718</v>
      </c>
      <c r="C949" s="3" t="str">
        <f t="shared" si="14"/>
        <v>JOYCE CORPORATION LTD</v>
      </c>
      <c r="D949" s="3" t="s">
        <v>14054</v>
      </c>
      <c r="E949" s="17">
        <v>31763</v>
      </c>
      <c r="F949" s="16">
        <v>150507579</v>
      </c>
      <c r="G949" s="3" t="str">
        <f t="array" ref="G949">INDEX([1]!Table2[Bracket Label], MATCH(1, ('ASX_Listed_Companies_26-08-2025'!F949&gt;= [1]!Table2[Min Value]) * ('ASX_Listed_Companies_26-08-2025'!F949 &lt;= [1]!Table2[Max Value]), 0))</f>
        <v>150-199M</v>
      </c>
    </row>
    <row r="950" spans="1:7" x14ac:dyDescent="0.25">
      <c r="A950" s="3" t="s">
        <v>9746</v>
      </c>
      <c r="B950" s="3" t="s">
        <v>15719</v>
      </c>
      <c r="C950" s="3" t="str">
        <f t="shared" si="14"/>
        <v>KAIROS MINERALS LIMITED</v>
      </c>
      <c r="D950" s="3" t="s">
        <v>13970</v>
      </c>
      <c r="E950" s="17">
        <v>26814</v>
      </c>
      <c r="F950" s="16">
        <v>61959980</v>
      </c>
      <c r="G950" s="3" t="str">
        <f t="array" ref="G950">INDEX([1]!Table2[Bracket Label], MATCH(1, ('ASX_Listed_Companies_26-08-2025'!F950&gt;= [1]!Table2[Min Value]) * ('ASX_Listed_Companies_26-08-2025'!F950 &lt;= [1]!Table2[Max Value]), 0))</f>
        <v>50-99M</v>
      </c>
    </row>
    <row r="951" spans="1:7" x14ac:dyDescent="0.25">
      <c r="A951" s="3" t="s">
        <v>15720</v>
      </c>
      <c r="B951" s="3" t="s">
        <v>15721</v>
      </c>
      <c r="C951" s="3" t="str">
        <f t="shared" si="14"/>
        <v>KALGOORLIE GOLD MINING LIMITED</v>
      </c>
      <c r="D951" s="3" t="s">
        <v>13970</v>
      </c>
      <c r="E951" s="17">
        <v>44517</v>
      </c>
      <c r="F951" s="16">
        <v>13744297</v>
      </c>
      <c r="G951" s="3" t="str">
        <f t="array" ref="G951">INDEX([1]!Table2[Bracket Label], MATCH(1, ('ASX_Listed_Companies_26-08-2025'!F951&gt;= [1]!Table2[Min Value]) * ('ASX_Listed_Companies_26-08-2025'!F951 &lt;= [1]!Table2[Max Value]), 0))</f>
        <v>0-49M</v>
      </c>
    </row>
    <row r="952" spans="1:7" x14ac:dyDescent="0.25">
      <c r="A952" s="3" t="s">
        <v>12475</v>
      </c>
      <c r="B952" s="3" t="s">
        <v>15722</v>
      </c>
      <c r="C952" s="3" t="str">
        <f t="shared" si="14"/>
        <v>K2 ASSET MANAGEMENT HOLDINGS LTD</v>
      </c>
      <c r="D952" s="3" t="s">
        <v>14010</v>
      </c>
      <c r="E952" s="17">
        <v>39415</v>
      </c>
      <c r="F952" s="16">
        <v>17117049</v>
      </c>
      <c r="G952" s="3" t="str">
        <f t="array" ref="G952">INDEX([1]!Table2[Bracket Label], MATCH(1, ('ASX_Listed_Companies_26-08-2025'!F952&gt;= [1]!Table2[Min Value]) * ('ASX_Listed_Companies_26-08-2025'!F952 &lt;= [1]!Table2[Max Value]), 0))</f>
        <v>0-49M</v>
      </c>
    </row>
    <row r="953" spans="1:7" x14ac:dyDescent="0.25">
      <c r="A953" s="3" t="s">
        <v>13655</v>
      </c>
      <c r="B953" s="3" t="s">
        <v>15723</v>
      </c>
      <c r="C953" s="3" t="str">
        <f t="shared" si="14"/>
        <v>KAROON ENERGY LTD</v>
      </c>
      <c r="D953" s="3" t="s">
        <v>14005</v>
      </c>
      <c r="E953" s="17">
        <v>38146</v>
      </c>
      <c r="F953" s="16">
        <v>1347250892</v>
      </c>
      <c r="G953" s="3" t="str">
        <f t="array" ref="G953">INDEX([1]!Table2[Bracket Label], MATCH(1, ('ASX_Listed_Companies_26-08-2025'!F953&gt;= [1]!Table2[Min Value]) * ('ASX_Listed_Companies_26-08-2025'!F953 &lt;= [1]!Table2[Max Value]), 0))</f>
        <v>1Bn+</v>
      </c>
    </row>
    <row r="954" spans="1:7" x14ac:dyDescent="0.25">
      <c r="A954" s="3" t="s">
        <v>15724</v>
      </c>
      <c r="B954" s="3" t="s">
        <v>15725</v>
      </c>
      <c r="C954" s="3" t="str">
        <f t="shared" si="14"/>
        <v>KATANA CAPITAL LIMITED</v>
      </c>
      <c r="D954" s="3" t="s">
        <v>14067</v>
      </c>
      <c r="E954" s="17">
        <v>38709</v>
      </c>
      <c r="F954" s="16">
        <v>39141942</v>
      </c>
      <c r="G954" s="3" t="str">
        <f t="array" ref="G954">INDEX([1]!Table2[Bracket Label], MATCH(1, ('ASX_Listed_Companies_26-08-2025'!F954&gt;= [1]!Table2[Min Value]) * ('ASX_Listed_Companies_26-08-2025'!F954 &lt;= [1]!Table2[Max Value]), 0))</f>
        <v>0-49M</v>
      </c>
    </row>
    <row r="955" spans="1:7" x14ac:dyDescent="0.25">
      <c r="A955" s="3" t="s">
        <v>15726</v>
      </c>
      <c r="B955" s="3" t="s">
        <v>15725</v>
      </c>
      <c r="C955" s="3" t="str">
        <f t="shared" si="14"/>
        <v>KATANA CAPITAL LIMITED</v>
      </c>
      <c r="D955" s="3" t="s">
        <v>14067</v>
      </c>
      <c r="E955" s="17">
        <v>38709</v>
      </c>
      <c r="F955" s="16">
        <v>39141942</v>
      </c>
      <c r="G955" s="3" t="str">
        <f t="array" ref="G955">INDEX([1]!Table2[Bracket Label], MATCH(1, ('ASX_Listed_Companies_26-08-2025'!F955&gt;= [1]!Table2[Min Value]) * ('ASX_Listed_Companies_26-08-2025'!F955 &lt;= [1]!Table2[Max Value]), 0))</f>
        <v>0-49M</v>
      </c>
    </row>
    <row r="956" spans="1:7" x14ac:dyDescent="0.25">
      <c r="A956" s="3" t="s">
        <v>15727</v>
      </c>
      <c r="B956" s="3" t="s">
        <v>15728</v>
      </c>
      <c r="C956" s="3" t="str">
        <f t="shared" si="14"/>
        <v>KAISER REEF LIMITED</v>
      </c>
      <c r="D956" s="3" t="s">
        <v>13970</v>
      </c>
      <c r="E956" s="17">
        <v>43889</v>
      </c>
      <c r="F956" s="16">
        <v>115741499</v>
      </c>
      <c r="G956" s="3" t="str">
        <f t="array" ref="G956">INDEX([1]!Table2[Bracket Label], MATCH(1, ('ASX_Listed_Companies_26-08-2025'!F956&gt;= [1]!Table2[Min Value]) * ('ASX_Listed_Companies_26-08-2025'!F956 &lt;= [1]!Table2[Max Value]), 0))</f>
        <v>100-149M</v>
      </c>
    </row>
    <row r="957" spans="1:7" x14ac:dyDescent="0.25">
      <c r="A957" s="3" t="s">
        <v>15729</v>
      </c>
      <c r="B957" s="3" t="s">
        <v>15730</v>
      </c>
      <c r="C957" s="3" t="str">
        <f t="shared" si="14"/>
        <v>KEYBRIDGE CAPITAL LIMITED</v>
      </c>
      <c r="D957" s="3" t="s">
        <v>14010</v>
      </c>
      <c r="E957" s="17">
        <v>36517</v>
      </c>
      <c r="F957" s="16" t="s">
        <v>14150</v>
      </c>
      <c r="G957" s="3" t="e">
        <f t="array" ref="G957">INDEX([1]!Table2[Bracket Label], MATCH(1, ('ASX_Listed_Companies_26-08-2025'!F957&gt;= [1]!Table2[Min Value]) * ('ASX_Listed_Companies_26-08-2025'!F957 &lt;= [1]!Table2[Max Value]), 0))</f>
        <v>#N/A</v>
      </c>
    </row>
    <row r="958" spans="1:7" x14ac:dyDescent="0.25">
      <c r="A958" s="3" t="s">
        <v>15731</v>
      </c>
      <c r="B958" s="3" t="s">
        <v>15732</v>
      </c>
      <c r="C958" s="3" t="str">
        <f t="shared" si="14"/>
        <v>KINCORA COPPER LIMITED</v>
      </c>
      <c r="D958" s="3" t="s">
        <v>13970</v>
      </c>
      <c r="E958" s="17">
        <v>44285</v>
      </c>
      <c r="F958" s="16">
        <v>17503254</v>
      </c>
      <c r="G958" s="3" t="str">
        <f t="array" ref="G958">INDEX([1]!Table2[Bracket Label], MATCH(1, ('ASX_Listed_Companies_26-08-2025'!F958&gt;= [1]!Table2[Min Value]) * ('ASX_Listed_Companies_26-08-2025'!F958 &lt;= [1]!Table2[Max Value]), 0))</f>
        <v>0-49M</v>
      </c>
    </row>
    <row r="959" spans="1:7" x14ac:dyDescent="0.25">
      <c r="A959" s="3" t="s">
        <v>15733</v>
      </c>
      <c r="B959" s="3" t="s">
        <v>15734</v>
      </c>
      <c r="C959" s="3" t="str">
        <f t="shared" si="14"/>
        <v>KINGSGATE CONSOLIDATED LIMITED.</v>
      </c>
      <c r="D959" s="3" t="s">
        <v>13970</v>
      </c>
      <c r="E959" s="17">
        <v>32254</v>
      </c>
      <c r="F959" s="16">
        <v>775832593</v>
      </c>
      <c r="G959" s="3" t="str">
        <f t="array" ref="G959">INDEX([1]!Table2[Bracket Label], MATCH(1, ('ASX_Listed_Companies_26-08-2025'!F959&gt;= [1]!Table2[Min Value]) * ('ASX_Listed_Companies_26-08-2025'!F959 &lt;= [1]!Table2[Max Value]), 0))</f>
        <v>750-799M</v>
      </c>
    </row>
    <row r="960" spans="1:7" x14ac:dyDescent="0.25">
      <c r="A960" s="3" t="s">
        <v>15735</v>
      </c>
      <c r="B960" s="3" t="s">
        <v>15736</v>
      </c>
      <c r="C960" s="3" t="str">
        <f t="shared" si="14"/>
        <v>KEY PETROLEUM LIMITED</v>
      </c>
      <c r="D960" s="3" t="s">
        <v>14005</v>
      </c>
      <c r="E960" s="17">
        <v>39198</v>
      </c>
      <c r="F960" s="16">
        <v>1895200</v>
      </c>
      <c r="G960" s="3" t="str">
        <f t="array" ref="G960">INDEX([1]!Table2[Bracket Label], MATCH(1, ('ASX_Listed_Companies_26-08-2025'!F960&gt;= [1]!Table2[Min Value]) * ('ASX_Listed_Companies_26-08-2025'!F960 &lt;= [1]!Table2[Max Value]), 0))</f>
        <v>0-49M</v>
      </c>
    </row>
    <row r="961" spans="1:7" x14ac:dyDescent="0.25">
      <c r="A961" s="3" t="s">
        <v>15737</v>
      </c>
      <c r="B961" s="3" t="s">
        <v>15738</v>
      </c>
      <c r="C961" s="3" t="str">
        <f t="shared" si="14"/>
        <v>KINGFISHER MINING LTD</v>
      </c>
      <c r="D961" s="3" t="s">
        <v>13970</v>
      </c>
      <c r="E961" s="17">
        <v>44176</v>
      </c>
      <c r="F961" s="16">
        <v>3535895</v>
      </c>
      <c r="G961" s="3" t="str">
        <f t="array" ref="G961">INDEX([1]!Table2[Bracket Label], MATCH(1, ('ASX_Listed_Companies_26-08-2025'!F961&gt;= [1]!Table2[Min Value]) * ('ASX_Listed_Companies_26-08-2025'!F961 &lt;= [1]!Table2[Max Value]), 0))</f>
        <v>0-49M</v>
      </c>
    </row>
    <row r="962" spans="1:7" x14ac:dyDescent="0.25">
      <c r="A962" s="3" t="s">
        <v>15739</v>
      </c>
      <c r="B962" s="3" t="s">
        <v>15740</v>
      </c>
      <c r="C962" s="3" t="str">
        <f t="shared" si="14"/>
        <v>KULA GOLD LIMITED</v>
      </c>
      <c r="D962" s="3" t="s">
        <v>13970</v>
      </c>
      <c r="E962" s="17">
        <v>40498</v>
      </c>
      <c r="F962" s="16">
        <v>7256468</v>
      </c>
      <c r="G962" s="3" t="str">
        <f t="array" ref="G962">INDEX([1]!Table2[Bracket Label], MATCH(1, ('ASX_Listed_Companies_26-08-2025'!F962&gt;= [1]!Table2[Min Value]) * ('ASX_Listed_Companies_26-08-2025'!F962 &lt;= [1]!Table2[Max Value]), 0))</f>
        <v>0-49M</v>
      </c>
    </row>
    <row r="963" spans="1:7" x14ac:dyDescent="0.25">
      <c r="A963" s="3" t="s">
        <v>15741</v>
      </c>
      <c r="B963" s="3" t="s">
        <v>15742</v>
      </c>
      <c r="C963" s="3" t="str">
        <f t="shared" ref="C963:C1026" si="15">TRIM(UPPER($B963))</f>
        <v>KGL RESOURCES LIMITED</v>
      </c>
      <c r="D963" s="3" t="s">
        <v>13970</v>
      </c>
      <c r="E963" s="17">
        <v>38428</v>
      </c>
      <c r="F963" s="16">
        <v>72693395</v>
      </c>
      <c r="G963" s="3" t="str">
        <f t="array" ref="G963">INDEX([1]!Table2[Bracket Label], MATCH(1, ('ASX_Listed_Companies_26-08-2025'!F963&gt;= [1]!Table2[Min Value]) * ('ASX_Listed_Companies_26-08-2025'!F963 &lt;= [1]!Table2[Max Value]), 0))</f>
        <v>50-99M</v>
      </c>
    </row>
    <row r="964" spans="1:7" x14ac:dyDescent="0.25">
      <c r="A964" s="3" t="s">
        <v>15743</v>
      </c>
      <c r="B964" s="3" t="s">
        <v>15744</v>
      </c>
      <c r="C964" s="3" t="str">
        <f t="shared" si="15"/>
        <v>KOGAN.COM LTD</v>
      </c>
      <c r="D964" s="3" t="s">
        <v>14054</v>
      </c>
      <c r="E964" s="17">
        <v>42558</v>
      </c>
      <c r="F964" s="16">
        <v>414142641</v>
      </c>
      <c r="G964" s="3" t="str">
        <f t="array" ref="G964">INDEX([1]!Table2[Bracket Label], MATCH(1, ('ASX_Listed_Companies_26-08-2025'!F964&gt;= [1]!Table2[Min Value]) * ('ASX_Listed_Companies_26-08-2025'!F964 &lt;= [1]!Table2[Max Value]), 0))</f>
        <v>400-449M</v>
      </c>
    </row>
    <row r="965" spans="1:7" x14ac:dyDescent="0.25">
      <c r="A965" s="3" t="s">
        <v>15745</v>
      </c>
      <c r="B965" s="3" t="s">
        <v>15746</v>
      </c>
      <c r="C965" s="3" t="str">
        <f t="shared" si="15"/>
        <v>KKR CREDIT INCOME FUND</v>
      </c>
      <c r="D965" s="3" t="s">
        <v>14067</v>
      </c>
      <c r="E965" s="17">
        <v>43790</v>
      </c>
      <c r="F965" s="16">
        <v>767630637</v>
      </c>
      <c r="G965" s="3" t="str">
        <f t="array" ref="G965">INDEX([1]!Table2[Bracket Label], MATCH(1, ('ASX_Listed_Companies_26-08-2025'!F965&gt;= [1]!Table2[Min Value]) * ('ASX_Listed_Companies_26-08-2025'!F965 &lt;= [1]!Table2[Max Value]), 0))</f>
        <v>750-799M</v>
      </c>
    </row>
    <row r="966" spans="1:7" x14ac:dyDescent="0.25">
      <c r="A966" s="3" t="s">
        <v>15747</v>
      </c>
      <c r="B966" s="3" t="s">
        <v>15748</v>
      </c>
      <c r="C966" s="3" t="str">
        <f t="shared" si="15"/>
        <v>KINETIKO ENERGY LTD</v>
      </c>
      <c r="D966" s="3" t="s">
        <v>14005</v>
      </c>
      <c r="E966" s="17">
        <v>40745</v>
      </c>
      <c r="F966" s="16">
        <v>110993258</v>
      </c>
      <c r="G966" s="3" t="str">
        <f t="array" ref="G966">INDEX([1]!Table2[Bracket Label], MATCH(1, ('ASX_Listed_Companies_26-08-2025'!F966&gt;= [1]!Table2[Min Value]) * ('ASX_Listed_Companies_26-08-2025'!F966 &lt;= [1]!Table2[Max Value]), 0))</f>
        <v>100-149M</v>
      </c>
    </row>
    <row r="967" spans="1:7" x14ac:dyDescent="0.25">
      <c r="A967" s="3" t="s">
        <v>15749</v>
      </c>
      <c r="B967" s="3" t="s">
        <v>15750</v>
      </c>
      <c r="C967" s="3" t="str">
        <f t="shared" si="15"/>
        <v>KILLI RESOURCES LIMITED</v>
      </c>
      <c r="D967" s="3" t="s">
        <v>13970</v>
      </c>
      <c r="E967" s="17">
        <v>44602</v>
      </c>
      <c r="F967" s="16">
        <v>6029621</v>
      </c>
      <c r="G967" s="3" t="str">
        <f t="array" ref="G967">INDEX([1]!Table2[Bracket Label], MATCH(1, ('ASX_Listed_Companies_26-08-2025'!F967&gt;= [1]!Table2[Min Value]) * ('ASX_Listed_Companies_26-08-2025'!F967 &lt;= [1]!Table2[Max Value]), 0))</f>
        <v>0-49M</v>
      </c>
    </row>
    <row r="968" spans="1:7" x14ac:dyDescent="0.25">
      <c r="A968" s="3" t="s">
        <v>15751</v>
      </c>
      <c r="B968" s="3" t="s">
        <v>15752</v>
      </c>
      <c r="C968" s="3" t="str">
        <f t="shared" si="15"/>
        <v>KAILI RESOURCES LIMITED</v>
      </c>
      <c r="D968" s="3" t="s">
        <v>14005</v>
      </c>
      <c r="E968" s="17">
        <v>35495</v>
      </c>
      <c r="F968" s="16">
        <v>120868298</v>
      </c>
      <c r="G968" s="3" t="str">
        <f t="array" ref="G968">INDEX([1]!Table2[Bracket Label], MATCH(1, ('ASX_Listed_Companies_26-08-2025'!F968&gt;= [1]!Table2[Min Value]) * ('ASX_Listed_Companies_26-08-2025'!F968 &lt;= [1]!Table2[Max Value]), 0))</f>
        <v>100-149M</v>
      </c>
    </row>
    <row r="969" spans="1:7" x14ac:dyDescent="0.25">
      <c r="A969" s="3" t="s">
        <v>13657</v>
      </c>
      <c r="B969" s="3" t="s">
        <v>15753</v>
      </c>
      <c r="C969" s="3" t="str">
        <f t="shared" si="15"/>
        <v>KELSIAN GROUP LIMITED</v>
      </c>
      <c r="D969" s="3" t="s">
        <v>14162</v>
      </c>
      <c r="E969" s="17">
        <v>41563</v>
      </c>
      <c r="F969" s="16">
        <v>1094317702</v>
      </c>
      <c r="G969" s="3" t="str">
        <f t="array" ref="G969">INDEX([1]!Table2[Bracket Label], MATCH(1, ('ASX_Listed_Companies_26-08-2025'!F969&gt;= [1]!Table2[Min Value]) * ('ASX_Listed_Companies_26-08-2025'!F969 &lt;= [1]!Table2[Max Value]), 0))</f>
        <v>1Bn+</v>
      </c>
    </row>
    <row r="970" spans="1:7" x14ac:dyDescent="0.25">
      <c r="A970" s="3" t="s">
        <v>15754</v>
      </c>
      <c r="B970" s="3" t="s">
        <v>15755</v>
      </c>
      <c r="C970" s="3" t="str">
        <f t="shared" si="15"/>
        <v>KALI METALS LIMITED</v>
      </c>
      <c r="D970" s="3" t="s">
        <v>13970</v>
      </c>
      <c r="E970" s="17">
        <v>45299</v>
      </c>
      <c r="F970" s="16">
        <v>25610790</v>
      </c>
      <c r="G970" s="3" t="str">
        <f t="array" ref="G970">INDEX([1]!Table2[Bracket Label], MATCH(1, ('ASX_Listed_Companies_26-08-2025'!F970&gt;= [1]!Table2[Min Value]) * ('ASX_Listed_Companies_26-08-2025'!F970 &lt;= [1]!Table2[Max Value]), 0))</f>
        <v>0-49M</v>
      </c>
    </row>
    <row r="971" spans="1:7" x14ac:dyDescent="0.25">
      <c r="A971" s="3" t="s">
        <v>15756</v>
      </c>
      <c r="B971" s="3" t="s">
        <v>15757</v>
      </c>
      <c r="C971" s="3" t="str">
        <f t="shared" si="15"/>
        <v>KMD BRANDS LIMITED</v>
      </c>
      <c r="D971" s="3" t="s">
        <v>14054</v>
      </c>
      <c r="E971" s="17">
        <v>40130</v>
      </c>
      <c r="F971" s="16">
        <v>156566846</v>
      </c>
      <c r="G971" s="3" t="str">
        <f t="array" ref="G971">INDEX([1]!Table2[Bracket Label], MATCH(1, ('ASX_Listed_Companies_26-08-2025'!F971&gt;= [1]!Table2[Min Value]) * ('ASX_Listed_Companies_26-08-2025'!F971 &lt;= [1]!Table2[Max Value]), 0))</f>
        <v>150-199M</v>
      </c>
    </row>
    <row r="972" spans="1:7" x14ac:dyDescent="0.25">
      <c r="A972" s="3" t="s">
        <v>15758</v>
      </c>
      <c r="B972" s="3" t="s">
        <v>15759</v>
      </c>
      <c r="C972" s="3" t="str">
        <f t="shared" si="15"/>
        <v>KIP MCGRATH EDUCATION CENTRES LIMITED</v>
      </c>
      <c r="D972" s="3" t="s">
        <v>13989</v>
      </c>
      <c r="E972" s="17">
        <v>37848</v>
      </c>
      <c r="F972" s="16">
        <v>34428849</v>
      </c>
      <c r="G972" s="3" t="str">
        <f t="array" ref="G972">INDEX([1]!Table2[Bracket Label], MATCH(1, ('ASX_Listed_Companies_26-08-2025'!F972&gt;= [1]!Table2[Min Value]) * ('ASX_Listed_Companies_26-08-2025'!F972 &lt;= [1]!Table2[Max Value]), 0))</f>
        <v>0-49M</v>
      </c>
    </row>
    <row r="973" spans="1:7" x14ac:dyDescent="0.25">
      <c r="A973" s="3" t="s">
        <v>15760</v>
      </c>
      <c r="B973" s="3" t="s">
        <v>15761</v>
      </c>
      <c r="C973" s="3" t="str">
        <f t="shared" si="15"/>
        <v>KOONENBERRY GOLD LIMITED</v>
      </c>
      <c r="D973" s="3" t="s">
        <v>13970</v>
      </c>
      <c r="E973" s="17">
        <v>44467</v>
      </c>
      <c r="F973" s="16">
        <v>36988560</v>
      </c>
      <c r="G973" s="3" t="str">
        <f t="array" ref="G973">INDEX([1]!Table2[Bracket Label], MATCH(1, ('ASX_Listed_Companies_26-08-2025'!F973&gt;= [1]!Table2[Min Value]) * ('ASX_Listed_Companies_26-08-2025'!F973 &lt;= [1]!Table2[Max Value]), 0))</f>
        <v>0-49M</v>
      </c>
    </row>
    <row r="974" spans="1:7" x14ac:dyDescent="0.25">
      <c r="A974" s="3" t="s">
        <v>15762</v>
      </c>
      <c r="B974" s="3" t="s">
        <v>15763</v>
      </c>
      <c r="C974" s="3" t="str">
        <f t="shared" si="15"/>
        <v>KINGSLAND MINERALS LTD</v>
      </c>
      <c r="D974" s="3" t="s">
        <v>13970</v>
      </c>
      <c r="E974" s="17">
        <v>44726</v>
      </c>
      <c r="F974" s="16">
        <v>13423769</v>
      </c>
      <c r="G974" s="3" t="str">
        <f t="array" ref="G974">INDEX([1]!Table2[Bracket Label], MATCH(1, ('ASX_Listed_Companies_26-08-2025'!F974&gt;= [1]!Table2[Min Value]) * ('ASX_Listed_Companies_26-08-2025'!F974 &lt;= [1]!Table2[Max Value]), 0))</f>
        <v>0-49M</v>
      </c>
    </row>
    <row r="975" spans="1:7" x14ac:dyDescent="0.25">
      <c r="A975" s="3" t="s">
        <v>15764</v>
      </c>
      <c r="B975" s="3" t="s">
        <v>15765</v>
      </c>
      <c r="C975" s="3" t="str">
        <f t="shared" si="15"/>
        <v>KUNIKO LIMITED</v>
      </c>
      <c r="D975" s="3" t="s">
        <v>13970</v>
      </c>
      <c r="E975" s="17">
        <v>44432</v>
      </c>
      <c r="F975" s="16">
        <v>7057066</v>
      </c>
      <c r="G975" s="3" t="str">
        <f t="array" ref="G975">INDEX([1]!Table2[Bracket Label], MATCH(1, ('ASX_Listed_Companies_26-08-2025'!F975&gt;= [1]!Table2[Min Value]) * ('ASX_Listed_Companies_26-08-2025'!F975 &lt;= [1]!Table2[Max Value]), 0))</f>
        <v>0-49M</v>
      </c>
    </row>
    <row r="976" spans="1:7" x14ac:dyDescent="0.25">
      <c r="A976" s="3" t="s">
        <v>15766</v>
      </c>
      <c r="B976" s="3" t="s">
        <v>15767</v>
      </c>
      <c r="C976" s="3" t="str">
        <f t="shared" si="15"/>
        <v>KNEOMEDIA LIMITED</v>
      </c>
      <c r="D976" s="3" t="s">
        <v>14019</v>
      </c>
      <c r="E976" s="17">
        <v>31952</v>
      </c>
      <c r="F976" s="16" t="s">
        <v>14150</v>
      </c>
      <c r="G976" s="3" t="e">
        <f t="array" ref="G976">INDEX([1]!Table2[Bracket Label], MATCH(1, ('ASX_Listed_Companies_26-08-2025'!F976&gt;= [1]!Table2[Min Value]) * ('ASX_Listed_Companies_26-08-2025'!F976 &lt;= [1]!Table2[Max Value]), 0))</f>
        <v>#N/A</v>
      </c>
    </row>
    <row r="977" spans="1:7" x14ac:dyDescent="0.25">
      <c r="A977" s="3" t="s">
        <v>15768</v>
      </c>
      <c r="B977" s="3" t="s">
        <v>15769</v>
      </c>
      <c r="C977" s="3" t="str">
        <f t="shared" si="15"/>
        <v>KNOSYS LIMITED</v>
      </c>
      <c r="D977" s="3" t="s">
        <v>13979</v>
      </c>
      <c r="E977" s="17">
        <v>42256</v>
      </c>
      <c r="F977" s="16">
        <v>7564854</v>
      </c>
      <c r="G977" s="3" t="str">
        <f t="array" ref="G977">INDEX([1]!Table2[Bracket Label], MATCH(1, ('ASX_Listed_Companies_26-08-2025'!F977&gt;= [1]!Table2[Min Value]) * ('ASX_Listed_Companies_26-08-2025'!F977 &lt;= [1]!Table2[Max Value]), 0))</f>
        <v>0-49M</v>
      </c>
    </row>
    <row r="978" spans="1:7" x14ac:dyDescent="0.25">
      <c r="A978" s="3" t="s">
        <v>15770</v>
      </c>
      <c r="B978" s="3" t="s">
        <v>15771</v>
      </c>
      <c r="C978" s="3" t="str">
        <f t="shared" si="15"/>
        <v>KOBA RESOURCES LIMITED</v>
      </c>
      <c r="D978" s="3" t="s">
        <v>13970</v>
      </c>
      <c r="E978" s="17">
        <v>44685</v>
      </c>
      <c r="F978" s="16">
        <v>6158819</v>
      </c>
      <c r="G978" s="3" t="str">
        <f t="array" ref="G978">INDEX([1]!Table2[Bracket Label], MATCH(1, ('ASX_Listed_Companies_26-08-2025'!F978&gt;= [1]!Table2[Min Value]) * ('ASX_Listed_Companies_26-08-2025'!F978 &lt;= [1]!Table2[Max Value]), 0))</f>
        <v>0-49M</v>
      </c>
    </row>
    <row r="979" spans="1:7" x14ac:dyDescent="0.25">
      <c r="A979" s="3" t="s">
        <v>15772</v>
      </c>
      <c r="B979" s="3" t="s">
        <v>15773</v>
      </c>
      <c r="C979" s="3" t="str">
        <f t="shared" si="15"/>
        <v>KORAB RESOURCES LIMITED</v>
      </c>
      <c r="D979" s="3" t="s">
        <v>13970</v>
      </c>
      <c r="E979" s="17">
        <v>38595</v>
      </c>
      <c r="F979" s="16" t="s">
        <v>14150</v>
      </c>
      <c r="G979" s="3" t="e">
        <f t="array" ref="G979">INDEX([1]!Table2[Bracket Label], MATCH(1, ('ASX_Listed_Companies_26-08-2025'!F979&gt;= [1]!Table2[Min Value]) * ('ASX_Listed_Companies_26-08-2025'!F979 &lt;= [1]!Table2[Max Value]), 0))</f>
        <v>#N/A</v>
      </c>
    </row>
    <row r="980" spans="1:7" x14ac:dyDescent="0.25">
      <c r="A980" s="3" t="s">
        <v>15774</v>
      </c>
      <c r="B980" s="3" t="s">
        <v>15775</v>
      </c>
      <c r="C980" s="3" t="str">
        <f t="shared" si="15"/>
        <v>KORVEST LTD</v>
      </c>
      <c r="D980" s="3" t="s">
        <v>13964</v>
      </c>
      <c r="E980" s="17">
        <v>25828</v>
      </c>
      <c r="F980" s="16">
        <v>155752608</v>
      </c>
      <c r="G980" s="3" t="str">
        <f t="array" ref="G980">INDEX([1]!Table2[Bracket Label], MATCH(1, ('ASX_Listed_Companies_26-08-2025'!F980&gt;= [1]!Table2[Min Value]) * ('ASX_Listed_Companies_26-08-2025'!F980 &lt;= [1]!Table2[Max Value]), 0))</f>
        <v>150-199M</v>
      </c>
    </row>
    <row r="981" spans="1:7" x14ac:dyDescent="0.25">
      <c r="A981" s="3" t="s">
        <v>15776</v>
      </c>
      <c r="B981" s="3" t="s">
        <v>15777</v>
      </c>
      <c r="C981" s="3" t="str">
        <f t="shared" si="15"/>
        <v>KORE POTASH PLC</v>
      </c>
      <c r="D981" s="3" t="s">
        <v>13970</v>
      </c>
      <c r="E981" s="17">
        <v>43046</v>
      </c>
      <c r="F981" s="16">
        <v>315656217</v>
      </c>
      <c r="G981" s="3" t="str">
        <f t="array" ref="G981">INDEX([1]!Table2[Bracket Label], MATCH(1, ('ASX_Listed_Companies_26-08-2025'!F981&gt;= [1]!Table2[Min Value]) * ('ASX_Listed_Companies_26-08-2025'!F981 &lt;= [1]!Table2[Max Value]), 0))</f>
        <v>300-349M</v>
      </c>
    </row>
    <row r="982" spans="1:7" x14ac:dyDescent="0.25">
      <c r="A982" s="3" t="s">
        <v>15778</v>
      </c>
      <c r="B982" s="3" t="s">
        <v>15779</v>
      </c>
      <c r="C982" s="3" t="str">
        <f t="shared" si="15"/>
        <v>KELLY PARTNERS GROUP HOLDINGS LIMITED</v>
      </c>
      <c r="D982" s="3" t="s">
        <v>14110</v>
      </c>
      <c r="E982" s="17">
        <v>42907</v>
      </c>
      <c r="F982" s="16">
        <v>470859553</v>
      </c>
      <c r="G982" s="3" t="str">
        <f t="array" ref="G982">INDEX([1]!Table2[Bracket Label], MATCH(1, ('ASX_Listed_Companies_26-08-2025'!F982&gt;= [1]!Table2[Min Value]) * ('ASX_Listed_Companies_26-08-2025'!F982 &lt;= [1]!Table2[Max Value]), 0))</f>
        <v>450-499M</v>
      </c>
    </row>
    <row r="983" spans="1:7" x14ac:dyDescent="0.25">
      <c r="A983" s="3" t="s">
        <v>15780</v>
      </c>
      <c r="B983" s="3" t="s">
        <v>15781</v>
      </c>
      <c r="C983" s="3" t="str">
        <f t="shared" si="15"/>
        <v>KALINA POWER LIMITED</v>
      </c>
      <c r="D983" s="3" t="s">
        <v>14137</v>
      </c>
      <c r="E983" s="17">
        <v>26147</v>
      </c>
      <c r="F983" s="16">
        <v>32262953</v>
      </c>
      <c r="G983" s="3" t="str">
        <f t="array" ref="G983">INDEX([1]!Table2[Bracket Label], MATCH(1, ('ASX_Listed_Companies_26-08-2025'!F983&gt;= [1]!Table2[Min Value]) * ('ASX_Listed_Companies_26-08-2025'!F983 &lt;= [1]!Table2[Max Value]), 0))</f>
        <v>0-49M</v>
      </c>
    </row>
    <row r="984" spans="1:7" x14ac:dyDescent="0.25">
      <c r="A984" s="3" t="s">
        <v>15782</v>
      </c>
      <c r="B984" s="3" t="s">
        <v>15783</v>
      </c>
      <c r="C984" s="3" t="str">
        <f t="shared" si="15"/>
        <v>KINGSROSE MINING LIMITED</v>
      </c>
      <c r="D984" s="3" t="s">
        <v>13970</v>
      </c>
      <c r="E984" s="17">
        <v>39423</v>
      </c>
      <c r="F984" s="16">
        <v>32401640</v>
      </c>
      <c r="G984" s="3" t="str">
        <f t="array" ref="G984">INDEX([1]!Table2[Bracket Label], MATCH(1, ('ASX_Listed_Companies_26-08-2025'!F984&gt;= [1]!Table2[Min Value]) * ('ASX_Listed_Companies_26-08-2025'!F984 &lt;= [1]!Table2[Max Value]), 0))</f>
        <v>0-49M</v>
      </c>
    </row>
    <row r="985" spans="1:7" x14ac:dyDescent="0.25">
      <c r="A985" s="3" t="s">
        <v>15784</v>
      </c>
      <c r="B985" s="3" t="s">
        <v>15785</v>
      </c>
      <c r="C985" s="3" t="str">
        <f t="shared" si="15"/>
        <v>KING RIVER RESOURCES LIMITED</v>
      </c>
      <c r="D985" s="3" t="s">
        <v>13970</v>
      </c>
      <c r="E985" s="17">
        <v>39346</v>
      </c>
      <c r="F985" s="16">
        <v>8781522</v>
      </c>
      <c r="G985" s="3" t="str">
        <f t="array" ref="G985">INDEX([1]!Table2[Bracket Label], MATCH(1, ('ASX_Listed_Companies_26-08-2025'!F985&gt;= [1]!Table2[Min Value]) * ('ASX_Listed_Companies_26-08-2025'!F985 &lt;= [1]!Table2[Max Value]), 0))</f>
        <v>0-49M</v>
      </c>
    </row>
    <row r="986" spans="1:7" x14ac:dyDescent="0.25">
      <c r="A986" s="3" t="s">
        <v>15786</v>
      </c>
      <c r="B986" s="3" t="s">
        <v>15787</v>
      </c>
      <c r="C986" s="3" t="str">
        <f t="shared" si="15"/>
        <v>K &amp; S CORPORATION LIMITED</v>
      </c>
      <c r="D986" s="3" t="s">
        <v>14162</v>
      </c>
      <c r="E986" s="17">
        <v>26170</v>
      </c>
      <c r="F986" s="16">
        <v>465280861</v>
      </c>
      <c r="G986" s="3" t="str">
        <f t="array" ref="G986">INDEX([1]!Table2[Bracket Label], MATCH(1, ('ASX_Listed_Companies_26-08-2025'!F986&gt;= [1]!Table2[Min Value]) * ('ASX_Listed_Companies_26-08-2025'!F986 &lt;= [1]!Table2[Max Value]), 0))</f>
        <v>450-499M</v>
      </c>
    </row>
    <row r="987" spans="1:7" x14ac:dyDescent="0.25">
      <c r="A987" s="3" t="s">
        <v>15788</v>
      </c>
      <c r="B987" s="3" t="s">
        <v>15789</v>
      </c>
      <c r="C987" s="3" t="str">
        <f t="shared" si="15"/>
        <v>KINA SECURITIES LIMITED</v>
      </c>
      <c r="D987" s="3" t="s">
        <v>14246</v>
      </c>
      <c r="E987" s="17">
        <v>42215</v>
      </c>
      <c r="F987" s="16">
        <v>391320528</v>
      </c>
      <c r="G987" s="3" t="str">
        <f t="array" ref="G987">INDEX([1]!Table2[Bracket Label], MATCH(1, ('ASX_Listed_Companies_26-08-2025'!F987&gt;= [1]!Table2[Min Value]) * ('ASX_Listed_Companies_26-08-2025'!F987 &lt;= [1]!Table2[Max Value]), 0))</f>
        <v>350-399M</v>
      </c>
    </row>
    <row r="988" spans="1:7" x14ac:dyDescent="0.25">
      <c r="A988" s="3" t="s">
        <v>15790</v>
      </c>
      <c r="B988" s="3" t="s">
        <v>15791</v>
      </c>
      <c r="C988" s="3" t="str">
        <f t="shared" si="15"/>
        <v>KINGSTON RESOURCES LIMITED</v>
      </c>
      <c r="D988" s="3" t="s">
        <v>13970</v>
      </c>
      <c r="E988" s="17">
        <v>31841</v>
      </c>
      <c r="F988" s="16">
        <v>102904947</v>
      </c>
      <c r="G988" s="3" t="str">
        <f t="array" ref="G988">INDEX([1]!Table2[Bracket Label], MATCH(1, ('ASX_Listed_Companies_26-08-2025'!F988&gt;= [1]!Table2[Min Value]) * ('ASX_Listed_Companies_26-08-2025'!F988 &lt;= [1]!Table2[Max Value]), 0))</f>
        <v>100-149M</v>
      </c>
    </row>
    <row r="989" spans="1:7" x14ac:dyDescent="0.25">
      <c r="A989" s="3" t="s">
        <v>15792</v>
      </c>
      <c r="B989" s="3" t="s">
        <v>15793</v>
      </c>
      <c r="C989" s="3" t="str">
        <f t="shared" si="15"/>
        <v>KRAKATOA RESOURCES LIMITED</v>
      </c>
      <c r="D989" s="3" t="s">
        <v>13970</v>
      </c>
      <c r="E989" s="17">
        <v>41271</v>
      </c>
      <c r="F989" s="16">
        <v>11627010</v>
      </c>
      <c r="G989" s="3" t="str">
        <f t="array" ref="G989">INDEX([1]!Table2[Bracket Label], MATCH(1, ('ASX_Listed_Companies_26-08-2025'!F989&gt;= [1]!Table2[Min Value]) * ('ASX_Listed_Companies_26-08-2025'!F989 &lt;= [1]!Table2[Max Value]), 0))</f>
        <v>0-49M</v>
      </c>
    </row>
    <row r="990" spans="1:7" x14ac:dyDescent="0.25">
      <c r="A990" s="3" t="s">
        <v>15794</v>
      </c>
      <c r="B990" s="3" t="s">
        <v>15795</v>
      </c>
      <c r="C990" s="3" t="str">
        <f t="shared" si="15"/>
        <v>KINATICO LTD</v>
      </c>
      <c r="D990" s="3" t="s">
        <v>13979</v>
      </c>
      <c r="E990" s="17">
        <v>42255</v>
      </c>
      <c r="F990" s="16">
        <v>118825296</v>
      </c>
      <c r="G990" s="3" t="str">
        <f t="array" ref="G990">INDEX([1]!Table2[Bracket Label], MATCH(1, ('ASX_Listed_Companies_26-08-2025'!F990&gt;= [1]!Table2[Min Value]) * ('ASX_Listed_Companies_26-08-2025'!F990 &lt;= [1]!Table2[Max Value]), 0))</f>
        <v>100-149M</v>
      </c>
    </row>
    <row r="991" spans="1:7" x14ac:dyDescent="0.25">
      <c r="A991" s="3" t="s">
        <v>15796</v>
      </c>
      <c r="B991" s="3" t="s">
        <v>15797</v>
      </c>
      <c r="C991" s="3" t="str">
        <f t="shared" si="15"/>
        <v>KALAMAZOO RESOURCES LIMITED</v>
      </c>
      <c r="D991" s="3" t="s">
        <v>13970</v>
      </c>
      <c r="E991" s="17">
        <v>42751</v>
      </c>
      <c r="F991" s="16">
        <v>28393888</v>
      </c>
      <c r="G991" s="3" t="str">
        <f t="array" ref="G991">INDEX([1]!Table2[Bracket Label], MATCH(1, ('ASX_Listed_Companies_26-08-2025'!F991&gt;= [1]!Table2[Min Value]) * ('ASX_Listed_Companies_26-08-2025'!F991 &lt;= [1]!Table2[Max Value]), 0))</f>
        <v>0-49M</v>
      </c>
    </row>
    <row r="992" spans="1:7" x14ac:dyDescent="0.25">
      <c r="A992" s="3" t="s">
        <v>15798</v>
      </c>
      <c r="B992" s="3" t="s">
        <v>15799</v>
      </c>
      <c r="C992" s="3" t="str">
        <f t="shared" si="15"/>
        <v>LIGHTNING MINERALS LTD</v>
      </c>
      <c r="D992" s="3" t="s">
        <v>13970</v>
      </c>
      <c r="E992" s="17">
        <v>44887</v>
      </c>
      <c r="F992" s="16">
        <v>4753103</v>
      </c>
      <c r="G992" s="3" t="str">
        <f t="array" ref="G992">INDEX([1]!Table2[Bracket Label], MATCH(1, ('ASX_Listed_Companies_26-08-2025'!F992&gt;= [1]!Table2[Min Value]) * ('ASX_Listed_Companies_26-08-2025'!F992 &lt;= [1]!Table2[Max Value]), 0))</f>
        <v>0-49M</v>
      </c>
    </row>
    <row r="993" spans="1:7" x14ac:dyDescent="0.25">
      <c r="A993" s="3" t="s">
        <v>10559</v>
      </c>
      <c r="B993" s="3" t="s">
        <v>15800</v>
      </c>
      <c r="C993" s="3" t="str">
        <f t="shared" si="15"/>
        <v>LARAMIDE RESOURCES LTD</v>
      </c>
      <c r="D993" s="3" t="s">
        <v>14005</v>
      </c>
      <c r="E993" s="17">
        <v>41394</v>
      </c>
      <c r="F993" s="16">
        <v>161663605</v>
      </c>
      <c r="G993" s="3" t="str">
        <f t="array" ref="G993">INDEX([1]!Table2[Bracket Label], MATCH(1, ('ASX_Listed_Companies_26-08-2025'!F993&gt;= [1]!Table2[Min Value]) * ('ASX_Listed_Companies_26-08-2025'!F993 &lt;= [1]!Table2[Max Value]), 0))</f>
        <v>150-199M</v>
      </c>
    </row>
    <row r="994" spans="1:7" x14ac:dyDescent="0.25">
      <c r="A994" s="3" t="s">
        <v>15801</v>
      </c>
      <c r="B994" s="3" t="s">
        <v>15802</v>
      </c>
      <c r="C994" s="3" t="str">
        <f t="shared" si="15"/>
        <v>LATITUDE 66 LIMITED</v>
      </c>
      <c r="D994" s="3" t="s">
        <v>13970</v>
      </c>
      <c r="E994" s="17">
        <v>39429</v>
      </c>
      <c r="F994" s="16">
        <v>7152423</v>
      </c>
      <c r="G994" s="3" t="str">
        <f t="array" ref="G994">INDEX([1]!Table2[Bracket Label], MATCH(1, ('ASX_Listed_Companies_26-08-2025'!F994&gt;= [1]!Table2[Min Value]) * ('ASX_Listed_Companies_26-08-2025'!F994 &lt;= [1]!Table2[Max Value]), 0))</f>
        <v>0-49M</v>
      </c>
    </row>
    <row r="995" spans="1:7" x14ac:dyDescent="0.25">
      <c r="A995" s="3" t="s">
        <v>15803</v>
      </c>
      <c r="B995" s="3" t="s">
        <v>15804</v>
      </c>
      <c r="C995" s="3" t="str">
        <f t="shared" si="15"/>
        <v>LINDSAY AUSTRALIA LIMITED</v>
      </c>
      <c r="D995" s="3" t="s">
        <v>14162</v>
      </c>
      <c r="E995" s="17">
        <v>34520</v>
      </c>
      <c r="F995" s="16">
        <v>240108674</v>
      </c>
      <c r="G995" s="3" t="str">
        <f t="array" ref="G995">INDEX([1]!Table2[Bracket Label], MATCH(1, ('ASX_Listed_Companies_26-08-2025'!F995&gt;= [1]!Table2[Min Value]) * ('ASX_Listed_Companies_26-08-2025'!F995 &lt;= [1]!Table2[Max Value]), 0))</f>
        <v>200-249M</v>
      </c>
    </row>
    <row r="996" spans="1:7" x14ac:dyDescent="0.25">
      <c r="A996" s="3" t="s">
        <v>15805</v>
      </c>
      <c r="B996" s="3" t="s">
        <v>15806</v>
      </c>
      <c r="C996" s="3" t="str">
        <f t="shared" si="15"/>
        <v>LASERBOND LIMITED</v>
      </c>
      <c r="D996" s="3" t="s">
        <v>13964</v>
      </c>
      <c r="E996" s="17">
        <v>39433</v>
      </c>
      <c r="F996" s="16">
        <v>62355557</v>
      </c>
      <c r="G996" s="3" t="str">
        <f t="array" ref="G996">INDEX([1]!Table2[Bracket Label], MATCH(1, ('ASX_Listed_Companies_26-08-2025'!F996&gt;= [1]!Table2[Min Value]) * ('ASX_Listed_Companies_26-08-2025'!F996 &lt;= [1]!Table2[Max Value]), 0))</f>
        <v>50-99M</v>
      </c>
    </row>
    <row r="997" spans="1:7" x14ac:dyDescent="0.25">
      <c r="A997" s="3" t="s">
        <v>15807</v>
      </c>
      <c r="B997" s="3" t="s">
        <v>15808</v>
      </c>
      <c r="C997" s="3" t="str">
        <f t="shared" si="15"/>
        <v>LONDON CITY EQUITIES LIMITED</v>
      </c>
      <c r="D997" s="3" t="s">
        <v>14010</v>
      </c>
      <c r="E997" s="17">
        <v>31842</v>
      </c>
      <c r="F997" s="16">
        <v>23791261</v>
      </c>
      <c r="G997" s="3" t="str">
        <f t="array" ref="G997">INDEX([1]!Table2[Bracket Label], MATCH(1, ('ASX_Listed_Companies_26-08-2025'!F997&gt;= [1]!Table2[Min Value]) * ('ASX_Listed_Companies_26-08-2025'!F997 &lt;= [1]!Table2[Max Value]), 0))</f>
        <v>0-49M</v>
      </c>
    </row>
    <row r="998" spans="1:7" x14ac:dyDescent="0.25">
      <c r="A998" s="3" t="s">
        <v>15809</v>
      </c>
      <c r="B998" s="3" t="s">
        <v>15810</v>
      </c>
      <c r="C998" s="3" t="str">
        <f t="shared" si="15"/>
        <v>LCL RESOURCES LIMITED</v>
      </c>
      <c r="D998" s="3" t="s">
        <v>13970</v>
      </c>
      <c r="E998" s="17">
        <v>39357</v>
      </c>
      <c r="F998" s="16">
        <v>8394800</v>
      </c>
      <c r="G998" s="3" t="str">
        <f t="array" ref="G998">INDEX([1]!Table2[Bracket Label], MATCH(1, ('ASX_Listed_Companies_26-08-2025'!F998&gt;= [1]!Table2[Min Value]) * ('ASX_Listed_Companies_26-08-2025'!F998 &lt;= [1]!Table2[Max Value]), 0))</f>
        <v>0-49M</v>
      </c>
    </row>
    <row r="999" spans="1:7" x14ac:dyDescent="0.25">
      <c r="A999" s="3" t="s">
        <v>15811</v>
      </c>
      <c r="B999" s="3" t="s">
        <v>15812</v>
      </c>
      <c r="C999" s="3" t="str">
        <f t="shared" si="15"/>
        <v>LEGACY IRON ORE LIMITED</v>
      </c>
      <c r="D999" s="3" t="s">
        <v>13970</v>
      </c>
      <c r="E999" s="17">
        <v>39637</v>
      </c>
      <c r="F999" s="16">
        <v>82977362</v>
      </c>
      <c r="G999" s="3" t="str">
        <f t="array" ref="G999">INDEX([1]!Table2[Bracket Label], MATCH(1, ('ASX_Listed_Companies_26-08-2025'!F999&gt;= [1]!Table2[Min Value]) * ('ASX_Listed_Companies_26-08-2025'!F999 &lt;= [1]!Table2[Max Value]), 0))</f>
        <v>50-99M</v>
      </c>
    </row>
    <row r="1000" spans="1:7" x14ac:dyDescent="0.25">
      <c r="A1000" s="3" t="s">
        <v>15813</v>
      </c>
      <c r="B1000" s="3" t="s">
        <v>15814</v>
      </c>
      <c r="C1000" s="3" t="str">
        <f t="shared" si="15"/>
        <v>LODE RESOURCES LTD</v>
      </c>
      <c r="D1000" s="3" t="s">
        <v>13970</v>
      </c>
      <c r="E1000" s="17">
        <v>44379</v>
      </c>
      <c r="F1000" s="16">
        <v>26694384</v>
      </c>
      <c r="G1000" s="3" t="str">
        <f t="array" ref="G1000">INDEX([1]!Table2[Bracket Label], MATCH(1, ('ASX_Listed_Companies_26-08-2025'!F1000&gt;= [1]!Table2[Min Value]) * ('ASX_Listed_Companies_26-08-2025'!F1000 &lt;= [1]!Table2[Max Value]), 0))</f>
        <v>0-49M</v>
      </c>
    </row>
    <row r="1001" spans="1:7" x14ac:dyDescent="0.25">
      <c r="A1001" s="3" t="s">
        <v>15815</v>
      </c>
      <c r="B1001" s="3" t="s">
        <v>15816</v>
      </c>
      <c r="C1001" s="3" t="str">
        <f t="shared" si="15"/>
        <v>LUMOS DIAGNOSTICS HOLDINGS LIMITED</v>
      </c>
      <c r="D1001" s="3" t="s">
        <v>13995</v>
      </c>
      <c r="E1001" s="17">
        <v>44382</v>
      </c>
      <c r="F1001" s="16">
        <v>71858210</v>
      </c>
      <c r="G1001" s="3" t="str">
        <f t="array" ref="G1001">INDEX([1]!Table2[Bracket Label], MATCH(1, ('ASX_Listed_Companies_26-08-2025'!F1001&gt;= [1]!Table2[Min Value]) * ('ASX_Listed_Companies_26-08-2025'!F1001 &lt;= [1]!Table2[Max Value]), 0))</f>
        <v>50-99M</v>
      </c>
    </row>
    <row r="1002" spans="1:7" x14ac:dyDescent="0.25">
      <c r="A1002" s="3" t="s">
        <v>15817</v>
      </c>
      <c r="B1002" s="3" t="s">
        <v>15818</v>
      </c>
      <c r="C1002" s="3" t="str">
        <f t="shared" si="15"/>
        <v>LEGEND MINING LIMITED</v>
      </c>
      <c r="D1002" s="3" t="s">
        <v>13970</v>
      </c>
      <c r="E1002" s="17">
        <v>34936</v>
      </c>
      <c r="F1002" s="16">
        <v>26230295</v>
      </c>
      <c r="G1002" s="3" t="str">
        <f t="array" ref="G1002">INDEX([1]!Table2[Bracket Label], MATCH(1, ('ASX_Listed_Companies_26-08-2025'!F1002&gt;= [1]!Table2[Min Value]) * ('ASX_Listed_Companies_26-08-2025'!F1002 &lt;= [1]!Table2[Max Value]), 0))</f>
        <v>0-49M</v>
      </c>
    </row>
    <row r="1003" spans="1:7" x14ac:dyDescent="0.25">
      <c r="A1003" s="3" t="s">
        <v>15819</v>
      </c>
      <c r="B1003" s="3" t="s">
        <v>15820</v>
      </c>
      <c r="C1003" s="3" t="str">
        <f t="shared" si="15"/>
        <v>LITHIUM ENERGY LIMITED</v>
      </c>
      <c r="D1003" s="3" t="s">
        <v>13970</v>
      </c>
      <c r="E1003" s="17">
        <v>44335</v>
      </c>
      <c r="F1003" s="16" t="s">
        <v>14150</v>
      </c>
      <c r="G1003" s="3" t="e">
        <f t="array" ref="G1003">INDEX([1]!Table2[Bracket Label], MATCH(1, ('ASX_Listed_Companies_26-08-2025'!F1003&gt;= [1]!Table2[Min Value]) * ('ASX_Listed_Companies_26-08-2025'!F1003 &lt;= [1]!Table2[Max Value]), 0))</f>
        <v>#N/A</v>
      </c>
    </row>
    <row r="1004" spans="1:7" x14ac:dyDescent="0.25">
      <c r="A1004" s="3" t="s">
        <v>15821</v>
      </c>
      <c r="B1004" s="3" t="s">
        <v>15822</v>
      </c>
      <c r="C1004" s="3" t="str">
        <f t="shared" si="15"/>
        <v>LEFROY EXPLORATION LIMITED</v>
      </c>
      <c r="D1004" s="3" t="s">
        <v>13970</v>
      </c>
      <c r="E1004" s="17">
        <v>33486</v>
      </c>
      <c r="F1004" s="16">
        <v>32294618</v>
      </c>
      <c r="G1004" s="3" t="str">
        <f t="array" ref="G1004">INDEX([1]!Table2[Bracket Label], MATCH(1, ('ASX_Listed_Companies_26-08-2025'!F1004&gt;= [1]!Table2[Min Value]) * ('ASX_Listed_Companies_26-08-2025'!F1004 &lt;= [1]!Table2[Max Value]), 0))</f>
        <v>0-49M</v>
      </c>
    </row>
    <row r="1005" spans="1:7" x14ac:dyDescent="0.25">
      <c r="A1005" s="3" t="s">
        <v>15823</v>
      </c>
      <c r="B1005" s="3" t="s">
        <v>15824</v>
      </c>
      <c r="C1005" s="3" t="str">
        <f t="shared" si="15"/>
        <v>LA TROBE PRIVATE CREDIT FUND</v>
      </c>
      <c r="D1005" s="3" t="s">
        <v>14967</v>
      </c>
      <c r="E1005" s="17">
        <v>45835</v>
      </c>
      <c r="F1005" s="16">
        <v>300147784</v>
      </c>
      <c r="G1005" s="3" t="str">
        <f t="array" ref="G1005">INDEX([1]!Table2[Bracket Label], MATCH(1, ('ASX_Listed_Companies_26-08-2025'!F1005&gt;= [1]!Table2[Min Value]) * ('ASX_Listed_Companies_26-08-2025'!F1005 &lt;= [1]!Table2[Max Value]), 0))</f>
        <v>300-349M</v>
      </c>
    </row>
    <row r="1006" spans="1:7" x14ac:dyDescent="0.25">
      <c r="A1006" s="3" t="s">
        <v>13665</v>
      </c>
      <c r="B1006" s="3" t="s">
        <v>15825</v>
      </c>
      <c r="C1006" s="3" t="str">
        <f t="shared" si="15"/>
        <v>LIBERTY FINANCIAL GROUP</v>
      </c>
      <c r="D1006" s="3" t="s">
        <v>14010</v>
      </c>
      <c r="E1006" s="17">
        <v>44180</v>
      </c>
      <c r="F1006" s="16">
        <v>1320660000</v>
      </c>
      <c r="G1006" s="3" t="str">
        <f t="array" ref="G1006">INDEX([1]!Table2[Bracket Label], MATCH(1, ('ASX_Listed_Companies_26-08-2025'!F1006&gt;= [1]!Table2[Min Value]) * ('ASX_Listed_Companies_26-08-2025'!F1006 &lt;= [1]!Table2[Max Value]), 0))</f>
        <v>1Bn+</v>
      </c>
    </row>
    <row r="1007" spans="1:7" x14ac:dyDescent="0.25">
      <c r="A1007" s="3" t="s">
        <v>13661</v>
      </c>
      <c r="B1007" s="3" t="s">
        <v>15826</v>
      </c>
      <c r="C1007" s="3" t="str">
        <f t="shared" si="15"/>
        <v>LATITUDE GROUP HOLDINGS LIMITED</v>
      </c>
      <c r="D1007" s="3" t="s">
        <v>14010</v>
      </c>
      <c r="E1007" s="17">
        <v>44306</v>
      </c>
      <c r="F1007" s="16">
        <v>1174858923</v>
      </c>
      <c r="G1007" s="3" t="str">
        <f t="array" ref="G1007">INDEX([1]!Table2[Bracket Label], MATCH(1, ('ASX_Listed_Companies_26-08-2025'!F1007&gt;= [1]!Table2[Min Value]) * ('ASX_Listed_Companies_26-08-2025'!F1007 &lt;= [1]!Table2[Max Value]), 0))</f>
        <v>1Bn+</v>
      </c>
    </row>
    <row r="1008" spans="1:7" x14ac:dyDescent="0.25">
      <c r="A1008" s="3" t="s">
        <v>15827</v>
      </c>
      <c r="B1008" s="3" t="s">
        <v>15828</v>
      </c>
      <c r="C1008" s="3" t="str">
        <f t="shared" si="15"/>
        <v>LGI LIMITED</v>
      </c>
      <c r="D1008" s="3" t="s">
        <v>14137</v>
      </c>
      <c r="E1008" s="17">
        <v>44838</v>
      </c>
      <c r="F1008" s="16">
        <v>342801856</v>
      </c>
      <c r="G1008" s="3" t="str">
        <f t="array" ref="G1008">INDEX([1]!Table2[Bracket Label], MATCH(1, ('ASX_Listed_Companies_26-08-2025'!F1008&gt;= [1]!Table2[Min Value]) * ('ASX_Listed_Companies_26-08-2025'!F1008 &lt;= [1]!Table2[Max Value]), 0))</f>
        <v>300-349M</v>
      </c>
    </row>
    <row r="1009" spans="1:7" x14ac:dyDescent="0.25">
      <c r="A1009" s="3" t="s">
        <v>15829</v>
      </c>
      <c r="B1009" s="3" t="s">
        <v>15830</v>
      </c>
      <c r="C1009" s="3" t="str">
        <f t="shared" si="15"/>
        <v>LYNCH GROUP HOLDINGS LIMITED</v>
      </c>
      <c r="D1009" s="3" t="s">
        <v>14021</v>
      </c>
      <c r="E1009" s="17">
        <v>44292</v>
      </c>
      <c r="F1009" s="16">
        <v>267324785</v>
      </c>
      <c r="G1009" s="3" t="str">
        <f t="array" ref="G1009">INDEX([1]!Table2[Bracket Label], MATCH(1, ('ASX_Listed_Companies_26-08-2025'!F1009&gt;= [1]!Table2[Min Value]) * ('ASX_Listed_Companies_26-08-2025'!F1009 &lt;= [1]!Table2[Max Value]), 0))</f>
        <v>250-299M</v>
      </c>
    </row>
    <row r="1010" spans="1:7" x14ac:dyDescent="0.25">
      <c r="A1010" s="3" t="s">
        <v>15831</v>
      </c>
      <c r="B1010" s="3" t="s">
        <v>15832</v>
      </c>
      <c r="C1010" s="3" t="str">
        <f t="shared" si="15"/>
        <v>LEGACY MINERALS HOLDINGS LIMITED</v>
      </c>
      <c r="D1010" s="3" t="s">
        <v>13970</v>
      </c>
      <c r="E1010" s="17">
        <v>44452</v>
      </c>
      <c r="F1010" s="16">
        <v>26037870</v>
      </c>
      <c r="G1010" s="3" t="str">
        <f t="array" ref="G1010">INDEX([1]!Table2[Bracket Label], MATCH(1, ('ASX_Listed_Companies_26-08-2025'!F1010&gt;= [1]!Table2[Min Value]) * ('ASX_Listed_Companies_26-08-2025'!F1010 &lt;= [1]!Table2[Max Value]), 0))</f>
        <v>0-49M</v>
      </c>
    </row>
    <row r="1011" spans="1:7" x14ac:dyDescent="0.25">
      <c r="A1011" s="3" t="s">
        <v>15833</v>
      </c>
      <c r="B1011" s="3" t="s">
        <v>15834</v>
      </c>
      <c r="C1011" s="3" t="str">
        <f t="shared" si="15"/>
        <v>LITTLE GREEN PHARMA LTD</v>
      </c>
      <c r="D1011" s="3" t="s">
        <v>13967</v>
      </c>
      <c r="E1011" s="17">
        <v>43881</v>
      </c>
      <c r="F1011" s="16">
        <v>37343311</v>
      </c>
      <c r="G1011" s="3" t="str">
        <f t="array" ref="G1011">INDEX([1]!Table2[Bracket Label], MATCH(1, ('ASX_Listed_Companies_26-08-2025'!F1011&gt;= [1]!Table2[Min Value]) * ('ASX_Listed_Companies_26-08-2025'!F1011 &lt;= [1]!Table2[Max Value]), 0))</f>
        <v>0-49M</v>
      </c>
    </row>
    <row r="1012" spans="1:7" x14ac:dyDescent="0.25">
      <c r="A1012" s="3" t="s">
        <v>15835</v>
      </c>
      <c r="B1012" s="3" t="s">
        <v>15836</v>
      </c>
      <c r="C1012" s="3" t="str">
        <f t="shared" si="15"/>
        <v>LAND &amp; HOMES GROUP LIMITED</v>
      </c>
      <c r="D1012" s="3" t="s">
        <v>14074</v>
      </c>
      <c r="E1012" s="17">
        <v>38265</v>
      </c>
      <c r="F1012" s="16" t="s">
        <v>14150</v>
      </c>
      <c r="G1012" s="3" t="e">
        <f t="array" ref="G1012">INDEX([1]!Table2[Bracket Label], MATCH(1, ('ASX_Listed_Companies_26-08-2025'!F1012&gt;= [1]!Table2[Min Value]) * ('ASX_Listed_Companies_26-08-2025'!F1012 &lt;= [1]!Table2[Max Value]), 0))</f>
        <v>#N/A</v>
      </c>
    </row>
    <row r="1013" spans="1:7" x14ac:dyDescent="0.25">
      <c r="A1013" s="3" t="s">
        <v>15837</v>
      </c>
      <c r="B1013" s="3" t="s">
        <v>15838</v>
      </c>
      <c r="C1013" s="3" t="str">
        <f t="shared" si="15"/>
        <v>LIFESTYLE COMMUNITIES LIMITED</v>
      </c>
      <c r="D1013" s="3" t="s">
        <v>14074</v>
      </c>
      <c r="E1013" s="17">
        <v>36144</v>
      </c>
      <c r="F1013" s="16">
        <v>626961278</v>
      </c>
      <c r="G1013" s="3" t="str">
        <f t="array" ref="G1013">INDEX([1]!Table2[Bracket Label], MATCH(1, ('ASX_Listed_Companies_26-08-2025'!F1013&gt;= [1]!Table2[Min Value]) * ('ASX_Listed_Companies_26-08-2025'!F1013 &lt;= [1]!Table2[Max Value]), 0))</f>
        <v>600-649M</v>
      </c>
    </row>
    <row r="1014" spans="1:7" x14ac:dyDescent="0.25">
      <c r="A1014" s="3" t="s">
        <v>9184</v>
      </c>
      <c r="B1014" s="3" t="s">
        <v>15839</v>
      </c>
      <c r="C1014" s="3" t="str">
        <f t="shared" si="15"/>
        <v>LINDIAN RESOURCES LIMITED</v>
      </c>
      <c r="D1014" s="3" t="s">
        <v>13970</v>
      </c>
      <c r="E1014" s="17">
        <v>36587</v>
      </c>
      <c r="F1014" s="16">
        <v>308599781</v>
      </c>
      <c r="G1014" s="3" t="str">
        <f t="array" ref="G1014">INDEX([1]!Table2[Bracket Label], MATCH(1, ('ASX_Listed_Companies_26-08-2025'!F1014&gt;= [1]!Table2[Min Value]) * ('ASX_Listed_Companies_26-08-2025'!F1014 &lt;= [1]!Table2[Max Value]), 0))</f>
        <v>300-349M</v>
      </c>
    </row>
    <row r="1015" spans="1:7" x14ac:dyDescent="0.25">
      <c r="A1015" s="3" t="s">
        <v>15840</v>
      </c>
      <c r="B1015" s="3" t="s">
        <v>15841</v>
      </c>
      <c r="C1015" s="3" t="str">
        <f t="shared" si="15"/>
        <v>LION ENERGY LIMITED</v>
      </c>
      <c r="D1015" s="3" t="s">
        <v>14005</v>
      </c>
      <c r="E1015" s="17">
        <v>26344</v>
      </c>
      <c r="F1015" s="16">
        <v>6782516</v>
      </c>
      <c r="G1015" s="3" t="str">
        <f t="array" ref="G1015">INDEX([1]!Table2[Bracket Label], MATCH(1, ('ASX_Listed_Companies_26-08-2025'!F1015&gt;= [1]!Table2[Min Value]) * ('ASX_Listed_Companies_26-08-2025'!F1015 &lt;= [1]!Table2[Max Value]), 0))</f>
        <v>0-49M</v>
      </c>
    </row>
    <row r="1016" spans="1:7" x14ac:dyDescent="0.25">
      <c r="A1016" s="3" t="s">
        <v>15842</v>
      </c>
      <c r="B1016" s="3" t="s">
        <v>15843</v>
      </c>
      <c r="C1016" s="3" t="str">
        <f t="shared" si="15"/>
        <v>LI-S ENERGY LIMITED</v>
      </c>
      <c r="D1016" s="3" t="s">
        <v>13964</v>
      </c>
      <c r="E1016" s="17">
        <v>44467</v>
      </c>
      <c r="F1016" s="16">
        <v>102432037</v>
      </c>
      <c r="G1016" s="3" t="str">
        <f t="array" ref="G1016">INDEX([1]!Table2[Bracket Label], MATCH(1, ('ASX_Listed_Companies_26-08-2025'!F1016&gt;= [1]!Table2[Min Value]) * ('ASX_Listed_Companies_26-08-2025'!F1016 &lt;= [1]!Table2[Max Value]), 0))</f>
        <v>100-149M</v>
      </c>
    </row>
    <row r="1017" spans="1:7" x14ac:dyDescent="0.25">
      <c r="A1017" s="3" t="s">
        <v>15844</v>
      </c>
      <c r="B1017" s="3" t="s">
        <v>15845</v>
      </c>
      <c r="C1017" s="3" t="str">
        <f t="shared" si="15"/>
        <v>LIVIUM LTD</v>
      </c>
      <c r="D1017" s="3" t="s">
        <v>13970</v>
      </c>
      <c r="E1017" s="17">
        <v>39385</v>
      </c>
      <c r="F1017" s="16">
        <v>22127393</v>
      </c>
      <c r="G1017" s="3" t="str">
        <f t="array" ref="G1017">INDEX([1]!Table2[Bracket Label], MATCH(1, ('ASX_Listed_Companies_26-08-2025'!F1017&gt;= [1]!Table2[Min Value]) * ('ASX_Listed_Companies_26-08-2025'!F1017 &lt;= [1]!Table2[Max Value]), 0))</f>
        <v>0-49M</v>
      </c>
    </row>
    <row r="1018" spans="1:7" x14ac:dyDescent="0.25">
      <c r="A1018" s="3" t="s">
        <v>15846</v>
      </c>
      <c r="B1018" s="3" t="s">
        <v>15847</v>
      </c>
      <c r="C1018" s="3" t="str">
        <f t="shared" si="15"/>
        <v>LAKE RESOURCES N.L.</v>
      </c>
      <c r="D1018" s="3" t="s">
        <v>13970</v>
      </c>
      <c r="E1018" s="17">
        <v>37132</v>
      </c>
      <c r="F1018" s="16">
        <v>69066395</v>
      </c>
      <c r="G1018" s="3" t="str">
        <f t="array" ref="G1018">INDEX([1]!Table2[Bracket Label], MATCH(1, ('ASX_Listed_Companies_26-08-2025'!F1018&gt;= [1]!Table2[Min Value]) * ('ASX_Listed_Companies_26-08-2025'!F1018 &lt;= [1]!Table2[Max Value]), 0))</f>
        <v>50-99M</v>
      </c>
    </row>
    <row r="1019" spans="1:7" x14ac:dyDescent="0.25">
      <c r="A1019" s="3" t="s">
        <v>15848</v>
      </c>
      <c r="B1019" s="3" t="s">
        <v>15849</v>
      </c>
      <c r="C1019" s="3" t="str">
        <f t="shared" si="15"/>
        <v>LAKES BLUE ENERGY NL</v>
      </c>
      <c r="D1019" s="3" t="s">
        <v>14005</v>
      </c>
      <c r="E1019" s="17">
        <v>31386</v>
      </c>
      <c r="F1019" s="16">
        <v>77500529</v>
      </c>
      <c r="G1019" s="3" t="str">
        <f t="array" ref="G1019">INDEX([1]!Table2[Bracket Label], MATCH(1, ('ASX_Listed_Companies_26-08-2025'!F1019&gt;= [1]!Table2[Min Value]) * ('ASX_Listed_Companies_26-08-2025'!F1019 &lt;= [1]!Table2[Max Value]), 0))</f>
        <v>50-99M</v>
      </c>
    </row>
    <row r="1020" spans="1:7" x14ac:dyDescent="0.25">
      <c r="A1020" s="3" t="s">
        <v>15850</v>
      </c>
      <c r="B1020" s="3" t="s">
        <v>15851</v>
      </c>
      <c r="C1020" s="3" t="str">
        <f t="shared" si="15"/>
        <v>LOCKSLEY RESOURCES LIMITED</v>
      </c>
      <c r="D1020" s="3" t="s">
        <v>13970</v>
      </c>
      <c r="E1020" s="17">
        <v>44385</v>
      </c>
      <c r="F1020" s="16">
        <v>78669332</v>
      </c>
      <c r="G1020" s="3" t="str">
        <f t="array" ref="G1020">INDEX([1]!Table2[Bracket Label], MATCH(1, ('ASX_Listed_Companies_26-08-2025'!F1020&gt;= [1]!Table2[Min Value]) * ('ASX_Listed_Companies_26-08-2025'!F1020 &lt;= [1]!Table2[Max Value]), 0))</f>
        <v>50-99M</v>
      </c>
    </row>
    <row r="1021" spans="1:7" x14ac:dyDescent="0.25">
      <c r="A1021" s="3" t="s">
        <v>13663</v>
      </c>
      <c r="B1021" s="3" t="s">
        <v>15852</v>
      </c>
      <c r="C1021" s="3" t="str">
        <f t="shared" si="15"/>
        <v>LENDLEASE GROUP</v>
      </c>
      <c r="D1021" s="3" t="s">
        <v>14074</v>
      </c>
      <c r="E1021" s="17">
        <v>22827</v>
      </c>
      <c r="F1021" s="16">
        <v>3740845372</v>
      </c>
      <c r="G1021" s="3" t="str">
        <f t="array" ref="G1021">INDEX([1]!Table2[Bracket Label], MATCH(1, ('ASX_Listed_Companies_26-08-2025'!F1021&gt;= [1]!Table2[Min Value]) * ('ASX_Listed_Companies_26-08-2025'!F1021 &lt;= [1]!Table2[Max Value]), 0))</f>
        <v>1Bn+</v>
      </c>
    </row>
    <row r="1022" spans="1:7" x14ac:dyDescent="0.25">
      <c r="A1022" s="3" t="s">
        <v>15853</v>
      </c>
      <c r="B1022" s="3" t="s">
        <v>15854</v>
      </c>
      <c r="C1022" s="3" t="str">
        <f t="shared" si="15"/>
        <v>LEO LITHIUM LIMITED</v>
      </c>
      <c r="D1022" s="3" t="s">
        <v>13970</v>
      </c>
      <c r="E1022" s="17">
        <v>44735</v>
      </c>
      <c r="F1022" s="16" t="s">
        <v>14150</v>
      </c>
      <c r="G1022" s="3" t="e">
        <f t="array" ref="G1022">INDEX([1]!Table2[Bracket Label], MATCH(1, ('ASX_Listed_Companies_26-08-2025'!F1022&gt;= [1]!Table2[Min Value]) * ('ASX_Listed_Companies_26-08-2025'!F1022 &lt;= [1]!Table2[Max Value]), 0))</f>
        <v>#N/A</v>
      </c>
    </row>
    <row r="1023" spans="1:7" x14ac:dyDescent="0.25">
      <c r="A1023" s="3" t="s">
        <v>15855</v>
      </c>
      <c r="B1023" s="3" t="s">
        <v>15856</v>
      </c>
      <c r="C1023" s="3" t="str">
        <f t="shared" si="15"/>
        <v>LOYAL METALS LTD</v>
      </c>
      <c r="D1023" s="3" t="s">
        <v>13970</v>
      </c>
      <c r="E1023" s="17">
        <v>44383</v>
      </c>
      <c r="F1023" s="16">
        <v>35300927</v>
      </c>
      <c r="G1023" s="3" t="str">
        <f t="array" ref="G1023">INDEX([1]!Table2[Bracket Label], MATCH(1, ('ASX_Listed_Companies_26-08-2025'!F1023&gt;= [1]!Table2[Min Value]) * ('ASX_Listed_Companies_26-08-2025'!F1023 &lt;= [1]!Table2[Max Value]), 0))</f>
        <v>0-49M</v>
      </c>
    </row>
    <row r="1024" spans="1:7" x14ac:dyDescent="0.25">
      <c r="A1024" s="3" t="s">
        <v>15857</v>
      </c>
      <c r="B1024" s="3" t="s">
        <v>15858</v>
      </c>
      <c r="C1024" s="3" t="str">
        <f t="shared" si="15"/>
        <v>LEEUWIN METALS LTD</v>
      </c>
      <c r="D1024" s="3" t="s">
        <v>13970</v>
      </c>
      <c r="E1024" s="17">
        <v>45014</v>
      </c>
      <c r="F1024" s="16">
        <v>16129021</v>
      </c>
      <c r="G1024" s="3" t="str">
        <f t="array" ref="G1024">INDEX([1]!Table2[Bracket Label], MATCH(1, ('ASX_Listed_Companies_26-08-2025'!F1024&gt;= [1]!Table2[Min Value]) * ('ASX_Listed_Companies_26-08-2025'!F1024 &lt;= [1]!Table2[Max Value]), 0))</f>
        <v>0-49M</v>
      </c>
    </row>
    <row r="1025" spans="1:7" x14ac:dyDescent="0.25">
      <c r="A1025" s="3" t="s">
        <v>15859</v>
      </c>
      <c r="B1025" s="3" t="s">
        <v>15860</v>
      </c>
      <c r="C1025" s="3" t="str">
        <f t="shared" si="15"/>
        <v>LUNNON METALS LIMITED</v>
      </c>
      <c r="D1025" s="3" t="s">
        <v>13970</v>
      </c>
      <c r="E1025" s="17">
        <v>44363</v>
      </c>
      <c r="F1025" s="16">
        <v>55157044</v>
      </c>
      <c r="G1025" s="3" t="str">
        <f t="array" ref="G1025">INDEX([1]!Table2[Bracket Label], MATCH(1, ('ASX_Listed_Companies_26-08-2025'!F1025&gt;= [1]!Table2[Min Value]) * ('ASX_Listed_Companies_26-08-2025'!F1025 &lt;= [1]!Table2[Max Value]), 0))</f>
        <v>50-99M</v>
      </c>
    </row>
    <row r="1026" spans="1:7" x14ac:dyDescent="0.25">
      <c r="A1026" s="3" t="s">
        <v>15861</v>
      </c>
      <c r="B1026" s="3" t="s">
        <v>15862</v>
      </c>
      <c r="C1026" s="3" t="str">
        <f t="shared" si="15"/>
        <v>LATROBE MAGNESIUM LIMITED</v>
      </c>
      <c r="D1026" s="3" t="s">
        <v>13970</v>
      </c>
      <c r="E1026" s="17">
        <v>31764</v>
      </c>
      <c r="F1026" s="16">
        <v>65862478</v>
      </c>
      <c r="G1026" s="3" t="str">
        <f t="array" ref="G1026">INDEX([1]!Table2[Bracket Label], MATCH(1, ('ASX_Listed_Companies_26-08-2025'!F1026&gt;= [1]!Table2[Min Value]) * ('ASX_Listed_Companies_26-08-2025'!F1026 &lt;= [1]!Table2[Max Value]), 0))</f>
        <v>50-99M</v>
      </c>
    </row>
    <row r="1027" spans="1:7" x14ac:dyDescent="0.25">
      <c r="A1027" s="3" t="s">
        <v>15863</v>
      </c>
      <c r="B1027" s="3" t="s">
        <v>15864</v>
      </c>
      <c r="C1027" s="3" t="str">
        <f t="shared" ref="C1027:C1090" si="16">TRIM(UPPER($B1027))</f>
        <v>LINCOLN MINERALS LIMITED</v>
      </c>
      <c r="D1027" s="3" t="s">
        <v>13970</v>
      </c>
      <c r="E1027" s="17">
        <v>39150</v>
      </c>
      <c r="F1027" s="16">
        <v>19148128</v>
      </c>
      <c r="G1027" s="3" t="str">
        <f t="array" ref="G1027">INDEX([1]!Table2[Bracket Label], MATCH(1, ('ASX_Listed_Companies_26-08-2025'!F1027&gt;= [1]!Table2[Min Value]) * ('ASX_Listed_Companies_26-08-2025'!F1027 &lt;= [1]!Table2[Max Value]), 0))</f>
        <v>0-49M</v>
      </c>
    </row>
    <row r="1028" spans="1:7" x14ac:dyDescent="0.25">
      <c r="A1028" s="3" t="s">
        <v>15865</v>
      </c>
      <c r="B1028" s="3" t="s">
        <v>15864</v>
      </c>
      <c r="C1028" s="3" t="str">
        <f t="shared" si="16"/>
        <v>LINCOLN MINERALS LIMITED</v>
      </c>
      <c r="D1028" s="3" t="s">
        <v>13970</v>
      </c>
      <c r="E1028" s="17">
        <v>39150</v>
      </c>
      <c r="F1028" s="16">
        <v>19148128</v>
      </c>
      <c r="G1028" s="3" t="str">
        <f t="array" ref="G1028">INDEX([1]!Table2[Bracket Label], MATCH(1, ('ASX_Listed_Companies_26-08-2025'!F1028&gt;= [1]!Table2[Min Value]) * ('ASX_Listed_Companies_26-08-2025'!F1028 &lt;= [1]!Table2[Max Value]), 0))</f>
        <v>0-49M</v>
      </c>
    </row>
    <row r="1029" spans="1:7" x14ac:dyDescent="0.25">
      <c r="A1029" s="3" t="s">
        <v>15866</v>
      </c>
      <c r="B1029" s="3" t="s">
        <v>15867</v>
      </c>
      <c r="C1029" s="3" t="str">
        <f t="shared" si="16"/>
        <v>LITCHFIELD MINERALS LIMITED</v>
      </c>
      <c r="D1029" s="3" t="s">
        <v>13970</v>
      </c>
      <c r="E1029" s="17">
        <v>45366</v>
      </c>
      <c r="F1029" s="16">
        <v>4230299</v>
      </c>
      <c r="G1029" s="3" t="str">
        <f t="array" ref="G1029">INDEX([1]!Table2[Bracket Label], MATCH(1, ('ASX_Listed_Companies_26-08-2025'!F1029&gt;= [1]!Table2[Min Value]) * ('ASX_Listed_Companies_26-08-2025'!F1029 &lt;= [1]!Table2[Max Value]), 0))</f>
        <v>0-49M</v>
      </c>
    </row>
    <row r="1030" spans="1:7" x14ac:dyDescent="0.25">
      <c r="A1030" s="3" t="s">
        <v>15868</v>
      </c>
      <c r="B1030" s="3" t="s">
        <v>15869</v>
      </c>
      <c r="C1030" s="3" t="str">
        <f t="shared" si="16"/>
        <v>LINQ MINERALS LIMITED</v>
      </c>
      <c r="D1030" s="3" t="s">
        <v>13970</v>
      </c>
      <c r="E1030" s="17">
        <v>45835</v>
      </c>
      <c r="F1030" s="16">
        <v>28120163</v>
      </c>
      <c r="G1030" s="3" t="str">
        <f t="array" ref="G1030">INDEX([1]!Table2[Bracket Label], MATCH(1, ('ASX_Listed_Companies_26-08-2025'!F1030&gt;= [1]!Table2[Min Value]) * ('ASX_Listed_Companies_26-08-2025'!F1030 &lt;= [1]!Table2[Max Value]), 0))</f>
        <v>0-49M</v>
      </c>
    </row>
    <row r="1031" spans="1:7" x14ac:dyDescent="0.25">
      <c r="A1031" s="3" t="s">
        <v>15870</v>
      </c>
      <c r="B1031" s="3" t="s">
        <v>15871</v>
      </c>
      <c r="C1031" s="3" t="str">
        <f t="shared" si="16"/>
        <v>LINIUS TECHNOLOGIES LIMITED</v>
      </c>
      <c r="D1031" s="3" t="s">
        <v>13979</v>
      </c>
      <c r="E1031" s="17">
        <v>40750</v>
      </c>
      <c r="F1031" s="16">
        <v>6501216</v>
      </c>
      <c r="G1031" s="3" t="str">
        <f t="array" ref="G1031">INDEX([1]!Table2[Bracket Label], MATCH(1, ('ASX_Listed_Companies_26-08-2025'!F1031&gt;= [1]!Table2[Min Value]) * ('ASX_Listed_Companies_26-08-2025'!F1031 &lt;= [1]!Table2[Max Value]), 0))</f>
        <v>0-49M</v>
      </c>
    </row>
    <row r="1032" spans="1:7" x14ac:dyDescent="0.25">
      <c r="A1032" s="3" t="s">
        <v>13668</v>
      </c>
      <c r="B1032" s="3" t="s">
        <v>15872</v>
      </c>
      <c r="C1032" s="3" t="str">
        <f t="shared" si="16"/>
        <v>LIGHT &amp; WONDER INC.</v>
      </c>
      <c r="D1032" s="3" t="s">
        <v>13989</v>
      </c>
      <c r="E1032" s="17">
        <v>45068</v>
      </c>
      <c r="F1032" s="16">
        <v>12096704195</v>
      </c>
      <c r="G1032" s="3" t="str">
        <f t="array" ref="G1032">INDEX([1]!Table2[Bracket Label], MATCH(1, ('ASX_Listed_Companies_26-08-2025'!F1032&gt;= [1]!Table2[Min Value]) * ('ASX_Listed_Companies_26-08-2025'!F1032 &lt;= [1]!Table2[Max Value]), 0))</f>
        <v>1Bn+</v>
      </c>
    </row>
    <row r="1033" spans="1:7" x14ac:dyDescent="0.25">
      <c r="A1033" s="3" t="s">
        <v>15873</v>
      </c>
      <c r="B1033" s="3" t="s">
        <v>15874</v>
      </c>
      <c r="C1033" s="3" t="str">
        <f t="shared" si="16"/>
        <v>LOCATE TECHNOLOGIES LIMITED</v>
      </c>
      <c r="D1033" s="3" t="s">
        <v>13979</v>
      </c>
      <c r="E1033" s="17">
        <v>44449</v>
      </c>
      <c r="F1033" s="16">
        <v>17475231</v>
      </c>
      <c r="G1033" s="3" t="str">
        <f t="array" ref="G1033">INDEX([1]!Table2[Bracket Label], MATCH(1, ('ASX_Listed_Companies_26-08-2025'!F1033&gt;= [1]!Table2[Min Value]) * ('ASX_Listed_Companies_26-08-2025'!F1033 &lt;= [1]!Table2[Max Value]), 0))</f>
        <v>0-49M</v>
      </c>
    </row>
    <row r="1034" spans="1:7" x14ac:dyDescent="0.25">
      <c r="A1034" s="3" t="s">
        <v>15875</v>
      </c>
      <c r="B1034" s="3" t="s">
        <v>15876</v>
      </c>
      <c r="C1034" s="3" t="str">
        <f t="shared" si="16"/>
        <v>LUCAPA DIAMOND COMPANY LIMITED</v>
      </c>
      <c r="D1034" s="3" t="s">
        <v>13970</v>
      </c>
      <c r="E1034" s="17">
        <v>39070</v>
      </c>
      <c r="F1034" s="16" t="s">
        <v>14150</v>
      </c>
      <c r="G1034" s="3" t="e">
        <f t="array" ref="G1034">INDEX([1]!Table2[Bracket Label], MATCH(1, ('ASX_Listed_Companies_26-08-2025'!F1034&gt;= [1]!Table2[Min Value]) * ('ASX_Listed_Companies_26-08-2025'!F1034 &lt;= [1]!Table2[Max Value]), 0))</f>
        <v>#N/A</v>
      </c>
    </row>
    <row r="1035" spans="1:7" x14ac:dyDescent="0.25">
      <c r="A1035" s="3" t="s">
        <v>15877</v>
      </c>
      <c r="B1035" s="3" t="s">
        <v>15878</v>
      </c>
      <c r="C1035" s="3" t="str">
        <f t="shared" si="16"/>
        <v>LOTUS RESOURCES LIMITED</v>
      </c>
      <c r="D1035" s="3" t="s">
        <v>13970</v>
      </c>
      <c r="E1035" s="17">
        <v>39862</v>
      </c>
      <c r="F1035" s="16">
        <v>415074976</v>
      </c>
      <c r="G1035" s="3" t="str">
        <f t="array" ref="G1035">INDEX([1]!Table2[Bracket Label], MATCH(1, ('ASX_Listed_Companies_26-08-2025'!F1035&gt;= [1]!Table2[Min Value]) * ('ASX_Listed_Companies_26-08-2025'!F1035 &lt;= [1]!Table2[Max Value]), 0))</f>
        <v>400-449M</v>
      </c>
    </row>
    <row r="1036" spans="1:7" x14ac:dyDescent="0.25">
      <c r="A1036" s="3" t="s">
        <v>13672</v>
      </c>
      <c r="B1036" s="3" t="s">
        <v>15879</v>
      </c>
      <c r="C1036" s="3" t="str">
        <f t="shared" si="16"/>
        <v>LOVISA HOLDINGS LIMITED</v>
      </c>
      <c r="D1036" s="3" t="s">
        <v>14054</v>
      </c>
      <c r="E1036" s="17">
        <v>41991</v>
      </c>
      <c r="F1036" s="16">
        <v>4012332945</v>
      </c>
      <c r="G1036" s="3" t="str">
        <f t="array" ref="G1036">INDEX([1]!Table2[Bracket Label], MATCH(1, ('ASX_Listed_Companies_26-08-2025'!F1036&gt;= [1]!Table2[Min Value]) * ('ASX_Listed_Companies_26-08-2025'!F1036 &lt;= [1]!Table2[Max Value]), 0))</f>
        <v>1Bn+</v>
      </c>
    </row>
    <row r="1037" spans="1:7" x14ac:dyDescent="0.25">
      <c r="A1037" s="3" t="s">
        <v>15880</v>
      </c>
      <c r="B1037" s="3" t="s">
        <v>15881</v>
      </c>
      <c r="C1037" s="3" t="str">
        <f t="shared" si="16"/>
        <v>LEPIDICO LTD</v>
      </c>
      <c r="D1037" s="3" t="s">
        <v>13970</v>
      </c>
      <c r="E1037" s="17">
        <v>34443</v>
      </c>
      <c r="F1037" s="16" t="s">
        <v>14150</v>
      </c>
      <c r="G1037" s="3" t="e">
        <f t="array" ref="G1037">INDEX([1]!Table2[Bracket Label], MATCH(1, ('ASX_Listed_Companies_26-08-2025'!F1037&gt;= [1]!Table2[Min Value]) * ('ASX_Listed_Companies_26-08-2025'!F1037 &lt;= [1]!Table2[Max Value]), 0))</f>
        <v>#N/A</v>
      </c>
    </row>
    <row r="1038" spans="1:7" x14ac:dyDescent="0.25">
      <c r="A1038" s="3" t="s">
        <v>15882</v>
      </c>
      <c r="B1038" s="3" t="s">
        <v>15883</v>
      </c>
      <c r="C1038" s="3" t="str">
        <f t="shared" si="16"/>
        <v>LOCALITY PLANNING ENERGY HOLDINGS LIMITED</v>
      </c>
      <c r="D1038" s="3" t="s">
        <v>14137</v>
      </c>
      <c r="E1038" s="17">
        <v>40827</v>
      </c>
      <c r="F1038" s="16">
        <v>19932650</v>
      </c>
      <c r="G1038" s="3" t="str">
        <f t="array" ref="G1038">INDEX([1]!Table2[Bracket Label], MATCH(1, ('ASX_Listed_Companies_26-08-2025'!F1038&gt;= [1]!Table2[Min Value]) * ('ASX_Listed_Companies_26-08-2025'!F1038 &lt;= [1]!Table2[Max Value]), 0))</f>
        <v>0-49M</v>
      </c>
    </row>
    <row r="1039" spans="1:7" x14ac:dyDescent="0.25">
      <c r="A1039" s="3" t="s">
        <v>15884</v>
      </c>
      <c r="B1039" s="3" t="s">
        <v>15885</v>
      </c>
      <c r="C1039" s="3" t="str">
        <f t="shared" si="16"/>
        <v>LITHIUM PLUS MINERALS LTD.</v>
      </c>
      <c r="D1039" s="3" t="s">
        <v>13970</v>
      </c>
      <c r="E1039" s="17">
        <v>44677</v>
      </c>
      <c r="F1039" s="16">
        <v>10095840</v>
      </c>
      <c r="G1039" s="3" t="str">
        <f t="array" ref="G1039">INDEX([1]!Table2[Bracket Label], MATCH(1, ('ASX_Listed_Companies_26-08-2025'!F1039&gt;= [1]!Table2[Min Value]) * ('ASX_Listed_Companies_26-08-2025'!F1039 &lt;= [1]!Table2[Max Value]), 0))</f>
        <v>0-49M</v>
      </c>
    </row>
    <row r="1040" spans="1:7" x14ac:dyDescent="0.25">
      <c r="A1040" s="3" t="s">
        <v>15886</v>
      </c>
      <c r="B1040" s="3" t="s">
        <v>15887</v>
      </c>
      <c r="C1040" s="3" t="str">
        <f t="shared" si="16"/>
        <v>LORD RESOURCES LIMITED</v>
      </c>
      <c r="D1040" s="3" t="s">
        <v>13970</v>
      </c>
      <c r="E1040" s="17">
        <v>44658</v>
      </c>
      <c r="F1040" s="16">
        <v>4185055</v>
      </c>
      <c r="G1040" s="3" t="str">
        <f t="array" ref="G1040">INDEX([1]!Table2[Bracket Label], MATCH(1, ('ASX_Listed_Companies_26-08-2025'!F1040&gt;= [1]!Table2[Min Value]) * ('ASX_Listed_Companies_26-08-2025'!F1040 &lt;= [1]!Table2[Max Value]), 0))</f>
        <v>0-49M</v>
      </c>
    </row>
    <row r="1041" spans="1:7" x14ac:dyDescent="0.25">
      <c r="A1041" s="3" t="s">
        <v>15888</v>
      </c>
      <c r="B1041" s="3" t="s">
        <v>15889</v>
      </c>
      <c r="C1041" s="3" t="str">
        <f t="shared" si="16"/>
        <v>LARK DISTILLING CO. LTD</v>
      </c>
      <c r="D1041" s="3" t="s">
        <v>14021</v>
      </c>
      <c r="E1041" s="17">
        <v>37937</v>
      </c>
      <c r="F1041" s="16">
        <v>85936200</v>
      </c>
      <c r="G1041" s="3" t="str">
        <f t="array" ref="G1041">INDEX([1]!Table2[Bracket Label], MATCH(1, ('ASX_Listed_Companies_26-08-2025'!F1041&gt;= [1]!Table2[Min Value]) * ('ASX_Listed_Companies_26-08-2025'!F1041 &lt;= [1]!Table2[Max Value]), 0))</f>
        <v>50-99M</v>
      </c>
    </row>
    <row r="1042" spans="1:7" x14ac:dyDescent="0.25">
      <c r="A1042" s="3" t="s">
        <v>15890</v>
      </c>
      <c r="B1042" s="3" t="s">
        <v>15891</v>
      </c>
      <c r="C1042" s="3" t="str">
        <f t="shared" si="16"/>
        <v>LION ROCK MINERALS LTD</v>
      </c>
      <c r="D1042" s="3" t="s">
        <v>13970</v>
      </c>
      <c r="E1042" s="17">
        <v>37819</v>
      </c>
      <c r="F1042" s="16">
        <v>162809992</v>
      </c>
      <c r="G1042" s="3" t="str">
        <f t="array" ref="G1042">INDEX([1]!Table2[Bracket Label], MATCH(1, ('ASX_Listed_Companies_26-08-2025'!F1042&gt;= [1]!Table2[Min Value]) * ('ASX_Listed_Companies_26-08-2025'!F1042 &lt;= [1]!Table2[Max Value]), 0))</f>
        <v>150-199M</v>
      </c>
    </row>
    <row r="1043" spans="1:7" x14ac:dyDescent="0.25">
      <c r="A1043" s="3" t="s">
        <v>15892</v>
      </c>
      <c r="B1043" s="3" t="s">
        <v>15893</v>
      </c>
      <c r="C1043" s="3" t="str">
        <f t="shared" si="16"/>
        <v>LOWELL RESOURCES FUND</v>
      </c>
      <c r="D1043" s="3" t="s">
        <v>14067</v>
      </c>
      <c r="E1043" s="17">
        <v>43181</v>
      </c>
      <c r="F1043" s="16">
        <v>64633785</v>
      </c>
      <c r="G1043" s="3" t="str">
        <f t="array" ref="G1043">INDEX([1]!Table2[Bracket Label], MATCH(1, ('ASX_Listed_Companies_26-08-2025'!F1043&gt;= [1]!Table2[Min Value]) * ('ASX_Listed_Companies_26-08-2025'!F1043 &lt;= [1]!Table2[Max Value]), 0))</f>
        <v>50-99M</v>
      </c>
    </row>
    <row r="1044" spans="1:7" x14ac:dyDescent="0.25">
      <c r="A1044" s="3" t="s">
        <v>15894</v>
      </c>
      <c r="B1044" s="3" t="s">
        <v>15895</v>
      </c>
      <c r="C1044" s="3" t="str">
        <f t="shared" si="16"/>
        <v>LARVOTTO RESOURCES LIMITED</v>
      </c>
      <c r="D1044" s="3" t="s">
        <v>13970</v>
      </c>
      <c r="E1044" s="17">
        <v>44536</v>
      </c>
      <c r="F1044" s="16">
        <v>332810493</v>
      </c>
      <c r="G1044" s="3" t="str">
        <f t="array" ref="G1044">INDEX([1]!Table2[Bracket Label], MATCH(1, ('ASX_Listed_Companies_26-08-2025'!F1044&gt;= [1]!Table2[Min Value]) * ('ASX_Listed_Companies_26-08-2025'!F1044 &lt;= [1]!Table2[Max Value]), 0))</f>
        <v>300-349M</v>
      </c>
    </row>
    <row r="1045" spans="1:7" x14ac:dyDescent="0.25">
      <c r="A1045" s="3" t="s">
        <v>15896</v>
      </c>
      <c r="B1045" s="3" t="s">
        <v>15897</v>
      </c>
      <c r="C1045" s="3" t="str">
        <f t="shared" si="16"/>
        <v>LACHLAN STAR LIMITED</v>
      </c>
      <c r="D1045" s="3" t="s">
        <v>13970</v>
      </c>
      <c r="E1045" s="17">
        <v>26142</v>
      </c>
      <c r="F1045" s="16">
        <v>14396672</v>
      </c>
      <c r="G1045" s="3" t="str">
        <f t="array" ref="G1045">INDEX([1]!Table2[Bracket Label], MATCH(1, ('ASX_Listed_Companies_26-08-2025'!F1045&gt;= [1]!Table2[Min Value]) * ('ASX_Listed_Companies_26-08-2025'!F1045 &lt;= [1]!Table2[Max Value]), 0))</f>
        <v>0-49M</v>
      </c>
    </row>
    <row r="1046" spans="1:7" x14ac:dyDescent="0.25">
      <c r="A1046" s="3" t="s">
        <v>13659</v>
      </c>
      <c r="B1046" s="3" t="s">
        <v>15898</v>
      </c>
      <c r="C1046" s="3" t="str">
        <f t="shared" si="16"/>
        <v>L1 LONG SHORT FUND LIMITED</v>
      </c>
      <c r="D1046" s="3" t="s">
        <v>14067</v>
      </c>
      <c r="E1046" s="17">
        <v>43214</v>
      </c>
      <c r="F1046" s="16">
        <v>1956002703</v>
      </c>
      <c r="G1046" s="3" t="str">
        <f t="array" ref="G1046">INDEX([1]!Table2[Bracket Label], MATCH(1, ('ASX_Listed_Companies_26-08-2025'!F1046&gt;= [1]!Table2[Min Value]) * ('ASX_Listed_Companies_26-08-2025'!F1046 &lt;= [1]!Table2[Max Value]), 0))</f>
        <v>1Bn+</v>
      </c>
    </row>
    <row r="1047" spans="1:7" x14ac:dyDescent="0.25">
      <c r="A1047" s="3" t="s">
        <v>15899</v>
      </c>
      <c r="B1047" s="3" t="s">
        <v>15900</v>
      </c>
      <c r="C1047" s="3" t="str">
        <f t="shared" si="16"/>
        <v>LODESTAR MINERALS LIMITED</v>
      </c>
      <c r="D1047" s="3" t="s">
        <v>13970</v>
      </c>
      <c r="E1047" s="17">
        <v>39437</v>
      </c>
      <c r="F1047" s="16">
        <v>6795305</v>
      </c>
      <c r="G1047" s="3" t="str">
        <f t="array" ref="G1047">INDEX([1]!Table2[Bracket Label], MATCH(1, ('ASX_Listed_Companies_26-08-2025'!F1047&gt;= [1]!Table2[Min Value]) * ('ASX_Listed_Companies_26-08-2025'!F1047 &lt;= [1]!Table2[Max Value]), 0))</f>
        <v>0-49M</v>
      </c>
    </row>
    <row r="1048" spans="1:7" x14ac:dyDescent="0.25">
      <c r="A1048" s="3" t="s">
        <v>15901</v>
      </c>
      <c r="B1048" s="3" t="s">
        <v>15902</v>
      </c>
      <c r="C1048" s="3" t="str">
        <f t="shared" si="16"/>
        <v>LION SELECTION GROUP LIMITED.</v>
      </c>
      <c r="D1048" s="3" t="s">
        <v>14067</v>
      </c>
      <c r="E1048" s="17">
        <v>41346</v>
      </c>
      <c r="F1048" s="16">
        <v>113758700</v>
      </c>
      <c r="G1048" s="3" t="str">
        <f t="array" ref="G1048">INDEX([1]!Table2[Bracket Label], MATCH(1, ('ASX_Listed_Companies_26-08-2025'!F1048&gt;= [1]!Table2[Min Value]) * ('ASX_Listed_Companies_26-08-2025'!F1048 &lt;= [1]!Table2[Max Value]), 0))</f>
        <v>100-149M</v>
      </c>
    </row>
    <row r="1049" spans="1:7" x14ac:dyDescent="0.25">
      <c r="A1049" s="3" t="s">
        <v>15903</v>
      </c>
      <c r="B1049" s="3" t="s">
        <v>15904</v>
      </c>
      <c r="C1049" s="3" t="str">
        <f t="shared" si="16"/>
        <v>LTR PHARMA LIMITED</v>
      </c>
      <c r="D1049" s="3" t="s">
        <v>13967</v>
      </c>
      <c r="E1049" s="17">
        <v>45271</v>
      </c>
      <c r="F1049" s="16">
        <v>108586637</v>
      </c>
      <c r="G1049" s="3" t="str">
        <f t="array" ref="G1049">INDEX([1]!Table2[Bracket Label], MATCH(1, ('ASX_Listed_Companies_26-08-2025'!F1049&gt;= [1]!Table2[Min Value]) * ('ASX_Listed_Companies_26-08-2025'!F1049 &lt;= [1]!Table2[Max Value]), 0))</f>
        <v>100-149M</v>
      </c>
    </row>
    <row r="1050" spans="1:7" x14ac:dyDescent="0.25">
      <c r="A1050" s="3" t="s">
        <v>13670</v>
      </c>
      <c r="B1050" s="3" t="s">
        <v>15905</v>
      </c>
      <c r="C1050" s="3" t="str">
        <f t="shared" si="16"/>
        <v>LIONTOWN RESOURCES LIMITED</v>
      </c>
      <c r="D1050" s="3" t="s">
        <v>13970</v>
      </c>
      <c r="E1050" s="17">
        <v>39078</v>
      </c>
      <c r="F1050" s="16">
        <v>2444585070</v>
      </c>
      <c r="G1050" s="3" t="str">
        <f t="array" ref="G1050">INDEX([1]!Table2[Bracket Label], MATCH(1, ('ASX_Listed_Companies_26-08-2025'!F1050&gt;= [1]!Table2[Min Value]) * ('ASX_Listed_Companies_26-08-2025'!F1050 &lt;= [1]!Table2[Max Value]), 0))</f>
        <v>1Bn+</v>
      </c>
    </row>
    <row r="1051" spans="1:7" x14ac:dyDescent="0.25">
      <c r="A1051" s="3" t="s">
        <v>15906</v>
      </c>
      <c r="B1051" s="3" t="s">
        <v>15907</v>
      </c>
      <c r="C1051" s="3" t="str">
        <f t="shared" si="16"/>
        <v>LITHIUM UNIVERSE LIMITED</v>
      </c>
      <c r="D1051" s="3" t="s">
        <v>13970</v>
      </c>
      <c r="E1051" s="17">
        <v>40835</v>
      </c>
      <c r="F1051" s="16">
        <v>18667735</v>
      </c>
      <c r="G1051" s="3" t="str">
        <f t="array" ref="G1051">INDEX([1]!Table2[Bracket Label], MATCH(1, ('ASX_Listed_Companies_26-08-2025'!F1051&gt;= [1]!Table2[Min Value]) * ('ASX_Listed_Companies_26-08-2025'!F1051 &lt;= [1]!Table2[Max Value]), 0))</f>
        <v>0-49M</v>
      </c>
    </row>
    <row r="1052" spans="1:7" x14ac:dyDescent="0.25">
      <c r="A1052" s="3" t="s">
        <v>15908</v>
      </c>
      <c r="B1052" s="3" t="s">
        <v>15909</v>
      </c>
      <c r="C1052" s="3" t="str">
        <f t="shared" si="16"/>
        <v>LOVE GROUP GLOBAL LTD</v>
      </c>
      <c r="D1052" s="3" t="s">
        <v>13979</v>
      </c>
      <c r="E1052" s="17">
        <v>41978</v>
      </c>
      <c r="F1052" s="16">
        <v>4458759</v>
      </c>
      <c r="G1052" s="3" t="str">
        <f t="array" ref="G1052">INDEX([1]!Table2[Bracket Label], MATCH(1, ('ASX_Listed_Companies_26-08-2025'!F1052&gt;= [1]!Table2[Min Value]) * ('ASX_Listed_Companies_26-08-2025'!F1052 &lt;= [1]!Table2[Max Value]), 0))</f>
        <v>0-49M</v>
      </c>
    </row>
    <row r="1053" spans="1:7" x14ac:dyDescent="0.25">
      <c r="A1053" s="3" t="s">
        <v>13674</v>
      </c>
      <c r="B1053" s="3" t="s">
        <v>15910</v>
      </c>
      <c r="C1053" s="3" t="str">
        <f t="shared" si="16"/>
        <v>LYNAS RARE EARTHS LIMITED</v>
      </c>
      <c r="D1053" s="3" t="s">
        <v>13970</v>
      </c>
      <c r="E1053" s="17">
        <v>31666</v>
      </c>
      <c r="F1053" s="16">
        <v>13900740518</v>
      </c>
      <c r="G1053" s="3" t="str">
        <f t="array" ref="G1053">INDEX([1]!Table2[Bracket Label], MATCH(1, ('ASX_Listed_Companies_26-08-2025'!F1053&gt;= [1]!Table2[Min Value]) * ('ASX_Listed_Companies_26-08-2025'!F1053 &lt;= [1]!Table2[Max Value]), 0))</f>
        <v>1Bn+</v>
      </c>
    </row>
    <row r="1054" spans="1:7" x14ac:dyDescent="0.25">
      <c r="A1054" s="3" t="s">
        <v>15911</v>
      </c>
      <c r="B1054" s="3" t="s">
        <v>15912</v>
      </c>
      <c r="C1054" s="3" t="str">
        <f t="shared" si="16"/>
        <v>LYCOPODIUM LIMITED</v>
      </c>
      <c r="D1054" s="3" t="s">
        <v>13964</v>
      </c>
      <c r="E1054" s="17">
        <v>38338</v>
      </c>
      <c r="F1054" s="16">
        <v>488804780</v>
      </c>
      <c r="G1054" s="3" t="str">
        <f t="array" ref="G1054">INDEX([1]!Table2[Bracket Label], MATCH(1, ('ASX_Listed_Companies_26-08-2025'!F1054&gt;= [1]!Table2[Min Value]) * ('ASX_Listed_Companies_26-08-2025'!F1054 &lt;= [1]!Table2[Max Value]), 0))</f>
        <v>450-499M</v>
      </c>
    </row>
    <row r="1055" spans="1:7" x14ac:dyDescent="0.25">
      <c r="A1055" s="3" t="s">
        <v>15913</v>
      </c>
      <c r="B1055" s="3" t="s">
        <v>15914</v>
      </c>
      <c r="C1055" s="3" t="str">
        <f t="shared" si="16"/>
        <v>MAMBA EXPLORATION LIMITED</v>
      </c>
      <c r="D1055" s="3" t="s">
        <v>13970</v>
      </c>
      <c r="E1055" s="17">
        <v>44232</v>
      </c>
      <c r="F1055" s="16">
        <v>4132319</v>
      </c>
      <c r="G1055" s="3" t="str">
        <f t="array" ref="G1055">INDEX([1]!Table2[Bracket Label], MATCH(1, ('ASX_Listed_Companies_26-08-2025'!F1055&gt;= [1]!Table2[Min Value]) * ('ASX_Listed_Companies_26-08-2025'!F1055 &lt;= [1]!Table2[Max Value]), 0))</f>
        <v>0-49M</v>
      </c>
    </row>
    <row r="1056" spans="1:7" x14ac:dyDescent="0.25">
      <c r="A1056" s="3" t="s">
        <v>15915</v>
      </c>
      <c r="B1056" s="3" t="s">
        <v>15916</v>
      </c>
      <c r="C1056" s="3" t="str">
        <f t="shared" si="16"/>
        <v>MT MALCOLM MINES NL</v>
      </c>
      <c r="D1056" s="3" t="s">
        <v>13970</v>
      </c>
      <c r="E1056" s="17">
        <v>44449</v>
      </c>
      <c r="F1056" s="16">
        <v>6834962</v>
      </c>
      <c r="G1056" s="3" t="str">
        <f t="array" ref="G1056">INDEX([1]!Table2[Bracket Label], MATCH(1, ('ASX_Listed_Companies_26-08-2025'!F1056&gt;= [1]!Table2[Min Value]) * ('ASX_Listed_Companies_26-08-2025'!F1056 &lt;= [1]!Table2[Max Value]), 0))</f>
        <v>0-49M</v>
      </c>
    </row>
    <row r="1057" spans="1:7" x14ac:dyDescent="0.25">
      <c r="A1057" s="3" t="s">
        <v>15917</v>
      </c>
      <c r="B1057" s="3" t="s">
        <v>15918</v>
      </c>
      <c r="C1057" s="3" t="str">
        <f t="shared" si="16"/>
        <v>MIRAMAR RESOURCES LIMITED</v>
      </c>
      <c r="D1057" s="3" t="s">
        <v>13970</v>
      </c>
      <c r="E1057" s="17">
        <v>44126</v>
      </c>
      <c r="F1057" s="16">
        <v>3029566</v>
      </c>
      <c r="G1057" s="3" t="str">
        <f t="array" ref="G1057">INDEX([1]!Table2[Bracket Label], MATCH(1, ('ASX_Listed_Companies_26-08-2025'!F1057&gt;= [1]!Table2[Min Value]) * ('ASX_Listed_Companies_26-08-2025'!F1057 &lt;= [1]!Table2[Max Value]), 0))</f>
        <v>0-49M</v>
      </c>
    </row>
    <row r="1058" spans="1:7" x14ac:dyDescent="0.25">
      <c r="A1058" s="3" t="s">
        <v>15919</v>
      </c>
      <c r="B1058" s="3" t="s">
        <v>15920</v>
      </c>
      <c r="C1058" s="3" t="str">
        <f t="shared" si="16"/>
        <v>M3 MINING LIMITED</v>
      </c>
      <c r="D1058" s="3" t="s">
        <v>13970</v>
      </c>
      <c r="E1058" s="17">
        <v>44406</v>
      </c>
      <c r="F1058" s="16">
        <v>2933188</v>
      </c>
      <c r="G1058" s="3" t="str">
        <f t="array" ref="G1058">INDEX([1]!Table2[Bracket Label], MATCH(1, ('ASX_Listed_Companies_26-08-2025'!F1058&gt;= [1]!Table2[Min Value]) * ('ASX_Listed_Companies_26-08-2025'!F1058 &lt;= [1]!Table2[Max Value]), 0))</f>
        <v>0-49M</v>
      </c>
    </row>
    <row r="1059" spans="1:7" x14ac:dyDescent="0.25">
      <c r="A1059" s="3" t="s">
        <v>15921</v>
      </c>
      <c r="B1059" s="3" t="s">
        <v>15922</v>
      </c>
      <c r="C1059" s="3" t="str">
        <f t="shared" si="16"/>
        <v>MACRO METALS LIMITED</v>
      </c>
      <c r="D1059" s="3" t="s">
        <v>13970</v>
      </c>
      <c r="E1059" s="17">
        <v>31793</v>
      </c>
      <c r="F1059" s="16">
        <v>29537903</v>
      </c>
      <c r="G1059" s="3" t="str">
        <f t="array" ref="G1059">INDEX([1]!Table2[Bracket Label], MATCH(1, ('ASX_Listed_Companies_26-08-2025'!F1059&gt;= [1]!Table2[Min Value]) * ('ASX_Listed_Companies_26-08-2025'!F1059 &lt;= [1]!Table2[Max Value]), 0))</f>
        <v>0-49M</v>
      </c>
    </row>
    <row r="1060" spans="1:7" x14ac:dyDescent="0.25">
      <c r="A1060" s="3" t="s">
        <v>15923</v>
      </c>
      <c r="B1060" s="3" t="s">
        <v>15924</v>
      </c>
      <c r="C1060" s="3" t="str">
        <f t="shared" si="16"/>
        <v>MAMMOTH MINERALS LIMITED</v>
      </c>
      <c r="D1060" s="3" t="s">
        <v>13970</v>
      </c>
      <c r="E1060" s="17">
        <v>44664</v>
      </c>
      <c r="F1060" s="16">
        <v>56870717</v>
      </c>
      <c r="G1060" s="3" t="str">
        <f t="array" ref="G1060">INDEX([1]!Table2[Bracket Label], MATCH(1, ('ASX_Listed_Companies_26-08-2025'!F1060&gt;= [1]!Table2[Min Value]) * ('ASX_Listed_Companies_26-08-2025'!F1060 &lt;= [1]!Table2[Max Value]), 0))</f>
        <v>50-99M</v>
      </c>
    </row>
    <row r="1061" spans="1:7" x14ac:dyDescent="0.25">
      <c r="A1061" s="3" t="s">
        <v>15925</v>
      </c>
      <c r="B1061" s="3" t="s">
        <v>15926</v>
      </c>
      <c r="C1061" s="3" t="str">
        <f t="shared" si="16"/>
        <v>MACH7 TECHNOLOGIES LIMITED</v>
      </c>
      <c r="D1061" s="3" t="s">
        <v>13995</v>
      </c>
      <c r="E1061" s="17">
        <v>38686</v>
      </c>
      <c r="F1061" s="16">
        <v>77539456</v>
      </c>
      <c r="G1061" s="3" t="str">
        <f t="array" ref="G1061">INDEX([1]!Table2[Bracket Label], MATCH(1, ('ASX_Listed_Companies_26-08-2025'!F1061&gt;= [1]!Table2[Min Value]) * ('ASX_Listed_Companies_26-08-2025'!F1061 &lt;= [1]!Table2[Max Value]), 0))</f>
        <v>50-99M</v>
      </c>
    </row>
    <row r="1062" spans="1:7" x14ac:dyDescent="0.25">
      <c r="A1062" s="3" t="s">
        <v>15927</v>
      </c>
      <c r="B1062" s="3" t="s">
        <v>15928</v>
      </c>
      <c r="C1062" s="3" t="str">
        <f t="shared" si="16"/>
        <v>MA CREDIT INCOME TRUST</v>
      </c>
      <c r="D1062" s="3" t="s">
        <v>14067</v>
      </c>
      <c r="E1062" s="17">
        <v>45721</v>
      </c>
      <c r="F1062" s="16">
        <v>394419282</v>
      </c>
      <c r="G1062" s="3" t="str">
        <f t="array" ref="G1062">INDEX([1]!Table2[Bracket Label], MATCH(1, ('ASX_Listed_Companies_26-08-2025'!F1062&gt;= [1]!Table2[Min Value]) * ('ASX_Listed_Companies_26-08-2025'!F1062 &lt;= [1]!Table2[Max Value]), 0))</f>
        <v>350-399M</v>
      </c>
    </row>
    <row r="1063" spans="1:7" x14ac:dyDescent="0.25">
      <c r="A1063" s="3" t="s">
        <v>15929</v>
      </c>
      <c r="B1063" s="3" t="s">
        <v>15930</v>
      </c>
      <c r="C1063" s="3" t="str">
        <f t="shared" si="16"/>
        <v>MAC COPPER LIMITED</v>
      </c>
      <c r="D1063" s="3" t="s">
        <v>13970</v>
      </c>
      <c r="E1063" s="17">
        <v>45342</v>
      </c>
      <c r="F1063" s="16">
        <v>1556681938</v>
      </c>
      <c r="G1063" s="3" t="str">
        <f t="array" ref="G1063">INDEX([1]!Table2[Bracket Label], MATCH(1, ('ASX_Listed_Companies_26-08-2025'!F1063&gt;= [1]!Table2[Min Value]) * ('ASX_Listed_Companies_26-08-2025'!F1063 &lt;= [1]!Table2[Max Value]), 0))</f>
        <v>1Bn+</v>
      </c>
    </row>
    <row r="1064" spans="1:7" x14ac:dyDescent="0.25">
      <c r="A1064" s="3" t="s">
        <v>13683</v>
      </c>
      <c r="B1064" s="3" t="s">
        <v>15931</v>
      </c>
      <c r="C1064" s="3" t="str">
        <f t="shared" si="16"/>
        <v>MADER GROUP LIMITED</v>
      </c>
      <c r="D1064" s="3" t="s">
        <v>14110</v>
      </c>
      <c r="E1064" s="17">
        <v>43739</v>
      </c>
      <c r="F1064" s="16">
        <v>1685656250</v>
      </c>
      <c r="G1064" s="3" t="str">
        <f t="array" ref="G1064">INDEX([1]!Table2[Bracket Label], MATCH(1, ('ASX_Listed_Companies_26-08-2025'!F1064&gt;= [1]!Table2[Min Value]) * ('ASX_Listed_Companies_26-08-2025'!F1064 &lt;= [1]!Table2[Max Value]), 0))</f>
        <v>1Bn+</v>
      </c>
    </row>
    <row r="1065" spans="1:7" x14ac:dyDescent="0.25">
      <c r="A1065" s="3" t="s">
        <v>13685</v>
      </c>
      <c r="B1065" s="3" t="s">
        <v>15932</v>
      </c>
      <c r="C1065" s="3" t="str">
        <f t="shared" si="16"/>
        <v>MA FINANCIAL GROUP LIMITED</v>
      </c>
      <c r="D1065" s="3" t="s">
        <v>14010</v>
      </c>
      <c r="E1065" s="17">
        <v>42835</v>
      </c>
      <c r="F1065" s="16">
        <v>1672843716</v>
      </c>
      <c r="G1065" s="3" t="str">
        <f t="array" ref="G1065">INDEX([1]!Table2[Bracket Label], MATCH(1, ('ASX_Listed_Companies_26-08-2025'!F1065&gt;= [1]!Table2[Min Value]) * ('ASX_Listed_Companies_26-08-2025'!F1065 &lt;= [1]!Table2[Max Value]), 0))</f>
        <v>1Bn+</v>
      </c>
    </row>
    <row r="1066" spans="1:7" x14ac:dyDescent="0.25">
      <c r="A1066" s="3" t="s">
        <v>15933</v>
      </c>
      <c r="B1066" s="3" t="s">
        <v>15934</v>
      </c>
      <c r="C1066" s="3" t="str">
        <f t="shared" si="16"/>
        <v>MAGMATIC RESOURCES LIMITED</v>
      </c>
      <c r="D1066" s="3" t="s">
        <v>13970</v>
      </c>
      <c r="E1066" s="17">
        <v>42874</v>
      </c>
      <c r="F1066" s="16">
        <v>19459031</v>
      </c>
      <c r="G1066" s="3" t="str">
        <f t="array" ref="G1066">INDEX([1]!Table2[Bracket Label], MATCH(1, ('ASX_Listed_Companies_26-08-2025'!F1066&gt;= [1]!Table2[Min Value]) * ('ASX_Listed_Companies_26-08-2025'!F1066 &lt;= [1]!Table2[Max Value]), 0))</f>
        <v>0-49M</v>
      </c>
    </row>
    <row r="1067" spans="1:7" x14ac:dyDescent="0.25">
      <c r="A1067" s="3" t="s">
        <v>11089</v>
      </c>
      <c r="B1067" s="3" t="s">
        <v>15935</v>
      </c>
      <c r="C1067" s="3" t="str">
        <f t="shared" si="16"/>
        <v>MACMAHON HOLDINGS LIMITED</v>
      </c>
      <c r="D1067" s="3" t="s">
        <v>13970</v>
      </c>
      <c r="E1067" s="17">
        <v>30651</v>
      </c>
      <c r="F1067" s="16">
        <v>915868973</v>
      </c>
      <c r="G1067" s="3" t="str">
        <f t="array" ref="G1067">INDEX([1]!Table2[Bracket Label], MATCH(1, ('ASX_Listed_Companies_26-08-2025'!F1067&gt;= [1]!Table2[Min Value]) * ('ASX_Listed_Companies_26-08-2025'!F1067 &lt;= [1]!Table2[Max Value]), 0))</f>
        <v>900-949M</v>
      </c>
    </row>
    <row r="1068" spans="1:7" x14ac:dyDescent="0.25">
      <c r="A1068" s="3" t="s">
        <v>15936</v>
      </c>
      <c r="B1068" s="3" t="s">
        <v>15937</v>
      </c>
      <c r="C1068" s="3" t="str">
        <f t="shared" si="16"/>
        <v>MICROEQUITIES ASSET MANAGEMENT GROUP LIMITED</v>
      </c>
      <c r="D1068" s="3" t="s">
        <v>14010</v>
      </c>
      <c r="E1068" s="17">
        <v>43220</v>
      </c>
      <c r="F1068" s="16">
        <v>80950336</v>
      </c>
      <c r="G1068" s="3" t="str">
        <f t="array" ref="G1068">INDEX([1]!Table2[Bracket Label], MATCH(1, ('ASX_Listed_Companies_26-08-2025'!F1068&gt;= [1]!Table2[Min Value]) * ('ASX_Listed_Companies_26-08-2025'!F1068 &lt;= [1]!Table2[Max Value]), 0))</f>
        <v>50-99M</v>
      </c>
    </row>
    <row r="1069" spans="1:7" x14ac:dyDescent="0.25">
      <c r="A1069" s="3" t="s">
        <v>15938</v>
      </c>
      <c r="B1069" s="3" t="s">
        <v>15939</v>
      </c>
      <c r="C1069" s="3" t="str">
        <f t="shared" si="16"/>
        <v>MANDRAKE RESOURCES LIMITED</v>
      </c>
      <c r="D1069" s="3" t="s">
        <v>13970</v>
      </c>
      <c r="E1069" s="17">
        <v>31926</v>
      </c>
      <c r="F1069" s="16">
        <v>14426978</v>
      </c>
      <c r="G1069" s="3" t="str">
        <f t="array" ref="G1069">INDEX([1]!Table2[Bracket Label], MATCH(1, ('ASX_Listed_Companies_26-08-2025'!F1069&gt;= [1]!Table2[Min Value]) * ('ASX_Listed_Companies_26-08-2025'!F1069 &lt;= [1]!Table2[Max Value]), 0))</f>
        <v>0-49M</v>
      </c>
    </row>
    <row r="1070" spans="1:7" x14ac:dyDescent="0.25">
      <c r="A1070" s="3" t="s">
        <v>15940</v>
      </c>
      <c r="B1070" s="3" t="s">
        <v>15941</v>
      </c>
      <c r="C1070" s="3" t="str">
        <f t="shared" si="16"/>
        <v>MICROBA LIFE SCIENCES LIMITED</v>
      </c>
      <c r="D1070" s="3" t="s">
        <v>13995</v>
      </c>
      <c r="E1070" s="17">
        <v>44656</v>
      </c>
      <c r="F1070" s="16">
        <v>59069414</v>
      </c>
      <c r="G1070" s="3" t="str">
        <f t="array" ref="G1070">INDEX([1]!Table2[Bracket Label], MATCH(1, ('ASX_Listed_Companies_26-08-2025'!F1070&gt;= [1]!Table2[Min Value]) * ('ASX_Listed_Companies_26-08-2025'!F1070 &lt;= [1]!Table2[Max Value]), 0))</f>
        <v>50-99M</v>
      </c>
    </row>
    <row r="1071" spans="1:7" x14ac:dyDescent="0.25">
      <c r="A1071" s="3" t="s">
        <v>13681</v>
      </c>
      <c r="B1071" s="3" t="s">
        <v>15942</v>
      </c>
      <c r="C1071" s="3" t="str">
        <f t="shared" si="16"/>
        <v>MACQUARIE TECHNOLOGY GROUP LIMITED</v>
      </c>
      <c r="D1071" s="3" t="s">
        <v>13979</v>
      </c>
      <c r="E1071" s="17">
        <v>36430</v>
      </c>
      <c r="F1071" s="16">
        <v>1689983607</v>
      </c>
      <c r="G1071" s="3" t="str">
        <f t="array" ref="G1071">INDEX([1]!Table2[Bracket Label], MATCH(1, ('ASX_Listed_Companies_26-08-2025'!F1071&gt;= [1]!Table2[Min Value]) * ('ASX_Listed_Companies_26-08-2025'!F1071 &lt;= [1]!Table2[Max Value]), 0))</f>
        <v>1Bn+</v>
      </c>
    </row>
    <row r="1072" spans="1:7" x14ac:dyDescent="0.25">
      <c r="A1072" s="3" t="s">
        <v>15943</v>
      </c>
      <c r="B1072" s="3" t="s">
        <v>15944</v>
      </c>
      <c r="C1072" s="3" t="str">
        <f t="shared" si="16"/>
        <v>MATSA RESOURCES LIMITED</v>
      </c>
      <c r="D1072" s="3" t="s">
        <v>13970</v>
      </c>
      <c r="E1072" s="17">
        <v>38462</v>
      </c>
      <c r="F1072" s="16">
        <v>55091330</v>
      </c>
      <c r="G1072" s="3" t="str">
        <f t="array" ref="G1072">INDEX([1]!Table2[Bracket Label], MATCH(1, ('ASX_Listed_Companies_26-08-2025'!F1072&gt;= [1]!Table2[Min Value]) * ('ASX_Listed_Companies_26-08-2025'!F1072 &lt;= [1]!Table2[Max Value]), 0))</f>
        <v>50-99M</v>
      </c>
    </row>
    <row r="1073" spans="1:7" x14ac:dyDescent="0.25">
      <c r="A1073" s="3" t="s">
        <v>15945</v>
      </c>
      <c r="B1073" s="3" t="s">
        <v>15946</v>
      </c>
      <c r="C1073" s="3" t="str">
        <f t="shared" si="16"/>
        <v>MAGNETIC RESOURCES NL</v>
      </c>
      <c r="D1073" s="3" t="s">
        <v>13970</v>
      </c>
      <c r="E1073" s="17">
        <v>39177</v>
      </c>
      <c r="F1073" s="16">
        <v>362262077</v>
      </c>
      <c r="G1073" s="3" t="str">
        <f t="array" ref="G1073">INDEX([1]!Table2[Bracket Label], MATCH(1, ('ASX_Listed_Companies_26-08-2025'!F1073&gt;= [1]!Table2[Min Value]) * ('ASX_Listed_Companies_26-08-2025'!F1073 &lt;= [1]!Table2[Max Value]), 0))</f>
        <v>350-399M</v>
      </c>
    </row>
    <row r="1074" spans="1:7" x14ac:dyDescent="0.25">
      <c r="A1074" s="3" t="s">
        <v>15947</v>
      </c>
      <c r="B1074" s="3" t="s">
        <v>15946</v>
      </c>
      <c r="C1074" s="3" t="str">
        <f t="shared" si="16"/>
        <v>MAGNETIC RESOURCES NL</v>
      </c>
      <c r="D1074" s="3" t="s">
        <v>13970</v>
      </c>
      <c r="E1074" s="17">
        <v>39177</v>
      </c>
      <c r="F1074" s="16">
        <v>362262077</v>
      </c>
      <c r="G1074" s="3" t="str">
        <f t="array" ref="G1074">INDEX([1]!Table2[Bracket Label], MATCH(1, ('ASX_Listed_Companies_26-08-2025'!F1074&gt;= [1]!Table2[Min Value]) * ('ASX_Listed_Companies_26-08-2025'!F1074 &lt;= [1]!Table2[Max Value]), 0))</f>
        <v>350-399M</v>
      </c>
    </row>
    <row r="1075" spans="1:7" x14ac:dyDescent="0.25">
      <c r="A1075" s="3" t="s">
        <v>12429</v>
      </c>
      <c r="B1075" s="3" t="s">
        <v>15948</v>
      </c>
      <c r="C1075" s="3" t="str">
        <f t="shared" si="16"/>
        <v>MELBANA ENERGY LIMITED</v>
      </c>
      <c r="D1075" s="3" t="s">
        <v>14005</v>
      </c>
      <c r="E1075" s="17">
        <v>35881</v>
      </c>
      <c r="F1075" s="16">
        <v>60663674</v>
      </c>
      <c r="G1075" s="3" t="str">
        <f t="array" ref="G1075">INDEX([1]!Table2[Bracket Label], MATCH(1, ('ASX_Listed_Companies_26-08-2025'!F1075&gt;= [1]!Table2[Min Value]) * ('ASX_Listed_Companies_26-08-2025'!F1075 &lt;= [1]!Table2[Max Value]), 0))</f>
        <v>50-99M</v>
      </c>
    </row>
    <row r="1076" spans="1:7" x14ac:dyDescent="0.25">
      <c r="A1076" s="3" t="s">
        <v>15949</v>
      </c>
      <c r="B1076" s="3" t="s">
        <v>15950</v>
      </c>
      <c r="C1076" s="3" t="str">
        <f t="shared" si="16"/>
        <v>MAGGIE BEER HOLDINGS LTD</v>
      </c>
      <c r="D1076" s="3" t="s">
        <v>14021</v>
      </c>
      <c r="E1076" s="17">
        <v>38226</v>
      </c>
      <c r="F1076" s="16">
        <v>20543015</v>
      </c>
      <c r="G1076" s="3" t="str">
        <f t="array" ref="G1076">INDEX([1]!Table2[Bracket Label], MATCH(1, ('ASX_Listed_Companies_26-08-2025'!F1076&gt;= [1]!Table2[Min Value]) * ('ASX_Listed_Companies_26-08-2025'!F1076 &lt;= [1]!Table2[Max Value]), 0))</f>
        <v>0-49M</v>
      </c>
    </row>
    <row r="1077" spans="1:7" x14ac:dyDescent="0.25">
      <c r="A1077" s="3" t="s">
        <v>15951</v>
      </c>
      <c r="B1077" s="3" t="s">
        <v>15952</v>
      </c>
      <c r="C1077" s="3" t="str">
        <f t="shared" si="16"/>
        <v>METAL BANK LIMITED</v>
      </c>
      <c r="D1077" s="3" t="s">
        <v>13970</v>
      </c>
      <c r="E1077" s="17">
        <v>40604</v>
      </c>
      <c r="F1077" s="16">
        <v>6466967</v>
      </c>
      <c r="G1077" s="3" t="str">
        <f t="array" ref="G1077">INDEX([1]!Table2[Bracket Label], MATCH(1, ('ASX_Listed_Companies_26-08-2025'!F1077&gt;= [1]!Table2[Min Value]) * ('ASX_Listed_Companies_26-08-2025'!F1077 &lt;= [1]!Table2[Max Value]), 0))</f>
        <v>0-49M</v>
      </c>
    </row>
    <row r="1078" spans="1:7" x14ac:dyDescent="0.25">
      <c r="A1078" s="3" t="s">
        <v>15953</v>
      </c>
      <c r="B1078" s="3" t="s">
        <v>15954</v>
      </c>
      <c r="C1078" s="3" t="str">
        <f t="shared" si="16"/>
        <v>MY FOODIE BOX LIMITED</v>
      </c>
      <c r="D1078" s="3" t="s">
        <v>14813</v>
      </c>
      <c r="E1078" s="17">
        <v>44568</v>
      </c>
      <c r="F1078" s="16" t="s">
        <v>14150</v>
      </c>
      <c r="G1078" s="3" t="e">
        <f t="array" ref="G1078">INDEX([1]!Table2[Bracket Label], MATCH(1, ('ASX_Listed_Companies_26-08-2025'!F1078&gt;= [1]!Table2[Min Value]) * ('ASX_Listed_Companies_26-08-2025'!F1078 &lt;= [1]!Table2[Max Value]), 0))</f>
        <v>#N/A</v>
      </c>
    </row>
    <row r="1079" spans="1:7" x14ac:dyDescent="0.25">
      <c r="A1079" s="3" t="s">
        <v>15955</v>
      </c>
      <c r="B1079" s="3" t="s">
        <v>15956</v>
      </c>
      <c r="C1079" s="3" t="str">
        <f t="shared" si="16"/>
        <v>MARIMACA COPPER CORP.</v>
      </c>
      <c r="D1079" s="3" t="s">
        <v>13970</v>
      </c>
      <c r="E1079" s="17">
        <v>45749</v>
      </c>
      <c r="F1079" s="16" t="s">
        <v>14977</v>
      </c>
      <c r="G1079" s="3" t="e">
        <f t="array" ref="G1079">INDEX([1]!Table2[Bracket Label], MATCH(1, ('ASX_Listed_Companies_26-08-2025'!F1079&gt;= [1]!Table2[Min Value]) * ('ASX_Listed_Companies_26-08-2025'!F1079 &lt;= [1]!Table2[Max Value]), 0))</f>
        <v>#N/A</v>
      </c>
    </row>
    <row r="1080" spans="1:7" x14ac:dyDescent="0.25">
      <c r="A1080" s="3" t="s">
        <v>15957</v>
      </c>
      <c r="B1080" s="3" t="s">
        <v>15958</v>
      </c>
      <c r="C1080" s="3" t="str">
        <f t="shared" si="16"/>
        <v>MURRAY COD AUSTRALIA LIMITED</v>
      </c>
      <c r="D1080" s="3" t="s">
        <v>14021</v>
      </c>
      <c r="E1080" s="17">
        <v>40632</v>
      </c>
      <c r="F1080" s="16">
        <v>114430903</v>
      </c>
      <c r="G1080" s="3" t="str">
        <f t="array" ref="G1080">INDEX([1]!Table2[Bracket Label], MATCH(1, ('ASX_Listed_Companies_26-08-2025'!F1080&gt;= [1]!Table2[Min Value]) * ('ASX_Listed_Companies_26-08-2025'!F1080 &lt;= [1]!Table2[Max Value]), 0))</f>
        <v>100-149M</v>
      </c>
    </row>
    <row r="1081" spans="1:7" x14ac:dyDescent="0.25">
      <c r="A1081" s="3" t="s">
        <v>15959</v>
      </c>
      <c r="B1081" s="3" t="s">
        <v>15960</v>
      </c>
      <c r="C1081" s="3" t="str">
        <f t="shared" si="16"/>
        <v>MATRIX COMPOSITES &amp; ENGINEERING LIMITED</v>
      </c>
      <c r="D1081" s="3" t="s">
        <v>14005</v>
      </c>
      <c r="E1081" s="17">
        <v>40133</v>
      </c>
      <c r="F1081" s="16">
        <v>59309962</v>
      </c>
      <c r="G1081" s="3" t="str">
        <f t="array" ref="G1081">INDEX([1]!Table2[Bracket Label], MATCH(1, ('ASX_Listed_Companies_26-08-2025'!F1081&gt;= [1]!Table2[Min Value]) * ('ASX_Listed_Companies_26-08-2025'!F1081 &lt;= [1]!Table2[Max Value]), 0))</f>
        <v>50-99M</v>
      </c>
    </row>
    <row r="1082" spans="1:7" x14ac:dyDescent="0.25">
      <c r="A1082" s="3" t="s">
        <v>15961</v>
      </c>
      <c r="B1082" s="3" t="s">
        <v>15962</v>
      </c>
      <c r="C1082" s="3" t="str">
        <f t="shared" si="16"/>
        <v>MC MINING LIMITED</v>
      </c>
      <c r="D1082" s="3" t="s">
        <v>14005</v>
      </c>
      <c r="E1082" s="17">
        <v>29335</v>
      </c>
      <c r="F1082" s="16">
        <v>86898445</v>
      </c>
      <c r="G1082" s="3" t="str">
        <f t="array" ref="G1082">INDEX([1]!Table2[Bracket Label], MATCH(1, ('ASX_Listed_Companies_26-08-2025'!F1082&gt;= [1]!Table2[Min Value]) * ('ASX_Listed_Companies_26-08-2025'!F1082 &lt;= [1]!Table2[Max Value]), 0))</f>
        <v>50-99M</v>
      </c>
    </row>
    <row r="1083" spans="1:7" x14ac:dyDescent="0.25">
      <c r="A1083" s="3" t="s">
        <v>15963</v>
      </c>
      <c r="B1083" s="3" t="s">
        <v>15964</v>
      </c>
      <c r="C1083" s="3" t="str">
        <f t="shared" si="16"/>
        <v>MYECO GROUP LTD</v>
      </c>
      <c r="D1083" s="3" t="s">
        <v>13970</v>
      </c>
      <c r="E1083" s="17">
        <v>35390</v>
      </c>
      <c r="F1083" s="16">
        <v>9625760</v>
      </c>
      <c r="G1083" s="3" t="str">
        <f t="array" ref="G1083">INDEX([1]!Table2[Bracket Label], MATCH(1, ('ASX_Listed_Companies_26-08-2025'!F1083&gt;= [1]!Table2[Min Value]) * ('ASX_Listed_Companies_26-08-2025'!F1083 &lt;= [1]!Table2[Max Value]), 0))</f>
        <v>0-49M</v>
      </c>
    </row>
    <row r="1084" spans="1:7" x14ac:dyDescent="0.25">
      <c r="A1084" s="3" t="s">
        <v>15965</v>
      </c>
      <c r="B1084" s="3" t="s">
        <v>15966</v>
      </c>
      <c r="C1084" s="3" t="str">
        <f t="shared" si="16"/>
        <v>MCPHERSON'S LIMITED</v>
      </c>
      <c r="D1084" s="3" t="s">
        <v>14514</v>
      </c>
      <c r="E1084" s="17">
        <v>22827</v>
      </c>
      <c r="F1084" s="16">
        <v>44624234</v>
      </c>
      <c r="G1084" s="3" t="str">
        <f t="array" ref="G1084">INDEX([1]!Table2[Bracket Label], MATCH(1, ('ASX_Listed_Companies_26-08-2025'!F1084&gt;= [1]!Table2[Min Value]) * ('ASX_Listed_Companies_26-08-2025'!F1084 &lt;= [1]!Table2[Max Value]), 0))</f>
        <v>0-49M</v>
      </c>
    </row>
    <row r="1085" spans="1:7" x14ac:dyDescent="0.25">
      <c r="A1085" s="3" t="s">
        <v>13695</v>
      </c>
      <c r="B1085" s="3" t="s">
        <v>15967</v>
      </c>
      <c r="C1085" s="3" t="str">
        <f t="shared" si="16"/>
        <v>MERCURY NZ LIMITED</v>
      </c>
      <c r="D1085" s="3" t="s">
        <v>14137</v>
      </c>
      <c r="E1085" s="17">
        <v>41404</v>
      </c>
      <c r="F1085" s="16">
        <v>8258885530</v>
      </c>
      <c r="G1085" s="3" t="str">
        <f t="array" ref="G1085">INDEX([1]!Table2[Bracket Label], MATCH(1, ('ASX_Listed_Companies_26-08-2025'!F1085&gt;= [1]!Table2[Min Value]) * ('ASX_Listed_Companies_26-08-2025'!F1085 &lt;= [1]!Table2[Max Value]), 0))</f>
        <v>1Bn+</v>
      </c>
    </row>
    <row r="1086" spans="1:7" x14ac:dyDescent="0.25">
      <c r="A1086" s="3" t="s">
        <v>15968</v>
      </c>
      <c r="B1086" s="3" t="s">
        <v>15969</v>
      </c>
      <c r="C1086" s="3" t="str">
        <f t="shared" si="16"/>
        <v>MIDDLE ISLAND RESOURCES LIMITED</v>
      </c>
      <c r="D1086" s="3" t="s">
        <v>13970</v>
      </c>
      <c r="E1086" s="17">
        <v>40528</v>
      </c>
      <c r="F1086" s="16">
        <v>5278211</v>
      </c>
      <c r="G1086" s="3" t="str">
        <f t="array" ref="G1086">INDEX([1]!Table2[Bracket Label], MATCH(1, ('ASX_Listed_Companies_26-08-2025'!F1086&gt;= [1]!Table2[Min Value]) * ('ASX_Listed_Companies_26-08-2025'!F1086 &lt;= [1]!Table2[Max Value]), 0))</f>
        <v>0-49M</v>
      </c>
    </row>
    <row r="1087" spans="1:7" x14ac:dyDescent="0.25">
      <c r="A1087" s="3" t="s">
        <v>15970</v>
      </c>
      <c r="B1087" s="3" t="s">
        <v>15971</v>
      </c>
      <c r="C1087" s="3" t="str">
        <f t="shared" si="16"/>
        <v>MEDADVISOR LIMITED</v>
      </c>
      <c r="D1087" s="3" t="s">
        <v>13995</v>
      </c>
      <c r="E1087" s="17">
        <v>40689</v>
      </c>
      <c r="F1087" s="16">
        <v>33763722</v>
      </c>
      <c r="G1087" s="3" t="str">
        <f t="array" ref="G1087">INDEX([1]!Table2[Bracket Label], MATCH(1, ('ASX_Listed_Companies_26-08-2025'!F1087&gt;= [1]!Table2[Min Value]) * ('ASX_Listed_Companies_26-08-2025'!F1087 &lt;= [1]!Table2[Max Value]), 0))</f>
        <v>0-49M</v>
      </c>
    </row>
    <row r="1088" spans="1:7" x14ac:dyDescent="0.25">
      <c r="A1088" s="3" t="s">
        <v>15972</v>
      </c>
      <c r="B1088" s="3" t="s">
        <v>15973</v>
      </c>
      <c r="C1088" s="3" t="str">
        <f t="shared" si="16"/>
        <v>MINDAX LIMITED</v>
      </c>
      <c r="D1088" s="3" t="s">
        <v>13970</v>
      </c>
      <c r="E1088" s="17">
        <v>38329</v>
      </c>
      <c r="F1088" s="16">
        <v>126828335</v>
      </c>
      <c r="G1088" s="3" t="str">
        <f t="array" ref="G1088">INDEX([1]!Table2[Bracket Label], MATCH(1, ('ASX_Listed_Companies_26-08-2025'!F1088&gt;= [1]!Table2[Min Value]) * ('ASX_Listed_Companies_26-08-2025'!F1088 &lt;= [1]!Table2[Max Value]), 0))</f>
        <v>100-149M</v>
      </c>
    </row>
    <row r="1089" spans="1:7" x14ac:dyDescent="0.25">
      <c r="A1089" s="3" t="s">
        <v>15974</v>
      </c>
      <c r="B1089" s="3" t="s">
        <v>15975</v>
      </c>
      <c r="C1089" s="3" t="str">
        <f t="shared" si="16"/>
        <v>MORPHIC ETHICAL EQUITIES FUND LIMITED</v>
      </c>
      <c r="D1089" s="3" t="s">
        <v>14010</v>
      </c>
      <c r="E1089" s="17">
        <v>42858</v>
      </c>
      <c r="F1089" s="16">
        <v>37941937</v>
      </c>
      <c r="G1089" s="3" t="str">
        <f t="array" ref="G1089">INDEX([1]!Table2[Bracket Label], MATCH(1, ('ASX_Listed_Companies_26-08-2025'!F1089&gt;= [1]!Table2[Min Value]) * ('ASX_Listed_Companies_26-08-2025'!F1089 &lt;= [1]!Table2[Max Value]), 0))</f>
        <v>0-49M</v>
      </c>
    </row>
    <row r="1090" spans="1:7" x14ac:dyDescent="0.25">
      <c r="A1090" s="3" t="s">
        <v>8554</v>
      </c>
      <c r="B1090" s="3" t="s">
        <v>15976</v>
      </c>
      <c r="C1090" s="3" t="str">
        <f t="shared" si="16"/>
        <v>MEGADO MINERALS LTD</v>
      </c>
      <c r="D1090" s="3" t="s">
        <v>13970</v>
      </c>
      <c r="E1090" s="17">
        <v>44131</v>
      </c>
      <c r="F1090" s="16">
        <v>20661864</v>
      </c>
      <c r="G1090" s="3" t="str">
        <f t="array" ref="G1090">INDEX([1]!Table2[Bracket Label], MATCH(1, ('ASX_Listed_Companies_26-08-2025'!F1090&gt;= [1]!Table2[Min Value]) * ('ASX_Listed_Companies_26-08-2025'!F1090 &lt;= [1]!Table2[Max Value]), 0))</f>
        <v>0-49M</v>
      </c>
    </row>
    <row r="1091" spans="1:7" x14ac:dyDescent="0.25">
      <c r="A1091" s="3" t="s">
        <v>12817</v>
      </c>
      <c r="B1091" s="3" t="s">
        <v>15977</v>
      </c>
      <c r="C1091" s="3" t="str">
        <f t="shared" ref="C1091:C1154" si="17">TRIM(UPPER($B1091))</f>
        <v>METEORIC RESOURCES NL</v>
      </c>
      <c r="D1091" s="3" t="s">
        <v>13970</v>
      </c>
      <c r="E1091" s="17">
        <v>38184</v>
      </c>
      <c r="F1091" s="16">
        <v>303707434</v>
      </c>
      <c r="G1091" s="3" t="str">
        <f t="array" ref="G1091">INDEX([1]!Table2[Bracket Label], MATCH(1, ('ASX_Listed_Companies_26-08-2025'!F1091&gt;= [1]!Table2[Min Value]) * ('ASX_Listed_Companies_26-08-2025'!F1091 &lt;= [1]!Table2[Max Value]), 0))</f>
        <v>300-349M</v>
      </c>
    </row>
    <row r="1092" spans="1:7" x14ac:dyDescent="0.25">
      <c r="A1092" s="3" t="s">
        <v>15978</v>
      </c>
      <c r="B1092" s="3" t="s">
        <v>15979</v>
      </c>
      <c r="C1092" s="3" t="str">
        <f t="shared" si="17"/>
        <v>MEEKA METALS LIMITED</v>
      </c>
      <c r="D1092" s="3" t="s">
        <v>13970</v>
      </c>
      <c r="E1092" s="17">
        <v>36515</v>
      </c>
      <c r="F1092" s="16">
        <v>437355776</v>
      </c>
      <c r="G1092" s="3" t="str">
        <f t="array" ref="G1092">INDEX([1]!Table2[Bracket Label], MATCH(1, ('ASX_Listed_Companies_26-08-2025'!F1092&gt;= [1]!Table2[Min Value]) * ('ASX_Listed_Companies_26-08-2025'!F1092 &lt;= [1]!Table2[Max Value]), 0))</f>
        <v>400-449M</v>
      </c>
    </row>
    <row r="1093" spans="1:7" x14ac:dyDescent="0.25">
      <c r="A1093" s="3" t="s">
        <v>15980</v>
      </c>
      <c r="B1093" s="3" t="s">
        <v>15981</v>
      </c>
      <c r="C1093" s="3" t="str">
        <f t="shared" si="17"/>
        <v>METGASCO LTD</v>
      </c>
      <c r="D1093" s="3" t="s">
        <v>14005</v>
      </c>
      <c r="E1093" s="17">
        <v>38344</v>
      </c>
      <c r="F1093" s="16">
        <v>3674173</v>
      </c>
      <c r="G1093" s="3" t="str">
        <f t="array" ref="G1093">INDEX([1]!Table2[Bracket Label], MATCH(1, ('ASX_Listed_Companies_26-08-2025'!F1093&gt;= [1]!Table2[Min Value]) * ('ASX_Listed_Companies_26-08-2025'!F1093 &lt;= [1]!Table2[Max Value]), 0))</f>
        <v>0-49M</v>
      </c>
    </row>
    <row r="1094" spans="1:7" x14ac:dyDescent="0.25">
      <c r="A1094" s="3" t="s">
        <v>15982</v>
      </c>
      <c r="B1094" s="3" t="s">
        <v>15983</v>
      </c>
      <c r="C1094" s="3" t="str">
        <f t="shared" si="17"/>
        <v>MEMPHASYS LIMITED.</v>
      </c>
      <c r="D1094" s="3" t="s">
        <v>13967</v>
      </c>
      <c r="E1094" s="17">
        <v>39216</v>
      </c>
      <c r="F1094" s="16">
        <v>7934392</v>
      </c>
      <c r="G1094" s="3" t="str">
        <f t="array" ref="G1094">INDEX([1]!Table2[Bracket Label], MATCH(1, ('ASX_Listed_Companies_26-08-2025'!F1094&gt;= [1]!Table2[Min Value]) * ('ASX_Listed_Companies_26-08-2025'!F1094 &lt;= [1]!Table2[Max Value]), 0))</f>
        <v>0-49M</v>
      </c>
    </row>
    <row r="1095" spans="1:7" x14ac:dyDescent="0.25">
      <c r="A1095" s="3" t="s">
        <v>15984</v>
      </c>
      <c r="B1095" s="3" t="s">
        <v>15985</v>
      </c>
      <c r="C1095" s="3" t="str">
        <f t="shared" si="17"/>
        <v>MARMOTA LIMITED</v>
      </c>
      <c r="D1095" s="3" t="s">
        <v>14005</v>
      </c>
      <c r="E1095" s="17">
        <v>39407</v>
      </c>
      <c r="F1095" s="16">
        <v>45953926</v>
      </c>
      <c r="G1095" s="3" t="str">
        <f t="array" ref="G1095">INDEX([1]!Table2[Bracket Label], MATCH(1, ('ASX_Listed_Companies_26-08-2025'!F1095&gt;= [1]!Table2[Min Value]) * ('ASX_Listed_Companies_26-08-2025'!F1095 &lt;= [1]!Table2[Max Value]), 0))</f>
        <v>0-49M</v>
      </c>
    </row>
    <row r="1096" spans="1:7" x14ac:dyDescent="0.25">
      <c r="A1096" s="3" t="s">
        <v>13697</v>
      </c>
      <c r="B1096" s="3" t="s">
        <v>15986</v>
      </c>
      <c r="C1096" s="3" t="str">
        <f t="shared" si="17"/>
        <v>MERIDIAN ENERGY LIMITED</v>
      </c>
      <c r="D1096" s="3" t="s">
        <v>14137</v>
      </c>
      <c r="E1096" s="17">
        <v>41576</v>
      </c>
      <c r="F1096" s="16">
        <v>13344096655</v>
      </c>
      <c r="G1096" s="3" t="str">
        <f t="array" ref="G1096">INDEX([1]!Table2[Bracket Label], MATCH(1, ('ASX_Listed_Companies_26-08-2025'!F1096&gt;= [1]!Table2[Min Value]) * ('ASX_Listed_Companies_26-08-2025'!F1096 &lt;= [1]!Table2[Max Value]), 0))</f>
        <v>1Bn+</v>
      </c>
    </row>
    <row r="1097" spans="1:7" x14ac:dyDescent="0.25">
      <c r="A1097" s="3" t="s">
        <v>15987</v>
      </c>
      <c r="B1097" s="3" t="s">
        <v>15988</v>
      </c>
      <c r="C1097" s="3" t="str">
        <f t="shared" si="17"/>
        <v>MAYFIELD CHILDCARE LIMITED</v>
      </c>
      <c r="D1097" s="3" t="s">
        <v>13989</v>
      </c>
      <c r="E1097" s="17">
        <v>42704</v>
      </c>
      <c r="F1097" s="16">
        <v>27907105</v>
      </c>
      <c r="G1097" s="3" t="str">
        <f t="array" ref="G1097">INDEX([1]!Table2[Bracket Label], MATCH(1, ('ASX_Listed_Companies_26-08-2025'!F1097&gt;= [1]!Table2[Min Value]) * ('ASX_Listed_Companies_26-08-2025'!F1097 &lt;= [1]!Table2[Max Value]), 0))</f>
        <v>0-49M</v>
      </c>
    </row>
    <row r="1098" spans="1:7" x14ac:dyDescent="0.25">
      <c r="A1098" s="3" t="s">
        <v>13705</v>
      </c>
      <c r="B1098" s="3" t="s">
        <v>15989</v>
      </c>
      <c r="C1098" s="3" t="str">
        <f t="shared" si="17"/>
        <v>MFF CAPITAL INVESTMENTS LIMITED</v>
      </c>
      <c r="D1098" s="3" t="s">
        <v>14067</v>
      </c>
      <c r="E1098" s="17">
        <v>39070</v>
      </c>
      <c r="F1098" s="16">
        <v>2759445642</v>
      </c>
      <c r="G1098" s="3" t="str">
        <f t="array" ref="G1098">INDEX([1]!Table2[Bracket Label], MATCH(1, ('ASX_Listed_Companies_26-08-2025'!F1098&gt;= [1]!Table2[Min Value]) * ('ASX_Listed_Companies_26-08-2025'!F1098 &lt;= [1]!Table2[Max Value]), 0))</f>
        <v>1Bn+</v>
      </c>
    </row>
    <row r="1099" spans="1:7" x14ac:dyDescent="0.25">
      <c r="A1099" s="3" t="s">
        <v>13687</v>
      </c>
      <c r="B1099" s="3" t="s">
        <v>15990</v>
      </c>
      <c r="C1099" s="3" t="str">
        <f t="shared" si="17"/>
        <v>MAGELLAN FINANCIAL GROUP LIMITED</v>
      </c>
      <c r="D1099" s="3" t="s">
        <v>14010</v>
      </c>
      <c r="E1099" s="17">
        <v>38169</v>
      </c>
      <c r="F1099" s="16">
        <v>1809212757</v>
      </c>
      <c r="G1099" s="3" t="str">
        <f t="array" ref="G1099">INDEX([1]!Table2[Bracket Label], MATCH(1, ('ASX_Listed_Companies_26-08-2025'!F1099&gt;= [1]!Table2[Min Value]) * ('ASX_Listed_Companies_26-08-2025'!F1099 &lt;= [1]!Table2[Max Value]), 0))</f>
        <v>1Bn+</v>
      </c>
    </row>
    <row r="1100" spans="1:7" x14ac:dyDescent="0.25">
      <c r="A1100" s="3" t="s">
        <v>15991</v>
      </c>
      <c r="B1100" s="3" t="s">
        <v>15992</v>
      </c>
      <c r="C1100" s="3" t="str">
        <f t="shared" si="17"/>
        <v>METALSGROVE MINING LTD</v>
      </c>
      <c r="D1100" s="3" t="s">
        <v>13970</v>
      </c>
      <c r="E1100" s="17">
        <v>44748</v>
      </c>
      <c r="F1100" s="16">
        <v>6536040</v>
      </c>
      <c r="G1100" s="3" t="str">
        <f t="array" ref="G1100">INDEX([1]!Table2[Bracket Label], MATCH(1, ('ASX_Listed_Companies_26-08-2025'!F1100&gt;= [1]!Table2[Min Value]) * ('ASX_Listed_Companies_26-08-2025'!F1100 &lt;= [1]!Table2[Max Value]), 0))</f>
        <v>0-49M</v>
      </c>
    </row>
    <row r="1101" spans="1:7" x14ac:dyDescent="0.25">
      <c r="A1101" s="3" t="s">
        <v>13676</v>
      </c>
      <c r="B1101" s="3" t="s">
        <v>15993</v>
      </c>
      <c r="C1101" s="3" t="str">
        <f t="shared" si="17"/>
        <v>MAAS GROUP HOLDINGS LIMITED</v>
      </c>
      <c r="D1101" s="3" t="s">
        <v>13964</v>
      </c>
      <c r="E1101" s="17">
        <v>44169</v>
      </c>
      <c r="F1101" s="16">
        <v>1607076128</v>
      </c>
      <c r="G1101" s="3" t="str">
        <f t="array" ref="G1101">INDEX([1]!Table2[Bracket Label], MATCH(1, ('ASX_Listed_Companies_26-08-2025'!F1101&gt;= [1]!Table2[Min Value]) * ('ASX_Listed_Companies_26-08-2025'!F1101 &lt;= [1]!Table2[Max Value]), 0))</f>
        <v>1Bn+</v>
      </c>
    </row>
    <row r="1102" spans="1:7" x14ac:dyDescent="0.25">
      <c r="A1102" s="3" t="s">
        <v>15994</v>
      </c>
      <c r="B1102" s="3" t="s">
        <v>15995</v>
      </c>
      <c r="C1102" s="3" t="str">
        <f t="shared" si="17"/>
        <v>MAGONTEC LIMITED</v>
      </c>
      <c r="D1102" s="3" t="s">
        <v>13970</v>
      </c>
      <c r="E1102" s="17">
        <v>30504</v>
      </c>
      <c r="F1102" s="16">
        <v>11392365</v>
      </c>
      <c r="G1102" s="3" t="str">
        <f t="array" ref="G1102">INDEX([1]!Table2[Bracket Label], MATCH(1, ('ASX_Listed_Companies_26-08-2025'!F1102&gt;= [1]!Table2[Min Value]) * ('ASX_Listed_Companies_26-08-2025'!F1102 &lt;= [1]!Table2[Max Value]), 0))</f>
        <v>0-49M</v>
      </c>
    </row>
    <row r="1103" spans="1:7" x14ac:dyDescent="0.25">
      <c r="A1103" s="3" t="s">
        <v>13709</v>
      </c>
      <c r="B1103" s="3" t="s">
        <v>15996</v>
      </c>
      <c r="C1103" s="3" t="str">
        <f t="shared" si="17"/>
        <v>MIRVAC GROUP</v>
      </c>
      <c r="D1103" s="3" t="s">
        <v>14046</v>
      </c>
      <c r="E1103" s="17">
        <v>36327</v>
      </c>
      <c r="F1103" s="16">
        <v>9509523123</v>
      </c>
      <c r="G1103" s="3" t="str">
        <f t="array" ref="G1103">INDEX([1]!Table2[Bracket Label], MATCH(1, ('ASX_Listed_Companies_26-08-2025'!F1103&gt;= [1]!Table2[Min Value]) * ('ASX_Listed_Companies_26-08-2025'!F1103 &lt;= [1]!Table2[Max Value]), 0))</f>
        <v>1Bn+</v>
      </c>
    </row>
    <row r="1104" spans="1:7" x14ac:dyDescent="0.25">
      <c r="A1104" s="3" t="s">
        <v>15997</v>
      </c>
      <c r="B1104" s="3" t="s">
        <v>15998</v>
      </c>
      <c r="C1104" s="3" t="str">
        <f t="shared" si="17"/>
        <v>MAGNETITE MINES LIMITED.</v>
      </c>
      <c r="D1104" s="3" t="s">
        <v>13970</v>
      </c>
      <c r="E1104" s="17">
        <v>38813</v>
      </c>
      <c r="F1104" s="16">
        <v>11115081</v>
      </c>
      <c r="G1104" s="3" t="str">
        <f t="array" ref="G1104">INDEX([1]!Table2[Bracket Label], MATCH(1, ('ASX_Listed_Companies_26-08-2025'!F1104&gt;= [1]!Table2[Min Value]) * ('ASX_Listed_Companies_26-08-2025'!F1104 &lt;= [1]!Table2[Max Value]), 0))</f>
        <v>0-49M</v>
      </c>
    </row>
    <row r="1105" spans="1:7" x14ac:dyDescent="0.25">
      <c r="A1105" s="3" t="s">
        <v>15999</v>
      </c>
      <c r="B1105" s="3" t="s">
        <v>15998</v>
      </c>
      <c r="C1105" s="3" t="str">
        <f t="shared" si="17"/>
        <v>MAGNETITE MINES LIMITED.</v>
      </c>
      <c r="D1105" s="3" t="s">
        <v>13970</v>
      </c>
      <c r="E1105" s="17">
        <v>38813</v>
      </c>
      <c r="F1105" s="16">
        <v>11115081</v>
      </c>
      <c r="G1105" s="3" t="str">
        <f t="array" ref="G1105">INDEX([1]!Table2[Bracket Label], MATCH(1, ('ASX_Listed_Companies_26-08-2025'!F1105&gt;= [1]!Table2[Min Value]) * ('ASX_Listed_Companies_26-08-2025'!F1105 &lt;= [1]!Table2[Max Value]), 0))</f>
        <v>0-49M</v>
      </c>
    </row>
    <row r="1106" spans="1:7" x14ac:dyDescent="0.25">
      <c r="A1106" s="3" t="s">
        <v>16000</v>
      </c>
      <c r="B1106" s="3" t="s">
        <v>16001</v>
      </c>
      <c r="C1106" s="3" t="str">
        <f t="shared" si="17"/>
        <v>MAGNUM MINING AND EXPLORATION LIMITED</v>
      </c>
      <c r="D1106" s="3" t="s">
        <v>13970</v>
      </c>
      <c r="E1106" s="17">
        <v>31890</v>
      </c>
      <c r="F1106" s="16">
        <v>15067241</v>
      </c>
      <c r="G1106" s="3" t="str">
        <f t="array" ref="G1106">INDEX([1]!Table2[Bracket Label], MATCH(1, ('ASX_Listed_Companies_26-08-2025'!F1106&gt;= [1]!Table2[Min Value]) * ('ASX_Listed_Companies_26-08-2025'!F1106 &lt;= [1]!Table2[Max Value]), 0))</f>
        <v>0-49M</v>
      </c>
    </row>
    <row r="1107" spans="1:7" x14ac:dyDescent="0.25">
      <c r="A1107" s="3" t="s">
        <v>16002</v>
      </c>
      <c r="B1107" s="3" t="s">
        <v>16003</v>
      </c>
      <c r="C1107" s="3" t="str">
        <f t="shared" si="17"/>
        <v>MOUNT GIBSON IRON LIMITED</v>
      </c>
      <c r="D1107" s="3" t="s">
        <v>13970</v>
      </c>
      <c r="E1107" s="17">
        <v>27802</v>
      </c>
      <c r="F1107" s="16">
        <v>424954345</v>
      </c>
      <c r="G1107" s="3" t="str">
        <f t="array" ref="G1107">INDEX([1]!Table2[Bracket Label], MATCH(1, ('ASX_Listed_Companies_26-08-2025'!F1107&gt;= [1]!Table2[Min Value]) * ('ASX_Listed_Companies_26-08-2025'!F1107 &lt;= [1]!Table2[Max Value]), 0))</f>
        <v>400-449M</v>
      </c>
    </row>
    <row r="1108" spans="1:7" x14ac:dyDescent="0.25">
      <c r="A1108" s="3" t="s">
        <v>16004</v>
      </c>
      <c r="B1108" s="3" t="s">
        <v>16005</v>
      </c>
      <c r="C1108" s="3" t="str">
        <f t="shared" si="17"/>
        <v>MANHATTAN CORPORATION LIMITED</v>
      </c>
      <c r="D1108" s="3" t="s">
        <v>14005</v>
      </c>
      <c r="E1108" s="17">
        <v>39476</v>
      </c>
      <c r="F1108" s="16">
        <v>12819593</v>
      </c>
      <c r="G1108" s="3" t="str">
        <f t="array" ref="G1108">INDEX([1]!Table2[Bracket Label], MATCH(1, ('ASX_Listed_Companies_26-08-2025'!F1108&gt;= [1]!Table2[Min Value]) * ('ASX_Listed_Companies_26-08-2025'!F1108 &lt;= [1]!Table2[Max Value]), 0))</f>
        <v>0-49M</v>
      </c>
    </row>
    <row r="1109" spans="1:7" x14ac:dyDescent="0.25">
      <c r="A1109" s="3" t="s">
        <v>16006</v>
      </c>
      <c r="B1109" s="3" t="s">
        <v>16007</v>
      </c>
      <c r="C1109" s="3" t="str">
        <f t="shared" si="17"/>
        <v>MERCHANT HOUSE INTERNATIONAL LIMITED</v>
      </c>
      <c r="D1109" s="3" t="s">
        <v>14190</v>
      </c>
      <c r="E1109" s="17">
        <v>34638</v>
      </c>
      <c r="F1109" s="16" t="s">
        <v>14150</v>
      </c>
      <c r="G1109" s="3" t="e">
        <f t="array" ref="G1109">INDEX([1]!Table2[Bracket Label], MATCH(1, ('ASX_Listed_Companies_26-08-2025'!F1109&gt;= [1]!Table2[Min Value]) * ('ASX_Listed_Companies_26-08-2025'!F1109 &lt;= [1]!Table2[Max Value]), 0))</f>
        <v>#N/A</v>
      </c>
    </row>
    <row r="1110" spans="1:7" x14ac:dyDescent="0.25">
      <c r="A1110" s="3" t="s">
        <v>16008</v>
      </c>
      <c r="B1110" s="3" t="s">
        <v>16009</v>
      </c>
      <c r="C1110" s="3" t="str">
        <f t="shared" si="17"/>
        <v>MICHAEL HILL INTERNATIONAL LIMITED</v>
      </c>
      <c r="D1110" s="3" t="s">
        <v>14054</v>
      </c>
      <c r="E1110" s="17">
        <v>42558</v>
      </c>
      <c r="F1110" s="16">
        <v>144307229</v>
      </c>
      <c r="G1110" s="3" t="str">
        <f t="array" ref="G1110">INDEX([1]!Table2[Bracket Label], MATCH(1, ('ASX_Listed_Companies_26-08-2025'!F1110&gt;= [1]!Table2[Min Value]) * ('ASX_Listed_Companies_26-08-2025'!F1110 &lt;= [1]!Table2[Max Value]), 0))</f>
        <v>100-149M</v>
      </c>
    </row>
    <row r="1111" spans="1:7" x14ac:dyDescent="0.25">
      <c r="A1111" s="3" t="s">
        <v>16010</v>
      </c>
      <c r="B1111" s="3" t="s">
        <v>16011</v>
      </c>
      <c r="C1111" s="3" t="str">
        <f t="shared" si="17"/>
        <v>METAL HAWK LIMITED.</v>
      </c>
      <c r="D1111" s="3" t="s">
        <v>13970</v>
      </c>
      <c r="E1111" s="17">
        <v>44154</v>
      </c>
      <c r="F1111" s="16">
        <v>19125847</v>
      </c>
      <c r="G1111" s="3" t="str">
        <f t="array" ref="G1111">INDEX([1]!Table2[Bracket Label], MATCH(1, ('ASX_Listed_Companies_26-08-2025'!F1111&gt;= [1]!Table2[Min Value]) * ('ASX_Listed_Companies_26-08-2025'!F1111 &lt;= [1]!Table2[Max Value]), 0))</f>
        <v>0-49M</v>
      </c>
    </row>
    <row r="1112" spans="1:7" x14ac:dyDescent="0.25">
      <c r="A1112" s="3" t="s">
        <v>16012</v>
      </c>
      <c r="B1112" s="3" t="s">
        <v>16013</v>
      </c>
      <c r="C1112" s="3" t="str">
        <f t="shared" si="17"/>
        <v>MOUNT HOPE MINING LIMITED</v>
      </c>
      <c r="D1112" s="3" t="s">
        <v>13970</v>
      </c>
      <c r="E1112" s="17">
        <v>45646</v>
      </c>
      <c r="F1112" s="16">
        <v>6600000</v>
      </c>
      <c r="G1112" s="3" t="str">
        <f t="array" ref="G1112">INDEX([1]!Table2[Bracket Label], MATCH(1, ('ASX_Listed_Companies_26-08-2025'!F1112&gt;= [1]!Table2[Min Value]) * ('ASX_Listed_Companies_26-08-2025'!F1112 &lt;= [1]!Table2[Max Value]), 0))</f>
        <v>0-49M</v>
      </c>
    </row>
    <row r="1113" spans="1:7" x14ac:dyDescent="0.25">
      <c r="A1113" s="3" t="s">
        <v>16014</v>
      </c>
      <c r="B1113" s="3" t="s">
        <v>16015</v>
      </c>
      <c r="C1113" s="3" t="str">
        <f t="shared" si="17"/>
        <v>MINERALS 260 LIMITED</v>
      </c>
      <c r="D1113" s="3" t="s">
        <v>13970</v>
      </c>
      <c r="E1113" s="17">
        <v>44481</v>
      </c>
      <c r="F1113" s="16">
        <v>268833333</v>
      </c>
      <c r="G1113" s="3" t="str">
        <f t="array" ref="G1113">INDEX([1]!Table2[Bracket Label], MATCH(1, ('ASX_Listed_Companies_26-08-2025'!F1113&gt;= [1]!Table2[Min Value]) * ('ASX_Listed_Companies_26-08-2025'!F1113 &lt;= [1]!Table2[Max Value]), 0))</f>
        <v>250-299M</v>
      </c>
    </row>
    <row r="1114" spans="1:7" x14ac:dyDescent="0.25">
      <c r="A1114" s="3" t="s">
        <v>13707</v>
      </c>
      <c r="B1114" s="3" t="s">
        <v>16016</v>
      </c>
      <c r="C1114" s="3" t="str">
        <f t="shared" si="17"/>
        <v>MINERAL RESOURCES LIMITED</v>
      </c>
      <c r="D1114" s="3" t="s">
        <v>13970</v>
      </c>
      <c r="E1114" s="17">
        <v>38926</v>
      </c>
      <c r="F1114" s="16">
        <v>7273153534</v>
      </c>
      <c r="G1114" s="3" t="str">
        <f t="array" ref="G1114">INDEX([1]!Table2[Bracket Label], MATCH(1, ('ASX_Listed_Companies_26-08-2025'!F1114&gt;= [1]!Table2[Min Value]) * ('ASX_Listed_Companies_26-08-2025'!F1114 &lt;= [1]!Table2[Max Value]), 0))</f>
        <v>1Bn+</v>
      </c>
    </row>
    <row r="1115" spans="1:7" x14ac:dyDescent="0.25">
      <c r="A1115" s="3" t="s">
        <v>16017</v>
      </c>
      <c r="B1115" s="3" t="s">
        <v>16018</v>
      </c>
      <c r="C1115" s="3" t="str">
        <f t="shared" si="17"/>
        <v>MACARTHUR MINERALS LIMITED</v>
      </c>
      <c r="D1115" s="3" t="s">
        <v>13970</v>
      </c>
      <c r="E1115" s="17">
        <v>43805</v>
      </c>
      <c r="F1115" s="16">
        <v>7561865</v>
      </c>
      <c r="G1115" s="3" t="str">
        <f t="array" ref="G1115">INDEX([1]!Table2[Bracket Label], MATCH(1, ('ASX_Listed_Companies_26-08-2025'!F1115&gt;= [1]!Table2[Min Value]) * ('ASX_Listed_Companies_26-08-2025'!F1115 &lt;= [1]!Table2[Max Value]), 0))</f>
        <v>0-49M</v>
      </c>
    </row>
    <row r="1116" spans="1:7" x14ac:dyDescent="0.25">
      <c r="A1116" s="3" t="s">
        <v>16019</v>
      </c>
      <c r="B1116" s="3" t="s">
        <v>16020</v>
      </c>
      <c r="C1116" s="3" t="str">
        <f t="shared" si="17"/>
        <v>MIRRABOOKA INVESTMENTS LIMITED</v>
      </c>
      <c r="D1116" s="3" t="s">
        <v>14067</v>
      </c>
      <c r="E1116" s="17">
        <v>37070</v>
      </c>
      <c r="F1116" s="16">
        <v>747850345</v>
      </c>
      <c r="G1116" s="3" t="str">
        <f t="array" ref="G1116">INDEX([1]!Table2[Bracket Label], MATCH(1, ('ASX_Listed_Companies_26-08-2025'!F1116&gt;= [1]!Table2[Min Value]) * ('ASX_Listed_Companies_26-08-2025'!F1116 &lt;= [1]!Table2[Max Value]), 0))</f>
        <v>700-749M</v>
      </c>
    </row>
    <row r="1117" spans="1:7" x14ac:dyDescent="0.25">
      <c r="A1117" s="3" t="s">
        <v>16021</v>
      </c>
      <c r="B1117" s="3" t="s">
        <v>16022</v>
      </c>
      <c r="C1117" s="3" t="str">
        <f t="shared" si="17"/>
        <v>MANUKA RESOURCES LTD.</v>
      </c>
      <c r="D1117" s="3" t="s">
        <v>13970</v>
      </c>
      <c r="E1117" s="17">
        <v>44026</v>
      </c>
      <c r="F1117" s="16">
        <v>47942318</v>
      </c>
      <c r="G1117" s="3" t="str">
        <f t="array" ref="G1117">INDEX([1]!Table2[Bracket Label], MATCH(1, ('ASX_Listed_Companies_26-08-2025'!F1117&gt;= [1]!Table2[Min Value]) * ('ASX_Listed_Companies_26-08-2025'!F1117 &lt;= [1]!Table2[Max Value]), 0))</f>
        <v>0-49M</v>
      </c>
    </row>
    <row r="1118" spans="1:7" x14ac:dyDescent="0.25">
      <c r="A1118" s="3" t="s">
        <v>16023</v>
      </c>
      <c r="B1118" s="3" t="s">
        <v>16024</v>
      </c>
      <c r="C1118" s="3" t="str">
        <f t="shared" si="17"/>
        <v>MLG OZ LIMITED</v>
      </c>
      <c r="D1118" s="3" t="s">
        <v>13970</v>
      </c>
      <c r="E1118" s="17">
        <v>44320</v>
      </c>
      <c r="F1118" s="16">
        <v>125497498</v>
      </c>
      <c r="G1118" s="3" t="str">
        <f t="array" ref="G1118">INDEX([1]!Table2[Bracket Label], MATCH(1, ('ASX_Listed_Companies_26-08-2025'!F1118&gt;= [1]!Table2[Min Value]) * ('ASX_Listed_Companies_26-08-2025'!F1118 &lt;= [1]!Table2[Max Value]), 0))</f>
        <v>100-149M</v>
      </c>
    </row>
    <row r="1119" spans="1:7" x14ac:dyDescent="0.25">
      <c r="A1119" s="3" t="s">
        <v>16025</v>
      </c>
      <c r="B1119" s="3" t="s">
        <v>16026</v>
      </c>
      <c r="C1119" s="3" t="str">
        <f t="shared" si="17"/>
        <v>METALS AUSTRALIA LTD</v>
      </c>
      <c r="D1119" s="3" t="s">
        <v>13970</v>
      </c>
      <c r="E1119" s="17">
        <v>31435</v>
      </c>
      <c r="F1119" s="16">
        <v>15303110</v>
      </c>
      <c r="G1119" s="3" t="str">
        <f t="array" ref="G1119">INDEX([1]!Table2[Bracket Label], MATCH(1, ('ASX_Listed_Companies_26-08-2025'!F1119&gt;= [1]!Table2[Min Value]) * ('ASX_Listed_Companies_26-08-2025'!F1119 &lt;= [1]!Table2[Max Value]), 0))</f>
        <v>0-49M</v>
      </c>
    </row>
    <row r="1120" spans="1:7" x14ac:dyDescent="0.25">
      <c r="A1120" s="3" t="s">
        <v>16027</v>
      </c>
      <c r="B1120" s="3" t="s">
        <v>16028</v>
      </c>
      <c r="C1120" s="3" t="str">
        <f t="shared" si="17"/>
        <v>METALS X LIMITED</v>
      </c>
      <c r="D1120" s="3" t="s">
        <v>13970</v>
      </c>
      <c r="E1120" s="17">
        <v>38225</v>
      </c>
      <c r="F1120" s="16">
        <v>531834923</v>
      </c>
      <c r="G1120" s="3" t="str">
        <f t="array" ref="G1120">INDEX([1]!Table2[Bracket Label], MATCH(1, ('ASX_Listed_Companies_26-08-2025'!F1120&gt;= [1]!Table2[Min Value]) * ('ASX_Listed_Companies_26-08-2025'!F1120 &lt;= [1]!Table2[Max Value]), 0))</f>
        <v>500-549M</v>
      </c>
    </row>
    <row r="1121" spans="1:7" x14ac:dyDescent="0.25">
      <c r="A1121" s="3" t="s">
        <v>16029</v>
      </c>
      <c r="B1121" s="3" t="s">
        <v>16030</v>
      </c>
      <c r="C1121" s="3" t="str">
        <f t="shared" si="17"/>
        <v>MIDAS MINERALS LTD</v>
      </c>
      <c r="D1121" s="3" t="s">
        <v>13970</v>
      </c>
      <c r="E1121" s="17">
        <v>44446</v>
      </c>
      <c r="F1121" s="16">
        <v>51975533</v>
      </c>
      <c r="G1121" s="3" t="str">
        <f t="array" ref="G1121">INDEX([1]!Table2[Bracket Label], MATCH(1, ('ASX_Listed_Companies_26-08-2025'!F1121&gt;= [1]!Table2[Min Value]) * ('ASX_Listed_Companies_26-08-2025'!F1121 &lt;= [1]!Table2[Max Value]), 0))</f>
        <v>50-99M</v>
      </c>
    </row>
    <row r="1122" spans="1:7" x14ac:dyDescent="0.25">
      <c r="A1122" s="3" t="s">
        <v>16031</v>
      </c>
      <c r="B1122" s="3" t="s">
        <v>16032</v>
      </c>
      <c r="C1122" s="3" t="str">
        <f t="shared" si="17"/>
        <v>MEDALLION METALS LIMITED.</v>
      </c>
      <c r="D1122" s="3" t="s">
        <v>13970</v>
      </c>
      <c r="E1122" s="17">
        <v>44277</v>
      </c>
      <c r="F1122" s="16">
        <v>195763202</v>
      </c>
      <c r="G1122" s="3" t="str">
        <f t="array" ref="G1122">INDEX([1]!Table2[Bracket Label], MATCH(1, ('ASX_Listed_Companies_26-08-2025'!F1122&gt;= [1]!Table2[Min Value]) * ('ASX_Listed_Companies_26-08-2025'!F1122 &lt;= [1]!Table2[Max Value]), 0))</f>
        <v>150-199M</v>
      </c>
    </row>
    <row r="1123" spans="1:7" x14ac:dyDescent="0.25">
      <c r="A1123" s="3" t="s">
        <v>16033</v>
      </c>
      <c r="B1123" s="3" t="s">
        <v>16034</v>
      </c>
      <c r="C1123" s="3" t="str">
        <f t="shared" si="17"/>
        <v>MARONAN METALS LIMITED</v>
      </c>
      <c r="D1123" s="3" t="s">
        <v>13970</v>
      </c>
      <c r="E1123" s="17">
        <v>44680</v>
      </c>
      <c r="F1123" s="16">
        <v>45281886</v>
      </c>
      <c r="G1123" s="3" t="str">
        <f t="array" ref="G1123">INDEX([1]!Table2[Bracket Label], MATCH(1, ('ASX_Listed_Companies_26-08-2025'!F1123&gt;= [1]!Table2[Min Value]) * ('ASX_Listed_Companies_26-08-2025'!F1123 &lt;= [1]!Table2[Max Value]), 0))</f>
        <v>0-49M</v>
      </c>
    </row>
    <row r="1124" spans="1:7" x14ac:dyDescent="0.25">
      <c r="A1124" s="3" t="s">
        <v>16035</v>
      </c>
      <c r="B1124" s="3" t="s">
        <v>2288</v>
      </c>
      <c r="C1124" s="3" t="str">
        <f t="shared" si="17"/>
        <v>MONEYME LIMITED</v>
      </c>
      <c r="D1124" s="3" t="s">
        <v>14010</v>
      </c>
      <c r="E1124" s="17">
        <v>43811</v>
      </c>
      <c r="F1124" s="16">
        <v>108010594</v>
      </c>
      <c r="G1124" s="3" t="str">
        <f t="array" ref="G1124">INDEX([1]!Table2[Bracket Label], MATCH(1, ('ASX_Listed_Companies_26-08-2025'!F1124&gt;= [1]!Table2[Min Value]) * ('ASX_Listed_Companies_26-08-2025'!F1124 &lt;= [1]!Table2[Max Value]), 0))</f>
        <v>100-149M</v>
      </c>
    </row>
    <row r="1125" spans="1:7" x14ac:dyDescent="0.25">
      <c r="A1125" s="3" t="s">
        <v>16036</v>
      </c>
      <c r="B1125" s="3" t="s">
        <v>16037</v>
      </c>
      <c r="C1125" s="3" t="str">
        <f t="shared" si="17"/>
        <v>METRO MINING LIMITED</v>
      </c>
      <c r="D1125" s="3" t="s">
        <v>13970</v>
      </c>
      <c r="E1125" s="17">
        <v>40151</v>
      </c>
      <c r="F1125" s="16">
        <v>469555319</v>
      </c>
      <c r="G1125" s="3" t="str">
        <f t="array" ref="G1125">INDEX([1]!Table2[Bracket Label], MATCH(1, ('ASX_Listed_Companies_26-08-2025'!F1125&gt;= [1]!Table2[Min Value]) * ('ASX_Listed_Companies_26-08-2025'!F1125 &lt;= [1]!Table2[Max Value]), 0))</f>
        <v>450-499M</v>
      </c>
    </row>
    <row r="1126" spans="1:7" x14ac:dyDescent="0.25">
      <c r="A1126" s="3" t="s">
        <v>16038</v>
      </c>
      <c r="B1126" s="3" t="s">
        <v>16039</v>
      </c>
      <c r="C1126" s="3" t="str">
        <f t="shared" si="17"/>
        <v>MCLAREN MINERALS LIMITED</v>
      </c>
      <c r="D1126" s="3" t="s">
        <v>13970</v>
      </c>
      <c r="E1126" s="17">
        <v>44683</v>
      </c>
      <c r="F1126" s="16">
        <v>4372165</v>
      </c>
      <c r="G1126" s="3" t="str">
        <f t="array" ref="G1126">INDEX([1]!Table2[Bracket Label], MATCH(1, ('ASX_Listed_Companies_26-08-2025'!F1126&gt;= [1]!Table2[Min Value]) * ('ASX_Listed_Companies_26-08-2025'!F1126 &lt;= [1]!Table2[Max Value]), 0))</f>
        <v>0-49M</v>
      </c>
    </row>
    <row r="1127" spans="1:7" x14ac:dyDescent="0.25">
      <c r="A1127" s="3" t="s">
        <v>16040</v>
      </c>
      <c r="B1127" s="3" t="s">
        <v>16041</v>
      </c>
      <c r="C1127" s="3" t="str">
        <f t="shared" si="17"/>
        <v>MEC RESOURCES LIMITED</v>
      </c>
      <c r="D1127" s="3" t="s">
        <v>14005</v>
      </c>
      <c r="E1127" s="17">
        <v>38866</v>
      </c>
      <c r="F1127" s="16">
        <v>12948361</v>
      </c>
      <c r="G1127" s="3" t="str">
        <f t="array" ref="G1127">INDEX([1]!Table2[Bracket Label], MATCH(1, ('ASX_Listed_Companies_26-08-2025'!F1127&gt;= [1]!Table2[Min Value]) * ('ASX_Listed_Companies_26-08-2025'!F1127 &lt;= [1]!Table2[Max Value]), 0))</f>
        <v>0-49M</v>
      </c>
    </row>
    <row r="1128" spans="1:7" x14ac:dyDescent="0.25">
      <c r="A1128" s="3" t="s">
        <v>13689</v>
      </c>
      <c r="B1128" s="3" t="s">
        <v>16042</v>
      </c>
      <c r="C1128" s="3" t="str">
        <f t="shared" si="17"/>
        <v>MCMILLAN SHAKESPEARE LIMITED</v>
      </c>
      <c r="D1128" s="3" t="s">
        <v>14110</v>
      </c>
      <c r="E1128" s="17">
        <v>38061</v>
      </c>
      <c r="F1128" s="16">
        <v>1253574432</v>
      </c>
      <c r="G1128" s="3" t="str">
        <f t="array" ref="G1128">INDEX([1]!Table2[Bracket Label], MATCH(1, ('ASX_Listed_Companies_26-08-2025'!F1128&gt;= [1]!Table2[Min Value]) * ('ASX_Listed_Companies_26-08-2025'!F1128 &lt;= [1]!Table2[Max Value]), 0))</f>
        <v>1Bn+</v>
      </c>
    </row>
    <row r="1129" spans="1:7" x14ac:dyDescent="0.25">
      <c r="A1129" s="3" t="s">
        <v>16043</v>
      </c>
      <c r="B1129" s="3" t="s">
        <v>16044</v>
      </c>
      <c r="C1129" s="3" t="str">
        <f t="shared" si="17"/>
        <v>MINBOS RESOURCES LIMITED</v>
      </c>
      <c r="D1129" s="3" t="s">
        <v>13970</v>
      </c>
      <c r="E1129" s="17">
        <v>40469</v>
      </c>
      <c r="F1129" s="16">
        <v>70203572</v>
      </c>
      <c r="G1129" s="3" t="str">
        <f t="array" ref="G1129">INDEX([1]!Table2[Bracket Label], MATCH(1, ('ASX_Listed_Companies_26-08-2025'!F1129&gt;= [1]!Table2[Min Value]) * ('ASX_Listed_Companies_26-08-2025'!F1129 &lt;= [1]!Table2[Max Value]), 0))</f>
        <v>50-99M</v>
      </c>
    </row>
    <row r="1130" spans="1:7" x14ac:dyDescent="0.25">
      <c r="A1130" s="3" t="s">
        <v>16045</v>
      </c>
      <c r="B1130" s="3" t="s">
        <v>16046</v>
      </c>
      <c r="C1130" s="3" t="str">
        <f t="shared" si="17"/>
        <v>MERINO &amp; CO. LIMITED</v>
      </c>
      <c r="D1130" s="3" t="s">
        <v>14190</v>
      </c>
      <c r="E1130" s="17">
        <v>45595</v>
      </c>
      <c r="F1130" s="16">
        <v>10328720</v>
      </c>
      <c r="G1130" s="3" t="str">
        <f t="array" ref="G1130">INDEX([1]!Table2[Bracket Label], MATCH(1, ('ASX_Listed_Companies_26-08-2025'!F1130&gt;= [1]!Table2[Min Value]) * ('ASX_Listed_Companies_26-08-2025'!F1130 &lt;= [1]!Table2[Max Value]), 0))</f>
        <v>0-49M</v>
      </c>
    </row>
    <row r="1131" spans="1:7" x14ac:dyDescent="0.25">
      <c r="A1131" s="3" t="s">
        <v>13711</v>
      </c>
      <c r="B1131" s="3" t="s">
        <v>16047</v>
      </c>
      <c r="C1131" s="3" t="str">
        <f t="shared" si="17"/>
        <v>MONADELPHOUS GROUP LIMITED</v>
      </c>
      <c r="D1131" s="3" t="s">
        <v>13964</v>
      </c>
      <c r="E1131" s="17">
        <v>33325</v>
      </c>
      <c r="F1131" s="16">
        <v>2091795635</v>
      </c>
      <c r="G1131" s="3" t="str">
        <f t="array" ref="G1131">INDEX([1]!Table2[Bracket Label], MATCH(1, ('ASX_Listed_Companies_26-08-2025'!F1131&gt;= [1]!Table2[Min Value]) * ('ASX_Listed_Companies_26-08-2025'!F1131 &lt;= [1]!Table2[Max Value]), 0))</f>
        <v>1Bn+</v>
      </c>
    </row>
    <row r="1132" spans="1:7" x14ac:dyDescent="0.25">
      <c r="A1132" s="3" t="s">
        <v>16048</v>
      </c>
      <c r="B1132" s="3" t="s">
        <v>16049</v>
      </c>
      <c r="C1132" s="3" t="str">
        <f t="shared" si="17"/>
        <v>MAGNIS ENERGY TECHNOLOGIES LTD</v>
      </c>
      <c r="D1132" s="3" t="s">
        <v>13970</v>
      </c>
      <c r="E1132" s="17">
        <v>38650</v>
      </c>
      <c r="F1132" s="16" t="s">
        <v>14150</v>
      </c>
      <c r="G1132" s="3" t="e">
        <f t="array" ref="G1132">INDEX([1]!Table2[Bracket Label], MATCH(1, ('ASX_Listed_Companies_26-08-2025'!F1132&gt;= [1]!Table2[Min Value]) * ('ASX_Listed_Companies_26-08-2025'!F1132 &lt;= [1]!Table2[Max Value]), 0))</f>
        <v>#N/A</v>
      </c>
    </row>
    <row r="1133" spans="1:7" x14ac:dyDescent="0.25">
      <c r="A1133" s="3" t="s">
        <v>16050</v>
      </c>
      <c r="B1133" s="3" t="s">
        <v>16051</v>
      </c>
      <c r="C1133" s="3" t="str">
        <f t="shared" si="17"/>
        <v>MOHO RESOURCES LIMITED</v>
      </c>
      <c r="D1133" s="3" t="s">
        <v>13970</v>
      </c>
      <c r="E1133" s="17">
        <v>43411</v>
      </c>
      <c r="F1133" s="16">
        <v>3727070</v>
      </c>
      <c r="G1133" s="3" t="str">
        <f t="array" ref="G1133">INDEX([1]!Table2[Bracket Label], MATCH(1, ('ASX_Listed_Companies_26-08-2025'!F1133&gt;= [1]!Table2[Min Value]) * ('ASX_Listed_Companies_26-08-2025'!F1133 &lt;= [1]!Table2[Max Value]), 0))</f>
        <v>0-49M</v>
      </c>
    </row>
    <row r="1134" spans="1:7" x14ac:dyDescent="0.25">
      <c r="A1134" s="3" t="s">
        <v>16052</v>
      </c>
      <c r="B1134" s="3" t="s">
        <v>16053</v>
      </c>
      <c r="C1134" s="3" t="str">
        <f t="shared" si="17"/>
        <v>MOAB MINERALS LIMITED</v>
      </c>
      <c r="D1134" s="3" t="s">
        <v>13970</v>
      </c>
      <c r="E1134" s="17">
        <v>31792</v>
      </c>
      <c r="F1134" s="16">
        <v>1874666</v>
      </c>
      <c r="G1134" s="3" t="str">
        <f t="array" ref="G1134">INDEX([1]!Table2[Bracket Label], MATCH(1, ('ASX_Listed_Companies_26-08-2025'!F1134&gt;= [1]!Table2[Min Value]) * ('ASX_Listed_Companies_26-08-2025'!F1134 &lt;= [1]!Table2[Max Value]), 0))</f>
        <v>0-49M</v>
      </c>
    </row>
    <row r="1135" spans="1:7" x14ac:dyDescent="0.25">
      <c r="A1135" s="3" t="s">
        <v>16054</v>
      </c>
      <c r="B1135" s="3" t="s">
        <v>16055</v>
      </c>
      <c r="C1135" s="3" t="str">
        <f t="shared" si="17"/>
        <v>METRICS INCOME OPPORTUNITIES TRUST</v>
      </c>
      <c r="D1135" s="3" t="s">
        <v>14067</v>
      </c>
      <c r="E1135" s="17">
        <v>43584</v>
      </c>
      <c r="F1135" s="16">
        <v>689412865</v>
      </c>
      <c r="G1135" s="3" t="str">
        <f t="array" ref="G1135">INDEX([1]!Table2[Bracket Label], MATCH(1, ('ASX_Listed_Companies_26-08-2025'!F1135&gt;= [1]!Table2[Min Value]) * ('ASX_Listed_Companies_26-08-2025'!F1135 &lt;= [1]!Table2[Max Value]), 0))</f>
        <v>650-699M</v>
      </c>
    </row>
    <row r="1136" spans="1:7" x14ac:dyDescent="0.25">
      <c r="A1136" s="3" t="s">
        <v>16056</v>
      </c>
      <c r="B1136" s="3" t="s">
        <v>16057</v>
      </c>
      <c r="C1136" s="3" t="str">
        <f t="shared" si="17"/>
        <v>MOVE LOGISTICS GROUP LIMITED</v>
      </c>
      <c r="D1136" s="3" t="s">
        <v>14162</v>
      </c>
      <c r="E1136" s="17">
        <v>44743</v>
      </c>
      <c r="F1136" s="16">
        <v>26798944</v>
      </c>
      <c r="G1136" s="3" t="str">
        <f t="array" ref="G1136">INDEX([1]!Table2[Bracket Label], MATCH(1, ('ASX_Listed_Companies_26-08-2025'!F1136&gt;= [1]!Table2[Min Value]) * ('ASX_Listed_Companies_26-08-2025'!F1136 &lt;= [1]!Table2[Max Value]), 0))</f>
        <v>0-49M</v>
      </c>
    </row>
    <row r="1137" spans="1:7" x14ac:dyDescent="0.25">
      <c r="A1137" s="3" t="s">
        <v>16058</v>
      </c>
      <c r="B1137" s="3" t="s">
        <v>16059</v>
      </c>
      <c r="C1137" s="3" t="str">
        <f t="shared" si="17"/>
        <v>MOSAIC BRANDS LIMITED</v>
      </c>
      <c r="D1137" s="3" t="s">
        <v>14054</v>
      </c>
      <c r="E1137" s="17">
        <v>36657</v>
      </c>
      <c r="F1137" s="16" t="s">
        <v>14150</v>
      </c>
      <c r="G1137" s="3" t="e">
        <f t="array" ref="G1137">INDEX([1]!Table2[Bracket Label], MATCH(1, ('ASX_Listed_Companies_26-08-2025'!F1137&gt;= [1]!Table2[Min Value]) * ('ASX_Listed_Companies_26-08-2025'!F1137 &lt;= [1]!Table2[Max Value]), 0))</f>
        <v>#N/A</v>
      </c>
    </row>
    <row r="1138" spans="1:7" x14ac:dyDescent="0.25">
      <c r="A1138" s="3" t="s">
        <v>13693</v>
      </c>
      <c r="B1138" s="3" t="s">
        <v>16060</v>
      </c>
      <c r="C1138" s="3" t="str">
        <f t="shared" si="17"/>
        <v>MEGAPORT LIMITED</v>
      </c>
      <c r="D1138" s="3" t="s">
        <v>13979</v>
      </c>
      <c r="E1138" s="17">
        <v>42355</v>
      </c>
      <c r="F1138" s="16">
        <v>2587936619</v>
      </c>
      <c r="G1138" s="3" t="str">
        <f t="array" ref="G1138">INDEX([1]!Table2[Bracket Label], MATCH(1, ('ASX_Listed_Companies_26-08-2025'!F1138&gt;= [1]!Table2[Min Value]) * ('ASX_Listed_Companies_26-08-2025'!F1138 &lt;= [1]!Table2[Max Value]), 0))</f>
        <v>1Bn+</v>
      </c>
    </row>
    <row r="1139" spans="1:7" x14ac:dyDescent="0.25">
      <c r="A1139" s="3" t="s">
        <v>16061</v>
      </c>
      <c r="B1139" s="3" t="s">
        <v>16062</v>
      </c>
      <c r="C1139" s="3" t="str">
        <f t="shared" si="17"/>
        <v>MAD PAWS HOLDINGS LIMITED</v>
      </c>
      <c r="D1139" s="3" t="s">
        <v>13989</v>
      </c>
      <c r="E1139" s="17">
        <v>44281</v>
      </c>
      <c r="F1139" s="16">
        <v>55858310</v>
      </c>
      <c r="G1139" s="3" t="str">
        <f t="array" ref="G1139">INDEX([1]!Table2[Bracket Label], MATCH(1, ('ASX_Listed_Companies_26-08-2025'!F1139&gt;= [1]!Table2[Min Value]) * ('ASX_Listed_Companies_26-08-2025'!F1139 &lt;= [1]!Table2[Max Value]), 0))</f>
        <v>50-99M</v>
      </c>
    </row>
    <row r="1140" spans="1:7" x14ac:dyDescent="0.25">
      <c r="A1140" s="3" t="s">
        <v>16063</v>
      </c>
      <c r="B1140" s="3" t="s">
        <v>16064</v>
      </c>
      <c r="C1140" s="3" t="str">
        <f t="shared" si="17"/>
        <v>MANY PEAKS MINERALS LTD</v>
      </c>
      <c r="D1140" s="3" t="s">
        <v>13970</v>
      </c>
      <c r="E1140" s="17">
        <v>44636</v>
      </c>
      <c r="F1140" s="16">
        <v>114649580</v>
      </c>
      <c r="G1140" s="3" t="str">
        <f t="array" ref="G1140">INDEX([1]!Table2[Bracket Label], MATCH(1, ('ASX_Listed_Companies_26-08-2025'!F1140&gt;= [1]!Table2[Min Value]) * ('ASX_Listed_Companies_26-08-2025'!F1140 &lt;= [1]!Table2[Max Value]), 0))</f>
        <v>100-149M</v>
      </c>
    </row>
    <row r="1141" spans="1:7" x14ac:dyDescent="0.25">
      <c r="A1141" s="3" t="s">
        <v>13691</v>
      </c>
      <c r="B1141" s="3" t="s">
        <v>16065</v>
      </c>
      <c r="C1141" s="3" t="str">
        <f t="shared" si="17"/>
        <v>MEDIBANK PRIVATE LIMITED</v>
      </c>
      <c r="D1141" s="3" t="s">
        <v>14370</v>
      </c>
      <c r="E1141" s="17">
        <v>41968</v>
      </c>
      <c r="F1141" s="16">
        <v>14183116686</v>
      </c>
      <c r="G1141" s="3" t="str">
        <f t="array" ref="G1141">INDEX([1]!Table2[Bracket Label], MATCH(1, ('ASX_Listed_Companies_26-08-2025'!F1141&gt;= [1]!Table2[Min Value]) * ('ASX_Listed_Companies_26-08-2025'!F1141 &lt;= [1]!Table2[Max Value]), 0))</f>
        <v>1Bn+</v>
      </c>
    </row>
    <row r="1142" spans="1:7" x14ac:dyDescent="0.25">
      <c r="A1142" s="3" t="s">
        <v>16066</v>
      </c>
      <c r="B1142" s="3" t="s">
        <v>16067</v>
      </c>
      <c r="C1142" s="3" t="str">
        <f t="shared" si="17"/>
        <v>METRO PERFORMANCE GLASS LIMITED</v>
      </c>
      <c r="D1142" s="3" t="s">
        <v>13964</v>
      </c>
      <c r="E1142" s="17">
        <v>41850</v>
      </c>
      <c r="F1142" s="16">
        <v>6488233</v>
      </c>
      <c r="G1142" s="3" t="str">
        <f t="array" ref="G1142">INDEX([1]!Table2[Bracket Label], MATCH(1, ('ASX_Listed_Companies_26-08-2025'!F1142&gt;= [1]!Table2[Min Value]) * ('ASX_Listed_Companies_26-08-2025'!F1142 &lt;= [1]!Table2[Max Value]), 0))</f>
        <v>0-49M</v>
      </c>
    </row>
    <row r="1143" spans="1:7" x14ac:dyDescent="0.25">
      <c r="A1143" s="3" t="s">
        <v>16068</v>
      </c>
      <c r="B1143" s="3" t="s">
        <v>16069</v>
      </c>
      <c r="C1143" s="3" t="str">
        <f t="shared" si="17"/>
        <v>MPOWER GROUP LIMITED</v>
      </c>
      <c r="D1143" s="3" t="s">
        <v>14010</v>
      </c>
      <c r="E1143" s="17">
        <v>27030</v>
      </c>
      <c r="F1143" s="16">
        <v>2749626</v>
      </c>
      <c r="G1143" s="3" t="str">
        <f t="array" ref="G1143">INDEX([1]!Table2[Bracket Label], MATCH(1, ('ASX_Listed_Companies_26-08-2025'!F1143&gt;= [1]!Table2[Min Value]) * ('ASX_Listed_Companies_26-08-2025'!F1143 &lt;= [1]!Table2[Max Value]), 0))</f>
        <v>0-49M</v>
      </c>
    </row>
    <row r="1144" spans="1:7" x14ac:dyDescent="0.25">
      <c r="A1144" s="3" t="s">
        <v>16070</v>
      </c>
      <c r="B1144" s="3" t="s">
        <v>16071</v>
      </c>
      <c r="C1144" s="3" t="str">
        <f t="shared" si="17"/>
        <v>METAL POWDER WORKS LIMITED</v>
      </c>
      <c r="D1144" s="3" t="s">
        <v>13964</v>
      </c>
      <c r="E1144" s="17">
        <v>41214</v>
      </c>
      <c r="F1144" s="16">
        <v>445886934</v>
      </c>
      <c r="G1144" s="3" t="str">
        <f t="array" ref="G1144">INDEX([1]!Table2[Bracket Label], MATCH(1, ('ASX_Listed_Companies_26-08-2025'!F1144&gt;= [1]!Table2[Min Value]) * ('ASX_Listed_Companies_26-08-2025'!F1144 &lt;= [1]!Table2[Max Value]), 0))</f>
        <v>400-449M</v>
      </c>
    </row>
    <row r="1145" spans="1:7" x14ac:dyDescent="0.25">
      <c r="A1145" s="3" t="s">
        <v>16072</v>
      </c>
      <c r="B1145" s="3" t="s">
        <v>16073</v>
      </c>
      <c r="C1145" s="3" t="str">
        <f t="shared" si="17"/>
        <v>MUSTERA PROPERTY GROUP LIMITED</v>
      </c>
      <c r="D1145" s="3" t="s">
        <v>14074</v>
      </c>
      <c r="E1145" s="17">
        <v>41971</v>
      </c>
      <c r="F1145" s="16">
        <v>30709378</v>
      </c>
      <c r="G1145" s="3" t="str">
        <f t="array" ref="G1145">INDEX([1]!Table2[Bracket Label], MATCH(1, ('ASX_Listed_Companies_26-08-2025'!F1145&gt;= [1]!Table2[Min Value]) * ('ASX_Listed_Companies_26-08-2025'!F1145 &lt;= [1]!Table2[Max Value]), 0))</f>
        <v>0-49M</v>
      </c>
    </row>
    <row r="1146" spans="1:7" x14ac:dyDescent="0.25">
      <c r="A1146" s="3" t="s">
        <v>13679</v>
      </c>
      <c r="B1146" s="3" t="s">
        <v>16074</v>
      </c>
      <c r="C1146" s="3" t="str">
        <f t="shared" si="17"/>
        <v>MACQUARIE GROUP LIMITED</v>
      </c>
      <c r="D1146" s="3" t="s">
        <v>14010</v>
      </c>
      <c r="E1146" s="17">
        <v>39391</v>
      </c>
      <c r="F1146" s="16">
        <v>85809502753</v>
      </c>
      <c r="G1146" s="3" t="str">
        <f t="array" ref="G1146">INDEX([1]!Table2[Bracket Label], MATCH(1, ('ASX_Listed_Companies_26-08-2025'!F1146&gt;= [1]!Table2[Min Value]) * ('ASX_Listed_Companies_26-08-2025'!F1146 &lt;= [1]!Table2[Max Value]), 0))</f>
        <v>1Bn+</v>
      </c>
    </row>
    <row r="1147" spans="1:7" x14ac:dyDescent="0.25">
      <c r="A1147" s="3" t="s">
        <v>16075</v>
      </c>
      <c r="B1147" s="3" t="s">
        <v>16076</v>
      </c>
      <c r="C1147" s="3" t="str">
        <f t="shared" si="17"/>
        <v>MARQUEE RESOURCES LIMITED</v>
      </c>
      <c r="D1147" s="3" t="s">
        <v>13970</v>
      </c>
      <c r="E1147" s="17">
        <v>42809</v>
      </c>
      <c r="F1147" s="16">
        <v>6453911</v>
      </c>
      <c r="G1147" s="3" t="str">
        <f t="array" ref="G1147">INDEX([1]!Table2[Bracket Label], MATCH(1, ('ASX_Listed_Companies_26-08-2025'!F1147&gt;= [1]!Table2[Min Value]) * ('ASX_Listed_Companies_26-08-2025'!F1147 &lt;= [1]!Table2[Max Value]), 0))</f>
        <v>0-49M</v>
      </c>
    </row>
    <row r="1148" spans="1:7" x14ac:dyDescent="0.25">
      <c r="A1148" s="3" t="s">
        <v>16077</v>
      </c>
      <c r="B1148" s="3" t="s">
        <v>16078</v>
      </c>
      <c r="C1148" s="3" t="str">
        <f t="shared" si="17"/>
        <v>MINERAL COMMODITIES LTD</v>
      </c>
      <c r="D1148" s="3" t="s">
        <v>13970</v>
      </c>
      <c r="E1148" s="17">
        <v>29812</v>
      </c>
      <c r="F1148" s="16" t="s">
        <v>14150</v>
      </c>
      <c r="G1148" s="3" t="e">
        <f t="array" ref="G1148">INDEX([1]!Table2[Bracket Label], MATCH(1, ('ASX_Listed_Companies_26-08-2025'!F1148&gt;= [1]!Table2[Min Value]) * ('ASX_Listed_Companies_26-08-2025'!F1148 &lt;= [1]!Table2[Max Value]), 0))</f>
        <v>#N/A</v>
      </c>
    </row>
    <row r="1149" spans="1:7" x14ac:dyDescent="0.25">
      <c r="A1149" s="3" t="s">
        <v>16079</v>
      </c>
      <c r="B1149" s="3" t="s">
        <v>16080</v>
      </c>
      <c r="C1149" s="3" t="str">
        <f t="shared" si="17"/>
        <v>MOUNT RIDLEY MINES LIMITED</v>
      </c>
      <c r="D1149" s="3" t="s">
        <v>13970</v>
      </c>
      <c r="E1149" s="17">
        <v>38245</v>
      </c>
      <c r="F1149" s="16">
        <v>2685787</v>
      </c>
      <c r="G1149" s="3" t="str">
        <f t="array" ref="G1149">INDEX([1]!Table2[Bracket Label], MATCH(1, ('ASX_Listed_Companies_26-08-2025'!F1149&gt;= [1]!Table2[Min Value]) * ('ASX_Listed_Companies_26-08-2025'!F1149 &lt;= [1]!Table2[Max Value]), 0))</f>
        <v>0-49M</v>
      </c>
    </row>
    <row r="1150" spans="1:7" x14ac:dyDescent="0.25">
      <c r="A1150" s="3" t="s">
        <v>16081</v>
      </c>
      <c r="B1150" s="3" t="s">
        <v>16082</v>
      </c>
      <c r="C1150" s="3" t="str">
        <f t="shared" si="17"/>
        <v>METRICS REAL ESTATE MULTI-STRATEGY FUND</v>
      </c>
      <c r="D1150" s="3" t="s">
        <v>14067</v>
      </c>
      <c r="E1150" s="17">
        <v>45581</v>
      </c>
      <c r="F1150" s="16">
        <v>304346673</v>
      </c>
      <c r="G1150" s="3" t="str">
        <f t="array" ref="G1150">INDEX([1]!Table2[Bracket Label], MATCH(1, ('ASX_Listed_Companies_26-08-2025'!F1150&gt;= [1]!Table2[Min Value]) * ('ASX_Listed_Companies_26-08-2025'!F1150 &lt;= [1]!Table2[Max Value]), 0))</f>
        <v>300-349M</v>
      </c>
    </row>
    <row r="1151" spans="1:7" x14ac:dyDescent="0.25">
      <c r="A1151" s="3" t="s">
        <v>16083</v>
      </c>
      <c r="B1151" s="3" t="s">
        <v>16084</v>
      </c>
      <c r="C1151" s="3" t="str">
        <f t="shared" si="17"/>
        <v>MY REWARDS INTERNATIONAL LIMITED</v>
      </c>
      <c r="D1151" s="3" t="s">
        <v>14110</v>
      </c>
      <c r="E1151" s="17">
        <v>44603</v>
      </c>
      <c r="F1151" s="16" t="s">
        <v>14150</v>
      </c>
      <c r="G1151" s="3" t="e">
        <f t="array" ref="G1151">INDEX([1]!Table2[Bracket Label], MATCH(1, ('ASX_Listed_Companies_26-08-2025'!F1151&gt;= [1]!Table2[Min Value]) * ('ASX_Listed_Companies_26-08-2025'!F1151 &lt;= [1]!Table2[Max Value]), 0))</f>
        <v>#N/A</v>
      </c>
    </row>
    <row r="1152" spans="1:7" x14ac:dyDescent="0.25">
      <c r="A1152" s="3" t="s">
        <v>16085</v>
      </c>
      <c r="B1152" s="3" t="s">
        <v>16086</v>
      </c>
      <c r="C1152" s="3" t="str">
        <f t="shared" si="17"/>
        <v>MRG METALS LIMITED</v>
      </c>
      <c r="D1152" s="3" t="s">
        <v>13970</v>
      </c>
      <c r="E1152" s="17">
        <v>40702</v>
      </c>
      <c r="F1152" s="16">
        <v>8179556</v>
      </c>
      <c r="G1152" s="3" t="str">
        <f t="array" ref="G1152">INDEX([1]!Table2[Bracket Label], MATCH(1, ('ASX_Listed_Companies_26-08-2025'!F1152&gt;= [1]!Table2[Min Value]) * ('ASX_Listed_Companies_26-08-2025'!F1152 &lt;= [1]!Table2[Max Value]), 0))</f>
        <v>0-49M</v>
      </c>
    </row>
    <row r="1153" spans="1:7" x14ac:dyDescent="0.25">
      <c r="A1153" s="3" t="s">
        <v>16087</v>
      </c>
      <c r="B1153" s="3" t="s">
        <v>16088</v>
      </c>
      <c r="C1153" s="3" t="str">
        <f t="shared" si="17"/>
        <v>MINREX RESOURCES LIMITED</v>
      </c>
      <c r="D1153" s="3" t="s">
        <v>13970</v>
      </c>
      <c r="E1153" s="17">
        <v>40858</v>
      </c>
      <c r="F1153" s="16">
        <v>8678940</v>
      </c>
      <c r="G1153" s="3" t="str">
        <f t="array" ref="G1153">INDEX([1]!Table2[Bracket Label], MATCH(1, ('ASX_Listed_Companies_26-08-2025'!F1153&gt;= [1]!Table2[Min Value]) * ('ASX_Listed_Companies_26-08-2025'!F1153 &lt;= [1]!Table2[Max Value]), 0))</f>
        <v>0-49M</v>
      </c>
    </row>
    <row r="1154" spans="1:7" x14ac:dyDescent="0.25">
      <c r="A1154" s="3" t="s">
        <v>16089</v>
      </c>
      <c r="B1154" s="3" t="s">
        <v>16090</v>
      </c>
      <c r="C1154" s="3" t="str">
        <f t="shared" si="17"/>
        <v>MONT ROYAL RESOURCES LIMITED</v>
      </c>
      <c r="D1154" s="3" t="s">
        <v>13970</v>
      </c>
      <c r="E1154" s="17">
        <v>43592</v>
      </c>
      <c r="F1154" s="16" t="s">
        <v>14150</v>
      </c>
      <c r="G1154" s="3" t="e">
        <f t="array" ref="G1154">INDEX([1]!Table2[Bracket Label], MATCH(1, ('ASX_Listed_Companies_26-08-2025'!F1154&gt;= [1]!Table2[Min Value]) * ('ASX_Listed_Companies_26-08-2025'!F1154 &lt;= [1]!Table2[Max Value]), 0))</f>
        <v>#N/A</v>
      </c>
    </row>
    <row r="1155" spans="1:7" x14ac:dyDescent="0.25">
      <c r="A1155" s="3" t="s">
        <v>13699</v>
      </c>
      <c r="B1155" s="3" t="s">
        <v>16091</v>
      </c>
      <c r="C1155" s="3" t="str">
        <f t="shared" ref="C1155:C1218" si="18">TRIM(UPPER($B1155))</f>
        <v>MESOBLAST LIMITED</v>
      </c>
      <c r="D1155" s="3" t="s">
        <v>13967</v>
      </c>
      <c r="E1155" s="17">
        <v>38337</v>
      </c>
      <c r="F1155" s="16">
        <v>3135919608</v>
      </c>
      <c r="G1155" s="3" t="str">
        <f t="array" ref="G1155">INDEX([1]!Table2[Bracket Label], MATCH(1, ('ASX_Listed_Companies_26-08-2025'!F1155&gt;= [1]!Table2[Min Value]) * ('ASX_Listed_Companies_26-08-2025'!F1155 &lt;= [1]!Table2[Max Value]), 0))</f>
        <v>1Bn+</v>
      </c>
    </row>
    <row r="1156" spans="1:7" x14ac:dyDescent="0.25">
      <c r="A1156" s="3" t="s">
        <v>16092</v>
      </c>
      <c r="B1156" s="3" t="s">
        <v>16093</v>
      </c>
      <c r="C1156" s="3" t="str">
        <f t="shared" si="18"/>
        <v>MCS SERVICES LIMITED</v>
      </c>
      <c r="D1156" s="3" t="s">
        <v>14110</v>
      </c>
      <c r="E1156" s="17">
        <v>40925</v>
      </c>
      <c r="F1156" s="16">
        <v>1584797</v>
      </c>
      <c r="G1156" s="3" t="str">
        <f t="array" ref="G1156">INDEX([1]!Table2[Bracket Label], MATCH(1, ('ASX_Listed_Companies_26-08-2025'!F1156&gt;= [1]!Table2[Min Value]) * ('ASX_Listed_Companies_26-08-2025'!F1156 &lt;= [1]!Table2[Max Value]), 0))</f>
        <v>0-49M</v>
      </c>
    </row>
    <row r="1157" spans="1:7" x14ac:dyDescent="0.25">
      <c r="A1157" s="3" t="s">
        <v>16094</v>
      </c>
      <c r="B1157" s="3" t="s">
        <v>16095</v>
      </c>
      <c r="C1157" s="3" t="str">
        <f t="shared" si="18"/>
        <v>MULTISTACK INTERNATIONAL LIMITED</v>
      </c>
      <c r="D1157" s="3" t="s">
        <v>13964</v>
      </c>
      <c r="E1157" s="17">
        <v>34011</v>
      </c>
      <c r="F1157" s="16">
        <v>681520</v>
      </c>
      <c r="G1157" s="3" t="str">
        <f t="array" ref="G1157">INDEX([1]!Table2[Bracket Label], MATCH(1, ('ASX_Listed_Companies_26-08-2025'!F1157&gt;= [1]!Table2[Min Value]) * ('ASX_Listed_Companies_26-08-2025'!F1157 &lt;= [1]!Table2[Max Value]), 0))</f>
        <v>0-49M</v>
      </c>
    </row>
    <row r="1158" spans="1:7" x14ac:dyDescent="0.25">
      <c r="A1158" s="3" t="s">
        <v>16096</v>
      </c>
      <c r="B1158" s="3" t="s">
        <v>16097</v>
      </c>
      <c r="C1158" s="3" t="str">
        <f t="shared" si="18"/>
        <v>MITCHELL SERVICES LIMITED</v>
      </c>
      <c r="D1158" s="3" t="s">
        <v>13970</v>
      </c>
      <c r="E1158" s="17">
        <v>40757</v>
      </c>
      <c r="F1158" s="16">
        <v>57229850</v>
      </c>
      <c r="G1158" s="3" t="str">
        <f t="array" ref="G1158">INDEX([1]!Table2[Bracket Label], MATCH(1, ('ASX_Listed_Companies_26-08-2025'!F1158&gt;= [1]!Table2[Min Value]) * ('ASX_Listed_Companies_26-08-2025'!F1158 &lt;= [1]!Table2[Max Value]), 0))</f>
        <v>50-99M</v>
      </c>
    </row>
    <row r="1159" spans="1:7" x14ac:dyDescent="0.25">
      <c r="A1159" s="3" t="s">
        <v>16098</v>
      </c>
      <c r="B1159" s="3" t="s">
        <v>16099</v>
      </c>
      <c r="C1159" s="3" t="str">
        <f t="shared" si="18"/>
        <v>MOUNT BURGESS MINING NL</v>
      </c>
      <c r="D1159" s="3" t="s">
        <v>13970</v>
      </c>
      <c r="E1159" s="17">
        <v>31295</v>
      </c>
      <c r="F1159" s="16">
        <v>3830745</v>
      </c>
      <c r="G1159" s="3" t="str">
        <f t="array" ref="G1159">INDEX([1]!Table2[Bracket Label], MATCH(1, ('ASX_Listed_Companies_26-08-2025'!F1159&gt;= [1]!Table2[Min Value]) * ('ASX_Listed_Companies_26-08-2025'!F1159 &lt;= [1]!Table2[Max Value]), 0))</f>
        <v>0-49M</v>
      </c>
    </row>
    <row r="1160" spans="1:7" x14ac:dyDescent="0.25">
      <c r="A1160" s="3" t="s">
        <v>16100</v>
      </c>
      <c r="B1160" s="3" t="s">
        <v>16101</v>
      </c>
      <c r="C1160" s="3" t="str">
        <f t="shared" si="18"/>
        <v>METALSTECH LIMITED</v>
      </c>
      <c r="D1160" s="3" t="s">
        <v>13970</v>
      </c>
      <c r="E1160" s="17">
        <v>42790</v>
      </c>
      <c r="F1160" s="16">
        <v>39969893</v>
      </c>
      <c r="G1160" s="3" t="str">
        <f t="array" ref="G1160">INDEX([1]!Table2[Bracket Label], MATCH(1, ('ASX_Listed_Companies_26-08-2025'!F1160&gt;= [1]!Table2[Min Value]) * ('ASX_Listed_Companies_26-08-2025'!F1160 &lt;= [1]!Table2[Max Value]), 0))</f>
        <v>0-49M</v>
      </c>
    </row>
    <row r="1161" spans="1:7" x14ac:dyDescent="0.25">
      <c r="A1161" s="3" t="s">
        <v>16102</v>
      </c>
      <c r="B1161" s="3" t="s">
        <v>16103</v>
      </c>
      <c r="C1161" s="3" t="str">
        <f t="shared" si="18"/>
        <v>MITHRIL SILVER AND GOLD LIMITED</v>
      </c>
      <c r="D1161" s="3" t="s">
        <v>13970</v>
      </c>
      <c r="E1161" s="17">
        <v>37578</v>
      </c>
      <c r="F1161" s="16">
        <v>104232797</v>
      </c>
      <c r="G1161" s="3" t="str">
        <f t="array" ref="G1161">INDEX([1]!Table2[Bracket Label], MATCH(1, ('ASX_Listed_Companies_26-08-2025'!F1161&gt;= [1]!Table2[Min Value]) * ('ASX_Listed_Companies_26-08-2025'!F1161 &lt;= [1]!Table2[Max Value]), 0))</f>
        <v>100-149M</v>
      </c>
    </row>
    <row r="1162" spans="1:7" x14ac:dyDescent="0.25">
      <c r="A1162" s="3" t="s">
        <v>16104</v>
      </c>
      <c r="B1162" s="3" t="s">
        <v>16105</v>
      </c>
      <c r="C1162" s="3" t="str">
        <f t="shared" si="18"/>
        <v>MANTLE MINERALS LIMITED</v>
      </c>
      <c r="D1162" s="3" t="s">
        <v>13970</v>
      </c>
      <c r="E1162" s="17">
        <v>36718</v>
      </c>
      <c r="F1162" s="16">
        <v>6447446</v>
      </c>
      <c r="G1162" s="3" t="str">
        <f t="array" ref="G1162">INDEX([1]!Table2[Bracket Label], MATCH(1, ('ASX_Listed_Companies_26-08-2025'!F1162&gt;= [1]!Table2[Min Value]) * ('ASX_Listed_Companies_26-08-2025'!F1162 &lt;= [1]!Table2[Max Value]), 0))</f>
        <v>0-49M</v>
      </c>
    </row>
    <row r="1163" spans="1:7" x14ac:dyDescent="0.25">
      <c r="A1163" s="3" t="s">
        <v>16106</v>
      </c>
      <c r="B1163" s="3" t="s">
        <v>16107</v>
      </c>
      <c r="C1163" s="3" t="str">
        <f t="shared" si="18"/>
        <v>METALLIUM LIMITED</v>
      </c>
      <c r="D1163" s="3" t="s">
        <v>13970</v>
      </c>
      <c r="E1163" s="17">
        <v>44392</v>
      </c>
      <c r="F1163" s="16">
        <v>433642701</v>
      </c>
      <c r="G1163" s="3" t="str">
        <f t="array" ref="G1163">INDEX([1]!Table2[Bracket Label], MATCH(1, ('ASX_Listed_Companies_26-08-2025'!F1163&gt;= [1]!Table2[Min Value]) * ('ASX_Listed_Companies_26-08-2025'!F1163 &lt;= [1]!Table2[Max Value]), 0))</f>
        <v>400-449M</v>
      </c>
    </row>
    <row r="1164" spans="1:7" x14ac:dyDescent="0.25">
      <c r="A1164" s="3" t="s">
        <v>16108</v>
      </c>
      <c r="B1164" s="3" t="s">
        <v>16109</v>
      </c>
      <c r="C1164" s="3" t="str">
        <f t="shared" si="18"/>
        <v>MOTORCYCLE HOLDINGS LIMITED</v>
      </c>
      <c r="D1164" s="3" t="s">
        <v>14054</v>
      </c>
      <c r="E1164" s="17">
        <v>42489</v>
      </c>
      <c r="F1164" s="16">
        <v>267917392</v>
      </c>
      <c r="G1164" s="3" t="str">
        <f t="array" ref="G1164">INDEX([1]!Table2[Bracket Label], MATCH(1, ('ASX_Listed_Companies_26-08-2025'!F1164&gt;= [1]!Table2[Min Value]) * ('ASX_Listed_Companies_26-08-2025'!F1164 &lt;= [1]!Table2[Max Value]), 0))</f>
        <v>250-299M</v>
      </c>
    </row>
    <row r="1165" spans="1:7" x14ac:dyDescent="0.25">
      <c r="A1165" s="3" t="s">
        <v>13701</v>
      </c>
      <c r="B1165" s="3" t="s">
        <v>16110</v>
      </c>
      <c r="C1165" s="3" t="str">
        <f t="shared" si="18"/>
        <v>METCASH LIMITED</v>
      </c>
      <c r="D1165" s="3" t="s">
        <v>14813</v>
      </c>
      <c r="E1165" s="17">
        <v>38450</v>
      </c>
      <c r="F1165" s="16">
        <v>4570100392</v>
      </c>
      <c r="G1165" s="3" t="str">
        <f t="array" ref="G1165">INDEX([1]!Table2[Bracket Label], MATCH(1, ('ASX_Listed_Companies_26-08-2025'!F1165&gt;= [1]!Table2[Min Value]) * ('ASX_Listed_Companies_26-08-2025'!F1165 &lt;= [1]!Table2[Max Value]), 0))</f>
        <v>1Bn+</v>
      </c>
    </row>
    <row r="1166" spans="1:7" x14ac:dyDescent="0.25">
      <c r="A1166" s="3" t="s">
        <v>16111</v>
      </c>
      <c r="B1166" s="3" t="s">
        <v>16112</v>
      </c>
      <c r="C1166" s="3" t="str">
        <f t="shared" si="18"/>
        <v>MONASH IVF GROUP LIMITED</v>
      </c>
      <c r="D1166" s="3" t="s">
        <v>13995</v>
      </c>
      <c r="E1166" s="17">
        <v>41816</v>
      </c>
      <c r="F1166" s="16">
        <v>268848040</v>
      </c>
      <c r="G1166" s="3" t="str">
        <f t="array" ref="G1166">INDEX([1]!Table2[Bracket Label], MATCH(1, ('ASX_Listed_Companies_26-08-2025'!F1166&gt;= [1]!Table2[Min Value]) * ('ASX_Listed_Companies_26-08-2025'!F1166 &lt;= [1]!Table2[Max Value]), 0))</f>
        <v>250-299M</v>
      </c>
    </row>
    <row r="1167" spans="1:7" x14ac:dyDescent="0.25">
      <c r="A1167" s="3" t="s">
        <v>16113</v>
      </c>
      <c r="B1167" s="3" t="s">
        <v>16114</v>
      </c>
      <c r="C1167" s="3" t="str">
        <f t="shared" si="18"/>
        <v>MARVEL GOLD LIMITED</v>
      </c>
      <c r="D1167" s="3" t="s">
        <v>13970</v>
      </c>
      <c r="E1167" s="17">
        <v>42535</v>
      </c>
      <c r="F1167" s="16">
        <v>26470148</v>
      </c>
      <c r="G1167" s="3" t="str">
        <f t="array" ref="G1167">INDEX([1]!Table2[Bracket Label], MATCH(1, ('ASX_Listed_Companies_26-08-2025'!F1167&gt;= [1]!Table2[Min Value]) * ('ASX_Listed_Companies_26-08-2025'!F1167 &lt;= [1]!Table2[Max Value]), 0))</f>
        <v>0-49M</v>
      </c>
    </row>
    <row r="1168" spans="1:7" x14ac:dyDescent="0.25">
      <c r="A1168" s="3" t="s">
        <v>16115</v>
      </c>
      <c r="B1168" s="3" t="s">
        <v>16116</v>
      </c>
      <c r="C1168" s="3" t="str">
        <f t="shared" si="18"/>
        <v>MEDICAL DEVELOPMENTS INTERNATIONAL LIMITED</v>
      </c>
      <c r="D1168" s="3" t="s">
        <v>13967</v>
      </c>
      <c r="E1168" s="17">
        <v>37970</v>
      </c>
      <c r="F1168" s="16">
        <v>71538036</v>
      </c>
      <c r="G1168" s="3" t="str">
        <f t="array" ref="G1168">INDEX([1]!Table2[Bracket Label], MATCH(1, ('ASX_Listed_Companies_26-08-2025'!F1168&gt;= [1]!Table2[Min Value]) * ('ASX_Listed_Companies_26-08-2025'!F1168 &lt;= [1]!Table2[Max Value]), 0))</f>
        <v>50-99M</v>
      </c>
    </row>
    <row r="1169" spans="1:7" x14ac:dyDescent="0.25">
      <c r="A1169" s="3" t="s">
        <v>16117</v>
      </c>
      <c r="B1169" s="3" t="s">
        <v>16118</v>
      </c>
      <c r="C1169" s="3" t="str">
        <f t="shared" si="18"/>
        <v>MICRO-X LIMITED</v>
      </c>
      <c r="D1169" s="3" t="s">
        <v>13995</v>
      </c>
      <c r="E1169" s="17">
        <v>42360</v>
      </c>
      <c r="F1169" s="16">
        <v>54710585</v>
      </c>
      <c r="G1169" s="3" t="str">
        <f t="array" ref="G1169">INDEX([1]!Table2[Bracket Label], MATCH(1, ('ASX_Listed_Companies_26-08-2025'!F1169&gt;= [1]!Table2[Min Value]) * ('ASX_Listed_Companies_26-08-2025'!F1169 &lt;= [1]!Table2[Max Value]), 0))</f>
        <v>50-99M</v>
      </c>
    </row>
    <row r="1170" spans="1:7" x14ac:dyDescent="0.25">
      <c r="A1170" s="3" t="s">
        <v>16119</v>
      </c>
      <c r="B1170" s="3" t="s">
        <v>16120</v>
      </c>
      <c r="C1170" s="3" t="str">
        <f t="shared" si="18"/>
        <v>MAXIPARTS LIMITED</v>
      </c>
      <c r="D1170" s="3" t="s">
        <v>13964</v>
      </c>
      <c r="E1170" s="17">
        <v>34675</v>
      </c>
      <c r="F1170" s="16">
        <v>134176493</v>
      </c>
      <c r="G1170" s="3" t="str">
        <f t="array" ref="G1170">INDEX([1]!Table2[Bracket Label], MATCH(1, ('ASX_Listed_Companies_26-08-2025'!F1170&gt;= [1]!Table2[Min Value]) * ('ASX_Listed_Companies_26-08-2025'!F1170 &lt;= [1]!Table2[Max Value]), 0))</f>
        <v>100-149M</v>
      </c>
    </row>
    <row r="1171" spans="1:7" x14ac:dyDescent="0.25">
      <c r="A1171" s="3" t="s">
        <v>16121</v>
      </c>
      <c r="B1171" s="3" t="s">
        <v>16122</v>
      </c>
      <c r="C1171" s="3" t="str">
        <f t="shared" si="18"/>
        <v>MOTIO LTD</v>
      </c>
      <c r="D1171" s="3" t="s">
        <v>14019</v>
      </c>
      <c r="E1171" s="17">
        <v>40672</v>
      </c>
      <c r="F1171" s="16">
        <v>14760681</v>
      </c>
      <c r="G1171" s="3" t="str">
        <f t="array" ref="G1171">INDEX([1]!Table2[Bracket Label], MATCH(1, ('ASX_Listed_Companies_26-08-2025'!F1171&gt;= [1]!Table2[Min Value]) * ('ASX_Listed_Companies_26-08-2025'!F1171 &lt;= [1]!Table2[Max Value]), 0))</f>
        <v>0-49M</v>
      </c>
    </row>
    <row r="1172" spans="1:7" x14ac:dyDescent="0.25">
      <c r="A1172" s="3" t="s">
        <v>13703</v>
      </c>
      <c r="B1172" s="3" t="s">
        <v>16123</v>
      </c>
      <c r="C1172" s="3" t="str">
        <f t="shared" si="18"/>
        <v>METRICS MASTER INCOME TRUST</v>
      </c>
      <c r="D1172" s="3" t="s">
        <v>14067</v>
      </c>
      <c r="E1172" s="17">
        <v>43017</v>
      </c>
      <c r="F1172" s="16">
        <v>2505930277</v>
      </c>
      <c r="G1172" s="3" t="str">
        <f t="array" ref="G1172">INDEX([1]!Table2[Bracket Label], MATCH(1, ('ASX_Listed_Companies_26-08-2025'!F1172&gt;= [1]!Table2[Min Value]) * ('ASX_Listed_Companies_26-08-2025'!F1172 &lt;= [1]!Table2[Max Value]), 0))</f>
        <v>1Bn+</v>
      </c>
    </row>
    <row r="1173" spans="1:7" x14ac:dyDescent="0.25">
      <c r="A1173" s="3" t="s">
        <v>16124</v>
      </c>
      <c r="B1173" s="3" t="s">
        <v>16125</v>
      </c>
      <c r="C1173" s="3" t="str">
        <f t="shared" si="18"/>
        <v>MASTERMYNE GROUP LIMITED</v>
      </c>
      <c r="D1173" s="3" t="s">
        <v>13970</v>
      </c>
      <c r="E1173" s="17">
        <v>40305</v>
      </c>
      <c r="F1173" s="16">
        <v>43210749</v>
      </c>
      <c r="G1173" s="3" t="str">
        <f t="array" ref="G1173">INDEX([1]!Table2[Bracket Label], MATCH(1, ('ASX_Listed_Companies_26-08-2025'!F1173&gt;= [1]!Table2[Min Value]) * ('ASX_Listed_Companies_26-08-2025'!F1173 &lt;= [1]!Table2[Max Value]), 0))</f>
        <v>0-49M</v>
      </c>
    </row>
    <row r="1174" spans="1:7" x14ac:dyDescent="0.25">
      <c r="A1174" s="3" t="s">
        <v>16126</v>
      </c>
      <c r="B1174" s="3" t="s">
        <v>16127</v>
      </c>
      <c r="C1174" s="3" t="str">
        <f t="shared" si="18"/>
        <v>MAYFIELD GROUP HOLDINGS LIMITED</v>
      </c>
      <c r="D1174" s="3" t="s">
        <v>13964</v>
      </c>
      <c r="E1174" s="17">
        <v>31715</v>
      </c>
      <c r="F1174" s="16">
        <v>111932503</v>
      </c>
      <c r="G1174" s="3" t="str">
        <f t="array" ref="G1174">INDEX([1]!Table2[Bracket Label], MATCH(1, ('ASX_Listed_Companies_26-08-2025'!F1174&gt;= [1]!Table2[Min Value]) * ('ASX_Listed_Companies_26-08-2025'!F1174 &lt;= [1]!Table2[Max Value]), 0))</f>
        <v>100-149M</v>
      </c>
    </row>
    <row r="1175" spans="1:7" x14ac:dyDescent="0.25">
      <c r="A1175" s="3" t="s">
        <v>13713</v>
      </c>
      <c r="B1175" s="3" t="s">
        <v>16128</v>
      </c>
      <c r="C1175" s="3" t="str">
        <f t="shared" si="18"/>
        <v>MYER HOLDINGS LIMITED</v>
      </c>
      <c r="D1175" s="3" t="s">
        <v>14054</v>
      </c>
      <c r="E1175" s="17">
        <v>40119</v>
      </c>
      <c r="F1175" s="16">
        <v>1157798205</v>
      </c>
      <c r="G1175" s="3" t="str">
        <f t="array" ref="G1175">INDEX([1]!Table2[Bracket Label], MATCH(1, ('ASX_Listed_Companies_26-08-2025'!F1175&gt;= [1]!Table2[Min Value]) * ('ASX_Listed_Companies_26-08-2025'!F1175 &lt;= [1]!Table2[Max Value]), 0))</f>
        <v>1Bn+</v>
      </c>
    </row>
    <row r="1176" spans="1:7" x14ac:dyDescent="0.25">
      <c r="A1176" s="3" t="s">
        <v>16129</v>
      </c>
      <c r="B1176" s="3" t="s">
        <v>16130</v>
      </c>
      <c r="C1176" s="3" t="str">
        <f t="shared" si="18"/>
        <v>MYSTATE LIMITED</v>
      </c>
      <c r="D1176" s="3" t="s">
        <v>14246</v>
      </c>
      <c r="E1176" s="17">
        <v>40066</v>
      </c>
      <c r="F1176" s="16">
        <v>730634584</v>
      </c>
      <c r="G1176" s="3" t="str">
        <f t="array" ref="G1176">INDEX([1]!Table2[Bracket Label], MATCH(1, ('ASX_Listed_Companies_26-08-2025'!F1176&gt;= [1]!Table2[Min Value]) * ('ASX_Listed_Companies_26-08-2025'!F1176 &lt;= [1]!Table2[Max Value]), 0))</f>
        <v>700-749M</v>
      </c>
    </row>
    <row r="1177" spans="1:7" x14ac:dyDescent="0.25">
      <c r="A1177" s="3" t="s">
        <v>16131</v>
      </c>
      <c r="B1177" s="3" t="s">
        <v>16132</v>
      </c>
      <c r="C1177" s="3" t="str">
        <f t="shared" si="18"/>
        <v>MAYNE PHARMA GROUP LIMITED</v>
      </c>
      <c r="D1177" s="3" t="s">
        <v>13967</v>
      </c>
      <c r="E1177" s="17">
        <v>39262</v>
      </c>
      <c r="F1177" s="16">
        <v>409478968</v>
      </c>
      <c r="G1177" s="3" t="str">
        <f t="array" ref="G1177">INDEX([1]!Table2[Bracket Label], MATCH(1, ('ASX_Listed_Companies_26-08-2025'!F1177&gt;= [1]!Table2[Min Value]) * ('ASX_Listed_Companies_26-08-2025'!F1177 &lt;= [1]!Table2[Max Value]), 0))</f>
        <v>400-449M</v>
      </c>
    </row>
    <row r="1178" spans="1:7" x14ac:dyDescent="0.25">
      <c r="A1178" s="3" t="s">
        <v>16133</v>
      </c>
      <c r="B1178" s="3" t="s">
        <v>16134</v>
      </c>
      <c r="C1178" s="3" t="str">
        <f t="shared" si="18"/>
        <v>N1 HOLDINGS LIMITED</v>
      </c>
      <c r="D1178" s="3" t="s">
        <v>14010</v>
      </c>
      <c r="E1178" s="17">
        <v>42447</v>
      </c>
      <c r="F1178" s="16">
        <v>9245835</v>
      </c>
      <c r="G1178" s="3" t="str">
        <f t="array" ref="G1178">INDEX([1]!Table2[Bracket Label], MATCH(1, ('ASX_Listed_Companies_26-08-2025'!F1178&gt;= [1]!Table2[Min Value]) * ('ASX_Listed_Companies_26-08-2025'!F1178 &lt;= [1]!Table2[Max Value]), 0))</f>
        <v>0-49M</v>
      </c>
    </row>
    <row r="1179" spans="1:7" x14ac:dyDescent="0.25">
      <c r="A1179" s="3" t="s">
        <v>13717</v>
      </c>
      <c r="B1179" s="3" t="s">
        <v>16135</v>
      </c>
      <c r="C1179" s="3" t="str">
        <f t="shared" si="18"/>
        <v>NATIONAL AUSTRALIA BANK LIMITED</v>
      </c>
      <c r="D1179" s="3" t="s">
        <v>14246</v>
      </c>
      <c r="E1179" s="17">
        <v>22677</v>
      </c>
      <c r="F1179" s="16">
        <v>127759080903</v>
      </c>
      <c r="G1179" s="3" t="str">
        <f t="array" ref="G1179">INDEX([1]!Table2[Bracket Label], MATCH(1, ('ASX_Listed_Companies_26-08-2025'!F1179&gt;= [1]!Table2[Min Value]) * ('ASX_Listed_Companies_26-08-2025'!F1179 &lt;= [1]!Table2[Max Value]), 0))</f>
        <v>1Bn+</v>
      </c>
    </row>
    <row r="1180" spans="1:7" x14ac:dyDescent="0.25">
      <c r="A1180" s="3" t="s">
        <v>16136</v>
      </c>
      <c r="B1180" s="3" t="s">
        <v>16137</v>
      </c>
      <c r="C1180" s="3" t="str">
        <f t="shared" si="18"/>
        <v>NAOS EX-50 OPPORTUNITIES COMPANY LIMITED</v>
      </c>
      <c r="D1180" s="3" t="s">
        <v>14067</v>
      </c>
      <c r="E1180" s="17">
        <v>41955</v>
      </c>
      <c r="F1180" s="16">
        <v>26442738</v>
      </c>
      <c r="G1180" s="3" t="str">
        <f t="array" ref="G1180">INDEX([1]!Table2[Bracket Label], MATCH(1, ('ASX_Listed_Companies_26-08-2025'!F1180&gt;= [1]!Table2[Min Value]) * ('ASX_Listed_Companies_26-08-2025'!F1180 &lt;= [1]!Table2[Max Value]), 0))</f>
        <v>0-49M</v>
      </c>
    </row>
    <row r="1181" spans="1:7" x14ac:dyDescent="0.25">
      <c r="A1181" s="3" t="s">
        <v>16138</v>
      </c>
      <c r="B1181" s="3" t="s">
        <v>16139</v>
      </c>
      <c r="C1181" s="3" t="str">
        <f t="shared" si="18"/>
        <v>NEW AGE EXPLORATION LIMITED</v>
      </c>
      <c r="D1181" s="3" t="s">
        <v>14005</v>
      </c>
      <c r="E1181" s="17">
        <v>34383</v>
      </c>
      <c r="F1181" s="16">
        <v>8117734</v>
      </c>
      <c r="G1181" s="3" t="str">
        <f t="array" ref="G1181">INDEX([1]!Table2[Bracket Label], MATCH(1, ('ASX_Listed_Companies_26-08-2025'!F1181&gt;= [1]!Table2[Min Value]) * ('ASX_Listed_Companies_26-08-2025'!F1181 &lt;= [1]!Table2[Max Value]), 0))</f>
        <v>0-49M</v>
      </c>
    </row>
    <row r="1182" spans="1:7" x14ac:dyDescent="0.25">
      <c r="A1182" s="3" t="s">
        <v>16140</v>
      </c>
      <c r="B1182" s="3" t="s">
        <v>16141</v>
      </c>
      <c r="C1182" s="3" t="str">
        <f t="shared" si="18"/>
        <v>NAGAMBIE RESOURCES LIMITED</v>
      </c>
      <c r="D1182" s="3" t="s">
        <v>13970</v>
      </c>
      <c r="E1182" s="17">
        <v>38891</v>
      </c>
      <c r="F1182" s="16">
        <v>11642930</v>
      </c>
      <c r="G1182" s="3" t="str">
        <f t="array" ref="G1182">INDEX([1]!Table2[Bracket Label], MATCH(1, ('ASX_Listed_Companies_26-08-2025'!F1182&gt;= [1]!Table2[Min Value]) * ('ASX_Listed_Companies_26-08-2025'!F1182 &lt;= [1]!Table2[Max Value]), 0))</f>
        <v>0-49M</v>
      </c>
    </row>
    <row r="1183" spans="1:7" x14ac:dyDescent="0.25">
      <c r="A1183" s="3" t="s">
        <v>13715</v>
      </c>
      <c r="B1183" s="3" t="s">
        <v>16142</v>
      </c>
      <c r="C1183" s="3" t="str">
        <f t="shared" si="18"/>
        <v>NANOSONICS LIMITED</v>
      </c>
      <c r="D1183" s="3" t="s">
        <v>13995</v>
      </c>
      <c r="E1183" s="17">
        <v>39219</v>
      </c>
      <c r="F1183" s="16">
        <v>1247930570</v>
      </c>
      <c r="G1183" s="3" t="str">
        <f t="array" ref="G1183">INDEX([1]!Table2[Bracket Label], MATCH(1, ('ASX_Listed_Companies_26-08-2025'!F1183&gt;= [1]!Table2[Min Value]) * ('ASX_Listed_Companies_26-08-2025'!F1183 &lt;= [1]!Table2[Max Value]), 0))</f>
        <v>1Bn+</v>
      </c>
    </row>
    <row r="1184" spans="1:7" x14ac:dyDescent="0.25">
      <c r="A1184" s="3" t="s">
        <v>16143</v>
      </c>
      <c r="B1184" s="3" t="s">
        <v>16144</v>
      </c>
      <c r="C1184" s="3" t="str">
        <f t="shared" si="18"/>
        <v>NICO RESOURCES LIMITED</v>
      </c>
      <c r="D1184" s="3" t="s">
        <v>13970</v>
      </c>
      <c r="E1184" s="17">
        <v>44580</v>
      </c>
      <c r="F1184" s="16">
        <v>12221607</v>
      </c>
      <c r="G1184" s="3" t="str">
        <f t="array" ref="G1184">INDEX([1]!Table2[Bracket Label], MATCH(1, ('ASX_Listed_Companies_26-08-2025'!F1184&gt;= [1]!Table2[Min Value]) * ('ASX_Listed_Companies_26-08-2025'!F1184 &lt;= [1]!Table2[Max Value]), 0))</f>
        <v>0-49M</v>
      </c>
    </row>
    <row r="1185" spans="1:7" x14ac:dyDescent="0.25">
      <c r="A1185" s="3" t="s">
        <v>16145</v>
      </c>
      <c r="B1185" s="3" t="s">
        <v>16146</v>
      </c>
      <c r="C1185" s="3" t="str">
        <f t="shared" si="18"/>
        <v>NANOLLOSE LIMITED</v>
      </c>
      <c r="D1185" s="3" t="s">
        <v>13967</v>
      </c>
      <c r="E1185" s="17">
        <v>43026</v>
      </c>
      <c r="F1185" s="16">
        <v>21374249</v>
      </c>
      <c r="G1185" s="3" t="str">
        <f t="array" ref="G1185">INDEX([1]!Table2[Bracket Label], MATCH(1, ('ASX_Listed_Companies_26-08-2025'!F1185&gt;= [1]!Table2[Min Value]) * ('ASX_Listed_Companies_26-08-2025'!F1185 &lt;= [1]!Table2[Max Value]), 0))</f>
        <v>0-49M</v>
      </c>
    </row>
    <row r="1186" spans="1:7" x14ac:dyDescent="0.25">
      <c r="A1186" s="3" t="s">
        <v>16147</v>
      </c>
      <c r="B1186" s="3" t="s">
        <v>16148</v>
      </c>
      <c r="C1186" s="3" t="str">
        <f t="shared" si="18"/>
        <v>NAOS EMERGING OPPORTUNITIES COMPANY LIMITED</v>
      </c>
      <c r="D1186" s="3" t="s">
        <v>14067</v>
      </c>
      <c r="E1186" s="17">
        <v>41331</v>
      </c>
      <c r="F1186" s="16">
        <v>26936854</v>
      </c>
      <c r="G1186" s="3" t="str">
        <f t="array" ref="G1186">INDEX([1]!Table2[Bracket Label], MATCH(1, ('ASX_Listed_Companies_26-08-2025'!F1186&gt;= [1]!Table2[Min Value]) * ('ASX_Listed_Companies_26-08-2025'!F1186 &lt;= [1]!Table2[Max Value]), 0))</f>
        <v>0-49M</v>
      </c>
    </row>
    <row r="1187" spans="1:7" x14ac:dyDescent="0.25">
      <c r="A1187" s="3" t="s">
        <v>13741</v>
      </c>
      <c r="B1187" s="3" t="s">
        <v>16149</v>
      </c>
      <c r="C1187" s="3" t="str">
        <f t="shared" si="18"/>
        <v>NICK SCALI LIMITED</v>
      </c>
      <c r="D1187" s="3" t="s">
        <v>14054</v>
      </c>
      <c r="E1187" s="17">
        <v>38133</v>
      </c>
      <c r="F1187" s="16">
        <v>2033920022</v>
      </c>
      <c r="G1187" s="3" t="str">
        <f t="array" ref="G1187">INDEX([1]!Table2[Bracket Label], MATCH(1, ('ASX_Listed_Companies_26-08-2025'!F1187&gt;= [1]!Table2[Min Value]) * ('ASX_Listed_Companies_26-08-2025'!F1187 &lt;= [1]!Table2[Max Value]), 0))</f>
        <v>1Bn+</v>
      </c>
    </row>
    <row r="1188" spans="1:7" x14ac:dyDescent="0.25">
      <c r="A1188" s="3" t="s">
        <v>16150</v>
      </c>
      <c r="B1188" s="3" t="s">
        <v>16151</v>
      </c>
      <c r="C1188" s="3" t="str">
        <f t="shared" si="18"/>
        <v>NIDO EDUCATION LIMITED</v>
      </c>
      <c r="D1188" s="3" t="s">
        <v>13989</v>
      </c>
      <c r="E1188" s="17">
        <v>45215</v>
      </c>
      <c r="F1188" s="16">
        <v>168421118</v>
      </c>
      <c r="G1188" s="3" t="str">
        <f t="array" ref="G1188">INDEX([1]!Table2[Bracket Label], MATCH(1, ('ASX_Listed_Companies_26-08-2025'!F1188&gt;= [1]!Table2[Min Value]) * ('ASX_Listed_Companies_26-08-2025'!F1188 &lt;= [1]!Table2[Max Value]), 0))</f>
        <v>150-199M</v>
      </c>
    </row>
    <row r="1189" spans="1:7" x14ac:dyDescent="0.25">
      <c r="A1189" s="3" t="s">
        <v>13743</v>
      </c>
      <c r="B1189" s="3" t="s">
        <v>16152</v>
      </c>
      <c r="C1189" s="3" t="str">
        <f t="shared" si="18"/>
        <v>NINE ENTERTAINMENT CO. HOLDINGS LIMITED</v>
      </c>
      <c r="D1189" s="3" t="s">
        <v>14019</v>
      </c>
      <c r="E1189" s="17">
        <v>41614</v>
      </c>
      <c r="F1189" s="16">
        <v>2759226094</v>
      </c>
      <c r="G1189" s="3" t="str">
        <f t="array" ref="G1189">INDEX([1]!Table2[Bracket Label], MATCH(1, ('ASX_Listed_Companies_26-08-2025'!F1189&gt;= [1]!Table2[Min Value]) * ('ASX_Listed_Companies_26-08-2025'!F1189 &lt;= [1]!Table2[Max Value]), 0))</f>
        <v>1Bn+</v>
      </c>
    </row>
    <row r="1190" spans="1:7" x14ac:dyDescent="0.25">
      <c r="A1190" s="3" t="s">
        <v>13729</v>
      </c>
      <c r="B1190" s="3" t="s">
        <v>16153</v>
      </c>
      <c r="C1190" s="3" t="str">
        <f t="shared" si="18"/>
        <v>NEWMONT CORPORATION</v>
      </c>
      <c r="D1190" s="3" t="s">
        <v>13970</v>
      </c>
      <c r="E1190" s="17">
        <v>45226</v>
      </c>
      <c r="F1190" s="16">
        <v>119907332345</v>
      </c>
      <c r="G1190" s="3" t="str">
        <f t="array" ref="G1190">INDEX([1]!Table2[Bracket Label], MATCH(1, ('ASX_Listed_Companies_26-08-2025'!F1190&gt;= [1]!Table2[Min Value]) * ('ASX_Listed_Companies_26-08-2025'!F1190 &lt;= [1]!Table2[Max Value]), 0))</f>
        <v>1Bn+</v>
      </c>
    </row>
    <row r="1191" spans="1:7" x14ac:dyDescent="0.25">
      <c r="A1191" s="3" t="s">
        <v>16154</v>
      </c>
      <c r="B1191" s="3" t="s">
        <v>16155</v>
      </c>
      <c r="C1191" s="3" t="str">
        <f t="shared" si="18"/>
        <v>NELSON RESOURCES LIMITED.</v>
      </c>
      <c r="D1191" s="3" t="s">
        <v>13970</v>
      </c>
      <c r="E1191" s="17">
        <v>43076</v>
      </c>
      <c r="F1191" s="16">
        <v>6515783</v>
      </c>
      <c r="G1191" s="3" t="str">
        <f t="array" ref="G1191">INDEX([1]!Table2[Bracket Label], MATCH(1, ('ASX_Listed_Companies_26-08-2025'!F1191&gt;= [1]!Table2[Min Value]) * ('ASX_Listed_Companies_26-08-2025'!F1191 &lt;= [1]!Table2[Max Value]), 0))</f>
        <v>0-49M</v>
      </c>
    </row>
    <row r="1192" spans="1:7" x14ac:dyDescent="0.25">
      <c r="A1192" s="3" t="s">
        <v>16156</v>
      </c>
      <c r="B1192" s="3" t="s">
        <v>16157</v>
      </c>
      <c r="C1192" s="3" t="str">
        <f t="shared" si="18"/>
        <v>NETLINKZ LIMITED</v>
      </c>
      <c r="D1192" s="3" t="s">
        <v>13979</v>
      </c>
      <c r="E1192" s="17">
        <v>40556</v>
      </c>
      <c r="F1192" s="16">
        <v>11635345</v>
      </c>
      <c r="G1192" s="3" t="str">
        <f t="array" ref="G1192">INDEX([1]!Table2[Bracket Label], MATCH(1, ('ASX_Listed_Companies_26-08-2025'!F1192&gt;= [1]!Table2[Min Value]) * ('ASX_Listed_Companies_26-08-2025'!F1192 &lt;= [1]!Table2[Max Value]), 0))</f>
        <v>0-49M</v>
      </c>
    </row>
    <row r="1193" spans="1:7" x14ac:dyDescent="0.25">
      <c r="A1193" s="3" t="s">
        <v>13725</v>
      </c>
      <c r="B1193" s="3" t="s">
        <v>16158</v>
      </c>
      <c r="C1193" s="3" t="str">
        <f t="shared" si="18"/>
        <v>NEUREN PHARMACEUTICALS LIMITED</v>
      </c>
      <c r="D1193" s="3" t="s">
        <v>13967</v>
      </c>
      <c r="E1193" s="17">
        <v>38386</v>
      </c>
      <c r="F1193" s="16">
        <v>2228507029</v>
      </c>
      <c r="G1193" s="3" t="str">
        <f t="array" ref="G1193">INDEX([1]!Table2[Bracket Label], MATCH(1, ('ASX_Listed_Companies_26-08-2025'!F1193&gt;= [1]!Table2[Min Value]) * ('ASX_Listed_Companies_26-08-2025'!F1193 &lt;= [1]!Table2[Max Value]), 0))</f>
        <v>1Bn+</v>
      </c>
    </row>
    <row r="1194" spans="1:7" x14ac:dyDescent="0.25">
      <c r="A1194" s="3" t="s">
        <v>16159</v>
      </c>
      <c r="B1194" s="3" t="s">
        <v>16160</v>
      </c>
      <c r="C1194" s="3" t="str">
        <f t="shared" si="18"/>
        <v>NORFOLK METALS LIMITED</v>
      </c>
      <c r="D1194" s="3" t="s">
        <v>13970</v>
      </c>
      <c r="E1194" s="17">
        <v>44642</v>
      </c>
      <c r="F1194" s="16">
        <v>11383954</v>
      </c>
      <c r="G1194" s="3" t="str">
        <f t="array" ref="G1194">INDEX([1]!Table2[Bracket Label], MATCH(1, ('ASX_Listed_Companies_26-08-2025'!F1194&gt;= [1]!Table2[Min Value]) * ('ASX_Listed_Companies_26-08-2025'!F1194 &lt;= [1]!Table2[Max Value]), 0))</f>
        <v>0-49M</v>
      </c>
    </row>
    <row r="1195" spans="1:7" x14ac:dyDescent="0.25">
      <c r="A1195" s="3" t="s">
        <v>16161</v>
      </c>
      <c r="B1195" s="3" t="s">
        <v>16162</v>
      </c>
      <c r="C1195" s="3" t="str">
        <f t="shared" si="18"/>
        <v>NEW FRONTIER MINERALS LIMITED</v>
      </c>
      <c r="D1195" s="3" t="s">
        <v>13970</v>
      </c>
      <c r="E1195" s="17">
        <v>40526</v>
      </c>
      <c r="F1195" s="16">
        <v>20867764</v>
      </c>
      <c r="G1195" s="3" t="str">
        <f t="array" ref="G1195">INDEX([1]!Table2[Bracket Label], MATCH(1, ('ASX_Listed_Companies_26-08-2025'!F1195&gt;= [1]!Table2[Min Value]) * ('ASX_Listed_Companies_26-08-2025'!F1195 &lt;= [1]!Table2[Max Value]), 0))</f>
        <v>0-49M</v>
      </c>
    </row>
    <row r="1196" spans="1:7" x14ac:dyDescent="0.25">
      <c r="A1196" s="3" t="s">
        <v>16163</v>
      </c>
      <c r="B1196" s="3" t="s">
        <v>16164</v>
      </c>
      <c r="C1196" s="3" t="str">
        <f t="shared" si="18"/>
        <v>NGE CAPITAL LIMITED</v>
      </c>
      <c r="D1196" s="3" t="s">
        <v>14067</v>
      </c>
      <c r="E1196" s="17">
        <v>39444</v>
      </c>
      <c r="F1196" s="16">
        <v>41163868</v>
      </c>
      <c r="G1196" s="3" t="str">
        <f t="array" ref="G1196">INDEX([1]!Table2[Bracket Label], MATCH(1, ('ASX_Listed_Companies_26-08-2025'!F1196&gt;= [1]!Table2[Min Value]) * ('ASX_Listed_Companies_26-08-2025'!F1196 &lt;= [1]!Table2[Max Value]), 0))</f>
        <v>0-49M</v>
      </c>
    </row>
    <row r="1197" spans="1:7" x14ac:dyDescent="0.25">
      <c r="A1197" s="3" t="s">
        <v>13721</v>
      </c>
      <c r="B1197" s="3" t="s">
        <v>16165</v>
      </c>
      <c r="C1197" s="3" t="str">
        <f t="shared" si="18"/>
        <v>NAVIGATOR GLOBAL INVESTMENTS LIMITED</v>
      </c>
      <c r="D1197" s="3" t="s">
        <v>14010</v>
      </c>
      <c r="E1197" s="17">
        <v>38835</v>
      </c>
      <c r="F1197" s="16">
        <v>1151686656</v>
      </c>
      <c r="G1197" s="3" t="str">
        <f t="array" ref="G1197">INDEX([1]!Table2[Bracket Label], MATCH(1, ('ASX_Listed_Companies_26-08-2025'!F1197&gt;= [1]!Table2[Min Value]) * ('ASX_Listed_Companies_26-08-2025'!F1197 &lt;= [1]!Table2[Max Value]), 0))</f>
        <v>1Bn+</v>
      </c>
    </row>
    <row r="1198" spans="1:7" x14ac:dyDescent="0.25">
      <c r="A1198" s="3" t="s">
        <v>16166</v>
      </c>
      <c r="B1198" s="3" t="s">
        <v>16167</v>
      </c>
      <c r="C1198" s="3" t="str">
        <f t="shared" si="18"/>
        <v>NUTRITIONAL GROWTH SOLUTIONS LTD</v>
      </c>
      <c r="D1198" s="3" t="s">
        <v>14514</v>
      </c>
      <c r="E1198" s="17">
        <v>44134</v>
      </c>
      <c r="F1198" s="16">
        <v>4711691</v>
      </c>
      <c r="G1198" s="3" t="str">
        <f t="array" ref="G1198">INDEX([1]!Table2[Bracket Label], MATCH(1, ('ASX_Listed_Companies_26-08-2025'!F1198&gt;= [1]!Table2[Min Value]) * ('ASX_Listed_Companies_26-08-2025'!F1198 &lt;= [1]!Table2[Max Value]), 0))</f>
        <v>0-49M</v>
      </c>
    </row>
    <row r="1199" spans="1:7" x14ac:dyDescent="0.25">
      <c r="A1199" s="3" t="s">
        <v>16168</v>
      </c>
      <c r="B1199" s="3" t="s">
        <v>16169</v>
      </c>
      <c r="C1199" s="3" t="str">
        <f t="shared" si="18"/>
        <v>NGX LIMITED</v>
      </c>
      <c r="D1199" s="3" t="s">
        <v>13970</v>
      </c>
      <c r="E1199" s="17">
        <v>45093</v>
      </c>
      <c r="F1199" s="16">
        <v>11779539</v>
      </c>
      <c r="G1199" s="3" t="str">
        <f t="array" ref="G1199">INDEX([1]!Table2[Bracket Label], MATCH(1, ('ASX_Listed_Companies_26-08-2025'!F1199&gt;= [1]!Table2[Min Value]) * ('ASX_Listed_Companies_26-08-2025'!F1199 &lt;= [1]!Table2[Max Value]), 0))</f>
        <v>0-49M</v>
      </c>
    </row>
    <row r="1200" spans="1:7" x14ac:dyDescent="0.25">
      <c r="A1200" s="3" t="s">
        <v>16170</v>
      </c>
      <c r="B1200" s="3" t="s">
        <v>16171</v>
      </c>
      <c r="C1200" s="3" t="str">
        <f t="shared" si="18"/>
        <v>NUENERGY GAS LIMITED</v>
      </c>
      <c r="D1200" s="3" t="s">
        <v>14005</v>
      </c>
      <c r="E1200" s="17">
        <v>31792</v>
      </c>
      <c r="F1200" s="16">
        <v>62324691</v>
      </c>
      <c r="G1200" s="3" t="str">
        <f t="array" ref="G1200">INDEX([1]!Table2[Bracket Label], MATCH(1, ('ASX_Listed_Companies_26-08-2025'!F1200&gt;= [1]!Table2[Min Value]) * ('ASX_Listed_Companies_26-08-2025'!F1200 &lt;= [1]!Table2[Max Value]), 0))</f>
        <v>50-99M</v>
      </c>
    </row>
    <row r="1201" spans="1:7" x14ac:dyDescent="0.25">
      <c r="A1201" s="3" t="s">
        <v>16172</v>
      </c>
      <c r="B1201" s="3" t="s">
        <v>16173</v>
      </c>
      <c r="C1201" s="3" t="str">
        <f t="shared" si="18"/>
        <v>NH3 CLEAN ENERGY LIMITED</v>
      </c>
      <c r="D1201" s="3" t="s">
        <v>13970</v>
      </c>
      <c r="E1201" s="17">
        <v>39751</v>
      </c>
      <c r="F1201" s="16">
        <v>38116971</v>
      </c>
      <c r="G1201" s="3" t="str">
        <f t="array" ref="G1201">INDEX([1]!Table2[Bracket Label], MATCH(1, ('ASX_Listed_Companies_26-08-2025'!F1201&gt;= [1]!Table2[Min Value]) * ('ASX_Listed_Companies_26-08-2025'!F1201 &lt;= [1]!Table2[Max Value]), 0))</f>
        <v>0-49M</v>
      </c>
    </row>
    <row r="1202" spans="1:7" x14ac:dyDescent="0.25">
      <c r="A1202" s="3" t="s">
        <v>13727</v>
      </c>
      <c r="B1202" s="3" t="s">
        <v>16174</v>
      </c>
      <c r="C1202" s="3" t="str">
        <f t="shared" si="18"/>
        <v>NEW HOPE CORPORATION LIMITED</v>
      </c>
      <c r="D1202" s="3" t="s">
        <v>14005</v>
      </c>
      <c r="E1202" s="17">
        <v>37880</v>
      </c>
      <c r="F1202" s="16">
        <v>3725179448</v>
      </c>
      <c r="G1202" s="3" t="str">
        <f t="array" ref="G1202">INDEX([1]!Table2[Bracket Label], MATCH(1, ('ASX_Listed_Companies_26-08-2025'!F1202&gt;= [1]!Table2[Min Value]) * ('ASX_Listed_Companies_26-08-2025'!F1202 &lt;= [1]!Table2[Max Value]), 0))</f>
        <v>1Bn+</v>
      </c>
    </row>
    <row r="1203" spans="1:7" x14ac:dyDescent="0.25">
      <c r="A1203" s="3" t="s">
        <v>16175</v>
      </c>
      <c r="B1203" s="3" t="s">
        <v>16176</v>
      </c>
      <c r="C1203" s="3" t="str">
        <f t="shared" si="18"/>
        <v>NOBLE HELIUM LIMITED</v>
      </c>
      <c r="D1203" s="3" t="s">
        <v>14005</v>
      </c>
      <c r="E1203" s="17">
        <v>44659</v>
      </c>
      <c r="F1203" s="16">
        <v>23981000</v>
      </c>
      <c r="G1203" s="3" t="str">
        <f t="array" ref="G1203">INDEX([1]!Table2[Bracket Label], MATCH(1, ('ASX_Listed_Companies_26-08-2025'!F1203&gt;= [1]!Table2[Min Value]) * ('ASX_Listed_Companies_26-08-2025'!F1203 &lt;= [1]!Table2[Max Value]), 0))</f>
        <v>0-49M</v>
      </c>
    </row>
    <row r="1204" spans="1:7" x14ac:dyDescent="0.25">
      <c r="A1204" s="3" t="s">
        <v>13737</v>
      </c>
      <c r="B1204" s="3" t="s">
        <v>16177</v>
      </c>
      <c r="C1204" s="3" t="str">
        <f t="shared" si="18"/>
        <v>NIB HOLDINGS LIMITED</v>
      </c>
      <c r="D1204" s="3" t="s">
        <v>14370</v>
      </c>
      <c r="E1204" s="17">
        <v>39391</v>
      </c>
      <c r="F1204" s="16">
        <v>3857174830</v>
      </c>
      <c r="G1204" s="3" t="str">
        <f t="array" ref="G1204">INDEX([1]!Table2[Bracket Label], MATCH(1, ('ASX_Listed_Companies_26-08-2025'!F1204&gt;= [1]!Table2[Min Value]) * ('ASX_Listed_Companies_26-08-2025'!F1204 &lt;= [1]!Table2[Max Value]), 0))</f>
        <v>1Bn+</v>
      </c>
    </row>
    <row r="1205" spans="1:7" x14ac:dyDescent="0.25">
      <c r="A1205" s="3" t="s">
        <v>13739</v>
      </c>
      <c r="B1205" s="3" t="s">
        <v>16178</v>
      </c>
      <c r="C1205" s="3" t="str">
        <f t="shared" si="18"/>
        <v>NICKEL INDUSTRIES LIMITED</v>
      </c>
      <c r="D1205" s="3" t="s">
        <v>13970</v>
      </c>
      <c r="E1205" s="17">
        <v>43332</v>
      </c>
      <c r="F1205" s="16">
        <v>3255701906</v>
      </c>
      <c r="G1205" s="3" t="str">
        <f t="array" ref="G1205">INDEX([1]!Table2[Bracket Label], MATCH(1, ('ASX_Listed_Companies_26-08-2025'!F1205&gt;= [1]!Table2[Min Value]) * ('ASX_Listed_Companies_26-08-2025'!F1205 &lt;= [1]!Table2[Max Value]), 0))</f>
        <v>1Bn+</v>
      </c>
    </row>
    <row r="1206" spans="1:7" x14ac:dyDescent="0.25">
      <c r="A1206" s="3" t="s">
        <v>16179</v>
      </c>
      <c r="B1206" s="3" t="s">
        <v>16180</v>
      </c>
      <c r="C1206" s="3" t="str">
        <f t="shared" si="18"/>
        <v>NIMY RESOURCES LIMITED</v>
      </c>
      <c r="D1206" s="3" t="s">
        <v>13970</v>
      </c>
      <c r="E1206" s="17">
        <v>44522</v>
      </c>
      <c r="F1206" s="16">
        <v>17074136</v>
      </c>
      <c r="G1206" s="3" t="str">
        <f t="array" ref="G1206">INDEX([1]!Table2[Bracket Label], MATCH(1, ('ASX_Listed_Companies_26-08-2025'!F1206&gt;= [1]!Table2[Min Value]) * ('ASX_Listed_Companies_26-08-2025'!F1206 &lt;= [1]!Table2[Max Value]), 0))</f>
        <v>0-49M</v>
      </c>
    </row>
    <row r="1207" spans="1:7" x14ac:dyDescent="0.25">
      <c r="A1207" s="3" t="s">
        <v>16181</v>
      </c>
      <c r="B1207" s="3" t="s">
        <v>16182</v>
      </c>
      <c r="C1207" s="3" t="str">
        <f t="shared" si="18"/>
        <v>NEX METALS EXPLORATION LIMITED</v>
      </c>
      <c r="D1207" s="3" t="s">
        <v>13970</v>
      </c>
      <c r="E1207" s="17">
        <v>39422</v>
      </c>
      <c r="F1207" s="16">
        <v>8717339</v>
      </c>
      <c r="G1207" s="3" t="str">
        <f t="array" ref="G1207">INDEX([1]!Table2[Bracket Label], MATCH(1, ('ASX_Listed_Companies_26-08-2025'!F1207&gt;= [1]!Table2[Min Value]) * ('ASX_Listed_Companies_26-08-2025'!F1207 &lt;= [1]!Table2[Max Value]), 0))</f>
        <v>0-49M</v>
      </c>
    </row>
    <row r="1208" spans="1:7" x14ac:dyDescent="0.25">
      <c r="A1208" s="3" t="s">
        <v>16183</v>
      </c>
      <c r="B1208" s="3" t="s">
        <v>16184</v>
      </c>
      <c r="C1208" s="3" t="str">
        <f t="shared" si="18"/>
        <v>NEW MURCHISON GOLD LIMITED</v>
      </c>
      <c r="D1208" s="3" t="s">
        <v>13970</v>
      </c>
      <c r="E1208" s="17">
        <v>36972</v>
      </c>
      <c r="F1208" s="16">
        <v>193197655</v>
      </c>
      <c r="G1208" s="3" t="str">
        <f t="array" ref="G1208">INDEX([1]!Table2[Bracket Label], MATCH(1, ('ASX_Listed_Companies_26-08-2025'!F1208&gt;= [1]!Table2[Min Value]) * ('ASX_Listed_Companies_26-08-2025'!F1208 &lt;= [1]!Table2[Max Value]), 0))</f>
        <v>150-199M</v>
      </c>
    </row>
    <row r="1209" spans="1:7" x14ac:dyDescent="0.25">
      <c r="A1209" s="3" t="s">
        <v>16185</v>
      </c>
      <c r="B1209" s="3" t="s">
        <v>16186</v>
      </c>
      <c r="C1209" s="3" t="str">
        <f t="shared" si="18"/>
        <v>NATIVE MINERAL RESOURCES HOLDINGS LIMITED</v>
      </c>
      <c r="D1209" s="3" t="s">
        <v>13970</v>
      </c>
      <c r="E1209" s="17">
        <v>44151</v>
      </c>
      <c r="F1209" s="16">
        <v>132119374</v>
      </c>
      <c r="G1209" s="3" t="str">
        <f t="array" ref="G1209">INDEX([1]!Table2[Bracket Label], MATCH(1, ('ASX_Listed_Companies_26-08-2025'!F1209&gt;= [1]!Table2[Min Value]) * ('ASX_Listed_Companies_26-08-2025'!F1209 &lt;= [1]!Table2[Max Value]), 0))</f>
        <v>100-149M</v>
      </c>
    </row>
    <row r="1210" spans="1:7" x14ac:dyDescent="0.25">
      <c r="A1210" s="3" t="s">
        <v>16187</v>
      </c>
      <c r="B1210" s="3" t="s">
        <v>16188</v>
      </c>
      <c r="C1210" s="3" t="str">
        <f t="shared" si="18"/>
        <v>NEOMETALS LTD</v>
      </c>
      <c r="D1210" s="3" t="s">
        <v>13970</v>
      </c>
      <c r="E1210" s="17">
        <v>37447</v>
      </c>
      <c r="F1210" s="16">
        <v>40836052</v>
      </c>
      <c r="G1210" s="3" t="str">
        <f t="array" ref="G1210">INDEX([1]!Table2[Bracket Label], MATCH(1, ('ASX_Listed_Companies_26-08-2025'!F1210&gt;= [1]!Table2[Min Value]) * ('ASX_Listed_Companies_26-08-2025'!F1210 &lt;= [1]!Table2[Max Value]), 0))</f>
        <v>0-49M</v>
      </c>
    </row>
    <row r="1211" spans="1:7" x14ac:dyDescent="0.25">
      <c r="A1211" s="3" t="s">
        <v>16189</v>
      </c>
      <c r="B1211" s="3" t="s">
        <v>16190</v>
      </c>
      <c r="C1211" s="3" t="str">
        <f t="shared" si="18"/>
        <v>NEXION GROUP LTD</v>
      </c>
      <c r="D1211" s="3" t="s">
        <v>13979</v>
      </c>
      <c r="E1211" s="17">
        <v>44245</v>
      </c>
      <c r="F1211" s="16" t="s">
        <v>14150</v>
      </c>
      <c r="G1211" s="3" t="e">
        <f t="array" ref="G1211">INDEX([1]!Table2[Bracket Label], MATCH(1, ('ASX_Listed_Companies_26-08-2025'!F1211&gt;= [1]!Table2[Min Value]) * ('ASX_Listed_Companies_26-08-2025'!F1211 &lt;= [1]!Table2[Max Value]), 0))</f>
        <v>#N/A</v>
      </c>
    </row>
    <row r="1212" spans="1:7" x14ac:dyDescent="0.25">
      <c r="A1212" s="3" t="s">
        <v>16191</v>
      </c>
      <c r="B1212" s="3" t="s">
        <v>16192</v>
      </c>
      <c r="C1212" s="3" t="str">
        <f t="shared" si="18"/>
        <v>NORDIC RESOURCES LTD</v>
      </c>
      <c r="D1212" s="3" t="s">
        <v>13970</v>
      </c>
      <c r="E1212" s="17">
        <v>44713</v>
      </c>
      <c r="F1212" s="16">
        <v>29918030</v>
      </c>
      <c r="G1212" s="3" t="str">
        <f t="array" ref="G1212">INDEX([1]!Table2[Bracket Label], MATCH(1, ('ASX_Listed_Companies_26-08-2025'!F1212&gt;= [1]!Table2[Min Value]) * ('ASX_Listed_Companies_26-08-2025'!F1212 &lt;= [1]!Table2[Max Value]), 0))</f>
        <v>0-49M</v>
      </c>
    </row>
    <row r="1213" spans="1:7" x14ac:dyDescent="0.25">
      <c r="A1213" s="3" t="s">
        <v>16193</v>
      </c>
      <c r="B1213" s="3" t="s">
        <v>16194</v>
      </c>
      <c r="C1213" s="3" t="str">
        <f t="shared" si="18"/>
        <v>NOBLEOAK LIFE LIMITED</v>
      </c>
      <c r="D1213" s="3" t="s">
        <v>14370</v>
      </c>
      <c r="E1213" s="17">
        <v>44399</v>
      </c>
      <c r="F1213" s="16">
        <v>123423247</v>
      </c>
      <c r="G1213" s="3" t="str">
        <f t="array" ref="G1213">INDEX([1]!Table2[Bracket Label], MATCH(1, ('ASX_Listed_Companies_26-08-2025'!F1213&gt;= [1]!Table2[Min Value]) * ('ASX_Listed_Companies_26-08-2025'!F1213 &lt;= [1]!Table2[Max Value]), 0))</f>
        <v>100-149M</v>
      </c>
    </row>
    <row r="1214" spans="1:7" x14ac:dyDescent="0.25">
      <c r="A1214" s="3" t="s">
        <v>16195</v>
      </c>
      <c r="B1214" s="3" t="s">
        <v>16196</v>
      </c>
      <c r="C1214" s="3" t="str">
        <f t="shared" si="18"/>
        <v>NORWOOD SYSTEMS LIMITED</v>
      </c>
      <c r="D1214" s="3" t="s">
        <v>13979</v>
      </c>
      <c r="E1214" s="17">
        <v>34877</v>
      </c>
      <c r="F1214" s="16">
        <v>8770770</v>
      </c>
      <c r="G1214" s="3" t="str">
        <f t="array" ref="G1214">INDEX([1]!Table2[Bracket Label], MATCH(1, ('ASX_Listed_Companies_26-08-2025'!F1214&gt;= [1]!Table2[Min Value]) * ('ASX_Listed_Companies_26-08-2025'!F1214 &lt;= [1]!Table2[Max Value]), 0))</f>
        <v>0-49M</v>
      </c>
    </row>
    <row r="1215" spans="1:7" x14ac:dyDescent="0.25">
      <c r="A1215" s="3" t="s">
        <v>16197</v>
      </c>
      <c r="B1215" s="3" t="s">
        <v>16198</v>
      </c>
      <c r="C1215" s="3" t="str">
        <f t="shared" si="18"/>
        <v>NOUMI LIMITED</v>
      </c>
      <c r="D1215" s="3" t="s">
        <v>14021</v>
      </c>
      <c r="E1215" s="17">
        <v>31358</v>
      </c>
      <c r="F1215" s="16">
        <v>41566398</v>
      </c>
      <c r="G1215" s="3" t="str">
        <f t="array" ref="G1215">INDEX([1]!Table2[Bracket Label], MATCH(1, ('ASX_Listed_Companies_26-08-2025'!F1215&gt;= [1]!Table2[Min Value]) * ('ASX_Listed_Companies_26-08-2025'!F1215 &lt;= [1]!Table2[Max Value]), 0))</f>
        <v>0-49M</v>
      </c>
    </row>
    <row r="1216" spans="1:7" x14ac:dyDescent="0.25">
      <c r="A1216" s="3" t="s">
        <v>16199</v>
      </c>
      <c r="B1216" s="3" t="s">
        <v>16200</v>
      </c>
      <c r="C1216" s="3" t="str">
        <f t="shared" si="18"/>
        <v>NOVATTI GROUP LIMITED</v>
      </c>
      <c r="D1216" s="3" t="s">
        <v>13979</v>
      </c>
      <c r="E1216" s="17">
        <v>42387</v>
      </c>
      <c r="F1216" s="16">
        <v>19599943</v>
      </c>
      <c r="G1216" s="3" t="str">
        <f t="array" ref="G1216">INDEX([1]!Table2[Bracket Label], MATCH(1, ('ASX_Listed_Companies_26-08-2025'!F1216&gt;= [1]!Table2[Min Value]) * ('ASX_Listed_Companies_26-08-2025'!F1216 &lt;= [1]!Table2[Max Value]), 0))</f>
        <v>0-49M</v>
      </c>
    </row>
    <row r="1217" spans="1:7" x14ac:dyDescent="0.25">
      <c r="A1217" s="3" t="s">
        <v>16201</v>
      </c>
      <c r="B1217" s="3" t="s">
        <v>16202</v>
      </c>
      <c r="C1217" s="3" t="str">
        <f t="shared" si="18"/>
        <v>NOXOPHARM LIMITED</v>
      </c>
      <c r="D1217" s="3" t="s">
        <v>13967</v>
      </c>
      <c r="E1217" s="17">
        <v>42591</v>
      </c>
      <c r="F1217" s="16">
        <v>30684985</v>
      </c>
      <c r="G1217" s="3" t="str">
        <f t="array" ref="G1217">INDEX([1]!Table2[Bracket Label], MATCH(1, ('ASX_Listed_Companies_26-08-2025'!F1217&gt;= [1]!Table2[Min Value]) * ('ASX_Listed_Companies_26-08-2025'!F1217 &lt;= [1]!Table2[Max Value]), 0))</f>
        <v>0-49M</v>
      </c>
    </row>
    <row r="1218" spans="1:7" x14ac:dyDescent="0.25">
      <c r="A1218" s="3" t="s">
        <v>16203</v>
      </c>
      <c r="B1218" s="3" t="s">
        <v>16204</v>
      </c>
      <c r="C1218" s="3" t="str">
        <f t="shared" si="18"/>
        <v>NEWPEAK METALS LIMITED</v>
      </c>
      <c r="D1218" s="3" t="s">
        <v>13970</v>
      </c>
      <c r="E1218" s="17">
        <v>40644</v>
      </c>
      <c r="F1218" s="16">
        <v>4608007</v>
      </c>
      <c r="G1218" s="3" t="str">
        <f t="array" ref="G1218">INDEX([1]!Table2[Bracket Label], MATCH(1, ('ASX_Listed_Companies_26-08-2025'!F1218&gt;= [1]!Table2[Min Value]) * ('ASX_Listed_Companies_26-08-2025'!F1218 &lt;= [1]!Table2[Max Value]), 0))</f>
        <v>0-49M</v>
      </c>
    </row>
    <row r="1219" spans="1:7" x14ac:dyDescent="0.25">
      <c r="A1219" s="3" t="s">
        <v>16205</v>
      </c>
      <c r="B1219" s="3" t="s">
        <v>16206</v>
      </c>
      <c r="C1219" s="3" t="str">
        <f t="shared" ref="C1219:C1282" si="19">TRIM(UPPER($B1219))</f>
        <v>NORONEX LIMITED</v>
      </c>
      <c r="D1219" s="3" t="s">
        <v>13970</v>
      </c>
      <c r="E1219" s="17">
        <v>43054</v>
      </c>
      <c r="F1219" s="16">
        <v>7351865</v>
      </c>
      <c r="G1219" s="3" t="str">
        <f t="array" ref="G1219">INDEX([1]!Table2[Bracket Label], MATCH(1, ('ASX_Listed_Companies_26-08-2025'!F1219&gt;= [1]!Table2[Min Value]) * ('ASX_Listed_Companies_26-08-2025'!F1219 &lt;= [1]!Table2[Max Value]), 0))</f>
        <v>0-49M</v>
      </c>
    </row>
    <row r="1220" spans="1:7" x14ac:dyDescent="0.25">
      <c r="A1220" s="3" t="s">
        <v>16207</v>
      </c>
      <c r="B1220" s="3" t="s">
        <v>16208</v>
      </c>
      <c r="C1220" s="3" t="str">
        <f t="shared" si="19"/>
        <v>NEURIZER LTD</v>
      </c>
      <c r="D1220" s="3" t="s">
        <v>13970</v>
      </c>
      <c r="E1220" s="17">
        <v>38428</v>
      </c>
      <c r="F1220" s="16" t="s">
        <v>14150</v>
      </c>
      <c r="G1220" s="3" t="e">
        <f t="array" ref="G1220">INDEX([1]!Table2[Bracket Label], MATCH(1, ('ASX_Listed_Companies_26-08-2025'!F1220&gt;= [1]!Table2[Min Value]) * ('ASX_Listed_Companies_26-08-2025'!F1220 &lt;= [1]!Table2[Max Value]), 0))</f>
        <v>#N/A</v>
      </c>
    </row>
    <row r="1221" spans="1:7" x14ac:dyDescent="0.25">
      <c r="A1221" s="3" t="s">
        <v>16209</v>
      </c>
      <c r="B1221" s="3" t="s">
        <v>16210</v>
      </c>
      <c r="C1221" s="3" t="str">
        <f t="shared" si="19"/>
        <v>NEUROSCIENTIFIC BIOPHARMACEUTICALS LTD</v>
      </c>
      <c r="D1221" s="3" t="s">
        <v>13967</v>
      </c>
      <c r="E1221" s="17">
        <v>43308</v>
      </c>
      <c r="F1221" s="16">
        <v>61526506</v>
      </c>
      <c r="G1221" s="3" t="str">
        <f t="array" ref="G1221">INDEX([1]!Table2[Bracket Label], MATCH(1, ('ASX_Listed_Companies_26-08-2025'!F1221&gt;= [1]!Table2[Min Value]) * ('ASX_Listed_Companies_26-08-2025'!F1221 &lt;= [1]!Table2[Max Value]), 0))</f>
        <v>50-99M</v>
      </c>
    </row>
    <row r="1222" spans="1:7" x14ac:dyDescent="0.25">
      <c r="A1222" s="3" t="s">
        <v>16211</v>
      </c>
      <c r="B1222" s="3" t="s">
        <v>16212</v>
      </c>
      <c r="C1222" s="3" t="str">
        <f t="shared" si="19"/>
        <v>NAOS SMALL CAP OPPORTUNITIES COMPANY LIMITED</v>
      </c>
      <c r="D1222" s="3" t="s">
        <v>14067</v>
      </c>
      <c r="E1222" s="17">
        <v>38071</v>
      </c>
      <c r="F1222" s="16">
        <v>45073674</v>
      </c>
      <c r="G1222" s="3" t="str">
        <f t="array" ref="G1222">INDEX([1]!Table2[Bracket Label], MATCH(1, ('ASX_Listed_Companies_26-08-2025'!F1222&gt;= [1]!Table2[Min Value]) * ('ASX_Listed_Companies_26-08-2025'!F1222 &lt;= [1]!Table2[Max Value]), 0))</f>
        <v>0-49M</v>
      </c>
    </row>
    <row r="1223" spans="1:7" x14ac:dyDescent="0.25">
      <c r="A1223" s="3" t="s">
        <v>16213</v>
      </c>
      <c r="B1223" s="3" t="s">
        <v>16214</v>
      </c>
      <c r="C1223" s="3" t="str">
        <f t="shared" si="19"/>
        <v>NORTH STAWELL MINERALS LTD</v>
      </c>
      <c r="D1223" s="3" t="s">
        <v>13970</v>
      </c>
      <c r="E1223" s="17">
        <v>44098</v>
      </c>
      <c r="F1223" s="16">
        <v>10910313</v>
      </c>
      <c r="G1223" s="3" t="str">
        <f t="array" ref="G1223">INDEX([1]!Table2[Bracket Label], MATCH(1, ('ASX_Listed_Companies_26-08-2025'!F1223&gt;= [1]!Table2[Min Value]) * ('ASX_Listed_Companies_26-08-2025'!F1223 &lt;= [1]!Table2[Max Value]), 0))</f>
        <v>0-49M</v>
      </c>
    </row>
    <row r="1224" spans="1:7" x14ac:dyDescent="0.25">
      <c r="A1224" s="3" t="s">
        <v>13719</v>
      </c>
      <c r="B1224" s="3" t="s">
        <v>16215</v>
      </c>
      <c r="C1224" s="3" t="str">
        <f t="shared" si="19"/>
        <v>NATIONAL STORAGE REIT</v>
      </c>
      <c r="D1224" s="3" t="s">
        <v>14046</v>
      </c>
      <c r="E1224" s="17">
        <v>41627</v>
      </c>
      <c r="F1224" s="16">
        <v>3520338689</v>
      </c>
      <c r="G1224" s="3" t="str">
        <f t="array" ref="G1224">INDEX([1]!Table2[Bracket Label], MATCH(1, ('ASX_Listed_Companies_26-08-2025'!F1224&gt;= [1]!Table2[Min Value]) * ('ASX_Listed_Companies_26-08-2025'!F1224 &lt;= [1]!Table2[Max Value]), 0))</f>
        <v>1Bn+</v>
      </c>
    </row>
    <row r="1225" spans="1:7" x14ac:dyDescent="0.25">
      <c r="A1225" s="3" t="s">
        <v>13745</v>
      </c>
      <c r="B1225" s="3" t="s">
        <v>16216</v>
      </c>
      <c r="C1225" s="3" t="str">
        <f t="shared" si="19"/>
        <v>NORTHERN STAR RESOURCES LTD</v>
      </c>
      <c r="D1225" s="3" t="s">
        <v>13970</v>
      </c>
      <c r="E1225" s="17">
        <v>37972</v>
      </c>
      <c r="F1225" s="16">
        <v>26556188183</v>
      </c>
      <c r="G1225" s="3" t="str">
        <f t="array" ref="G1225">INDEX([1]!Table2[Bracket Label], MATCH(1, ('ASX_Listed_Companies_26-08-2025'!F1225&gt;= [1]!Table2[Min Value]) * ('ASX_Listed_Companies_26-08-2025'!F1225 &lt;= [1]!Table2[Max Value]), 0))</f>
        <v>1Bn+</v>
      </c>
    </row>
    <row r="1226" spans="1:7" x14ac:dyDescent="0.25">
      <c r="A1226" s="3" t="s">
        <v>16217</v>
      </c>
      <c r="B1226" s="3" t="s">
        <v>16218</v>
      </c>
      <c r="C1226" s="3" t="str">
        <f t="shared" si="19"/>
        <v>NSX LIMITED</v>
      </c>
      <c r="D1226" s="3" t="s">
        <v>14010</v>
      </c>
      <c r="E1226" s="17">
        <v>38365</v>
      </c>
      <c r="F1226" s="16">
        <v>20136374</v>
      </c>
      <c r="G1226" s="3" t="str">
        <f t="array" ref="G1226">INDEX([1]!Table2[Bracket Label], MATCH(1, ('ASX_Listed_Companies_26-08-2025'!F1226&gt;= [1]!Table2[Min Value]) * ('ASX_Listed_Companies_26-08-2025'!F1226 &lt;= [1]!Table2[Max Value]), 0))</f>
        <v>0-49M</v>
      </c>
    </row>
    <row r="1227" spans="1:7" x14ac:dyDescent="0.25">
      <c r="A1227" s="3" t="s">
        <v>16219</v>
      </c>
      <c r="B1227" s="3" t="s">
        <v>16220</v>
      </c>
      <c r="C1227" s="3" t="str">
        <f t="shared" si="19"/>
        <v>NTAW HOLDINGS LIMITED</v>
      </c>
      <c r="D1227" s="3" t="s">
        <v>14054</v>
      </c>
      <c r="E1227" s="17">
        <v>43084</v>
      </c>
      <c r="F1227" s="16">
        <v>59536202</v>
      </c>
      <c r="G1227" s="3" t="str">
        <f t="array" ref="G1227">INDEX([1]!Table2[Bracket Label], MATCH(1, ('ASX_Listed_Companies_26-08-2025'!F1227&gt;= [1]!Table2[Min Value]) * ('ASX_Listed_Companies_26-08-2025'!F1227 &lt;= [1]!Table2[Max Value]), 0))</f>
        <v>50-99M</v>
      </c>
    </row>
    <row r="1228" spans="1:7" x14ac:dyDescent="0.25">
      <c r="A1228" s="3" t="s">
        <v>16221</v>
      </c>
      <c r="B1228" s="3" t="s">
        <v>16222</v>
      </c>
      <c r="C1228" s="3" t="str">
        <f t="shared" si="19"/>
        <v>NEUROTECH INTERNATIONAL LIMITED</v>
      </c>
      <c r="D1228" s="3" t="s">
        <v>13995</v>
      </c>
      <c r="E1228" s="17">
        <v>42678</v>
      </c>
      <c r="F1228" s="16">
        <v>14694707</v>
      </c>
      <c r="G1228" s="3" t="str">
        <f t="array" ref="G1228">INDEX([1]!Table2[Bracket Label], MATCH(1, ('ASX_Listed_Companies_26-08-2025'!F1228&gt;= [1]!Table2[Min Value]) * ('ASX_Listed_Companies_26-08-2025'!F1228 &lt;= [1]!Table2[Max Value]), 0))</f>
        <v>0-49M</v>
      </c>
    </row>
    <row r="1229" spans="1:7" x14ac:dyDescent="0.25">
      <c r="A1229" s="3" t="s">
        <v>16223</v>
      </c>
      <c r="B1229" s="3" t="s">
        <v>16224</v>
      </c>
      <c r="C1229" s="3" t="str">
        <f t="shared" si="19"/>
        <v>NT MINERALS LIMITED</v>
      </c>
      <c r="D1229" s="3" t="s">
        <v>13970</v>
      </c>
      <c r="E1229" s="17">
        <v>34325</v>
      </c>
      <c r="F1229" s="16">
        <v>2421806</v>
      </c>
      <c r="G1229" s="3" t="str">
        <f t="array" ref="G1229">INDEX([1]!Table2[Bracket Label], MATCH(1, ('ASX_Listed_Companies_26-08-2025'!F1229&gt;= [1]!Table2[Min Value]) * ('ASX_Listed_Companies_26-08-2025'!F1229 &lt;= [1]!Table2[Max Value]), 0))</f>
        <v>0-49M</v>
      </c>
    </row>
    <row r="1230" spans="1:7" x14ac:dyDescent="0.25">
      <c r="A1230" s="3" t="s">
        <v>16225</v>
      </c>
      <c r="B1230" s="3" t="s">
        <v>16226</v>
      </c>
      <c r="C1230" s="3" t="str">
        <f t="shared" si="19"/>
        <v>NORTHERN MINERALS LIMITED</v>
      </c>
      <c r="D1230" s="3" t="s">
        <v>13970</v>
      </c>
      <c r="E1230" s="17">
        <v>39036</v>
      </c>
      <c r="F1230" s="16">
        <v>301014332</v>
      </c>
      <c r="G1230" s="3" t="str">
        <f t="array" ref="G1230">INDEX([1]!Table2[Bracket Label], MATCH(1, ('ASX_Listed_Companies_26-08-2025'!F1230&gt;= [1]!Table2[Min Value]) * ('ASX_Listed_Companies_26-08-2025'!F1230 &lt;= [1]!Table2[Max Value]), 0))</f>
        <v>300-349M</v>
      </c>
    </row>
    <row r="1231" spans="1:7" x14ac:dyDescent="0.25">
      <c r="A1231" s="3" t="s">
        <v>16227</v>
      </c>
      <c r="B1231" s="3" t="s">
        <v>16228</v>
      </c>
      <c r="C1231" s="3" t="str">
        <f t="shared" si="19"/>
        <v>NUCHEV LIMITED</v>
      </c>
      <c r="D1231" s="3" t="s">
        <v>14021</v>
      </c>
      <c r="E1231" s="17">
        <v>43808</v>
      </c>
      <c r="F1231" s="16">
        <v>24893787</v>
      </c>
      <c r="G1231" s="3" t="str">
        <f t="array" ref="G1231">INDEX([1]!Table2[Bracket Label], MATCH(1, ('ASX_Listed_Companies_26-08-2025'!F1231&gt;= [1]!Table2[Min Value]) * ('ASX_Listed_Companies_26-08-2025'!F1231 &lt;= [1]!Table2[Max Value]), 0))</f>
        <v>0-49M</v>
      </c>
    </row>
    <row r="1232" spans="1:7" x14ac:dyDescent="0.25">
      <c r="A1232" s="3" t="s">
        <v>13749</v>
      </c>
      <c r="B1232" s="3" t="s">
        <v>16229</v>
      </c>
      <c r="C1232" s="3" t="str">
        <f t="shared" si="19"/>
        <v>NUFARM LIMITED</v>
      </c>
      <c r="D1232" s="3" t="s">
        <v>13970</v>
      </c>
      <c r="E1232" s="17">
        <v>32457</v>
      </c>
      <c r="F1232" s="16">
        <v>988252839</v>
      </c>
      <c r="G1232" s="3" t="str">
        <f t="array" ref="G1232">INDEX([1]!Table2[Bracket Label], MATCH(1, ('ASX_Listed_Companies_26-08-2025'!F1232&gt;= [1]!Table2[Min Value]) * ('ASX_Listed_Companies_26-08-2025'!F1232 &lt;= [1]!Table2[Max Value]), 0))</f>
        <v>950-999M</v>
      </c>
    </row>
    <row r="1233" spans="1:7" x14ac:dyDescent="0.25">
      <c r="A1233" s="3" t="s">
        <v>16230</v>
      </c>
      <c r="B1233" s="3" t="s">
        <v>16231</v>
      </c>
      <c r="C1233" s="3" t="str">
        <f t="shared" si="19"/>
        <v>NEURIZON THERAPEUTICS LIMITED</v>
      </c>
      <c r="D1233" s="3" t="s">
        <v>13967</v>
      </c>
      <c r="E1233" s="17">
        <v>37169</v>
      </c>
      <c r="F1233" s="16">
        <v>73845865</v>
      </c>
      <c r="G1233" s="3" t="str">
        <f t="array" ref="G1233">INDEX([1]!Table2[Bracket Label], MATCH(1, ('ASX_Listed_Companies_26-08-2025'!F1233&gt;= [1]!Table2[Min Value]) * ('ASX_Listed_Companies_26-08-2025'!F1233 &lt;= [1]!Table2[Max Value]), 0))</f>
        <v>50-99M</v>
      </c>
    </row>
    <row r="1234" spans="1:7" x14ac:dyDescent="0.25">
      <c r="A1234" s="3" t="s">
        <v>16232</v>
      </c>
      <c r="B1234" s="3" t="s">
        <v>16233</v>
      </c>
      <c r="C1234" s="3" t="str">
        <f t="shared" si="19"/>
        <v>NOVA MINERALS LIMITED</v>
      </c>
      <c r="D1234" s="3" t="s">
        <v>13970</v>
      </c>
      <c r="E1234" s="17">
        <v>31939</v>
      </c>
      <c r="F1234" s="16">
        <v>120450425</v>
      </c>
      <c r="G1234" s="3" t="str">
        <f t="array" ref="G1234">INDEX([1]!Table2[Bracket Label], MATCH(1, ('ASX_Listed_Companies_26-08-2025'!F1234&gt;= [1]!Table2[Min Value]) * ('ASX_Listed_Companies_26-08-2025'!F1234 &lt;= [1]!Table2[Max Value]), 0))</f>
        <v>100-149M</v>
      </c>
    </row>
    <row r="1235" spans="1:7" x14ac:dyDescent="0.25">
      <c r="A1235" s="3" t="s">
        <v>16234</v>
      </c>
      <c r="B1235" s="3" t="s">
        <v>16235</v>
      </c>
      <c r="C1235" s="3" t="str">
        <f t="shared" si="19"/>
        <v>NOVO RESOURCES CORP.</v>
      </c>
      <c r="D1235" s="3" t="s">
        <v>13970</v>
      </c>
      <c r="E1235" s="17">
        <v>45180</v>
      </c>
      <c r="F1235" s="16">
        <v>35108398</v>
      </c>
      <c r="G1235" s="3" t="str">
        <f t="array" ref="G1235">INDEX([1]!Table2[Bracket Label], MATCH(1, ('ASX_Listed_Companies_26-08-2025'!F1235&gt;= [1]!Table2[Min Value]) * ('ASX_Listed_Companies_26-08-2025'!F1235 &lt;= [1]!Table2[Max Value]), 0))</f>
        <v>0-49M</v>
      </c>
    </row>
    <row r="1236" spans="1:7" x14ac:dyDescent="0.25">
      <c r="A1236" s="3" t="s">
        <v>16236</v>
      </c>
      <c r="B1236" s="3" t="s">
        <v>16237</v>
      </c>
      <c r="C1236" s="3" t="str">
        <f t="shared" si="19"/>
        <v>NOVIQTECH LIMITED</v>
      </c>
      <c r="D1236" s="3" t="s">
        <v>13979</v>
      </c>
      <c r="E1236" s="17">
        <v>43447</v>
      </c>
      <c r="F1236" s="16">
        <v>9268706</v>
      </c>
      <c r="G1236" s="3" t="str">
        <f t="array" ref="G1236">INDEX([1]!Table2[Bracket Label], MATCH(1, ('ASX_Listed_Companies_26-08-2025'!F1236&gt;= [1]!Table2[Min Value]) * ('ASX_Listed_Companies_26-08-2025'!F1236 &lt;= [1]!Table2[Max Value]), 0))</f>
        <v>0-49M</v>
      </c>
    </row>
    <row r="1237" spans="1:7" x14ac:dyDescent="0.25">
      <c r="A1237" s="3" t="s">
        <v>16238</v>
      </c>
      <c r="B1237" s="3" t="s">
        <v>16239</v>
      </c>
      <c r="C1237" s="3" t="str">
        <f t="shared" si="19"/>
        <v>NANOVEU LIMITED</v>
      </c>
      <c r="D1237" s="3" t="s">
        <v>14081</v>
      </c>
      <c r="E1237" s="17">
        <v>43434</v>
      </c>
      <c r="F1237" s="16">
        <v>86887224</v>
      </c>
      <c r="G1237" s="3" t="str">
        <f t="array" ref="G1237">INDEX([1]!Table2[Bracket Label], MATCH(1, ('ASX_Listed_Companies_26-08-2025'!F1237&gt;= [1]!Table2[Min Value]) * ('ASX_Listed_Companies_26-08-2025'!F1237 &lt;= [1]!Table2[Max Value]), 0))</f>
        <v>50-99M</v>
      </c>
    </row>
    <row r="1238" spans="1:7" x14ac:dyDescent="0.25">
      <c r="A1238" s="3" t="s">
        <v>16240</v>
      </c>
      <c r="B1238" s="3" t="s">
        <v>16241</v>
      </c>
      <c r="C1238" s="3" t="str">
        <f t="shared" si="19"/>
        <v>NOVONIX LIMITED</v>
      </c>
      <c r="D1238" s="3" t="s">
        <v>14081</v>
      </c>
      <c r="E1238" s="17">
        <v>42340</v>
      </c>
      <c r="F1238" s="16">
        <v>349583063</v>
      </c>
      <c r="G1238" s="3" t="str">
        <f t="array" ref="G1238">INDEX([1]!Table2[Bracket Label], MATCH(1, ('ASX_Listed_Companies_26-08-2025'!F1238&gt;= [1]!Table2[Min Value]) * ('ASX_Listed_Companies_26-08-2025'!F1238 &lt;= [1]!Table2[Max Value]), 0))</f>
        <v>300-349M</v>
      </c>
    </row>
    <row r="1239" spans="1:7" x14ac:dyDescent="0.25">
      <c r="A1239" s="3" t="s">
        <v>16242</v>
      </c>
      <c r="B1239" s="3" t="s">
        <v>16243</v>
      </c>
      <c r="C1239" s="3" t="str">
        <f t="shared" si="19"/>
        <v>NEW WORLD RESOURCES LIMITED</v>
      </c>
      <c r="D1239" s="3" t="s">
        <v>13970</v>
      </c>
      <c r="E1239" s="17">
        <v>38616</v>
      </c>
      <c r="F1239" s="16" t="s">
        <v>14150</v>
      </c>
      <c r="G1239" s="3" t="e">
        <f t="array" ref="G1239">INDEX([1]!Table2[Bracket Label], MATCH(1, ('ASX_Listed_Companies_26-08-2025'!F1239&gt;= [1]!Table2[Min Value]) * ('ASX_Listed_Companies_26-08-2025'!F1239 &lt;= [1]!Table2[Max Value]), 0))</f>
        <v>#N/A</v>
      </c>
    </row>
    <row r="1240" spans="1:7" x14ac:dyDescent="0.25">
      <c r="A1240" s="3" t="s">
        <v>16244</v>
      </c>
      <c r="B1240" s="3" t="s">
        <v>16245</v>
      </c>
      <c r="C1240" s="3" t="str">
        <f t="shared" si="19"/>
        <v>NEWFIELD RESOURCES LIMITED</v>
      </c>
      <c r="D1240" s="3" t="s">
        <v>13970</v>
      </c>
      <c r="E1240" s="17">
        <v>41068</v>
      </c>
      <c r="F1240" s="16" t="s">
        <v>14150</v>
      </c>
      <c r="G1240" s="3" t="e">
        <f t="array" ref="G1240">INDEX([1]!Table2[Bracket Label], MATCH(1, ('ASX_Listed_Companies_26-08-2025'!F1240&gt;= [1]!Table2[Min Value]) * ('ASX_Listed_Companies_26-08-2025'!F1240 &lt;= [1]!Table2[Max Value]), 0))</f>
        <v>#N/A</v>
      </c>
    </row>
    <row r="1241" spans="1:7" x14ac:dyDescent="0.25">
      <c r="A1241" s="3" t="s">
        <v>13747</v>
      </c>
      <c r="B1241" s="3" t="s">
        <v>16246</v>
      </c>
      <c r="C1241" s="3" t="str">
        <f t="shared" si="19"/>
        <v>NRW HOLDINGS LIMITED</v>
      </c>
      <c r="D1241" s="3" t="s">
        <v>13964</v>
      </c>
      <c r="E1241" s="17">
        <v>39330</v>
      </c>
      <c r="F1241" s="16">
        <v>1751698233</v>
      </c>
      <c r="G1241" s="3" t="str">
        <f t="array" ref="G1241">INDEX([1]!Table2[Bracket Label], MATCH(1, ('ASX_Listed_Companies_26-08-2025'!F1241&gt;= [1]!Table2[Min Value]) * ('ASX_Listed_Companies_26-08-2025'!F1241 &lt;= [1]!Table2[Max Value]), 0))</f>
        <v>1Bn+</v>
      </c>
    </row>
    <row r="1242" spans="1:7" x14ac:dyDescent="0.25">
      <c r="A1242" s="3" t="s">
        <v>13723</v>
      </c>
      <c r="B1242" s="3" t="s">
        <v>16247</v>
      </c>
      <c r="C1242" s="3" t="str">
        <f t="shared" si="19"/>
        <v>NETWEALTH GROUP LIMITED</v>
      </c>
      <c r="D1242" s="3" t="s">
        <v>14010</v>
      </c>
      <c r="E1242" s="17">
        <v>43059</v>
      </c>
      <c r="F1242" s="16">
        <v>8899431294</v>
      </c>
      <c r="G1242" s="3" t="str">
        <f t="array" ref="G1242">INDEX([1]!Table2[Bracket Label], MATCH(1, ('ASX_Listed_Companies_26-08-2025'!F1242&gt;= [1]!Table2[Min Value]) * ('ASX_Listed_Companies_26-08-2025'!F1242 &lt;= [1]!Table2[Max Value]), 0))</f>
        <v>1Bn+</v>
      </c>
    </row>
    <row r="1243" spans="1:7" x14ac:dyDescent="0.25">
      <c r="A1243" s="3" t="s">
        <v>16248</v>
      </c>
      <c r="B1243" s="3" t="s">
        <v>16249</v>
      </c>
      <c r="C1243" s="3" t="str">
        <f t="shared" si="19"/>
        <v>NORWEST MINERALS LIMITED</v>
      </c>
      <c r="D1243" s="3" t="s">
        <v>13970</v>
      </c>
      <c r="E1243" s="17">
        <v>43433</v>
      </c>
      <c r="F1243" s="16">
        <v>12361283</v>
      </c>
      <c r="G1243" s="3" t="str">
        <f t="array" ref="G1243">INDEX([1]!Table2[Bracket Label], MATCH(1, ('ASX_Listed_Companies_26-08-2025'!F1243&gt;= [1]!Table2[Min Value]) * ('ASX_Listed_Companies_26-08-2025'!F1243 &lt;= [1]!Table2[Max Value]), 0))</f>
        <v>0-49M</v>
      </c>
    </row>
    <row r="1244" spans="1:7" x14ac:dyDescent="0.25">
      <c r="A1244" s="3" t="s">
        <v>13731</v>
      </c>
      <c r="B1244" s="3" t="s">
        <v>16250</v>
      </c>
      <c r="C1244" s="3" t="str">
        <f t="shared" si="19"/>
        <v>NEWS CORPORATION..</v>
      </c>
      <c r="D1244" s="3" t="s">
        <v>14019</v>
      </c>
      <c r="E1244" s="17">
        <v>41444</v>
      </c>
      <c r="F1244" s="16">
        <v>30656067509</v>
      </c>
      <c r="G1244" s="3" t="str">
        <f t="array" ref="G1244">INDEX([1]!Table2[Bracket Label], MATCH(1, ('ASX_Listed_Companies_26-08-2025'!F1244&gt;= [1]!Table2[Min Value]) * ('ASX_Listed_Companies_26-08-2025'!F1244 &lt;= [1]!Table2[Max Value]), 0))</f>
        <v>1Bn+</v>
      </c>
    </row>
    <row r="1245" spans="1:7" x14ac:dyDescent="0.25">
      <c r="A1245" s="3" t="s">
        <v>16251</v>
      </c>
      <c r="B1245" s="3" t="s">
        <v>16250</v>
      </c>
      <c r="C1245" s="3" t="str">
        <f t="shared" si="19"/>
        <v>NEWS CORPORATION..</v>
      </c>
      <c r="D1245" s="3" t="s">
        <v>14019</v>
      </c>
      <c r="E1245" s="17">
        <v>41444</v>
      </c>
      <c r="F1245" s="16">
        <v>30656067509</v>
      </c>
      <c r="G1245" s="3" t="str">
        <f t="array" ref="G1245">INDEX([1]!Table2[Bracket Label], MATCH(1, ('ASX_Listed_Companies_26-08-2025'!F1245&gt;= [1]!Table2[Min Value]) * ('ASX_Listed_Companies_26-08-2025'!F1245 &lt;= [1]!Table2[Max Value]), 0))</f>
        <v>1Bn+</v>
      </c>
    </row>
    <row r="1246" spans="1:7" x14ac:dyDescent="0.25">
      <c r="A1246" s="3" t="s">
        <v>16252</v>
      </c>
      <c r="B1246" s="3" t="s">
        <v>16253</v>
      </c>
      <c r="C1246" s="3" t="str">
        <f t="shared" si="19"/>
        <v>NEXTED GROUP LIMITED</v>
      </c>
      <c r="D1246" s="3" t="s">
        <v>13989</v>
      </c>
      <c r="E1246" s="17">
        <v>40049</v>
      </c>
      <c r="F1246" s="16">
        <v>49976126</v>
      </c>
      <c r="G1246" s="3" t="str">
        <f t="array" ref="G1246">INDEX([1]!Table2[Bracket Label], MATCH(1, ('ASX_Listed_Companies_26-08-2025'!F1246&gt;= [1]!Table2[Min Value]) * ('ASX_Listed_Companies_26-08-2025'!F1246 &lt;= [1]!Table2[Max Value]), 0))</f>
        <v>0-49M</v>
      </c>
    </row>
    <row r="1247" spans="1:7" x14ac:dyDescent="0.25">
      <c r="A1247" s="3" t="s">
        <v>13733</v>
      </c>
      <c r="B1247" s="3" t="s">
        <v>16254</v>
      </c>
      <c r="C1247" s="3" t="str">
        <f t="shared" si="19"/>
        <v>NEXGEN ENERGY (CANADA) LTD</v>
      </c>
      <c r="D1247" s="3" t="s">
        <v>14005</v>
      </c>
      <c r="E1247" s="17">
        <v>44379</v>
      </c>
      <c r="F1247" s="16">
        <v>6146294554</v>
      </c>
      <c r="G1247" s="3" t="str">
        <f t="array" ref="G1247">INDEX([1]!Table2[Bracket Label], MATCH(1, ('ASX_Listed_Companies_26-08-2025'!F1247&gt;= [1]!Table2[Min Value]) * ('ASX_Listed_Companies_26-08-2025'!F1247 &lt;= [1]!Table2[Max Value]), 0))</f>
        <v>1Bn+</v>
      </c>
    </row>
    <row r="1248" spans="1:7" x14ac:dyDescent="0.25">
      <c r="A1248" s="3" t="s">
        <v>16255</v>
      </c>
      <c r="B1248" s="3" t="s">
        <v>16256</v>
      </c>
      <c r="C1248" s="3" t="str">
        <f t="shared" si="19"/>
        <v>NUIX LIMITED</v>
      </c>
      <c r="D1248" s="3" t="s">
        <v>13979</v>
      </c>
      <c r="E1248" s="17">
        <v>44169</v>
      </c>
      <c r="F1248" s="16">
        <v>689393807</v>
      </c>
      <c r="G1248" s="3" t="str">
        <f t="array" ref="G1248">INDEX([1]!Table2[Bracket Label], MATCH(1, ('ASX_Listed_Companies_26-08-2025'!F1248&gt;= [1]!Table2[Min Value]) * ('ASX_Listed_Companies_26-08-2025'!F1248 &lt;= [1]!Table2[Max Value]), 0))</f>
        <v>650-699M</v>
      </c>
    </row>
    <row r="1249" spans="1:7" x14ac:dyDescent="0.25">
      <c r="A1249" s="3" t="s">
        <v>16257</v>
      </c>
      <c r="B1249" s="3" t="s">
        <v>16258</v>
      </c>
      <c r="C1249" s="3" t="str">
        <f t="shared" si="19"/>
        <v>NEXUS MINERALS LIMITED</v>
      </c>
      <c r="D1249" s="3" t="s">
        <v>13970</v>
      </c>
      <c r="E1249" s="17">
        <v>39136</v>
      </c>
      <c r="F1249" s="16">
        <v>36225577</v>
      </c>
      <c r="G1249" s="3" t="str">
        <f t="array" ref="G1249">INDEX([1]!Table2[Bracket Label], MATCH(1, ('ASX_Listed_Companies_26-08-2025'!F1249&gt;= [1]!Table2[Min Value]) * ('ASX_Listed_Companies_26-08-2025'!F1249 &lt;= [1]!Table2[Max Value]), 0))</f>
        <v>0-49M</v>
      </c>
    </row>
    <row r="1250" spans="1:7" x14ac:dyDescent="0.25">
      <c r="A1250" s="3" t="s">
        <v>16259</v>
      </c>
      <c r="B1250" s="3" t="s">
        <v>16260</v>
      </c>
      <c r="C1250" s="3" t="str">
        <f t="shared" si="19"/>
        <v>NEXT SCIENCE LIMITED</v>
      </c>
      <c r="D1250" s="3" t="s">
        <v>13995</v>
      </c>
      <c r="E1250" s="17">
        <v>43573</v>
      </c>
      <c r="F1250" s="16">
        <v>42430678</v>
      </c>
      <c r="G1250" s="3" t="str">
        <f t="array" ref="G1250">INDEX([1]!Table2[Bracket Label], MATCH(1, ('ASX_Listed_Companies_26-08-2025'!F1250&gt;= [1]!Table2[Min Value]) * ('ASX_Listed_Companies_26-08-2025'!F1250 &lt;= [1]!Table2[Max Value]), 0))</f>
        <v>0-49M</v>
      </c>
    </row>
    <row r="1251" spans="1:7" x14ac:dyDescent="0.25">
      <c r="A1251" s="3" t="s">
        <v>13735</v>
      </c>
      <c r="B1251" s="3" t="s">
        <v>16261</v>
      </c>
      <c r="C1251" s="3" t="str">
        <f t="shared" si="19"/>
        <v>NEXTDC LIMITED</v>
      </c>
      <c r="D1251" s="3" t="s">
        <v>13979</v>
      </c>
      <c r="E1251" s="17">
        <v>40525</v>
      </c>
      <c r="F1251" s="16">
        <v>9298529594</v>
      </c>
      <c r="G1251" s="3" t="str">
        <f t="array" ref="G1251">INDEX([1]!Table2[Bracket Label], MATCH(1, ('ASX_Listed_Companies_26-08-2025'!F1251&gt;= [1]!Table2[Min Value]) * ('ASX_Listed_Companies_26-08-2025'!F1251 &lt;= [1]!Table2[Max Value]), 0))</f>
        <v>1Bn+</v>
      </c>
    </row>
    <row r="1252" spans="1:7" x14ac:dyDescent="0.25">
      <c r="A1252" s="3" t="s">
        <v>16262</v>
      </c>
      <c r="B1252" s="3" t="s">
        <v>16263</v>
      </c>
      <c r="C1252" s="3" t="str">
        <f t="shared" si="19"/>
        <v>NARRYER METALS LIMITED</v>
      </c>
      <c r="D1252" s="3" t="s">
        <v>13970</v>
      </c>
      <c r="E1252" s="17">
        <v>44665</v>
      </c>
      <c r="F1252" s="16">
        <v>7394302</v>
      </c>
      <c r="G1252" s="3" t="str">
        <f t="array" ref="G1252">INDEX([1]!Table2[Bracket Label], MATCH(1, ('ASX_Listed_Companies_26-08-2025'!F1252&gt;= [1]!Table2[Min Value]) * ('ASX_Listed_Companies_26-08-2025'!F1252 &lt;= [1]!Table2[Max Value]), 0))</f>
        <v>0-49M</v>
      </c>
    </row>
    <row r="1253" spans="1:7" x14ac:dyDescent="0.25">
      <c r="A1253" s="3" t="s">
        <v>16264</v>
      </c>
      <c r="B1253" s="3" t="s">
        <v>16265</v>
      </c>
      <c r="C1253" s="3" t="str">
        <f t="shared" si="19"/>
        <v>NYRADA INC.</v>
      </c>
      <c r="D1253" s="3" t="s">
        <v>13967</v>
      </c>
      <c r="E1253" s="17">
        <v>43846</v>
      </c>
      <c r="F1253" s="16">
        <v>59701343</v>
      </c>
      <c r="G1253" s="3" t="str">
        <f t="array" ref="G1253">INDEX([1]!Table2[Bracket Label], MATCH(1, ('ASX_Listed_Companies_26-08-2025'!F1253&gt;= [1]!Table2[Min Value]) * ('ASX_Listed_Companies_26-08-2025'!F1253 &lt;= [1]!Table2[Max Value]), 0))</f>
        <v>50-99M</v>
      </c>
    </row>
    <row r="1254" spans="1:7" x14ac:dyDescent="0.25">
      <c r="A1254" s="3" t="s">
        <v>16266</v>
      </c>
      <c r="B1254" s="3" t="s">
        <v>16267</v>
      </c>
      <c r="C1254" s="3" t="str">
        <f t="shared" si="19"/>
        <v>NEW ZEALAND KING SALMON INVESTMENTS LIMITED</v>
      </c>
      <c r="D1254" s="3" t="s">
        <v>14021</v>
      </c>
      <c r="E1254" s="17">
        <v>42662</v>
      </c>
      <c r="F1254" s="16">
        <v>102254632</v>
      </c>
      <c r="G1254" s="3" t="str">
        <f t="array" ref="G1254">INDEX([1]!Table2[Bracket Label], MATCH(1, ('ASX_Listed_Companies_26-08-2025'!F1254&gt;= [1]!Table2[Min Value]) * ('ASX_Listed_Companies_26-08-2025'!F1254 &lt;= [1]!Table2[Max Value]), 0))</f>
        <v>100-149M</v>
      </c>
    </row>
    <row r="1255" spans="1:7" x14ac:dyDescent="0.25">
      <c r="A1255" s="3" t="s">
        <v>16268</v>
      </c>
      <c r="B1255" s="3" t="s">
        <v>16269</v>
      </c>
      <c r="C1255" s="3" t="str">
        <f t="shared" si="19"/>
        <v>NZME LIMITED</v>
      </c>
      <c r="D1255" s="3" t="s">
        <v>14019</v>
      </c>
      <c r="E1255" s="17">
        <v>42548</v>
      </c>
      <c r="F1255" s="16">
        <v>186020806</v>
      </c>
      <c r="G1255" s="3" t="str">
        <f t="array" ref="G1255">INDEX([1]!Table2[Bracket Label], MATCH(1, ('ASX_Listed_Companies_26-08-2025'!F1255&gt;= [1]!Table2[Min Value]) * ('ASX_Listed_Companies_26-08-2025'!F1255 &lt;= [1]!Table2[Max Value]), 0))</f>
        <v>150-199M</v>
      </c>
    </row>
    <row r="1256" spans="1:7" x14ac:dyDescent="0.25">
      <c r="A1256" s="3" t="s">
        <v>16270</v>
      </c>
      <c r="B1256" s="3" t="s">
        <v>16271</v>
      </c>
      <c r="C1256" s="3" t="str">
        <f t="shared" si="19"/>
        <v>NEW ZEALAND COASTAL SEAFOODS LIMITED</v>
      </c>
      <c r="D1256" s="3" t="s">
        <v>14021</v>
      </c>
      <c r="E1256" s="17">
        <v>39252</v>
      </c>
      <c r="F1256" s="16" t="s">
        <v>14150</v>
      </c>
      <c r="G1256" s="3" t="e">
        <f t="array" ref="G1256">INDEX([1]!Table2[Bracket Label], MATCH(1, ('ASX_Listed_Companies_26-08-2025'!F1256&gt;= [1]!Table2[Min Value]) * ('ASX_Listed_Companies_26-08-2025'!F1256 &lt;= [1]!Table2[Max Value]), 0))</f>
        <v>#N/A</v>
      </c>
    </row>
    <row r="1257" spans="1:7" x14ac:dyDescent="0.25">
      <c r="A1257" s="3" t="s">
        <v>16272</v>
      </c>
      <c r="B1257" s="3" t="s">
        <v>16273</v>
      </c>
      <c r="C1257" s="3" t="str">
        <f t="shared" si="19"/>
        <v>OAKRIDGE INTERNATIONAL LIMITED</v>
      </c>
      <c r="D1257" s="3" t="s">
        <v>13979</v>
      </c>
      <c r="E1257" s="17">
        <v>39255</v>
      </c>
      <c r="F1257" s="16">
        <v>1970847</v>
      </c>
      <c r="G1257" s="3" t="str">
        <f t="array" ref="G1257">INDEX([1]!Table2[Bracket Label], MATCH(1, ('ASX_Listed_Companies_26-08-2025'!F1257&gt;= [1]!Table2[Min Value]) * ('ASX_Listed_Companies_26-08-2025'!F1257 &lt;= [1]!Table2[Max Value]), 0))</f>
        <v>0-49M</v>
      </c>
    </row>
    <row r="1258" spans="1:7" x14ac:dyDescent="0.25">
      <c r="A1258" s="3" t="s">
        <v>16274</v>
      </c>
      <c r="B1258" s="3" t="s">
        <v>16275</v>
      </c>
      <c r="C1258" s="3" t="str">
        <f t="shared" si="19"/>
        <v>ORBMINCO LIMITED</v>
      </c>
      <c r="D1258" s="3" t="s">
        <v>13970</v>
      </c>
      <c r="E1258" s="17">
        <v>38610</v>
      </c>
      <c r="F1258" s="16">
        <v>3402568</v>
      </c>
      <c r="G1258" s="3" t="str">
        <f t="array" ref="G1258">INDEX([1]!Table2[Bracket Label], MATCH(1, ('ASX_Listed_Companies_26-08-2025'!F1258&gt;= [1]!Table2[Min Value]) * ('ASX_Listed_Companies_26-08-2025'!F1258 &lt;= [1]!Table2[Max Value]), 0))</f>
        <v>0-49M</v>
      </c>
    </row>
    <row r="1259" spans="1:7" x14ac:dyDescent="0.25">
      <c r="A1259" s="3" t="s">
        <v>16276</v>
      </c>
      <c r="B1259" s="3" t="s">
        <v>16277</v>
      </c>
      <c r="C1259" s="3" t="str">
        <f t="shared" si="19"/>
        <v>OMNI BRIDGEWAY LIMITED</v>
      </c>
      <c r="D1259" s="3" t="s">
        <v>14010</v>
      </c>
      <c r="E1259" s="17">
        <v>36553</v>
      </c>
      <c r="F1259" s="16">
        <v>435533434</v>
      </c>
      <c r="G1259" s="3" t="str">
        <f t="array" ref="G1259">INDEX([1]!Table2[Bracket Label], MATCH(1, ('ASX_Listed_Companies_26-08-2025'!F1259&gt;= [1]!Table2[Min Value]) * ('ASX_Listed_Companies_26-08-2025'!F1259 &lt;= [1]!Table2[Max Value]), 0))</f>
        <v>400-449M</v>
      </c>
    </row>
    <row r="1260" spans="1:7" x14ac:dyDescent="0.25">
      <c r="A1260" s="3" t="s">
        <v>13755</v>
      </c>
      <c r="B1260" s="3" t="s">
        <v>5881</v>
      </c>
      <c r="C1260" s="3" t="str">
        <f t="shared" si="19"/>
        <v>ORA BANDA MINING LTD</v>
      </c>
      <c r="D1260" s="3" t="s">
        <v>13970</v>
      </c>
      <c r="E1260" s="17">
        <v>37558</v>
      </c>
      <c r="F1260" s="16">
        <v>1375187444</v>
      </c>
      <c r="G1260" s="3" t="str">
        <f t="array" ref="G1260">INDEX([1]!Table2[Bracket Label], MATCH(1, ('ASX_Listed_Companies_26-08-2025'!F1260&gt;= [1]!Table2[Min Value]) * ('ASX_Listed_Companies_26-08-2025'!F1260 &lt;= [1]!Table2[Max Value]), 0))</f>
        <v>1Bn+</v>
      </c>
    </row>
    <row r="1261" spans="1:7" x14ac:dyDescent="0.25">
      <c r="A1261" s="3" t="s">
        <v>16278</v>
      </c>
      <c r="B1261" s="3" t="s">
        <v>16279</v>
      </c>
      <c r="C1261" s="3" t="str">
        <f t="shared" si="19"/>
        <v>OCEANIA HEALTHCARE LIMITED</v>
      </c>
      <c r="D1261" s="3" t="s">
        <v>13995</v>
      </c>
      <c r="E1261" s="17">
        <v>42860</v>
      </c>
      <c r="F1261" s="16">
        <v>441780928</v>
      </c>
      <c r="G1261" s="3" t="str">
        <f t="array" ref="G1261">INDEX([1]!Table2[Bracket Label], MATCH(1, ('ASX_Listed_Companies_26-08-2025'!F1261&gt;= [1]!Table2[Min Value]) * ('ASX_Listed_Companies_26-08-2025'!F1261 &lt;= [1]!Table2[Max Value]), 0))</f>
        <v>400-449M</v>
      </c>
    </row>
    <row r="1262" spans="1:7" x14ac:dyDescent="0.25">
      <c r="A1262" s="3" t="s">
        <v>16280</v>
      </c>
      <c r="B1262" s="3" t="s">
        <v>16281</v>
      </c>
      <c r="C1262" s="3" t="str">
        <f t="shared" si="19"/>
        <v>ORTHOCELL LIMITED</v>
      </c>
      <c r="D1262" s="3" t="s">
        <v>13967</v>
      </c>
      <c r="E1262" s="17">
        <v>41863</v>
      </c>
      <c r="F1262" s="16">
        <v>294984005</v>
      </c>
      <c r="G1262" s="3" t="str">
        <f t="array" ref="G1262">INDEX([1]!Table2[Bracket Label], MATCH(1, ('ASX_Listed_Companies_26-08-2025'!F1262&gt;= [1]!Table2[Min Value]) * ('ASX_Listed_Companies_26-08-2025'!F1262 &lt;= [1]!Table2[Max Value]), 0))</f>
        <v>250-299M</v>
      </c>
    </row>
    <row r="1263" spans="1:7" x14ac:dyDescent="0.25">
      <c r="A1263" s="3" t="s">
        <v>13751</v>
      </c>
      <c r="B1263" s="3" t="s">
        <v>16282</v>
      </c>
      <c r="C1263" s="3" t="str">
        <f t="shared" si="19"/>
        <v>OBJECTIVE CORPORATION LIMITED</v>
      </c>
      <c r="D1263" s="3" t="s">
        <v>13979</v>
      </c>
      <c r="E1263" s="17">
        <v>36755</v>
      </c>
      <c r="F1263" s="16">
        <v>1964585055</v>
      </c>
      <c r="G1263" s="3" t="str">
        <f t="array" ref="G1263">INDEX([1]!Table2[Bracket Label], MATCH(1, ('ASX_Listed_Companies_26-08-2025'!F1263&gt;= [1]!Table2[Min Value]) * ('ASX_Listed_Companies_26-08-2025'!F1263 &lt;= [1]!Table2[Max Value]), 0))</f>
        <v>1Bn+</v>
      </c>
    </row>
    <row r="1264" spans="1:7" x14ac:dyDescent="0.25">
      <c r="A1264" s="3" t="s">
        <v>16283</v>
      </c>
      <c r="B1264" s="3" t="s">
        <v>16284</v>
      </c>
      <c r="C1264" s="3" t="str">
        <f t="shared" si="19"/>
        <v>OCEANA LITHIUM LIMITED</v>
      </c>
      <c r="D1264" s="3" t="s">
        <v>13970</v>
      </c>
      <c r="E1264" s="17">
        <v>44743</v>
      </c>
      <c r="F1264" s="16">
        <v>14152192</v>
      </c>
      <c r="G1264" s="3" t="str">
        <f t="array" ref="G1264">INDEX([1]!Table2[Bracket Label], MATCH(1, ('ASX_Listed_Companies_26-08-2025'!F1264&gt;= [1]!Table2[Min Value]) * ('ASX_Listed_Companies_26-08-2025'!F1264 &lt;= [1]!Table2[Max Value]), 0))</f>
        <v>0-49M</v>
      </c>
    </row>
    <row r="1265" spans="1:7" x14ac:dyDescent="0.25">
      <c r="A1265" s="3" t="s">
        <v>16285</v>
      </c>
      <c r="B1265" s="3" t="s">
        <v>16286</v>
      </c>
      <c r="C1265" s="3" t="str">
        <f t="shared" si="19"/>
        <v>OCTAVA MINERALS LIMITED</v>
      </c>
      <c r="D1265" s="3" t="s">
        <v>13970</v>
      </c>
      <c r="E1265" s="17">
        <v>44820</v>
      </c>
      <c r="F1265" s="16">
        <v>4423040</v>
      </c>
      <c r="G1265" s="3" t="str">
        <f t="array" ref="G1265">INDEX([1]!Table2[Bracket Label], MATCH(1, ('ASX_Listed_Companies_26-08-2025'!F1265&gt;= [1]!Table2[Min Value]) * ('ASX_Listed_Companies_26-08-2025'!F1265 &lt;= [1]!Table2[Max Value]), 0))</f>
        <v>0-49M</v>
      </c>
    </row>
    <row r="1266" spans="1:7" x14ac:dyDescent="0.25">
      <c r="A1266" s="3" t="s">
        <v>16287</v>
      </c>
      <c r="B1266" s="3" t="s">
        <v>16288</v>
      </c>
      <c r="C1266" s="3" t="str">
        <f t="shared" si="19"/>
        <v>OD6 METALS LIMITED</v>
      </c>
      <c r="D1266" s="3" t="s">
        <v>13970</v>
      </c>
      <c r="E1266" s="17">
        <v>44734</v>
      </c>
      <c r="F1266" s="16">
        <v>9788545</v>
      </c>
      <c r="G1266" s="3" t="str">
        <f t="array" ref="G1266">INDEX([1]!Table2[Bracket Label], MATCH(1, ('ASX_Listed_Companies_26-08-2025'!F1266&gt;= [1]!Table2[Min Value]) * ('ASX_Listed_Companies_26-08-2025'!F1266 &lt;= [1]!Table2[Max Value]), 0))</f>
        <v>0-49M</v>
      </c>
    </row>
    <row r="1267" spans="1:7" x14ac:dyDescent="0.25">
      <c r="A1267" s="3" t="s">
        <v>16289</v>
      </c>
      <c r="B1267" s="3" t="s">
        <v>16290</v>
      </c>
      <c r="C1267" s="3" t="str">
        <f t="shared" si="19"/>
        <v>ORCODA LIMITED</v>
      </c>
      <c r="D1267" s="3" t="s">
        <v>13979</v>
      </c>
      <c r="E1267" s="17">
        <v>31670</v>
      </c>
      <c r="F1267" s="16">
        <v>13688537</v>
      </c>
      <c r="G1267" s="3" t="str">
        <f t="array" ref="G1267">INDEX([1]!Table2[Bracket Label], MATCH(1, ('ASX_Listed_Companies_26-08-2025'!F1267&gt;= [1]!Table2[Min Value]) * ('ASX_Listed_Companies_26-08-2025'!F1267 &lt;= [1]!Table2[Max Value]), 0))</f>
        <v>0-49M</v>
      </c>
    </row>
    <row r="1268" spans="1:7" x14ac:dyDescent="0.25">
      <c r="A1268" s="3" t="s">
        <v>16291</v>
      </c>
      <c r="B1268" s="3" t="s">
        <v>16292</v>
      </c>
      <c r="C1268" s="3" t="str">
        <f t="shared" si="19"/>
        <v>ODESSA MINERALS LIMITED</v>
      </c>
      <c r="D1268" s="3" t="s">
        <v>13970</v>
      </c>
      <c r="E1268" s="17">
        <v>31596</v>
      </c>
      <c r="F1268" s="16">
        <v>10396961</v>
      </c>
      <c r="G1268" s="3" t="str">
        <f t="array" ref="G1268">INDEX([1]!Table2[Bracket Label], MATCH(1, ('ASX_Listed_Companies_26-08-2025'!F1268&gt;= [1]!Table2[Min Value]) * ('ASX_Listed_Companies_26-08-2025'!F1268 &lt;= [1]!Table2[Max Value]), 0))</f>
        <v>0-49M</v>
      </c>
    </row>
    <row r="1269" spans="1:7" x14ac:dyDescent="0.25">
      <c r="A1269" s="3" t="s">
        <v>16293</v>
      </c>
      <c r="B1269" s="3" t="s">
        <v>16294</v>
      </c>
      <c r="C1269" s="3" t="str">
        <f t="shared" si="19"/>
        <v>ODYSSEY GOLD LTD</v>
      </c>
      <c r="D1269" s="3" t="s">
        <v>13970</v>
      </c>
      <c r="E1269" s="17">
        <v>38686</v>
      </c>
      <c r="F1269" s="16">
        <v>28709027</v>
      </c>
      <c r="G1269" s="3" t="str">
        <f t="array" ref="G1269">INDEX([1]!Table2[Bracket Label], MATCH(1, ('ASX_Listed_Companies_26-08-2025'!F1269&gt;= [1]!Table2[Min Value]) * ('ASX_Listed_Companies_26-08-2025'!F1269 &lt;= [1]!Table2[Max Value]), 0))</f>
        <v>0-49M</v>
      </c>
    </row>
    <row r="1270" spans="1:7" x14ac:dyDescent="0.25">
      <c r="A1270" s="3" t="s">
        <v>16295</v>
      </c>
      <c r="B1270" s="3" t="s">
        <v>16296</v>
      </c>
      <c r="C1270" s="3" t="str">
        <f t="shared" si="19"/>
        <v>ORBITAL CORPORATION LIMITED</v>
      </c>
      <c r="D1270" s="3" t="s">
        <v>13964</v>
      </c>
      <c r="E1270" s="17">
        <v>32532</v>
      </c>
      <c r="F1270" s="16">
        <v>41194929</v>
      </c>
      <c r="G1270" s="3" t="str">
        <f t="array" ref="G1270">INDEX([1]!Table2[Bracket Label], MATCH(1, ('ASX_Listed_Companies_26-08-2025'!F1270&gt;= [1]!Table2[Min Value]) * ('ASX_Listed_Companies_26-08-2025'!F1270 &lt;= [1]!Table2[Max Value]), 0))</f>
        <v>0-49M</v>
      </c>
    </row>
    <row r="1271" spans="1:7" x14ac:dyDescent="0.25">
      <c r="A1271" s="3" t="s">
        <v>16297</v>
      </c>
      <c r="B1271" s="3" t="s">
        <v>16298</v>
      </c>
      <c r="C1271" s="3" t="str">
        <f t="shared" si="19"/>
        <v>OTTO ENERGY LIMITED</v>
      </c>
      <c r="D1271" s="3" t="s">
        <v>14005</v>
      </c>
      <c r="E1271" s="17">
        <v>38343</v>
      </c>
      <c r="F1271" s="16">
        <v>19180039</v>
      </c>
      <c r="G1271" s="3" t="str">
        <f t="array" ref="G1271">INDEX([1]!Table2[Bracket Label], MATCH(1, ('ASX_Listed_Companies_26-08-2025'!F1271&gt;= [1]!Table2[Min Value]) * ('ASX_Listed_Companies_26-08-2025'!F1271 &lt;= [1]!Table2[Max Value]), 0))</f>
        <v>0-49M</v>
      </c>
    </row>
    <row r="1272" spans="1:7" x14ac:dyDescent="0.25">
      <c r="A1272" s="3" t="s">
        <v>16299</v>
      </c>
      <c r="B1272" s="3" t="s">
        <v>16300</v>
      </c>
      <c r="C1272" s="3" t="str">
        <f t="shared" si="19"/>
        <v>ORION EQUITIES LIMITED</v>
      </c>
      <c r="D1272" s="3" t="s">
        <v>14010</v>
      </c>
      <c r="E1272" s="17">
        <v>25891</v>
      </c>
      <c r="F1272" s="16">
        <v>2503876</v>
      </c>
      <c r="G1272" s="3" t="str">
        <f t="array" ref="G1272">INDEX([1]!Table2[Bracket Label], MATCH(1, ('ASX_Listed_Companies_26-08-2025'!F1272&gt;= [1]!Table2[Min Value]) * ('ASX_Listed_Companies_26-08-2025'!F1272 &lt;= [1]!Table2[Max Value]), 0))</f>
        <v>0-49M</v>
      </c>
    </row>
    <row r="1273" spans="1:7" x14ac:dyDescent="0.25">
      <c r="A1273" s="3" t="s">
        <v>16301</v>
      </c>
      <c r="B1273" s="3" t="s">
        <v>16302</v>
      </c>
      <c r="C1273" s="3" t="str">
        <f t="shared" si="19"/>
        <v>OFX GROUP LIMITED</v>
      </c>
      <c r="D1273" s="3" t="s">
        <v>14010</v>
      </c>
      <c r="E1273" s="17">
        <v>41558</v>
      </c>
      <c r="F1273" s="16">
        <v>193052098</v>
      </c>
      <c r="G1273" s="3" t="str">
        <f t="array" ref="G1273">INDEX([1]!Table2[Bracket Label], MATCH(1, ('ASX_Listed_Companies_26-08-2025'!F1273&gt;= [1]!Table2[Min Value]) * ('ASX_Listed_Companies_26-08-2025'!F1273 &lt;= [1]!Table2[Max Value]), 0))</f>
        <v>150-199M</v>
      </c>
    </row>
    <row r="1274" spans="1:7" x14ac:dyDescent="0.25">
      <c r="A1274" s="3" t="s">
        <v>16303</v>
      </c>
      <c r="B1274" s="3" t="s">
        <v>16304</v>
      </c>
      <c r="C1274" s="3" t="str">
        <f t="shared" si="19"/>
        <v>OPTISCAN IMAGING LIMITED</v>
      </c>
      <c r="D1274" s="3" t="s">
        <v>13995</v>
      </c>
      <c r="E1274" s="17">
        <v>35650</v>
      </c>
      <c r="F1274" s="16">
        <v>66827264</v>
      </c>
      <c r="G1274" s="3" t="str">
        <f t="array" ref="G1274">INDEX([1]!Table2[Bracket Label], MATCH(1, ('ASX_Listed_Companies_26-08-2025'!F1274&gt;= [1]!Table2[Min Value]) * ('ASX_Listed_Companies_26-08-2025'!F1274 &lt;= [1]!Table2[Max Value]), 0))</f>
        <v>50-99M</v>
      </c>
    </row>
    <row r="1275" spans="1:7" x14ac:dyDescent="0.25">
      <c r="A1275" s="3" t="s">
        <v>16305</v>
      </c>
      <c r="B1275" s="3" t="s">
        <v>16306</v>
      </c>
      <c r="C1275" s="3" t="str">
        <f t="shared" si="19"/>
        <v>OAKAJEE CORPORATION LIMITED</v>
      </c>
      <c r="D1275" s="3" t="s">
        <v>13970</v>
      </c>
      <c r="E1275" s="17">
        <v>39610</v>
      </c>
      <c r="F1275" s="16">
        <v>4572302</v>
      </c>
      <c r="G1275" s="3" t="str">
        <f t="array" ref="G1275">INDEX([1]!Table2[Bracket Label], MATCH(1, ('ASX_Listed_Companies_26-08-2025'!F1275&gt;= [1]!Table2[Min Value]) * ('ASX_Listed_Companies_26-08-2025'!F1275 &lt;= [1]!Table2[Max Value]), 0))</f>
        <v>0-49M</v>
      </c>
    </row>
    <row r="1276" spans="1:7" x14ac:dyDescent="0.25">
      <c r="A1276" s="3" t="s">
        <v>16307</v>
      </c>
      <c r="B1276" s="3" t="s">
        <v>16308</v>
      </c>
      <c r="C1276" s="3" t="str">
        <f t="shared" si="19"/>
        <v>OLDFIELDS HOLDINGS LIMITED</v>
      </c>
      <c r="D1276" s="3" t="s">
        <v>13964</v>
      </c>
      <c r="E1276" s="17">
        <v>22082</v>
      </c>
      <c r="F1276" s="16">
        <v>4261183</v>
      </c>
      <c r="G1276" s="3" t="str">
        <f t="array" ref="G1276">INDEX([1]!Table2[Bracket Label], MATCH(1, ('ASX_Listed_Companies_26-08-2025'!F1276&gt;= [1]!Table2[Min Value]) * ('ASX_Listed_Companies_26-08-2025'!F1276 &lt;= [1]!Table2[Max Value]), 0))</f>
        <v>0-49M</v>
      </c>
    </row>
    <row r="1277" spans="1:7" x14ac:dyDescent="0.25">
      <c r="A1277" s="3" t="s">
        <v>16309</v>
      </c>
      <c r="B1277" s="3" t="s">
        <v>16310</v>
      </c>
      <c r="C1277" s="3" t="str">
        <f t="shared" si="19"/>
        <v>OLIVER'S REAL FOOD LIMITED</v>
      </c>
      <c r="D1277" s="3" t="s">
        <v>13989</v>
      </c>
      <c r="E1277" s="17">
        <v>42907</v>
      </c>
      <c r="F1277" s="16">
        <v>5407319</v>
      </c>
      <c r="G1277" s="3" t="str">
        <f t="array" ref="G1277">INDEX([1]!Table2[Bracket Label], MATCH(1, ('ASX_Listed_Companies_26-08-2025'!F1277&gt;= [1]!Table2[Min Value]) * ('ASX_Listed_Companies_26-08-2025'!F1277 &lt;= [1]!Table2[Max Value]), 0))</f>
        <v>0-49M</v>
      </c>
    </row>
    <row r="1278" spans="1:7" x14ac:dyDescent="0.25">
      <c r="A1278" s="3" t="s">
        <v>16311</v>
      </c>
      <c r="B1278" s="3" t="s">
        <v>16312</v>
      </c>
      <c r="C1278" s="3" t="str">
        <f t="shared" si="19"/>
        <v>OPENLEARNING LIMITED</v>
      </c>
      <c r="D1278" s="3" t="s">
        <v>13979</v>
      </c>
      <c r="E1278" s="17">
        <v>43811</v>
      </c>
      <c r="F1278" s="16">
        <v>6759312</v>
      </c>
      <c r="G1278" s="3" t="str">
        <f t="array" ref="G1278">INDEX([1]!Table2[Bracket Label], MATCH(1, ('ASX_Listed_Companies_26-08-2025'!F1278&gt;= [1]!Table2[Min Value]) * ('ASX_Listed_Companies_26-08-2025'!F1278 &lt;= [1]!Table2[Max Value]), 0))</f>
        <v>0-49M</v>
      </c>
    </row>
    <row r="1279" spans="1:7" x14ac:dyDescent="0.25">
      <c r="A1279" s="3" t="s">
        <v>16313</v>
      </c>
      <c r="B1279" s="3" t="s">
        <v>16314</v>
      </c>
      <c r="C1279" s="3" t="str">
        <f t="shared" si="19"/>
        <v>OLYMPIO METALS LIMITED</v>
      </c>
      <c r="D1279" s="3" t="s">
        <v>14110</v>
      </c>
      <c r="E1279" s="17">
        <v>42990</v>
      </c>
      <c r="F1279" s="16">
        <v>11337403</v>
      </c>
      <c r="G1279" s="3" t="str">
        <f t="array" ref="G1279">INDEX([1]!Table2[Bracket Label], MATCH(1, ('ASX_Listed_Companies_26-08-2025'!F1279&gt;= [1]!Table2[Min Value]) * ('ASX_Listed_Companies_26-08-2025'!F1279 &lt;= [1]!Table2[Max Value]), 0))</f>
        <v>0-49M</v>
      </c>
    </row>
    <row r="1280" spans="1:7" x14ac:dyDescent="0.25">
      <c r="A1280" s="3" t="s">
        <v>16315</v>
      </c>
      <c r="B1280" s="3" t="s">
        <v>16316</v>
      </c>
      <c r="C1280" s="3" t="str">
        <f t="shared" si="19"/>
        <v>OMNIA METALS GROUP LTD</v>
      </c>
      <c r="D1280" s="3" t="s">
        <v>13970</v>
      </c>
      <c r="E1280" s="17">
        <v>44622</v>
      </c>
      <c r="F1280" s="16">
        <v>2822192</v>
      </c>
      <c r="G1280" s="3" t="str">
        <f t="array" ref="G1280">INDEX([1]!Table2[Bracket Label], MATCH(1, ('ASX_Listed_Companies_26-08-2025'!F1280&gt;= [1]!Table2[Min Value]) * ('ASX_Listed_Companies_26-08-2025'!F1280 &lt;= [1]!Table2[Max Value]), 0))</f>
        <v>0-49M</v>
      </c>
    </row>
    <row r="1281" spans="1:7" x14ac:dyDescent="0.25">
      <c r="A1281" s="3" t="s">
        <v>16317</v>
      </c>
      <c r="B1281" s="3" t="s">
        <v>16318</v>
      </c>
      <c r="C1281" s="3" t="str">
        <f t="shared" si="19"/>
        <v>OMEGA OIL &amp; GAS LIMITED</v>
      </c>
      <c r="D1281" s="3" t="s">
        <v>14005</v>
      </c>
      <c r="E1281" s="17">
        <v>44859</v>
      </c>
      <c r="F1281" s="16">
        <v>106369434</v>
      </c>
      <c r="G1281" s="3" t="str">
        <f t="array" ref="G1281">INDEX([1]!Table2[Bracket Label], MATCH(1, ('ASX_Listed_Companies_26-08-2025'!F1281&gt;= [1]!Table2[Min Value]) * ('ASX_Listed_Companies_26-08-2025'!F1281 &lt;= [1]!Table2[Max Value]), 0))</f>
        <v>100-149M</v>
      </c>
    </row>
    <row r="1282" spans="1:7" x14ac:dyDescent="0.25">
      <c r="A1282" s="3" t="s">
        <v>16319</v>
      </c>
      <c r="B1282" s="3" t="s">
        <v>16320</v>
      </c>
      <c r="C1282" s="3" t="str">
        <f t="shared" si="19"/>
        <v>OMG GROUP LIMITED</v>
      </c>
      <c r="D1282" s="3" t="s">
        <v>14021</v>
      </c>
      <c r="E1282" s="17">
        <v>44074</v>
      </c>
      <c r="F1282" s="16">
        <v>8739539</v>
      </c>
      <c r="G1282" s="3" t="str">
        <f t="array" ref="G1282">INDEX([1]!Table2[Bracket Label], MATCH(1, ('ASX_Listed_Companies_26-08-2025'!F1282&gt;= [1]!Table2[Min Value]) * ('ASX_Listed_Companies_26-08-2025'!F1282 &lt;= [1]!Table2[Max Value]), 0))</f>
        <v>0-49M</v>
      </c>
    </row>
    <row r="1283" spans="1:7" x14ac:dyDescent="0.25">
      <c r="A1283" s="3" t="s">
        <v>16321</v>
      </c>
      <c r="B1283" s="3" t="s">
        <v>16322</v>
      </c>
      <c r="C1283" s="3" t="str">
        <f t="shared" ref="C1283:C1346" si="20">TRIM(UPPER($B1283))</f>
        <v>OM HOLDINGS LIMITED</v>
      </c>
      <c r="D1283" s="3" t="s">
        <v>13970</v>
      </c>
      <c r="E1283" s="17">
        <v>35866</v>
      </c>
      <c r="F1283" s="16">
        <v>222214472</v>
      </c>
      <c r="G1283" s="3" t="str">
        <f t="array" ref="G1283">INDEX([1]!Table2[Bracket Label], MATCH(1, ('ASX_Listed_Companies_26-08-2025'!F1283&gt;= [1]!Table2[Min Value]) * ('ASX_Listed_Companies_26-08-2025'!F1283 &lt;= [1]!Table2[Max Value]), 0))</f>
        <v>200-249M</v>
      </c>
    </row>
    <row r="1284" spans="1:7" x14ac:dyDescent="0.25">
      <c r="A1284" s="3" t="s">
        <v>13753</v>
      </c>
      <c r="B1284" s="3" t="s">
        <v>16323</v>
      </c>
      <c r="C1284" s="3" t="str">
        <f t="shared" si="20"/>
        <v>OOH!MEDIA LIMITED</v>
      </c>
      <c r="D1284" s="3" t="s">
        <v>14019</v>
      </c>
      <c r="E1284" s="17">
        <v>41990</v>
      </c>
      <c r="F1284" s="16">
        <v>899764748</v>
      </c>
      <c r="G1284" s="3" t="str">
        <f t="array" ref="G1284">INDEX([1]!Table2[Bracket Label], MATCH(1, ('ASX_Listed_Companies_26-08-2025'!F1284&gt;= [1]!Table2[Min Value]) * ('ASX_Listed_Companies_26-08-2025'!F1284 &lt;= [1]!Table2[Max Value]), 0))</f>
        <v>850-899M</v>
      </c>
    </row>
    <row r="1285" spans="1:7" x14ac:dyDescent="0.25">
      <c r="A1285" s="3" t="s">
        <v>16324</v>
      </c>
      <c r="B1285" s="3" t="s">
        <v>16325</v>
      </c>
      <c r="C1285" s="3" t="str">
        <f t="shared" si="20"/>
        <v>ORANGE MINERALS NL</v>
      </c>
      <c r="D1285" s="3" t="s">
        <v>13970</v>
      </c>
      <c r="E1285" s="17">
        <v>44538</v>
      </c>
      <c r="F1285" s="16">
        <v>13285705</v>
      </c>
      <c r="G1285" s="3" t="str">
        <f t="array" ref="G1285">INDEX([1]!Table2[Bracket Label], MATCH(1, ('ASX_Listed_Companies_26-08-2025'!F1285&gt;= [1]!Table2[Min Value]) * ('ASX_Listed_Companies_26-08-2025'!F1285 &lt;= [1]!Table2[Max Value]), 0))</f>
        <v>0-49M</v>
      </c>
    </row>
    <row r="1286" spans="1:7" x14ac:dyDescent="0.25">
      <c r="A1286" s="3" t="s">
        <v>16326</v>
      </c>
      <c r="B1286" s="3" t="s">
        <v>16327</v>
      </c>
      <c r="C1286" s="3" t="str">
        <f t="shared" si="20"/>
        <v>ONEVIEW HEALTHCARE PLC</v>
      </c>
      <c r="D1286" s="3" t="s">
        <v>13995</v>
      </c>
      <c r="E1286" s="17">
        <v>42446</v>
      </c>
      <c r="F1286" s="16">
        <v>175686016</v>
      </c>
      <c r="G1286" s="3" t="str">
        <f t="array" ref="G1286">INDEX([1]!Table2[Bracket Label], MATCH(1, ('ASX_Listed_Companies_26-08-2025'!F1286&gt;= [1]!Table2[Min Value]) * ('ASX_Listed_Companies_26-08-2025'!F1286 &lt;= [1]!Table2[Max Value]), 0))</f>
        <v>150-199M</v>
      </c>
    </row>
    <row r="1287" spans="1:7" x14ac:dyDescent="0.25">
      <c r="A1287" s="3" t="s">
        <v>16328</v>
      </c>
      <c r="B1287" s="3" t="s">
        <v>16329</v>
      </c>
      <c r="C1287" s="3" t="str">
        <f t="shared" si="20"/>
        <v>OPHIR HIGH CONVICTION FUND</v>
      </c>
      <c r="D1287" s="3" t="s">
        <v>14067</v>
      </c>
      <c r="E1287" s="17">
        <v>43453</v>
      </c>
      <c r="F1287" s="16">
        <v>710089540</v>
      </c>
      <c r="G1287" s="3" t="str">
        <f t="array" ref="G1287">INDEX([1]!Table2[Bracket Label], MATCH(1, ('ASX_Listed_Companies_26-08-2025'!F1287&gt;= [1]!Table2[Min Value]) * ('ASX_Listed_Companies_26-08-2025'!F1287 &lt;= [1]!Table2[Max Value]), 0))</f>
        <v>700-749M</v>
      </c>
    </row>
    <row r="1288" spans="1:7" x14ac:dyDescent="0.25">
      <c r="A1288" s="3" t="s">
        <v>16330</v>
      </c>
      <c r="B1288" s="3" t="s">
        <v>16331</v>
      </c>
      <c r="C1288" s="3" t="str">
        <f t="shared" si="20"/>
        <v>OPYL LIMITED</v>
      </c>
      <c r="D1288" s="3" t="s">
        <v>13979</v>
      </c>
      <c r="E1288" s="17">
        <v>35131</v>
      </c>
      <c r="F1288" s="16">
        <v>7402059</v>
      </c>
      <c r="G1288" s="3" t="str">
        <f t="array" ref="G1288">INDEX([1]!Table2[Bracket Label], MATCH(1, ('ASX_Listed_Companies_26-08-2025'!F1288&gt;= [1]!Table2[Min Value]) * ('ASX_Listed_Companies_26-08-2025'!F1288 &lt;= [1]!Table2[Max Value]), 0))</f>
        <v>0-49M</v>
      </c>
    </row>
    <row r="1289" spans="1:7" x14ac:dyDescent="0.25">
      <c r="A1289" s="3" t="s">
        <v>16332</v>
      </c>
      <c r="B1289" s="3" t="s">
        <v>16333</v>
      </c>
      <c r="C1289" s="3" t="str">
        <f t="shared" si="20"/>
        <v>OPENN NEGOTIATION LIMITED</v>
      </c>
      <c r="D1289" s="3" t="s">
        <v>14110</v>
      </c>
      <c r="E1289" s="17">
        <v>44398</v>
      </c>
      <c r="F1289" s="16" t="s">
        <v>14150</v>
      </c>
      <c r="G1289" s="3" t="e">
        <f t="array" ref="G1289">INDEX([1]!Table2[Bracket Label], MATCH(1, ('ASX_Listed_Companies_26-08-2025'!F1289&gt;= [1]!Table2[Min Value]) * ('ASX_Listed_Companies_26-08-2025'!F1289 &lt;= [1]!Table2[Max Value]), 0))</f>
        <v>#N/A</v>
      </c>
    </row>
    <row r="1290" spans="1:7" x14ac:dyDescent="0.25">
      <c r="A1290" s="3" t="s">
        <v>16334</v>
      </c>
      <c r="B1290" s="3" t="s">
        <v>16335</v>
      </c>
      <c r="C1290" s="3" t="str">
        <f t="shared" si="20"/>
        <v>OPTHEA LIMITED</v>
      </c>
      <c r="D1290" s="3" t="s">
        <v>13967</v>
      </c>
      <c r="E1290" s="17">
        <v>33346</v>
      </c>
      <c r="F1290" s="16" t="s">
        <v>14150</v>
      </c>
      <c r="G1290" s="3" t="e">
        <f t="array" ref="G1290">INDEX([1]!Table2[Bracket Label], MATCH(1, ('ASX_Listed_Companies_26-08-2025'!F1290&gt;= [1]!Table2[Min Value]) * ('ASX_Listed_Companies_26-08-2025'!F1290 &lt;= [1]!Table2[Max Value]), 0))</f>
        <v>#N/A</v>
      </c>
    </row>
    <row r="1291" spans="1:7" x14ac:dyDescent="0.25">
      <c r="A1291" s="3" t="s">
        <v>13761</v>
      </c>
      <c r="B1291" s="3" t="s">
        <v>16336</v>
      </c>
      <c r="C1291" s="3" t="str">
        <f t="shared" si="20"/>
        <v>ORORA LIMITED</v>
      </c>
      <c r="D1291" s="3" t="s">
        <v>13970</v>
      </c>
      <c r="E1291" s="17">
        <v>41626</v>
      </c>
      <c r="F1291" s="16">
        <v>2883065432</v>
      </c>
      <c r="G1291" s="3" t="str">
        <f t="array" ref="G1291">INDEX([1]!Table2[Bracket Label], MATCH(1, ('ASX_Listed_Companies_26-08-2025'!F1291&gt;= [1]!Table2[Min Value]) * ('ASX_Listed_Companies_26-08-2025'!F1291 &lt;= [1]!Table2[Max Value]), 0))</f>
        <v>1Bn+</v>
      </c>
    </row>
    <row r="1292" spans="1:7" x14ac:dyDescent="0.25">
      <c r="A1292" s="3" t="s">
        <v>16337</v>
      </c>
      <c r="B1292" s="3" t="s">
        <v>16338</v>
      </c>
      <c r="C1292" s="3" t="str">
        <f t="shared" si="20"/>
        <v>ORDELL MINERALS LIMITED</v>
      </c>
      <c r="D1292" s="3" t="s">
        <v>13970</v>
      </c>
      <c r="E1292" s="17">
        <v>45492</v>
      </c>
      <c r="F1292" s="16">
        <v>22231632</v>
      </c>
      <c r="G1292" s="3" t="str">
        <f t="array" ref="G1292">INDEX([1]!Table2[Bracket Label], MATCH(1, ('ASX_Listed_Companies_26-08-2025'!F1292&gt;= [1]!Table2[Min Value]) * ('ASX_Listed_Companies_26-08-2025'!F1292 &lt;= [1]!Table2[Max Value]), 0))</f>
        <v>0-49M</v>
      </c>
    </row>
    <row r="1293" spans="1:7" x14ac:dyDescent="0.25">
      <c r="A1293" s="3" t="s">
        <v>16339</v>
      </c>
      <c r="B1293" s="3" t="s">
        <v>16340</v>
      </c>
      <c r="C1293" s="3" t="str">
        <f t="shared" si="20"/>
        <v>OREZONE GOLD CORPORATION</v>
      </c>
      <c r="D1293" s="3" t="s">
        <v>13970</v>
      </c>
      <c r="E1293" s="17">
        <v>45877</v>
      </c>
      <c r="F1293" s="16">
        <v>771168242</v>
      </c>
      <c r="G1293" s="3" t="str">
        <f t="array" ref="G1293">INDEX([1]!Table2[Bracket Label], MATCH(1, ('ASX_Listed_Companies_26-08-2025'!F1293&gt;= [1]!Table2[Min Value]) * ('ASX_Listed_Companies_26-08-2025'!F1293 &lt;= [1]!Table2[Max Value]), 0))</f>
        <v>750-799M</v>
      </c>
    </row>
    <row r="1294" spans="1:7" x14ac:dyDescent="0.25">
      <c r="A1294" s="3" t="s">
        <v>13759</v>
      </c>
      <c r="B1294" s="3" t="s">
        <v>16341</v>
      </c>
      <c r="C1294" s="3" t="str">
        <f t="shared" si="20"/>
        <v>ORIGIN ENERGY LIMITED</v>
      </c>
      <c r="D1294" s="3" t="s">
        <v>14137</v>
      </c>
      <c r="E1294" s="17">
        <v>22475</v>
      </c>
      <c r="F1294" s="16">
        <v>22326809816</v>
      </c>
      <c r="G1294" s="3" t="str">
        <f t="array" ref="G1294">INDEX([1]!Table2[Bracket Label], MATCH(1, ('ASX_Listed_Companies_26-08-2025'!F1294&gt;= [1]!Table2[Min Value]) * ('ASX_Listed_Companies_26-08-2025'!F1294 &lt;= [1]!Table2[Max Value]), 0))</f>
        <v>1Bn+</v>
      </c>
    </row>
    <row r="1295" spans="1:7" x14ac:dyDescent="0.25">
      <c r="A1295" s="3" t="s">
        <v>13757</v>
      </c>
      <c r="B1295" s="3" t="s">
        <v>16342</v>
      </c>
      <c r="C1295" s="3" t="str">
        <f t="shared" si="20"/>
        <v>ORICA LIMITED</v>
      </c>
      <c r="D1295" s="3" t="s">
        <v>13970</v>
      </c>
      <c r="E1295" s="17">
        <v>22613</v>
      </c>
      <c r="F1295" s="16">
        <v>10521148174</v>
      </c>
      <c r="G1295" s="3" t="str">
        <f t="array" ref="G1295">INDEX([1]!Table2[Bracket Label], MATCH(1, ('ASX_Listed_Companies_26-08-2025'!F1295&gt;= [1]!Table2[Min Value]) * ('ASX_Listed_Companies_26-08-2025'!F1295 &lt;= [1]!Table2[Max Value]), 0))</f>
        <v>1Bn+</v>
      </c>
    </row>
    <row r="1296" spans="1:7" x14ac:dyDescent="0.25">
      <c r="A1296" s="3" t="s">
        <v>16343</v>
      </c>
      <c r="B1296" s="3" t="s">
        <v>16344</v>
      </c>
      <c r="C1296" s="3" t="str">
        <f t="shared" si="20"/>
        <v>ORION MINERALS LTD</v>
      </c>
      <c r="D1296" s="3" t="s">
        <v>13970</v>
      </c>
      <c r="E1296" s="17">
        <v>37925</v>
      </c>
      <c r="F1296" s="16">
        <v>74523324</v>
      </c>
      <c r="G1296" s="3" t="str">
        <f t="array" ref="G1296">INDEX([1]!Table2[Bracket Label], MATCH(1, ('ASX_Listed_Companies_26-08-2025'!F1296&gt;= [1]!Table2[Min Value]) * ('ASX_Listed_Companies_26-08-2025'!F1296 &lt;= [1]!Table2[Max Value]), 0))</f>
        <v>50-99M</v>
      </c>
    </row>
    <row r="1297" spans="1:7" x14ac:dyDescent="0.25">
      <c r="A1297" s="3" t="s">
        <v>16345</v>
      </c>
      <c r="B1297" s="3" t="s">
        <v>16346</v>
      </c>
      <c r="C1297" s="3" t="str">
        <f t="shared" si="20"/>
        <v>ORPHEUS URANIUM LIMITED</v>
      </c>
      <c r="D1297" s="3" t="s">
        <v>13970</v>
      </c>
      <c r="E1297" s="17">
        <v>31435</v>
      </c>
      <c r="F1297" s="16">
        <v>8169217</v>
      </c>
      <c r="G1297" s="3" t="str">
        <f t="array" ref="G1297">INDEX([1]!Table2[Bracket Label], MATCH(1, ('ASX_Listed_Companies_26-08-2025'!F1297&gt;= [1]!Table2[Min Value]) * ('ASX_Listed_Companies_26-08-2025'!F1297 &lt;= [1]!Table2[Max Value]), 0))</f>
        <v>0-49M</v>
      </c>
    </row>
    <row r="1298" spans="1:7" x14ac:dyDescent="0.25">
      <c r="A1298" s="3" t="s">
        <v>16347</v>
      </c>
      <c r="B1298" s="3" t="s">
        <v>16348</v>
      </c>
      <c r="C1298" s="3" t="str">
        <f t="shared" si="20"/>
        <v>ONCOSIL MEDICAL LTD</v>
      </c>
      <c r="D1298" s="3" t="s">
        <v>13967</v>
      </c>
      <c r="E1298" s="17">
        <v>38579</v>
      </c>
      <c r="F1298" s="16">
        <v>20519134</v>
      </c>
      <c r="G1298" s="3" t="str">
        <f t="array" ref="G1298">INDEX([1]!Table2[Bracket Label], MATCH(1, ('ASX_Listed_Companies_26-08-2025'!F1298&gt;= [1]!Table2[Min Value]) * ('ASX_Listed_Companies_26-08-2025'!F1298 &lt;= [1]!Table2[Max Value]), 0))</f>
        <v>0-49M</v>
      </c>
    </row>
    <row r="1299" spans="1:7" x14ac:dyDescent="0.25">
      <c r="A1299" s="3" t="s">
        <v>16349</v>
      </c>
      <c r="B1299" s="3" t="s">
        <v>16350</v>
      </c>
      <c r="C1299" s="3" t="str">
        <f t="shared" si="20"/>
        <v>OSMOND RESOURCES LIMITED</v>
      </c>
      <c r="D1299" s="3" t="s">
        <v>13970</v>
      </c>
      <c r="E1299" s="17">
        <v>44673</v>
      </c>
      <c r="F1299" s="16">
        <v>107120245</v>
      </c>
      <c r="G1299" s="3" t="str">
        <f t="array" ref="G1299">INDEX([1]!Table2[Bracket Label], MATCH(1, ('ASX_Listed_Companies_26-08-2025'!F1299&gt;= [1]!Table2[Min Value]) * ('ASX_Listed_Companies_26-08-2025'!F1299 &lt;= [1]!Table2[Max Value]), 0))</f>
        <v>100-149M</v>
      </c>
    </row>
    <row r="1300" spans="1:7" x14ac:dyDescent="0.25">
      <c r="A1300" s="3" t="s">
        <v>16351</v>
      </c>
      <c r="B1300" s="3" t="s">
        <v>16352</v>
      </c>
      <c r="C1300" s="3" t="str">
        <f t="shared" si="20"/>
        <v>OSTEOPORE LIMITED</v>
      </c>
      <c r="D1300" s="3" t="s">
        <v>13995</v>
      </c>
      <c r="E1300" s="17">
        <v>43731</v>
      </c>
      <c r="F1300" s="16">
        <v>2491230</v>
      </c>
      <c r="G1300" s="3" t="str">
        <f t="array" ref="G1300">INDEX([1]!Table2[Bracket Label], MATCH(1, ('ASX_Listed_Companies_26-08-2025'!F1300&gt;= [1]!Table2[Min Value]) * ('ASX_Listed_Companies_26-08-2025'!F1300 &lt;= [1]!Table2[Max Value]), 0))</f>
        <v>0-49M</v>
      </c>
    </row>
    <row r="1301" spans="1:7" x14ac:dyDescent="0.25">
      <c r="A1301" s="3" t="s">
        <v>16353</v>
      </c>
      <c r="B1301" s="3" t="s">
        <v>16354</v>
      </c>
      <c r="C1301" s="3" t="str">
        <f t="shared" si="20"/>
        <v>OVANTI LIMITED</v>
      </c>
      <c r="D1301" s="3" t="s">
        <v>14019</v>
      </c>
      <c r="E1301" s="17">
        <v>36811</v>
      </c>
      <c r="F1301" s="16">
        <v>47465589</v>
      </c>
      <c r="G1301" s="3" t="str">
        <f t="array" ref="G1301">INDEX([1]!Table2[Bracket Label], MATCH(1, ('ASX_Listed_Companies_26-08-2025'!F1301&gt;= [1]!Table2[Min Value]) * ('ASX_Listed_Companies_26-08-2025'!F1301 &lt;= [1]!Table2[Max Value]), 0))</f>
        <v>0-49M</v>
      </c>
    </row>
    <row r="1302" spans="1:7" x14ac:dyDescent="0.25">
      <c r="A1302" s="3" t="s">
        <v>16355</v>
      </c>
      <c r="B1302" s="3" t="s">
        <v>16356</v>
      </c>
      <c r="C1302" s="3" t="str">
        <f t="shared" si="20"/>
        <v>OZAURUM RESOURCES LIMITED</v>
      </c>
      <c r="D1302" s="3" t="s">
        <v>13970</v>
      </c>
      <c r="E1302" s="17">
        <v>44235</v>
      </c>
      <c r="F1302" s="16">
        <v>14433418</v>
      </c>
      <c r="G1302" s="3" t="str">
        <f t="array" ref="G1302">INDEX([1]!Table2[Bracket Label], MATCH(1, ('ASX_Listed_Companies_26-08-2025'!F1302&gt;= [1]!Table2[Min Value]) * ('ASX_Listed_Companies_26-08-2025'!F1302 &lt;= [1]!Table2[Max Value]), 0))</f>
        <v>0-49M</v>
      </c>
    </row>
    <row r="1303" spans="1:7" x14ac:dyDescent="0.25">
      <c r="A1303" s="3" t="s">
        <v>16357</v>
      </c>
      <c r="B1303" s="3" t="s">
        <v>16358</v>
      </c>
      <c r="C1303" s="3" t="str">
        <f t="shared" si="20"/>
        <v>OZZ RESOURCES LIMITED</v>
      </c>
      <c r="D1303" s="3" t="s">
        <v>13970</v>
      </c>
      <c r="E1303" s="17">
        <v>44382</v>
      </c>
      <c r="F1303" s="16" t="s">
        <v>14150</v>
      </c>
      <c r="G1303" s="3" t="e">
        <f t="array" ref="G1303">INDEX([1]!Table2[Bracket Label], MATCH(1, ('ASX_Listed_Companies_26-08-2025'!F1303&gt;= [1]!Table2[Min Value]) * ('ASX_Listed_Companies_26-08-2025'!F1303 &lt;= [1]!Table2[Max Value]), 0))</f>
        <v>#N/A</v>
      </c>
    </row>
    <row r="1304" spans="1:7" x14ac:dyDescent="0.25">
      <c r="A1304" s="3" t="s">
        <v>16359</v>
      </c>
      <c r="B1304" s="3" t="s">
        <v>16360</v>
      </c>
      <c r="C1304" s="3" t="str">
        <f t="shared" si="20"/>
        <v>PATRYS LIMITED</v>
      </c>
      <c r="D1304" s="3" t="s">
        <v>13967</v>
      </c>
      <c r="E1304" s="17">
        <v>39276</v>
      </c>
      <c r="F1304" s="16">
        <v>3548715</v>
      </c>
      <c r="G1304" s="3" t="str">
        <f t="array" ref="G1304">INDEX([1]!Table2[Bracket Label], MATCH(1, ('ASX_Listed_Companies_26-08-2025'!F1304&gt;= [1]!Table2[Min Value]) * ('ASX_Listed_Companies_26-08-2025'!F1304 &lt;= [1]!Table2[Max Value]), 0))</f>
        <v>0-49M</v>
      </c>
    </row>
    <row r="1305" spans="1:7" x14ac:dyDescent="0.25">
      <c r="A1305" s="3" t="s">
        <v>16361</v>
      </c>
      <c r="B1305" s="3" t="s">
        <v>16360</v>
      </c>
      <c r="C1305" s="3" t="str">
        <f t="shared" si="20"/>
        <v>PATRYS LIMITED</v>
      </c>
      <c r="D1305" s="3" t="s">
        <v>13967</v>
      </c>
      <c r="E1305" s="17">
        <v>39276</v>
      </c>
      <c r="F1305" s="16">
        <v>3548715</v>
      </c>
      <c r="G1305" s="3" t="str">
        <f t="array" ref="G1305">INDEX([1]!Table2[Bracket Label], MATCH(1, ('ASX_Listed_Companies_26-08-2025'!F1305&gt;= [1]!Table2[Min Value]) * ('ASX_Listed_Companies_26-08-2025'!F1305 &lt;= [1]!Table2[Max Value]), 0))</f>
        <v>0-49M</v>
      </c>
    </row>
    <row r="1306" spans="1:7" x14ac:dyDescent="0.25">
      <c r="A1306" s="3" t="s">
        <v>16362</v>
      </c>
      <c r="B1306" s="3" t="s">
        <v>16363</v>
      </c>
      <c r="C1306" s="3" t="str">
        <f t="shared" si="20"/>
        <v>PACIFIC CURRENT GROUP LIMITED</v>
      </c>
      <c r="D1306" s="3" t="s">
        <v>14010</v>
      </c>
      <c r="E1306" s="17">
        <v>32045</v>
      </c>
      <c r="F1306" s="16">
        <v>341643222</v>
      </c>
      <c r="G1306" s="3" t="str">
        <f t="array" ref="G1306">INDEX([1]!Table2[Bracket Label], MATCH(1, ('ASX_Listed_Companies_26-08-2025'!F1306&gt;= [1]!Table2[Min Value]) * ('ASX_Listed_Companies_26-08-2025'!F1306 &lt;= [1]!Table2[Max Value]), 0))</f>
        <v>300-349M</v>
      </c>
    </row>
    <row r="1307" spans="1:7" x14ac:dyDescent="0.25">
      <c r="A1307" s="3" t="s">
        <v>16364</v>
      </c>
      <c r="B1307" s="3" t="s">
        <v>16365</v>
      </c>
      <c r="C1307" s="3" t="str">
        <f t="shared" si="20"/>
        <v>PLATINUM ASIA INVESTMENTS LIMITED</v>
      </c>
      <c r="D1307" s="3" t="s">
        <v>14067</v>
      </c>
      <c r="E1307" s="17">
        <v>42268</v>
      </c>
      <c r="F1307" s="16" t="s">
        <v>14150</v>
      </c>
      <c r="G1307" s="3" t="e">
        <f t="array" ref="G1307">INDEX([1]!Table2[Bracket Label], MATCH(1, ('ASX_Listed_Companies_26-08-2025'!F1307&gt;= [1]!Table2[Min Value]) * ('ASX_Listed_Companies_26-08-2025'!F1307 &lt;= [1]!Table2[Max Value]), 0))</f>
        <v>#N/A</v>
      </c>
    </row>
    <row r="1308" spans="1:7" x14ac:dyDescent="0.25">
      <c r="A1308" s="3" t="s">
        <v>16366</v>
      </c>
      <c r="B1308" s="3" t="s">
        <v>16367</v>
      </c>
      <c r="C1308" s="3" t="str">
        <f t="shared" si="20"/>
        <v>PARADIGM BIOPHARMACEUTICALS LIMITED..</v>
      </c>
      <c r="D1308" s="3" t="s">
        <v>13967</v>
      </c>
      <c r="E1308" s="17">
        <v>42235</v>
      </c>
      <c r="F1308" s="16">
        <v>117242007</v>
      </c>
      <c r="G1308" s="3" t="str">
        <f t="array" ref="G1308">INDEX([1]!Table2[Bracket Label], MATCH(1, ('ASX_Listed_Companies_26-08-2025'!F1308&gt;= [1]!Table2[Min Value]) * ('ASX_Listed_Companies_26-08-2025'!F1308 &lt;= [1]!Table2[Max Value]), 0))</f>
        <v>100-149M</v>
      </c>
    </row>
    <row r="1309" spans="1:7" x14ac:dyDescent="0.25">
      <c r="A1309" s="3" t="s">
        <v>16368</v>
      </c>
      <c r="B1309" s="3" t="s">
        <v>16369</v>
      </c>
      <c r="C1309" s="3" t="str">
        <f t="shared" si="20"/>
        <v>PATRIOT RESOURCES LIMITED</v>
      </c>
      <c r="D1309" s="3" t="s">
        <v>13970</v>
      </c>
      <c r="E1309" s="17">
        <v>44904</v>
      </c>
      <c r="F1309" s="16">
        <v>5610763</v>
      </c>
      <c r="G1309" s="3" t="str">
        <f t="array" ref="G1309">INDEX([1]!Table2[Bracket Label], MATCH(1, ('ASX_Listed_Companies_26-08-2025'!F1309&gt;= [1]!Table2[Min Value]) * ('ASX_Listed_Companies_26-08-2025'!F1309 &lt;= [1]!Table2[Max Value]), 0))</f>
        <v>0-49M</v>
      </c>
    </row>
    <row r="1310" spans="1:7" x14ac:dyDescent="0.25">
      <c r="A1310" s="3" t="s">
        <v>16370</v>
      </c>
      <c r="B1310" s="3" t="s">
        <v>16371</v>
      </c>
      <c r="C1310" s="3" t="str">
        <f t="shared" si="20"/>
        <v>POINTSBET HOLDINGS LIMITED</v>
      </c>
      <c r="D1310" s="3" t="s">
        <v>13989</v>
      </c>
      <c r="E1310" s="17">
        <v>43628</v>
      </c>
      <c r="F1310" s="16">
        <v>422729220</v>
      </c>
      <c r="G1310" s="3" t="str">
        <f t="array" ref="G1310">INDEX([1]!Table2[Bracket Label], MATCH(1, ('ASX_Listed_Companies_26-08-2025'!F1310&gt;= [1]!Table2[Min Value]) * ('ASX_Listed_Companies_26-08-2025'!F1310 &lt;= [1]!Table2[Max Value]), 0))</f>
        <v>400-449M</v>
      </c>
    </row>
    <row r="1311" spans="1:7" x14ac:dyDescent="0.25">
      <c r="A1311" s="3" t="s">
        <v>16372</v>
      </c>
      <c r="B1311" s="3" t="s">
        <v>16373</v>
      </c>
      <c r="C1311" s="3" t="str">
        <f t="shared" si="20"/>
        <v>PARABELLUM RESOURCES LIMITED</v>
      </c>
      <c r="D1311" s="3" t="s">
        <v>13970</v>
      </c>
      <c r="E1311" s="17">
        <v>44529</v>
      </c>
      <c r="F1311" s="16">
        <v>3613400</v>
      </c>
      <c r="G1311" s="3" t="str">
        <f t="array" ref="G1311">INDEX([1]!Table2[Bracket Label], MATCH(1, ('ASX_Listed_Companies_26-08-2025'!F1311&gt;= [1]!Table2[Min Value]) * ('ASX_Listed_Companies_26-08-2025'!F1311 &lt;= [1]!Table2[Max Value]), 0))</f>
        <v>0-49M</v>
      </c>
    </row>
    <row r="1312" spans="1:7" x14ac:dyDescent="0.25">
      <c r="A1312" s="3" t="s">
        <v>16374</v>
      </c>
      <c r="B1312" s="3" t="s">
        <v>16375</v>
      </c>
      <c r="C1312" s="3" t="str">
        <f t="shared" si="20"/>
        <v>PENGANA CAPITAL GROUP LIMITED</v>
      </c>
      <c r="D1312" s="3" t="s">
        <v>14010</v>
      </c>
      <c r="E1312" s="17">
        <v>36950</v>
      </c>
      <c r="F1312" s="16">
        <v>76527336</v>
      </c>
      <c r="G1312" s="3" t="str">
        <f t="array" ref="G1312">INDEX([1]!Table2[Bracket Label], MATCH(1, ('ASX_Listed_Companies_26-08-2025'!F1312&gt;= [1]!Table2[Min Value]) * ('ASX_Listed_Companies_26-08-2025'!F1312 &lt;= [1]!Table2[Max Value]), 0))</f>
        <v>50-99M</v>
      </c>
    </row>
    <row r="1313" spans="1:7" x14ac:dyDescent="0.25">
      <c r="A1313" s="3" t="s">
        <v>16376</v>
      </c>
      <c r="B1313" s="3" t="s">
        <v>16377</v>
      </c>
      <c r="C1313" s="3" t="str">
        <f t="shared" si="20"/>
        <v>PERPETUAL CREDIT INCOME TRUST</v>
      </c>
      <c r="D1313" s="3" t="s">
        <v>14067</v>
      </c>
      <c r="E1313" s="17">
        <v>43599</v>
      </c>
      <c r="F1313" s="16">
        <v>574422923</v>
      </c>
      <c r="G1313" s="3" t="str">
        <f t="array" ref="G1313">INDEX([1]!Table2[Bracket Label], MATCH(1, ('ASX_Listed_Companies_26-08-2025'!F1313&gt;= [1]!Table2[Min Value]) * ('ASX_Listed_Companies_26-08-2025'!F1313 &lt;= [1]!Table2[Max Value]), 0))</f>
        <v>550-599M</v>
      </c>
    </row>
    <row r="1314" spans="1:7" x14ac:dyDescent="0.25">
      <c r="A1314" s="3" t="s">
        <v>16378</v>
      </c>
      <c r="B1314" s="3" t="s">
        <v>16379</v>
      </c>
      <c r="C1314" s="3" t="str">
        <f t="shared" si="20"/>
        <v>PAINCHEK LTD</v>
      </c>
      <c r="D1314" s="3" t="s">
        <v>13995</v>
      </c>
      <c r="E1314" s="17">
        <v>41030</v>
      </c>
      <c r="F1314" s="16">
        <v>84496061</v>
      </c>
      <c r="G1314" s="3" t="str">
        <f t="array" ref="G1314">INDEX([1]!Table2[Bracket Label], MATCH(1, ('ASX_Listed_Companies_26-08-2025'!F1314&gt;= [1]!Table2[Min Value]) * ('ASX_Listed_Companies_26-08-2025'!F1314 &lt;= [1]!Table2[Max Value]), 0))</f>
        <v>50-99M</v>
      </c>
    </row>
    <row r="1315" spans="1:7" x14ac:dyDescent="0.25">
      <c r="A1315" s="3" t="s">
        <v>16380</v>
      </c>
      <c r="B1315" s="3" t="s">
        <v>16381</v>
      </c>
      <c r="C1315" s="3" t="str">
        <f t="shared" si="20"/>
        <v>PANCONTINENTAL ENERGY NL</v>
      </c>
      <c r="D1315" s="3" t="s">
        <v>14005</v>
      </c>
      <c r="E1315" s="17">
        <v>31666</v>
      </c>
      <c r="F1315" s="16">
        <v>87003843</v>
      </c>
      <c r="G1315" s="3" t="str">
        <f t="array" ref="G1315">INDEX([1]!Table2[Bracket Label], MATCH(1, ('ASX_Listed_Companies_26-08-2025'!F1315&gt;= [1]!Table2[Min Value]) * ('ASX_Listed_Companies_26-08-2025'!F1315 &lt;= [1]!Table2[Max Value]), 0))</f>
        <v>50-99M</v>
      </c>
    </row>
    <row r="1316" spans="1:7" x14ac:dyDescent="0.25">
      <c r="A1316" s="3" t="s">
        <v>16382</v>
      </c>
      <c r="B1316" s="3" t="s">
        <v>16383</v>
      </c>
      <c r="C1316" s="3" t="str">
        <f t="shared" si="20"/>
        <v>PENGANA GLOBAL PRIVATE CREDIT TRUST</v>
      </c>
      <c r="D1316" s="3" t="s">
        <v>14067</v>
      </c>
      <c r="E1316" s="17">
        <v>45464</v>
      </c>
      <c r="F1316" s="16">
        <v>171910322</v>
      </c>
      <c r="G1316" s="3" t="str">
        <f t="array" ref="G1316">INDEX([1]!Table2[Bracket Label], MATCH(1, ('ASX_Listed_Companies_26-08-2025'!F1316&gt;= [1]!Table2[Min Value]) * ('ASX_Listed_Companies_26-08-2025'!F1316 &lt;= [1]!Table2[Max Value]), 0))</f>
        <v>150-199M</v>
      </c>
    </row>
    <row r="1317" spans="1:7" x14ac:dyDescent="0.25">
      <c r="A1317" s="3" t="s">
        <v>13787</v>
      </c>
      <c r="B1317" s="3" t="s">
        <v>16384</v>
      </c>
      <c r="C1317" s="3" t="str">
        <f t="shared" si="20"/>
        <v>PREDICTIVE DISCOVERY LIMITED</v>
      </c>
      <c r="D1317" s="3" t="s">
        <v>13970</v>
      </c>
      <c r="E1317" s="17">
        <v>40513</v>
      </c>
      <c r="F1317" s="16">
        <v>1206335251</v>
      </c>
      <c r="G1317" s="3" t="str">
        <f t="array" ref="G1317">INDEX([1]!Table2[Bracket Label], MATCH(1, ('ASX_Listed_Companies_26-08-2025'!F1317&gt;= [1]!Table2[Min Value]) * ('ASX_Listed_Companies_26-08-2025'!F1317 &lt;= [1]!Table2[Max Value]), 0))</f>
        <v>1Bn+</v>
      </c>
    </row>
    <row r="1318" spans="1:7" x14ac:dyDescent="0.25">
      <c r="A1318" s="3" t="s">
        <v>13763</v>
      </c>
      <c r="B1318" s="3" t="s">
        <v>16385</v>
      </c>
      <c r="C1318" s="3" t="str">
        <f t="shared" si="20"/>
        <v>PALADIN ENERGY LTD</v>
      </c>
      <c r="D1318" s="3" t="s">
        <v>14005</v>
      </c>
      <c r="E1318" s="17">
        <v>34422</v>
      </c>
      <c r="F1318" s="16">
        <v>2777484111</v>
      </c>
      <c r="G1318" s="3" t="str">
        <f t="array" ref="G1318">INDEX([1]!Table2[Bracket Label], MATCH(1, ('ASX_Listed_Companies_26-08-2025'!F1318&gt;= [1]!Table2[Min Value]) * ('ASX_Listed_Companies_26-08-2025'!F1318 &lt;= [1]!Table2[Max Value]), 0))</f>
        <v>1Bn+</v>
      </c>
    </row>
    <row r="1319" spans="1:7" x14ac:dyDescent="0.25">
      <c r="A1319" s="3" t="s">
        <v>16386</v>
      </c>
      <c r="B1319" s="3" t="s">
        <v>16387</v>
      </c>
      <c r="C1319" s="3" t="str">
        <f t="shared" si="20"/>
        <v>PENGANA PRIVATE EQUITY TRUST</v>
      </c>
      <c r="D1319" s="3" t="s">
        <v>14067</v>
      </c>
      <c r="E1319" s="17">
        <v>43585</v>
      </c>
      <c r="F1319" s="16">
        <v>354937398</v>
      </c>
      <c r="G1319" s="3" t="str">
        <f t="array" ref="G1319">INDEX([1]!Table2[Bracket Label], MATCH(1, ('ASX_Listed_Companies_26-08-2025'!F1319&gt;= [1]!Table2[Min Value]) * ('ASX_Listed_Companies_26-08-2025'!F1319 &lt;= [1]!Table2[Max Value]), 0))</f>
        <v>350-399M</v>
      </c>
    </row>
    <row r="1320" spans="1:7" x14ac:dyDescent="0.25">
      <c r="A1320" s="3" t="s">
        <v>16388</v>
      </c>
      <c r="B1320" s="3" t="s">
        <v>16389</v>
      </c>
      <c r="C1320" s="3" t="str">
        <f t="shared" si="20"/>
        <v>PACIFIC EDGE LIMITED</v>
      </c>
      <c r="D1320" s="3" t="s">
        <v>13967</v>
      </c>
      <c r="E1320" s="17">
        <v>44466</v>
      </c>
      <c r="F1320" s="16">
        <v>132877610</v>
      </c>
      <c r="G1320" s="3" t="str">
        <f t="array" ref="G1320">INDEX([1]!Table2[Bracket Label], MATCH(1, ('ASX_Listed_Companies_26-08-2025'!F1320&gt;= [1]!Table2[Min Value]) * ('ASX_Listed_Companies_26-08-2025'!F1320 &lt;= [1]!Table2[Max Value]), 0))</f>
        <v>100-149M</v>
      </c>
    </row>
    <row r="1321" spans="1:7" x14ac:dyDescent="0.25">
      <c r="A1321" s="3" t="s">
        <v>16390</v>
      </c>
      <c r="B1321" s="3" t="s">
        <v>16391</v>
      </c>
      <c r="C1321" s="3" t="str">
        <f t="shared" si="20"/>
        <v>PERPETUAL RESOURCES LIMITED</v>
      </c>
      <c r="D1321" s="3" t="s">
        <v>13970</v>
      </c>
      <c r="E1321" s="17">
        <v>41333</v>
      </c>
      <c r="F1321" s="16">
        <v>19865065</v>
      </c>
      <c r="G1321" s="3" t="str">
        <f t="array" ref="G1321">INDEX([1]!Table2[Bracket Label], MATCH(1, ('ASX_Listed_Companies_26-08-2025'!F1321&gt;= [1]!Table2[Min Value]) * ('ASX_Listed_Companies_26-08-2025'!F1321 &lt;= [1]!Table2[Max Value]), 0))</f>
        <v>0-49M</v>
      </c>
    </row>
    <row r="1322" spans="1:7" x14ac:dyDescent="0.25">
      <c r="A1322" s="3" t="s">
        <v>16392</v>
      </c>
      <c r="B1322" s="3" t="s">
        <v>16393</v>
      </c>
      <c r="C1322" s="3" t="str">
        <f t="shared" si="20"/>
        <v>PEAK RARE EARTHS LIMITED</v>
      </c>
      <c r="D1322" s="3" t="s">
        <v>13970</v>
      </c>
      <c r="E1322" s="17">
        <v>39050</v>
      </c>
      <c r="F1322" s="16">
        <v>144229892</v>
      </c>
      <c r="G1322" s="3" t="str">
        <f t="array" ref="G1322">INDEX([1]!Table2[Bracket Label], MATCH(1, ('ASX_Listed_Companies_26-08-2025'!F1322&gt;= [1]!Table2[Min Value]) * ('ASX_Listed_Companies_26-08-2025'!F1322 &lt;= [1]!Table2[Max Value]), 0))</f>
        <v>100-149M</v>
      </c>
    </row>
    <row r="1323" spans="1:7" x14ac:dyDescent="0.25">
      <c r="A1323" s="3" t="s">
        <v>16394</v>
      </c>
      <c r="B1323" s="3" t="s">
        <v>16395</v>
      </c>
      <c r="C1323" s="3" t="str">
        <f t="shared" si="20"/>
        <v>PENINSULA ENERGY LIMITED</v>
      </c>
      <c r="D1323" s="3" t="s">
        <v>14005</v>
      </c>
      <c r="E1323" s="17">
        <v>34480</v>
      </c>
      <c r="F1323" s="16" t="s">
        <v>14150</v>
      </c>
      <c r="G1323" s="3" t="e">
        <f t="array" ref="G1323">INDEX([1]!Table2[Bracket Label], MATCH(1, ('ASX_Listed_Companies_26-08-2025'!F1323&gt;= [1]!Table2[Min Value]) * ('ASX_Listed_Companies_26-08-2025'!F1323 &lt;= [1]!Table2[Max Value]), 0))</f>
        <v>#N/A</v>
      </c>
    </row>
    <row r="1324" spans="1:7" x14ac:dyDescent="0.25">
      <c r="A1324" s="3" t="s">
        <v>16396</v>
      </c>
      <c r="B1324" s="3" t="s">
        <v>16397</v>
      </c>
      <c r="C1324" s="3" t="str">
        <f t="shared" si="20"/>
        <v>PERCHERON THERAPEUTICS LIMITED</v>
      </c>
      <c r="D1324" s="3" t="s">
        <v>13967</v>
      </c>
      <c r="E1324" s="17">
        <v>37245</v>
      </c>
      <c r="F1324" s="16">
        <v>11961814</v>
      </c>
      <c r="G1324" s="3" t="str">
        <f t="array" ref="G1324">INDEX([1]!Table2[Bracket Label], MATCH(1, ('ASX_Listed_Companies_26-08-2025'!F1324&gt;= [1]!Table2[Min Value]) * ('ASX_Listed_Companies_26-08-2025'!F1324 &lt;= [1]!Table2[Max Value]), 0))</f>
        <v>0-49M</v>
      </c>
    </row>
    <row r="1325" spans="1:7" x14ac:dyDescent="0.25">
      <c r="A1325" s="3" t="s">
        <v>16398</v>
      </c>
      <c r="B1325" s="3" t="s">
        <v>16399</v>
      </c>
      <c r="C1325" s="3" t="str">
        <f t="shared" si="20"/>
        <v>PHOSLOCK ENVIRONMENTAL TECHNOLOGIES LIMITED</v>
      </c>
      <c r="D1325" s="3" t="s">
        <v>14110</v>
      </c>
      <c r="E1325" s="17">
        <v>37484</v>
      </c>
      <c r="F1325" s="16">
        <v>5619515</v>
      </c>
      <c r="G1325" s="3" t="str">
        <f t="array" ref="G1325">INDEX([1]!Table2[Bracket Label], MATCH(1, ('ASX_Listed_Companies_26-08-2025'!F1325&gt;= [1]!Table2[Min Value]) * ('ASX_Listed_Companies_26-08-2025'!F1325 &lt;= [1]!Table2[Max Value]), 0))</f>
        <v>0-49M</v>
      </c>
    </row>
    <row r="1326" spans="1:7" x14ac:dyDescent="0.25">
      <c r="A1326" s="3" t="s">
        <v>16400</v>
      </c>
      <c r="B1326" s="3" t="s">
        <v>16401</v>
      </c>
      <c r="C1326" s="3" t="str">
        <f t="shared" si="20"/>
        <v>PEEL MINING LIMITED</v>
      </c>
      <c r="D1326" s="3" t="s">
        <v>13970</v>
      </c>
      <c r="E1326" s="17">
        <v>39219</v>
      </c>
      <c r="F1326" s="16">
        <v>37770495</v>
      </c>
      <c r="G1326" s="3" t="str">
        <f t="array" ref="G1326">INDEX([1]!Table2[Bracket Label], MATCH(1, ('ASX_Listed_Companies_26-08-2025'!F1326&gt;= [1]!Table2[Min Value]) * ('ASX_Listed_Companies_26-08-2025'!F1326 &lt;= [1]!Table2[Max Value]), 0))</f>
        <v>0-49M</v>
      </c>
    </row>
    <row r="1327" spans="1:7" x14ac:dyDescent="0.25">
      <c r="A1327" s="3" t="s">
        <v>16402</v>
      </c>
      <c r="B1327" s="3" t="s">
        <v>16403</v>
      </c>
      <c r="C1327" s="3" t="str">
        <f t="shared" si="20"/>
        <v>PANTERA LITHIUM LIMITED</v>
      </c>
      <c r="D1327" s="3" t="s">
        <v>13970</v>
      </c>
      <c r="E1327" s="17">
        <v>44413</v>
      </c>
      <c r="F1327" s="16">
        <v>7580539</v>
      </c>
      <c r="G1327" s="3" t="str">
        <f t="array" ref="G1327">INDEX([1]!Table2[Bracket Label], MATCH(1, ('ASX_Listed_Companies_26-08-2025'!F1327&gt;= [1]!Table2[Min Value]) * ('ASX_Listed_Companies_26-08-2025'!F1327 &lt;= [1]!Table2[Max Value]), 0))</f>
        <v>0-49M</v>
      </c>
    </row>
    <row r="1328" spans="1:7" x14ac:dyDescent="0.25">
      <c r="A1328" s="3" t="s">
        <v>16404</v>
      </c>
      <c r="B1328" s="3" t="s">
        <v>16405</v>
      </c>
      <c r="C1328" s="3" t="str">
        <f t="shared" si="20"/>
        <v>PRIME FINANCIAL GROUP LIMITED</v>
      </c>
      <c r="D1328" s="3" t="s">
        <v>14010</v>
      </c>
      <c r="E1328" s="17">
        <v>38328</v>
      </c>
      <c r="F1328" s="16">
        <v>65955327</v>
      </c>
      <c r="G1328" s="3" t="str">
        <f t="array" ref="G1328">INDEX([1]!Table2[Bracket Label], MATCH(1, ('ASX_Listed_Companies_26-08-2025'!F1328&gt;= [1]!Table2[Min Value]) * ('ASX_Listed_Companies_26-08-2025'!F1328 &lt;= [1]!Table2[Max Value]), 0))</f>
        <v>50-99M</v>
      </c>
    </row>
    <row r="1329" spans="1:7" x14ac:dyDescent="0.25">
      <c r="A1329" s="3" t="s">
        <v>16406</v>
      </c>
      <c r="B1329" s="3" t="s">
        <v>16407</v>
      </c>
      <c r="C1329" s="3" t="str">
        <f t="shared" si="20"/>
        <v>PLATFORMO LTD</v>
      </c>
      <c r="D1329" s="3" t="s">
        <v>13979</v>
      </c>
      <c r="E1329" s="17">
        <v>43069</v>
      </c>
      <c r="F1329" s="16">
        <v>5030140</v>
      </c>
      <c r="G1329" s="3" t="str">
        <f t="array" ref="G1329">INDEX([1]!Table2[Bracket Label], MATCH(1, ('ASX_Listed_Companies_26-08-2025'!F1329&gt;= [1]!Table2[Min Value]) * ('ASX_Listed_Companies_26-08-2025'!F1329 &lt;= [1]!Table2[Max Value]), 0))</f>
        <v>0-49M</v>
      </c>
    </row>
    <row r="1330" spans="1:7" x14ac:dyDescent="0.25">
      <c r="A1330" s="3" t="s">
        <v>16408</v>
      </c>
      <c r="B1330" s="3" t="s">
        <v>16409</v>
      </c>
      <c r="C1330" s="3" t="str">
        <f t="shared" si="20"/>
        <v>PROPEL FUNERAL PARTNERS LIMITED</v>
      </c>
      <c r="D1330" s="3" t="s">
        <v>13989</v>
      </c>
      <c r="E1330" s="17">
        <v>43062</v>
      </c>
      <c r="F1330" s="16">
        <v>677450347</v>
      </c>
      <c r="G1330" s="3" t="str">
        <f t="array" ref="G1330">INDEX([1]!Table2[Bracket Label], MATCH(1, ('ASX_Listed_Companies_26-08-2025'!F1330&gt;= [1]!Table2[Min Value]) * ('ASX_Listed_Companies_26-08-2025'!F1330 &lt;= [1]!Table2[Max Value]), 0))</f>
        <v>650-699M</v>
      </c>
    </row>
    <row r="1331" spans="1:7" x14ac:dyDescent="0.25">
      <c r="A1331" s="3" t="s">
        <v>16410</v>
      </c>
      <c r="B1331" s="3" t="s">
        <v>16411</v>
      </c>
      <c r="C1331" s="3" t="str">
        <f t="shared" si="20"/>
        <v>PURE FOODS TASMANIA LIMITED</v>
      </c>
      <c r="D1331" s="3" t="s">
        <v>14021</v>
      </c>
      <c r="E1331" s="17">
        <v>38705</v>
      </c>
      <c r="F1331" s="16">
        <v>4212769</v>
      </c>
      <c r="G1331" s="3" t="str">
        <f t="array" ref="G1331">INDEX([1]!Table2[Bracket Label], MATCH(1, ('ASX_Listed_Companies_26-08-2025'!F1331&gt;= [1]!Table2[Min Value]) * ('ASX_Listed_Companies_26-08-2025'!F1331 &lt;= [1]!Table2[Max Value]), 0))</f>
        <v>0-49M</v>
      </c>
    </row>
    <row r="1332" spans="1:7" x14ac:dyDescent="0.25">
      <c r="A1332" s="3" t="s">
        <v>16412</v>
      </c>
      <c r="B1332" s="3" t="s">
        <v>16413</v>
      </c>
      <c r="C1332" s="3" t="str">
        <f t="shared" si="20"/>
        <v>PARAGON CARE LIMITED</v>
      </c>
      <c r="D1332" s="3" t="s">
        <v>13995</v>
      </c>
      <c r="E1332" s="17">
        <v>36448</v>
      </c>
      <c r="F1332" s="16">
        <v>662122156</v>
      </c>
      <c r="G1332" s="3" t="str">
        <f t="array" ref="G1332">INDEX([1]!Table2[Bracket Label], MATCH(1, ('ASX_Listed_Companies_26-08-2025'!F1332&gt;= [1]!Table2[Min Value]) * ('ASX_Listed_Companies_26-08-2025'!F1332 &lt;= [1]!Table2[Max Value]), 0))</f>
        <v>650-699M</v>
      </c>
    </row>
    <row r="1333" spans="1:7" x14ac:dyDescent="0.25">
      <c r="A1333" s="3" t="s">
        <v>16414</v>
      </c>
      <c r="B1333" s="3" t="s">
        <v>16415</v>
      </c>
      <c r="C1333" s="3" t="str">
        <f t="shared" si="20"/>
        <v>PEREGRINE GOLD LTD</v>
      </c>
      <c r="D1333" s="3" t="s">
        <v>13970</v>
      </c>
      <c r="E1333" s="17">
        <v>44286</v>
      </c>
      <c r="F1333" s="16">
        <v>24181606</v>
      </c>
      <c r="G1333" s="3" t="str">
        <f t="array" ref="G1333">INDEX([1]!Table2[Bracket Label], MATCH(1, ('ASX_Listed_Companies_26-08-2025'!F1333&gt;= [1]!Table2[Min Value]) * ('ASX_Listed_Companies_26-08-2025'!F1333 &lt;= [1]!Table2[Max Value]), 0))</f>
        <v>0-49M</v>
      </c>
    </row>
    <row r="1334" spans="1:7" x14ac:dyDescent="0.25">
      <c r="A1334" s="3" t="s">
        <v>13783</v>
      </c>
      <c r="B1334" s="3" t="s">
        <v>16416</v>
      </c>
      <c r="C1334" s="3" t="str">
        <f t="shared" si="20"/>
        <v>PM CAPITAL GLOBAL OPPORTUNITIES FUND LIMITED</v>
      </c>
      <c r="D1334" s="3" t="s">
        <v>14067</v>
      </c>
      <c r="E1334" s="17">
        <v>41620</v>
      </c>
      <c r="F1334" s="16">
        <v>1313660926</v>
      </c>
      <c r="G1334" s="3" t="str">
        <f t="array" ref="G1334">INDEX([1]!Table2[Bracket Label], MATCH(1, ('ASX_Listed_Companies_26-08-2025'!F1334&gt;= [1]!Table2[Min Value]) * ('ASX_Listed_Companies_26-08-2025'!F1334 &lt;= [1]!Table2[Max Value]), 0))</f>
        <v>1Bn+</v>
      </c>
    </row>
    <row r="1335" spans="1:7" x14ac:dyDescent="0.25">
      <c r="A1335" s="3" t="s">
        <v>16417</v>
      </c>
      <c r="B1335" s="3" t="s">
        <v>16418</v>
      </c>
      <c r="C1335" s="3" t="str">
        <f t="shared" si="20"/>
        <v>PLATINA RESOURCES LIMITED</v>
      </c>
      <c r="D1335" s="3" t="s">
        <v>13970</v>
      </c>
      <c r="E1335" s="17">
        <v>38866</v>
      </c>
      <c r="F1335" s="16">
        <v>13709967</v>
      </c>
      <c r="G1335" s="3" t="str">
        <f t="array" ref="G1335">INDEX([1]!Table2[Bracket Label], MATCH(1, ('ASX_Listed_Companies_26-08-2025'!F1335&gt;= [1]!Table2[Min Value]) * ('ASX_Listed_Companies_26-08-2025'!F1335 &lt;= [1]!Table2[Max Value]), 0))</f>
        <v>0-49M</v>
      </c>
    </row>
    <row r="1336" spans="1:7" x14ac:dyDescent="0.25">
      <c r="A1336" s="3" t="s">
        <v>16419</v>
      </c>
      <c r="B1336" s="3" t="s">
        <v>16420</v>
      </c>
      <c r="C1336" s="3" t="str">
        <f t="shared" si="20"/>
        <v>PACGOLD LIMITED</v>
      </c>
      <c r="D1336" s="3" t="s">
        <v>13970</v>
      </c>
      <c r="E1336" s="17">
        <v>44385</v>
      </c>
      <c r="F1336" s="16">
        <v>12668610</v>
      </c>
      <c r="G1336" s="3" t="str">
        <f t="array" ref="G1336">INDEX([1]!Table2[Bracket Label], MATCH(1, ('ASX_Listed_Companies_26-08-2025'!F1336&gt;= [1]!Table2[Min Value]) * ('ASX_Listed_Companies_26-08-2025'!F1336 &lt;= [1]!Table2[Max Value]), 0))</f>
        <v>0-49M</v>
      </c>
    </row>
    <row r="1337" spans="1:7" x14ac:dyDescent="0.25">
      <c r="A1337" s="3" t="s">
        <v>16421</v>
      </c>
      <c r="B1337" s="3" t="s">
        <v>16422</v>
      </c>
      <c r="C1337" s="3" t="str">
        <f t="shared" si="20"/>
        <v>PILOT ENERGY LIMITED</v>
      </c>
      <c r="D1337" s="3" t="s">
        <v>14005</v>
      </c>
      <c r="E1337" s="17">
        <v>38827</v>
      </c>
      <c r="F1337" s="16">
        <v>15110620</v>
      </c>
      <c r="G1337" s="3" t="str">
        <f t="array" ref="G1337">INDEX([1]!Table2[Bracket Label], MATCH(1, ('ASX_Listed_Companies_26-08-2025'!F1337&gt;= [1]!Table2[Min Value]) * ('ASX_Listed_Companies_26-08-2025'!F1337 &lt;= [1]!Table2[Max Value]), 0))</f>
        <v>0-49M</v>
      </c>
    </row>
    <row r="1338" spans="1:7" x14ac:dyDescent="0.25">
      <c r="A1338" s="3" t="s">
        <v>16423</v>
      </c>
      <c r="B1338" s="3" t="s">
        <v>16424</v>
      </c>
      <c r="C1338" s="3" t="str">
        <f t="shared" si="20"/>
        <v>PURE HYDROGEN CORPORATION LIMITED</v>
      </c>
      <c r="D1338" s="3" t="s">
        <v>14005</v>
      </c>
      <c r="E1338" s="17">
        <v>41345</v>
      </c>
      <c r="F1338" s="16">
        <v>38281784</v>
      </c>
      <c r="G1338" s="3" t="str">
        <f t="array" ref="G1338">INDEX([1]!Table2[Bracket Label], MATCH(1, ('ASX_Listed_Companies_26-08-2025'!F1338&gt;= [1]!Table2[Min Value]) * ('ASX_Listed_Companies_26-08-2025'!F1338 &lt;= [1]!Table2[Max Value]), 0))</f>
        <v>0-49M</v>
      </c>
    </row>
    <row r="1339" spans="1:7" x14ac:dyDescent="0.25">
      <c r="A1339" s="3" t="s">
        <v>16425</v>
      </c>
      <c r="B1339" s="3" t="s">
        <v>16426</v>
      </c>
      <c r="C1339" s="3" t="str">
        <f t="shared" si="20"/>
        <v>PHOSCO LTD</v>
      </c>
      <c r="D1339" s="3" t="s">
        <v>13970</v>
      </c>
      <c r="E1339" s="17">
        <v>40164</v>
      </c>
      <c r="F1339" s="16">
        <v>27614252</v>
      </c>
      <c r="G1339" s="3" t="str">
        <f t="array" ref="G1339">INDEX([1]!Table2[Bracket Label], MATCH(1, ('ASX_Listed_Companies_26-08-2025'!F1339&gt;= [1]!Table2[Min Value]) * ('ASX_Listed_Companies_26-08-2025'!F1339 &lt;= [1]!Table2[Max Value]), 0))</f>
        <v>0-49M</v>
      </c>
    </row>
    <row r="1340" spans="1:7" x14ac:dyDescent="0.25">
      <c r="A1340" s="3" t="s">
        <v>16427</v>
      </c>
      <c r="B1340" s="3" t="s">
        <v>16428</v>
      </c>
      <c r="C1340" s="3" t="str">
        <f t="shared" si="20"/>
        <v>PHARMX TECHNOLOGIES LIMITED</v>
      </c>
      <c r="D1340" s="3" t="s">
        <v>13979</v>
      </c>
      <c r="E1340" s="17">
        <v>26142</v>
      </c>
      <c r="F1340" s="16">
        <v>62843213</v>
      </c>
      <c r="G1340" s="3" t="str">
        <f t="array" ref="G1340">INDEX([1]!Table2[Bracket Label], MATCH(1, ('ASX_Listed_Companies_26-08-2025'!F1340&gt;= [1]!Table2[Min Value]) * ('ASX_Listed_Companies_26-08-2025'!F1340 &lt;= [1]!Table2[Max Value]), 0))</f>
        <v>50-99M</v>
      </c>
    </row>
    <row r="1341" spans="1:7" x14ac:dyDescent="0.25">
      <c r="A1341" s="3" t="s">
        <v>16429</v>
      </c>
      <c r="B1341" s="3" t="s">
        <v>16430</v>
      </c>
      <c r="C1341" s="3" t="str">
        <f t="shared" si="20"/>
        <v>PENGANA INTERNATIONAL EQUITIES LIMITED</v>
      </c>
      <c r="D1341" s="3" t="s">
        <v>14067</v>
      </c>
      <c r="E1341" s="17">
        <v>38065</v>
      </c>
      <c r="F1341" s="16">
        <v>329181047</v>
      </c>
      <c r="G1341" s="3" t="str">
        <f t="array" ref="G1341">INDEX([1]!Table2[Bracket Label], MATCH(1, ('ASX_Listed_Companies_26-08-2025'!F1341&gt;= [1]!Table2[Min Value]) * ('ASX_Listed_Companies_26-08-2025'!F1341 &lt;= [1]!Table2[Max Value]), 0))</f>
        <v>300-349M</v>
      </c>
    </row>
    <row r="1342" spans="1:7" x14ac:dyDescent="0.25">
      <c r="A1342" s="3" t="s">
        <v>16431</v>
      </c>
      <c r="B1342" s="3" t="s">
        <v>16432</v>
      </c>
      <c r="C1342" s="3" t="str">
        <f t="shared" si="20"/>
        <v>PERPETUAL EQUITY INVESTMENT COMPANY LIMITED</v>
      </c>
      <c r="D1342" s="3" t="s">
        <v>14067</v>
      </c>
      <c r="E1342" s="17">
        <v>41991</v>
      </c>
      <c r="F1342" s="16">
        <v>496099609</v>
      </c>
      <c r="G1342" s="3" t="str">
        <f t="array" ref="G1342">INDEX([1]!Table2[Bracket Label], MATCH(1, ('ASX_Listed_Companies_26-08-2025'!F1342&gt;= [1]!Table2[Min Value]) * ('ASX_Listed_Companies_26-08-2025'!F1342 &lt;= [1]!Table2[Max Value]), 0))</f>
        <v>450-499M</v>
      </c>
    </row>
    <row r="1343" spans="1:7" x14ac:dyDescent="0.25">
      <c r="A1343" s="3" t="s">
        <v>16433</v>
      </c>
      <c r="B1343" s="3" t="s">
        <v>16434</v>
      </c>
      <c r="C1343" s="3" t="str">
        <f t="shared" si="20"/>
        <v>PEPPERMINT INNOVATION LIMITED</v>
      </c>
      <c r="D1343" s="3" t="s">
        <v>13979</v>
      </c>
      <c r="E1343" s="17">
        <v>39597</v>
      </c>
      <c r="F1343" s="16">
        <v>6103525</v>
      </c>
      <c r="G1343" s="3" t="str">
        <f t="array" ref="G1343">INDEX([1]!Table2[Bracket Label], MATCH(1, ('ASX_Listed_Companies_26-08-2025'!F1343&gt;= [1]!Table2[Min Value]) * ('ASX_Listed_Companies_26-08-2025'!F1343 &lt;= [1]!Table2[Max Value]), 0))</f>
        <v>0-49M</v>
      </c>
    </row>
    <row r="1344" spans="1:7" x14ac:dyDescent="0.25">
      <c r="A1344" s="3" t="s">
        <v>16435</v>
      </c>
      <c r="B1344" s="3" t="s">
        <v>16436</v>
      </c>
      <c r="C1344" s="3" t="str">
        <f t="shared" si="20"/>
        <v>PINNACLE MINERALS LIMITED</v>
      </c>
      <c r="D1344" s="3" t="s">
        <v>13970</v>
      </c>
      <c r="E1344" s="17">
        <v>44643</v>
      </c>
      <c r="F1344" s="16">
        <v>5455597</v>
      </c>
      <c r="G1344" s="3" t="str">
        <f t="array" ref="G1344">INDEX([1]!Table2[Bracket Label], MATCH(1, ('ASX_Listed_Companies_26-08-2025'!F1344&gt;= [1]!Table2[Min Value]) * ('ASX_Listed_Companies_26-08-2025'!F1344 &lt;= [1]!Table2[Max Value]), 0))</f>
        <v>0-49M</v>
      </c>
    </row>
    <row r="1345" spans="1:7" x14ac:dyDescent="0.25">
      <c r="A1345" s="3" t="s">
        <v>16437</v>
      </c>
      <c r="B1345" s="3" t="s">
        <v>16438</v>
      </c>
      <c r="C1345" s="3" t="str">
        <f t="shared" si="20"/>
        <v>PROTEOMICS INTERNATIONAL LABORATORIES LTD</v>
      </c>
      <c r="D1345" s="3" t="s">
        <v>13967</v>
      </c>
      <c r="E1345" s="17">
        <v>42110</v>
      </c>
      <c r="F1345" s="16">
        <v>51559785</v>
      </c>
      <c r="G1345" s="3" t="str">
        <f t="array" ref="G1345">INDEX([1]!Table2[Bracket Label], MATCH(1, ('ASX_Listed_Companies_26-08-2025'!F1345&gt;= [1]!Table2[Min Value]) * ('ASX_Listed_Companies_26-08-2025'!F1345 &lt;= [1]!Table2[Max Value]), 0))</f>
        <v>50-99M</v>
      </c>
    </row>
    <row r="1346" spans="1:7" x14ac:dyDescent="0.25">
      <c r="A1346" s="3" t="s">
        <v>16439</v>
      </c>
      <c r="B1346" s="3" t="s">
        <v>16440</v>
      </c>
      <c r="C1346" s="3" t="str">
        <f t="shared" si="20"/>
        <v>PARKD LTD</v>
      </c>
      <c r="D1346" s="3" t="s">
        <v>14110</v>
      </c>
      <c r="E1346" s="17">
        <v>43075</v>
      </c>
      <c r="F1346" s="16">
        <v>3432458</v>
      </c>
      <c r="G1346" s="3" t="str">
        <f t="array" ref="G1346">INDEX([1]!Table2[Bracket Label], MATCH(1, ('ASX_Listed_Companies_26-08-2025'!F1346&gt;= [1]!Table2[Min Value]) * ('ASX_Listed_Companies_26-08-2025'!F1346 &lt;= [1]!Table2[Max Value]), 0))</f>
        <v>0-49M</v>
      </c>
    </row>
    <row r="1347" spans="1:7" x14ac:dyDescent="0.25">
      <c r="A1347" s="3" t="s">
        <v>16441</v>
      </c>
      <c r="B1347" s="3" t="s">
        <v>16442</v>
      </c>
      <c r="C1347" s="3" t="str">
        <f t="shared" ref="C1347:C1410" si="21">TRIM(UPPER($B1347))</f>
        <v>PEAKO LIMITED</v>
      </c>
      <c r="D1347" s="3" t="s">
        <v>13970</v>
      </c>
      <c r="E1347" s="17">
        <v>40149</v>
      </c>
      <c r="F1347" s="16">
        <v>4463226</v>
      </c>
      <c r="G1347" s="3" t="str">
        <f t="array" ref="G1347">INDEX([1]!Table2[Bracket Label], MATCH(1, ('ASX_Listed_Companies_26-08-2025'!F1347&gt;= [1]!Table2[Min Value]) * ('ASX_Listed_Companies_26-08-2025'!F1347 &lt;= [1]!Table2[Max Value]), 0))</f>
        <v>0-49M</v>
      </c>
    </row>
    <row r="1348" spans="1:7" x14ac:dyDescent="0.25">
      <c r="A1348" s="3" t="s">
        <v>16443</v>
      </c>
      <c r="B1348" s="3" t="s">
        <v>16444</v>
      </c>
      <c r="C1348" s="3" t="str">
        <f t="shared" si="21"/>
        <v>PATAGONIA LITHIUM LTD</v>
      </c>
      <c r="D1348" s="3" t="s">
        <v>13970</v>
      </c>
      <c r="E1348" s="17">
        <v>45016</v>
      </c>
      <c r="F1348" s="16">
        <v>4537594</v>
      </c>
      <c r="G1348" s="3" t="str">
        <f t="array" ref="G1348">INDEX([1]!Table2[Bracket Label], MATCH(1, ('ASX_Listed_Companies_26-08-2025'!F1348&gt;= [1]!Table2[Min Value]) * ('ASX_Listed_Companies_26-08-2025'!F1348 &lt;= [1]!Table2[Max Value]), 0))</f>
        <v>0-49M</v>
      </c>
    </row>
    <row r="1349" spans="1:7" x14ac:dyDescent="0.25">
      <c r="A1349" s="3" t="s">
        <v>16445</v>
      </c>
      <c r="B1349" s="3" t="s">
        <v>16444</v>
      </c>
      <c r="C1349" s="3" t="str">
        <f t="shared" si="21"/>
        <v>PATAGONIA LITHIUM LTD</v>
      </c>
      <c r="D1349" s="3" t="s">
        <v>13970</v>
      </c>
      <c r="E1349" s="17">
        <v>45016</v>
      </c>
      <c r="F1349" s="16">
        <v>4537594</v>
      </c>
      <c r="G1349" s="3" t="str">
        <f t="array" ref="G1349">INDEX([1]!Table2[Bracket Label], MATCH(1, ('ASX_Listed_Companies_26-08-2025'!F1349&gt;= [1]!Table2[Min Value]) * ('ASX_Listed_Companies_26-08-2025'!F1349 &lt;= [1]!Table2[Max Value]), 0))</f>
        <v>0-49M</v>
      </c>
    </row>
    <row r="1350" spans="1:7" x14ac:dyDescent="0.25">
      <c r="A1350" s="3" t="s">
        <v>13781</v>
      </c>
      <c r="B1350" s="3" t="s">
        <v>16446</v>
      </c>
      <c r="C1350" s="3" t="str">
        <f t="shared" si="21"/>
        <v>PLATO INCOME MAXIMISER LIMITED.</v>
      </c>
      <c r="D1350" s="3" t="s">
        <v>14067</v>
      </c>
      <c r="E1350" s="17">
        <v>42860</v>
      </c>
      <c r="F1350" s="16">
        <v>1040604354</v>
      </c>
      <c r="G1350" s="3" t="str">
        <f t="array" ref="G1350">INDEX([1]!Table2[Bracket Label], MATCH(1, ('ASX_Listed_Companies_26-08-2025'!F1350&gt;= [1]!Table2[Min Value]) * ('ASX_Listed_Companies_26-08-2025'!F1350 &lt;= [1]!Table2[Max Value]), 0))</f>
        <v>1Bn+</v>
      </c>
    </row>
    <row r="1351" spans="1:7" x14ac:dyDescent="0.25">
      <c r="A1351" s="3" t="s">
        <v>16447</v>
      </c>
      <c r="B1351" s="3" t="s">
        <v>16448</v>
      </c>
      <c r="C1351" s="3" t="str">
        <f t="shared" si="21"/>
        <v>PACIFIC LIME AND CEMENT LIMITED</v>
      </c>
      <c r="D1351" s="3" t="s">
        <v>13970</v>
      </c>
      <c r="E1351" s="17">
        <v>42999</v>
      </c>
      <c r="F1351" s="16">
        <v>234327367</v>
      </c>
      <c r="G1351" s="3" t="str">
        <f t="array" ref="G1351">INDEX([1]!Table2[Bracket Label], MATCH(1, ('ASX_Listed_Companies_26-08-2025'!F1351&gt;= [1]!Table2[Min Value]) * ('ASX_Listed_Companies_26-08-2025'!F1351 &lt;= [1]!Table2[Max Value]), 0))</f>
        <v>200-249M</v>
      </c>
    </row>
    <row r="1352" spans="1:7" x14ac:dyDescent="0.25">
      <c r="A1352" s="3" t="s">
        <v>16449</v>
      </c>
      <c r="B1352" s="3" t="s">
        <v>16450</v>
      </c>
      <c r="C1352" s="3" t="str">
        <f t="shared" si="21"/>
        <v>PREMIER1 LITHIUM LIMITED</v>
      </c>
      <c r="D1352" s="3" t="s">
        <v>13970</v>
      </c>
      <c r="E1352" s="17">
        <v>44603</v>
      </c>
      <c r="F1352" s="16">
        <v>2944485</v>
      </c>
      <c r="G1352" s="3" t="str">
        <f t="array" ref="G1352">INDEX([1]!Table2[Bracket Label], MATCH(1, ('ASX_Listed_Companies_26-08-2025'!F1352&gt;= [1]!Table2[Min Value]) * ('ASX_Listed_Companies_26-08-2025'!F1352 &lt;= [1]!Table2[Max Value]), 0))</f>
        <v>0-49M</v>
      </c>
    </row>
    <row r="1353" spans="1:7" x14ac:dyDescent="0.25">
      <c r="A1353" s="3" t="s">
        <v>16451</v>
      </c>
      <c r="B1353" s="3" t="s">
        <v>16452</v>
      </c>
      <c r="C1353" s="3" t="str">
        <f t="shared" si="21"/>
        <v>PEARL GULL IRON LIMITED</v>
      </c>
      <c r="D1353" s="3" t="s">
        <v>13970</v>
      </c>
      <c r="E1353" s="17">
        <v>44459</v>
      </c>
      <c r="F1353" s="16">
        <v>2045418</v>
      </c>
      <c r="G1353" s="3" t="str">
        <f t="array" ref="G1353">INDEX([1]!Table2[Bracket Label], MATCH(1, ('ASX_Listed_Companies_26-08-2025'!F1353&gt;= [1]!Table2[Min Value]) * ('ASX_Listed_Companies_26-08-2025'!F1353 &lt;= [1]!Table2[Max Value]), 0))</f>
        <v>0-49M</v>
      </c>
    </row>
    <row r="1354" spans="1:7" x14ac:dyDescent="0.25">
      <c r="A1354" s="3" t="s">
        <v>16453</v>
      </c>
      <c r="B1354" s="3" t="s">
        <v>16454</v>
      </c>
      <c r="C1354" s="3" t="str">
        <f t="shared" si="21"/>
        <v>PIEDMONT LITHIUM INC.</v>
      </c>
      <c r="D1354" s="3" t="s">
        <v>13970</v>
      </c>
      <c r="E1354" s="17">
        <v>30403</v>
      </c>
      <c r="F1354" s="16" t="s">
        <v>14150</v>
      </c>
      <c r="G1354" s="3" t="e">
        <f t="array" ref="G1354">INDEX([1]!Table2[Bracket Label], MATCH(1, ('ASX_Listed_Companies_26-08-2025'!F1354&gt;= [1]!Table2[Min Value]) * ('ASX_Listed_Companies_26-08-2025'!F1354 &lt;= [1]!Table2[Max Value]), 0))</f>
        <v>#N/A</v>
      </c>
    </row>
    <row r="1355" spans="1:7" x14ac:dyDescent="0.25">
      <c r="A1355" s="3" t="s">
        <v>16455</v>
      </c>
      <c r="B1355" s="3" t="s">
        <v>16456</v>
      </c>
      <c r="C1355" s="3" t="str">
        <f t="shared" si="21"/>
        <v>PIONEER LITHIUM LIMITED</v>
      </c>
      <c r="D1355" s="3" t="s">
        <v>13970</v>
      </c>
      <c r="E1355" s="17">
        <v>45197</v>
      </c>
      <c r="F1355" s="16">
        <v>8282636</v>
      </c>
      <c r="G1355" s="3" t="str">
        <f t="array" ref="G1355">INDEX([1]!Table2[Bracket Label], MATCH(1, ('ASX_Listed_Companies_26-08-2025'!F1355&gt;= [1]!Table2[Min Value]) * ('ASX_Listed_Companies_26-08-2025'!F1355 &lt;= [1]!Table2[Max Value]), 0))</f>
        <v>0-49M</v>
      </c>
    </row>
    <row r="1356" spans="1:7" x14ac:dyDescent="0.25">
      <c r="A1356" s="3" t="s">
        <v>13777</v>
      </c>
      <c r="B1356" s="3" t="s">
        <v>16457</v>
      </c>
      <c r="C1356" s="3" t="str">
        <f t="shared" si="21"/>
        <v>PILBARA MINERALS LIMITED</v>
      </c>
      <c r="D1356" s="3" t="s">
        <v>13970</v>
      </c>
      <c r="E1356" s="17">
        <v>39344</v>
      </c>
      <c r="F1356" s="16">
        <v>6950961000</v>
      </c>
      <c r="G1356" s="3" t="str">
        <f t="array" ref="G1356">INDEX([1]!Table2[Bracket Label], MATCH(1, ('ASX_Listed_Companies_26-08-2025'!F1356&gt;= [1]!Table2[Min Value]) * ('ASX_Listed_Companies_26-08-2025'!F1356 &lt;= [1]!Table2[Max Value]), 0))</f>
        <v>1Bn+</v>
      </c>
    </row>
    <row r="1357" spans="1:7" x14ac:dyDescent="0.25">
      <c r="A1357" s="3" t="s">
        <v>16458</v>
      </c>
      <c r="B1357" s="3" t="s">
        <v>16459</v>
      </c>
      <c r="C1357" s="3" t="str">
        <f t="shared" si="21"/>
        <v>PLENTI GROUP LIMITED</v>
      </c>
      <c r="D1357" s="3" t="s">
        <v>14010</v>
      </c>
      <c r="E1357" s="17">
        <v>44097</v>
      </c>
      <c r="F1357" s="16">
        <v>225797133</v>
      </c>
      <c r="G1357" s="3" t="str">
        <f t="array" ref="G1357">INDEX([1]!Table2[Bracket Label], MATCH(1, ('ASX_Listed_Companies_26-08-2025'!F1357&gt;= [1]!Table2[Min Value]) * ('ASX_Listed_Companies_26-08-2025'!F1357 &lt;= [1]!Table2[Max Value]), 0))</f>
        <v>200-249M</v>
      </c>
    </row>
    <row r="1358" spans="1:7" x14ac:dyDescent="0.25">
      <c r="A1358" s="3" t="s">
        <v>16460</v>
      </c>
      <c r="B1358" s="3" t="s">
        <v>16461</v>
      </c>
      <c r="C1358" s="3" t="str">
        <f t="shared" si="21"/>
        <v>PLAYSIDE STUDIOS LIMITED</v>
      </c>
      <c r="D1358" s="3" t="s">
        <v>14019</v>
      </c>
      <c r="E1358" s="17">
        <v>44182</v>
      </c>
      <c r="F1358" s="16">
        <v>90790365</v>
      </c>
      <c r="G1358" s="3" t="str">
        <f t="array" ref="G1358">INDEX([1]!Table2[Bracket Label], MATCH(1, ('ASX_Listed_Companies_26-08-2025'!F1358&gt;= [1]!Table2[Min Value]) * ('ASX_Listed_Companies_26-08-2025'!F1358 &lt;= [1]!Table2[Max Value]), 0))</f>
        <v>50-99M</v>
      </c>
    </row>
    <row r="1359" spans="1:7" x14ac:dyDescent="0.25">
      <c r="A1359" s="3" t="s">
        <v>16462</v>
      </c>
      <c r="B1359" s="3" t="s">
        <v>16463</v>
      </c>
      <c r="C1359" s="3" t="str">
        <f t="shared" si="21"/>
        <v>PLATINUM CAPITAL LIMITED</v>
      </c>
      <c r="D1359" s="3" t="s">
        <v>14067</v>
      </c>
      <c r="E1359" s="17">
        <v>34514</v>
      </c>
      <c r="F1359" s="16">
        <v>450951118</v>
      </c>
      <c r="G1359" s="3" t="str">
        <f t="array" ref="G1359">INDEX([1]!Table2[Bracket Label], MATCH(1, ('ASX_Listed_Companies_26-08-2025'!F1359&gt;= [1]!Table2[Min Value]) * ('ASX_Listed_Companies_26-08-2025'!F1359 &lt;= [1]!Table2[Max Value]), 0))</f>
        <v>450-499M</v>
      </c>
    </row>
    <row r="1360" spans="1:7" x14ac:dyDescent="0.25">
      <c r="A1360" s="3" t="s">
        <v>13791</v>
      </c>
      <c r="B1360" s="3" t="s">
        <v>16464</v>
      </c>
      <c r="C1360" s="3" t="str">
        <f t="shared" si="21"/>
        <v>PRO MEDICUS LIMITED</v>
      </c>
      <c r="D1360" s="3" t="s">
        <v>13995</v>
      </c>
      <c r="E1360" s="17">
        <v>36809</v>
      </c>
      <c r="F1360" s="16">
        <v>31712768986</v>
      </c>
      <c r="G1360" s="3" t="str">
        <f t="array" ref="G1360">INDEX([1]!Table2[Bracket Label], MATCH(1, ('ASX_Listed_Companies_26-08-2025'!F1360&gt;= [1]!Table2[Min Value]) * ('ASX_Listed_Companies_26-08-2025'!F1360 &lt;= [1]!Table2[Max Value]), 0))</f>
        <v>1Bn+</v>
      </c>
    </row>
    <row r="1361" spans="1:7" x14ac:dyDescent="0.25">
      <c r="A1361" s="3" t="s">
        <v>16465</v>
      </c>
      <c r="B1361" s="3" t="s">
        <v>16466</v>
      </c>
      <c r="C1361" s="3" t="str">
        <f t="shared" si="21"/>
        <v>PATRIOT BATTERY METALS INC.</v>
      </c>
      <c r="D1361" s="3" t="s">
        <v>13970</v>
      </c>
      <c r="E1361" s="17">
        <v>44902</v>
      </c>
      <c r="F1361" s="16">
        <v>673421475</v>
      </c>
      <c r="G1361" s="3" t="str">
        <f t="array" ref="G1361">INDEX([1]!Table2[Bracket Label], MATCH(1, ('ASX_Listed_Companies_26-08-2025'!F1361&gt;= [1]!Table2[Min Value]) * ('ASX_Listed_Companies_26-08-2025'!F1361 &lt;= [1]!Table2[Max Value]), 0))</f>
        <v>650-699M</v>
      </c>
    </row>
    <row r="1362" spans="1:7" x14ac:dyDescent="0.25">
      <c r="A1362" s="3" t="s">
        <v>13789</v>
      </c>
      <c r="B1362" s="3" t="s">
        <v>16467</v>
      </c>
      <c r="C1362" s="3" t="str">
        <f t="shared" si="21"/>
        <v>PREMIER INVESTMENTS LIMITED</v>
      </c>
      <c r="D1362" s="3" t="s">
        <v>14054</v>
      </c>
      <c r="E1362" s="17">
        <v>32126</v>
      </c>
      <c r="F1362" s="16">
        <v>3518958756</v>
      </c>
      <c r="G1362" s="3" t="str">
        <f t="array" ref="G1362">INDEX([1]!Table2[Bracket Label], MATCH(1, ('ASX_Listed_Companies_26-08-2025'!F1362&gt;= [1]!Table2[Min Value]) * ('ASX_Listed_Companies_26-08-2025'!F1362 &lt;= [1]!Table2[Max Value]), 0))</f>
        <v>1Bn+</v>
      </c>
    </row>
    <row r="1363" spans="1:7" x14ac:dyDescent="0.25">
      <c r="A1363" s="3" t="s">
        <v>16468</v>
      </c>
      <c r="B1363" s="3" t="s">
        <v>16469</v>
      </c>
      <c r="C1363" s="3" t="str">
        <f t="shared" si="21"/>
        <v>PIONEER CREDIT LIMITED</v>
      </c>
      <c r="D1363" s="3" t="s">
        <v>14010</v>
      </c>
      <c r="E1363" s="17">
        <v>41760</v>
      </c>
      <c r="F1363" s="16">
        <v>92414773</v>
      </c>
      <c r="G1363" s="3" t="str">
        <f t="array" ref="G1363">INDEX([1]!Table2[Bracket Label], MATCH(1, ('ASX_Listed_Companies_26-08-2025'!F1363&gt;= [1]!Table2[Min Value]) * ('ASX_Listed_Companies_26-08-2025'!F1363 &lt;= [1]!Table2[Max Value]), 0))</f>
        <v>50-99M</v>
      </c>
    </row>
    <row r="1364" spans="1:7" x14ac:dyDescent="0.25">
      <c r="A1364" s="3" t="s">
        <v>13779</v>
      </c>
      <c r="B1364" s="3" t="s">
        <v>16470</v>
      </c>
      <c r="C1364" s="3" t="str">
        <f t="shared" si="21"/>
        <v>PINNACLE INVESTMENT MANAGEMENT GROUP LIMITED</v>
      </c>
      <c r="D1364" s="3" t="s">
        <v>14010</v>
      </c>
      <c r="E1364" s="17">
        <v>39252</v>
      </c>
      <c r="F1364" s="16">
        <v>4862050340</v>
      </c>
      <c r="G1364" s="3" t="str">
        <f t="array" ref="G1364">INDEX([1]!Table2[Bracket Label], MATCH(1, ('ASX_Listed_Companies_26-08-2025'!F1364&gt;= [1]!Table2[Min Value]) * ('ASX_Listed_Companies_26-08-2025'!F1364 &lt;= [1]!Table2[Max Value]), 0))</f>
        <v>1Bn+</v>
      </c>
    </row>
    <row r="1365" spans="1:7" x14ac:dyDescent="0.25">
      <c r="A1365" s="3" t="s">
        <v>16471</v>
      </c>
      <c r="B1365" s="3" t="s">
        <v>16472</v>
      </c>
      <c r="C1365" s="3" t="str">
        <f t="shared" si="21"/>
        <v>PACIFIC NICKEL MINES LIMITED</v>
      </c>
      <c r="D1365" s="3" t="s">
        <v>13970</v>
      </c>
      <c r="E1365" s="17">
        <v>37586</v>
      </c>
      <c r="F1365" s="16" t="s">
        <v>14150</v>
      </c>
      <c r="G1365" s="3" t="e">
        <f t="array" ref="G1365">INDEX([1]!Table2[Bracket Label], MATCH(1, ('ASX_Listed_Companies_26-08-2025'!F1365&gt;= [1]!Table2[Min Value]) * ('ASX_Listed_Companies_26-08-2025'!F1365 &lt;= [1]!Table2[Max Value]), 0))</f>
        <v>#N/A</v>
      </c>
    </row>
    <row r="1366" spans="1:7" x14ac:dyDescent="0.25">
      <c r="A1366" s="3" t="s">
        <v>16473</v>
      </c>
      <c r="B1366" s="3" t="s">
        <v>16474</v>
      </c>
      <c r="C1366" s="3" t="str">
        <f t="shared" si="21"/>
        <v>POWER MINERALS LIMITED</v>
      </c>
      <c r="D1366" s="3" t="s">
        <v>13970</v>
      </c>
      <c r="E1366" s="17">
        <v>38457</v>
      </c>
      <c r="F1366" s="16">
        <v>12528779</v>
      </c>
      <c r="G1366" s="3" t="str">
        <f t="array" ref="G1366">INDEX([1]!Table2[Bracket Label], MATCH(1, ('ASX_Listed_Companies_26-08-2025'!F1366&gt;= [1]!Table2[Min Value]) * ('ASX_Listed_Companies_26-08-2025'!F1366 &lt;= [1]!Table2[Max Value]), 0))</f>
        <v>0-49M</v>
      </c>
    </row>
    <row r="1367" spans="1:7" x14ac:dyDescent="0.25">
      <c r="A1367" s="3" t="s">
        <v>13765</v>
      </c>
      <c r="B1367" s="3" t="s">
        <v>2319</v>
      </c>
      <c r="C1367" s="3" t="str">
        <f t="shared" si="21"/>
        <v>PANTORO GOLD LIMITED</v>
      </c>
      <c r="D1367" s="3" t="s">
        <v>13970</v>
      </c>
      <c r="E1367" s="17">
        <v>31918</v>
      </c>
      <c r="F1367" s="16">
        <v>1728740655</v>
      </c>
      <c r="G1367" s="3" t="str">
        <f t="array" ref="G1367">INDEX([1]!Table2[Bracket Label], MATCH(1, ('ASX_Listed_Companies_26-08-2025'!F1367&gt;= [1]!Table2[Min Value]) * ('ASX_Listed_Companies_26-08-2025'!F1367 &lt;= [1]!Table2[Max Value]), 0))</f>
        <v>1Bn+</v>
      </c>
    </row>
    <row r="1368" spans="1:7" x14ac:dyDescent="0.25">
      <c r="A1368" s="3" t="s">
        <v>16475</v>
      </c>
      <c r="B1368" s="3" t="s">
        <v>16476</v>
      </c>
      <c r="C1368" s="3" t="str">
        <f t="shared" si="21"/>
        <v>PANTHER METALS LTD</v>
      </c>
      <c r="D1368" s="3" t="s">
        <v>13970</v>
      </c>
      <c r="E1368" s="17">
        <v>44540</v>
      </c>
      <c r="F1368" s="16">
        <v>2708141</v>
      </c>
      <c r="G1368" s="3" t="str">
        <f t="array" ref="G1368">INDEX([1]!Table2[Bracket Label], MATCH(1, ('ASX_Listed_Companies_26-08-2025'!F1368&gt;= [1]!Table2[Min Value]) * ('ASX_Listed_Companies_26-08-2025'!F1368 &lt;= [1]!Table2[Max Value]), 0))</f>
        <v>0-49M</v>
      </c>
    </row>
    <row r="1369" spans="1:7" x14ac:dyDescent="0.25">
      <c r="A1369" s="3" t="s">
        <v>13785</v>
      </c>
      <c r="B1369" s="3" t="s">
        <v>16477</v>
      </c>
      <c r="C1369" s="3" t="str">
        <f t="shared" si="21"/>
        <v>POLYNOVO LIMITED</v>
      </c>
      <c r="D1369" s="3" t="s">
        <v>13995</v>
      </c>
      <c r="E1369" s="17">
        <v>36125</v>
      </c>
      <c r="F1369" s="16">
        <v>829011589</v>
      </c>
      <c r="G1369" s="3" t="str">
        <f t="array" ref="G1369">INDEX([1]!Table2[Bracket Label], MATCH(1, ('ASX_Listed_Companies_26-08-2025'!F1369&gt;= [1]!Table2[Min Value]) * ('ASX_Listed_Companies_26-08-2025'!F1369 &lt;= [1]!Table2[Max Value]), 0))</f>
        <v>800-849M</v>
      </c>
    </row>
    <row r="1370" spans="1:7" x14ac:dyDescent="0.25">
      <c r="A1370" s="3" t="s">
        <v>16478</v>
      </c>
      <c r="B1370" s="3" t="s">
        <v>16479</v>
      </c>
      <c r="C1370" s="3" t="str">
        <f t="shared" si="21"/>
        <v>PODIUM MINERALS LIMITED</v>
      </c>
      <c r="D1370" s="3" t="s">
        <v>13970</v>
      </c>
      <c r="E1370" s="17">
        <v>43159</v>
      </c>
      <c r="F1370" s="16">
        <v>31799162</v>
      </c>
      <c r="G1370" s="3" t="str">
        <f t="array" ref="G1370">INDEX([1]!Table2[Bracket Label], MATCH(1, ('ASX_Listed_Companies_26-08-2025'!F1370&gt;= [1]!Table2[Min Value]) * ('ASX_Listed_Companies_26-08-2025'!F1370 &lt;= [1]!Table2[Max Value]), 0))</f>
        <v>0-49M</v>
      </c>
    </row>
    <row r="1371" spans="1:7" x14ac:dyDescent="0.25">
      <c r="A1371" s="3" t="s">
        <v>16480</v>
      </c>
      <c r="B1371" s="3" t="s">
        <v>16481</v>
      </c>
      <c r="C1371" s="3" t="str">
        <f t="shared" si="21"/>
        <v>POLYMETALS RESOURCES LTD</v>
      </c>
      <c r="D1371" s="3" t="s">
        <v>13970</v>
      </c>
      <c r="E1371" s="17">
        <v>44376</v>
      </c>
      <c r="F1371" s="16">
        <v>206216531</v>
      </c>
      <c r="G1371" s="3" t="str">
        <f t="array" ref="G1371">INDEX([1]!Table2[Bracket Label], MATCH(1, ('ASX_Listed_Companies_26-08-2025'!F1371&gt;= [1]!Table2[Min Value]) * ('ASX_Listed_Companies_26-08-2025'!F1371 &lt;= [1]!Table2[Max Value]), 0))</f>
        <v>200-249M</v>
      </c>
    </row>
    <row r="1372" spans="1:7" x14ac:dyDescent="0.25">
      <c r="A1372" s="3" t="s">
        <v>16482</v>
      </c>
      <c r="B1372" s="3" t="s">
        <v>16483</v>
      </c>
      <c r="C1372" s="3" t="str">
        <f t="shared" si="21"/>
        <v>PEET LIMITED</v>
      </c>
      <c r="D1372" s="3" t="s">
        <v>14074</v>
      </c>
      <c r="E1372" s="17">
        <v>38204</v>
      </c>
      <c r="F1372" s="16">
        <v>819278173</v>
      </c>
      <c r="G1372" s="3" t="str">
        <f t="array" ref="G1372">INDEX([1]!Table2[Bracket Label], MATCH(1, ('ASX_Listed_Companies_26-08-2025'!F1372&gt;= [1]!Table2[Min Value]) * ('ASX_Listed_Companies_26-08-2025'!F1372 &lt;= [1]!Table2[Max Value]), 0))</f>
        <v>800-849M</v>
      </c>
    </row>
    <row r="1373" spans="1:7" x14ac:dyDescent="0.25">
      <c r="A1373" s="3" t="s">
        <v>16484</v>
      </c>
      <c r="B1373" s="3" t="s">
        <v>16485</v>
      </c>
      <c r="C1373" s="3" t="str">
        <f t="shared" si="21"/>
        <v>PEOPLEIN LIMITED</v>
      </c>
      <c r="D1373" s="3" t="s">
        <v>14110</v>
      </c>
      <c r="E1373" s="17">
        <v>43061</v>
      </c>
      <c r="F1373" s="16">
        <v>78805839</v>
      </c>
      <c r="G1373" s="3" t="str">
        <f t="array" ref="G1373">INDEX([1]!Table2[Bracket Label], MATCH(1, ('ASX_Listed_Companies_26-08-2025'!F1373&gt;= [1]!Table2[Min Value]) * ('ASX_Listed_Companies_26-08-2025'!F1373 &lt;= [1]!Table2[Max Value]), 0))</f>
        <v>50-99M</v>
      </c>
    </row>
    <row r="1374" spans="1:7" x14ac:dyDescent="0.25">
      <c r="A1374" s="3" t="s">
        <v>16486</v>
      </c>
      <c r="B1374" s="3" t="s">
        <v>16487</v>
      </c>
      <c r="C1374" s="3" t="str">
        <f t="shared" si="21"/>
        <v>PRO-PAC PACKAGING LIMITED</v>
      </c>
      <c r="D1374" s="3" t="s">
        <v>13970</v>
      </c>
      <c r="E1374" s="17">
        <v>38469</v>
      </c>
      <c r="F1374" s="16">
        <v>3452067</v>
      </c>
      <c r="G1374" s="3" t="str">
        <f t="array" ref="G1374">INDEX([1]!Table2[Bracket Label], MATCH(1, ('ASX_Listed_Companies_26-08-2025'!F1374&gt;= [1]!Table2[Min Value]) * ('ASX_Listed_Companies_26-08-2025'!F1374 &lt;= [1]!Table2[Max Value]), 0))</f>
        <v>0-49M</v>
      </c>
    </row>
    <row r="1375" spans="1:7" x14ac:dyDescent="0.25">
      <c r="A1375" s="3" t="s">
        <v>16488</v>
      </c>
      <c r="B1375" s="3" t="s">
        <v>16489</v>
      </c>
      <c r="C1375" s="3" t="str">
        <f t="shared" si="21"/>
        <v>PPK GROUP LIMITED</v>
      </c>
      <c r="D1375" s="3" t="s">
        <v>13970</v>
      </c>
      <c r="E1375" s="17">
        <v>34689</v>
      </c>
      <c r="F1375" s="16">
        <v>48130624</v>
      </c>
      <c r="G1375" s="3" t="str">
        <f t="array" ref="G1375">INDEX([1]!Table2[Bracket Label], MATCH(1, ('ASX_Listed_Companies_26-08-2025'!F1375&gt;= [1]!Table2[Min Value]) * ('ASX_Listed_Companies_26-08-2025'!F1375 &lt;= [1]!Table2[Max Value]), 0))</f>
        <v>0-49M</v>
      </c>
    </row>
    <row r="1376" spans="1:7" x14ac:dyDescent="0.25">
      <c r="A1376" s="3" t="s">
        <v>16490</v>
      </c>
      <c r="B1376" s="3" t="s">
        <v>16491</v>
      </c>
      <c r="C1376" s="3" t="str">
        <f t="shared" si="21"/>
        <v>PUREPROFILE LTD</v>
      </c>
      <c r="D1376" s="3" t="s">
        <v>14019</v>
      </c>
      <c r="E1376" s="17">
        <v>42214</v>
      </c>
      <c r="F1376" s="16">
        <v>49106266</v>
      </c>
      <c r="G1376" s="3" t="str">
        <f t="array" ref="G1376">INDEX([1]!Table2[Bracket Label], MATCH(1, ('ASX_Listed_Companies_26-08-2025'!F1376&gt;= [1]!Table2[Min Value]) * ('ASX_Listed_Companies_26-08-2025'!F1376 &lt;= [1]!Table2[Max Value]), 0))</f>
        <v>0-49M</v>
      </c>
    </row>
    <row r="1377" spans="1:7" x14ac:dyDescent="0.25">
      <c r="A1377" s="3" t="s">
        <v>13767</v>
      </c>
      <c r="B1377" s="3" t="s">
        <v>16492</v>
      </c>
      <c r="C1377" s="3" t="str">
        <f t="shared" si="21"/>
        <v>PEPPER MONEY LIMITED</v>
      </c>
      <c r="D1377" s="3" t="s">
        <v>14010</v>
      </c>
      <c r="E1377" s="17">
        <v>44341</v>
      </c>
      <c r="F1377" s="16">
        <v>949914403</v>
      </c>
      <c r="G1377" s="3" t="str">
        <f t="array" ref="G1377">INDEX([1]!Table2[Bracket Label], MATCH(1, ('ASX_Listed_Companies_26-08-2025'!F1377&gt;= [1]!Table2[Min Value]) * ('ASX_Listed_Companies_26-08-2025'!F1377 &lt;= [1]!Table2[Max Value]), 0))</f>
        <v>900-949M</v>
      </c>
    </row>
    <row r="1378" spans="1:7" x14ac:dyDescent="0.25">
      <c r="A1378" s="3" t="s">
        <v>16493</v>
      </c>
      <c r="B1378" s="3" t="s">
        <v>16494</v>
      </c>
      <c r="C1378" s="3" t="str">
        <f t="shared" si="21"/>
        <v>PRAEMIUM LIMITED</v>
      </c>
      <c r="D1378" s="3" t="s">
        <v>13979</v>
      </c>
      <c r="E1378" s="17">
        <v>38848</v>
      </c>
      <c r="F1378" s="16">
        <v>341566349</v>
      </c>
      <c r="G1378" s="3" t="str">
        <f t="array" ref="G1378">INDEX([1]!Table2[Bracket Label], MATCH(1, ('ASX_Listed_Companies_26-08-2025'!F1378&gt;= [1]!Table2[Min Value]) * ('ASX_Listed_Companies_26-08-2025'!F1378 &lt;= [1]!Table2[Max Value]), 0))</f>
        <v>300-349M</v>
      </c>
    </row>
    <row r="1379" spans="1:7" x14ac:dyDescent="0.25">
      <c r="A1379" s="3" t="s">
        <v>13771</v>
      </c>
      <c r="B1379" s="3" t="s">
        <v>16495</v>
      </c>
      <c r="C1379" s="3" t="str">
        <f t="shared" si="21"/>
        <v>PERPETUAL LIMITED</v>
      </c>
      <c r="D1379" s="3" t="s">
        <v>14010</v>
      </c>
      <c r="E1379" s="17">
        <v>23552</v>
      </c>
      <c r="F1379" s="16">
        <v>2481931656</v>
      </c>
      <c r="G1379" s="3" t="str">
        <f t="array" ref="G1379">INDEX([1]!Table2[Bracket Label], MATCH(1, ('ASX_Listed_Companies_26-08-2025'!F1379&gt;= [1]!Table2[Min Value]) * ('ASX_Listed_Companies_26-08-2025'!F1379 &lt;= [1]!Table2[Max Value]), 0))</f>
        <v>1Bn+</v>
      </c>
    </row>
    <row r="1380" spans="1:7" x14ac:dyDescent="0.25">
      <c r="A1380" s="3" t="s">
        <v>16496</v>
      </c>
      <c r="B1380" s="3" t="s">
        <v>16497</v>
      </c>
      <c r="C1380" s="3" t="str">
        <f t="shared" si="21"/>
        <v>PAPYRUS AUSTRALIA LIMITED</v>
      </c>
      <c r="D1380" s="3" t="s">
        <v>13970</v>
      </c>
      <c r="E1380" s="17">
        <v>38457</v>
      </c>
      <c r="F1380" s="16">
        <v>9043226</v>
      </c>
      <c r="G1380" s="3" t="str">
        <f t="array" ref="G1380">INDEX([1]!Table2[Bracket Label], MATCH(1, ('ASX_Listed_Companies_26-08-2025'!F1380&gt;= [1]!Table2[Min Value]) * ('ASX_Listed_Companies_26-08-2025'!F1380 &lt;= [1]!Table2[Max Value]), 0))</f>
        <v>0-49M</v>
      </c>
    </row>
    <row r="1381" spans="1:7" x14ac:dyDescent="0.25">
      <c r="A1381" s="3" t="s">
        <v>16498</v>
      </c>
      <c r="B1381" s="3" t="s">
        <v>16499</v>
      </c>
      <c r="C1381" s="3" t="str">
        <f t="shared" si="21"/>
        <v>PURE RESOURCES LIMITED</v>
      </c>
      <c r="D1381" s="3" t="s">
        <v>13970</v>
      </c>
      <c r="E1381" s="17">
        <v>44672</v>
      </c>
      <c r="F1381" s="16">
        <v>8281583</v>
      </c>
      <c r="G1381" s="3" t="str">
        <f t="array" ref="G1381">INDEX([1]!Table2[Bracket Label], MATCH(1, ('ASX_Listed_Companies_26-08-2025'!F1381&gt;= [1]!Table2[Min Value]) * ('ASX_Listed_Companies_26-08-2025'!F1381 &lt;= [1]!Table2[Max Value]), 0))</f>
        <v>0-49M</v>
      </c>
    </row>
    <row r="1382" spans="1:7" x14ac:dyDescent="0.25">
      <c r="A1382" s="3" t="s">
        <v>16500</v>
      </c>
      <c r="B1382" s="3" t="s">
        <v>16501</v>
      </c>
      <c r="C1382" s="3" t="str">
        <f t="shared" si="21"/>
        <v>PICHE RESOURCES LIMITED</v>
      </c>
      <c r="D1382" s="3" t="s">
        <v>14067</v>
      </c>
      <c r="E1382" s="17">
        <v>45488</v>
      </c>
      <c r="F1382" s="16">
        <v>14775400</v>
      </c>
      <c r="G1382" s="3" t="str">
        <f t="array" ref="G1382">INDEX([1]!Table2[Bracket Label], MATCH(1, ('ASX_Listed_Companies_26-08-2025'!F1382&gt;= [1]!Table2[Min Value]) * ('ASX_Listed_Companies_26-08-2025'!F1382 &lt;= [1]!Table2[Max Value]), 0))</f>
        <v>0-49M</v>
      </c>
    </row>
    <row r="1383" spans="1:7" x14ac:dyDescent="0.25">
      <c r="A1383" s="3" t="s">
        <v>16502</v>
      </c>
      <c r="B1383" s="3" t="s">
        <v>16503</v>
      </c>
      <c r="C1383" s="3" t="str">
        <f t="shared" si="21"/>
        <v>PRL GLOBAL LTD</v>
      </c>
      <c r="D1383" s="3" t="s">
        <v>13970</v>
      </c>
      <c r="E1383" s="17">
        <v>31982</v>
      </c>
      <c r="F1383" s="16" t="s">
        <v>14977</v>
      </c>
      <c r="G1383" s="3" t="e">
        <f t="array" ref="G1383">INDEX([1]!Table2[Bracket Label], MATCH(1, ('ASX_Listed_Companies_26-08-2025'!F1383&gt;= [1]!Table2[Min Value]) * ('ASX_Listed_Companies_26-08-2025'!F1383 &lt;= [1]!Table2[Max Value]), 0))</f>
        <v>#N/A</v>
      </c>
    </row>
    <row r="1384" spans="1:7" x14ac:dyDescent="0.25">
      <c r="A1384" s="3" t="s">
        <v>16504</v>
      </c>
      <c r="B1384" s="3" t="s">
        <v>16505</v>
      </c>
      <c r="C1384" s="3" t="str">
        <f t="shared" si="21"/>
        <v>PROMINENCE ENERGY LIMITED</v>
      </c>
      <c r="D1384" s="3" t="s">
        <v>14005</v>
      </c>
      <c r="E1384" s="17">
        <v>33626</v>
      </c>
      <c r="F1384" s="16">
        <v>2667529</v>
      </c>
      <c r="G1384" s="3" t="str">
        <f t="array" ref="G1384">INDEX([1]!Table2[Bracket Label], MATCH(1, ('ASX_Listed_Companies_26-08-2025'!F1384&gt;= [1]!Table2[Min Value]) * ('ASX_Listed_Companies_26-08-2025'!F1384 &lt;= [1]!Table2[Max Value]), 0))</f>
        <v>0-49M</v>
      </c>
    </row>
    <row r="1385" spans="1:7" x14ac:dyDescent="0.25">
      <c r="A1385" s="3" t="s">
        <v>13769</v>
      </c>
      <c r="B1385" s="3" t="s">
        <v>16506</v>
      </c>
      <c r="C1385" s="3" t="str">
        <f t="shared" si="21"/>
        <v>PERENTI LIMITED</v>
      </c>
      <c r="D1385" s="3" t="s">
        <v>13970</v>
      </c>
      <c r="E1385" s="17">
        <v>34340</v>
      </c>
      <c r="F1385" s="16">
        <v>2051366101</v>
      </c>
      <c r="G1385" s="3" t="str">
        <f t="array" ref="G1385">INDEX([1]!Table2[Bracket Label], MATCH(1, ('ASX_Listed_Companies_26-08-2025'!F1385&gt;= [1]!Table2[Min Value]) * ('ASX_Listed_Companies_26-08-2025'!F1385 &lt;= [1]!Table2[Max Value]), 0))</f>
        <v>1Bn+</v>
      </c>
    </row>
    <row r="1386" spans="1:7" x14ac:dyDescent="0.25">
      <c r="A1386" s="3" t="s">
        <v>16507</v>
      </c>
      <c r="B1386" s="3" t="s">
        <v>16508</v>
      </c>
      <c r="C1386" s="3" t="str">
        <f t="shared" si="21"/>
        <v>PROPHECY INTERNATIONAL HOLDINGS LIMITED</v>
      </c>
      <c r="D1386" s="3" t="s">
        <v>13979</v>
      </c>
      <c r="E1386" s="17">
        <v>35907</v>
      </c>
      <c r="F1386" s="16">
        <v>30607468</v>
      </c>
      <c r="G1386" s="3" t="str">
        <f t="array" ref="G1386">INDEX([1]!Table2[Bracket Label], MATCH(1, ('ASX_Listed_Companies_26-08-2025'!F1386&gt;= [1]!Table2[Min Value]) * ('ASX_Listed_Companies_26-08-2025'!F1386 &lt;= [1]!Table2[Max Value]), 0))</f>
        <v>0-49M</v>
      </c>
    </row>
    <row r="1387" spans="1:7" x14ac:dyDescent="0.25">
      <c r="A1387" s="3" t="s">
        <v>16509</v>
      </c>
      <c r="B1387" s="3" t="s">
        <v>16510</v>
      </c>
      <c r="C1387" s="3" t="str">
        <f t="shared" si="21"/>
        <v>PROSPECH LIMITED.</v>
      </c>
      <c r="D1387" s="3" t="s">
        <v>13970</v>
      </c>
      <c r="E1387" s="17">
        <v>44169</v>
      </c>
      <c r="F1387" s="16">
        <v>7197692</v>
      </c>
      <c r="G1387" s="3" t="str">
        <f t="array" ref="G1387">INDEX([1]!Table2[Bracket Label], MATCH(1, ('ASX_Listed_Companies_26-08-2025'!F1387&gt;= [1]!Table2[Min Value]) * ('ASX_Listed_Companies_26-08-2025'!F1387 &lt;= [1]!Table2[Max Value]), 0))</f>
        <v>0-49M</v>
      </c>
    </row>
    <row r="1388" spans="1:7" x14ac:dyDescent="0.25">
      <c r="A1388" s="3" t="s">
        <v>13773</v>
      </c>
      <c r="B1388" s="3" t="s">
        <v>16511</v>
      </c>
      <c r="C1388" s="3" t="str">
        <f t="shared" si="21"/>
        <v>PERSEUS MINING LIMITED</v>
      </c>
      <c r="D1388" s="3" t="s">
        <v>13970</v>
      </c>
      <c r="E1388" s="17">
        <v>38252</v>
      </c>
      <c r="F1388" s="16">
        <v>5025678102</v>
      </c>
      <c r="G1388" s="3" t="str">
        <f t="array" ref="G1388">INDEX([1]!Table2[Bracket Label], MATCH(1, ('ASX_Listed_Companies_26-08-2025'!F1388&gt;= [1]!Table2[Min Value]) * ('ASX_Listed_Companies_26-08-2025'!F1388 &lt;= [1]!Table2[Max Value]), 0))</f>
        <v>1Bn+</v>
      </c>
    </row>
    <row r="1389" spans="1:7" x14ac:dyDescent="0.25">
      <c r="A1389" s="3" t="s">
        <v>16512</v>
      </c>
      <c r="B1389" s="3" t="s">
        <v>16513</v>
      </c>
      <c r="C1389" s="3" t="str">
        <f t="shared" si="21"/>
        <v>PRODIGY GOLD NL</v>
      </c>
      <c r="D1389" s="3" t="s">
        <v>13970</v>
      </c>
      <c r="E1389" s="17">
        <v>31645</v>
      </c>
      <c r="F1389" s="16">
        <v>16854657</v>
      </c>
      <c r="G1389" s="3" t="str">
        <f t="array" ref="G1389">INDEX([1]!Table2[Bracket Label], MATCH(1, ('ASX_Listed_Companies_26-08-2025'!F1389&gt;= [1]!Table2[Min Value]) * ('ASX_Listed_Companies_26-08-2025'!F1389 &lt;= [1]!Table2[Max Value]), 0))</f>
        <v>0-49M</v>
      </c>
    </row>
    <row r="1390" spans="1:7" x14ac:dyDescent="0.25">
      <c r="A1390" s="3" t="s">
        <v>16514</v>
      </c>
      <c r="B1390" s="3" t="s">
        <v>16515</v>
      </c>
      <c r="C1390" s="3" t="str">
        <f t="shared" si="21"/>
        <v>PROSPECT RESOURCES LIMITED</v>
      </c>
      <c r="D1390" s="3" t="s">
        <v>13970</v>
      </c>
      <c r="E1390" s="17">
        <v>40151</v>
      </c>
      <c r="F1390" s="16">
        <v>136614500</v>
      </c>
      <c r="G1390" s="3" t="str">
        <f t="array" ref="G1390">INDEX([1]!Table2[Bracket Label], MATCH(1, ('ASX_Listed_Companies_26-08-2025'!F1390&gt;= [1]!Table2[Min Value]) * ('ASX_Listed_Companies_26-08-2025'!F1390 &lt;= [1]!Table2[Max Value]), 0))</f>
        <v>100-149M</v>
      </c>
    </row>
    <row r="1391" spans="1:7" x14ac:dyDescent="0.25">
      <c r="A1391" s="3" t="s">
        <v>16516</v>
      </c>
      <c r="B1391" s="3" t="s">
        <v>16517</v>
      </c>
      <c r="C1391" s="3" t="str">
        <f t="shared" si="21"/>
        <v>PATERSON RESOURCES LTD</v>
      </c>
      <c r="D1391" s="3" t="s">
        <v>13970</v>
      </c>
      <c r="E1391" s="17">
        <v>39008</v>
      </c>
      <c r="F1391" s="16">
        <v>10488871</v>
      </c>
      <c r="G1391" s="3" t="str">
        <f t="array" ref="G1391">INDEX([1]!Table2[Bracket Label], MATCH(1, ('ASX_Listed_Companies_26-08-2025'!F1391&gt;= [1]!Table2[Min Value]) * ('ASX_Listed_Companies_26-08-2025'!F1391 &lt;= [1]!Table2[Max Value]), 0))</f>
        <v>0-49M</v>
      </c>
    </row>
    <row r="1392" spans="1:7" x14ac:dyDescent="0.25">
      <c r="A1392" s="3" t="s">
        <v>16518</v>
      </c>
      <c r="B1392" s="3" t="s">
        <v>16519</v>
      </c>
      <c r="C1392" s="3" t="str">
        <f t="shared" si="21"/>
        <v>PACIFIC SMILES GROUP LIMITED</v>
      </c>
      <c r="D1392" s="3" t="s">
        <v>13995</v>
      </c>
      <c r="E1392" s="17">
        <v>41964</v>
      </c>
      <c r="F1392" s="16">
        <v>261008944</v>
      </c>
      <c r="G1392" s="3" t="str">
        <f t="array" ref="G1392">INDEX([1]!Table2[Bracket Label], MATCH(1, ('ASX_Listed_Companies_26-08-2025'!F1392&gt;= [1]!Table2[Min Value]) * ('ASX_Listed_Companies_26-08-2025'!F1392 &lt;= [1]!Table2[Max Value]), 0))</f>
        <v>250-299M</v>
      </c>
    </row>
    <row r="1393" spans="1:7" x14ac:dyDescent="0.25">
      <c r="A1393" s="3" t="s">
        <v>16520</v>
      </c>
      <c r="B1393" s="3" t="s">
        <v>16521</v>
      </c>
      <c r="C1393" s="3" t="str">
        <f t="shared" si="21"/>
        <v>PRESTAL HOLDINGS LIMITED</v>
      </c>
      <c r="D1393" s="3" t="s">
        <v>14514</v>
      </c>
      <c r="E1393" s="17">
        <v>36767</v>
      </c>
      <c r="F1393" s="16">
        <v>9034353</v>
      </c>
      <c r="G1393" s="3" t="str">
        <f t="array" ref="G1393">INDEX([1]!Table2[Bracket Label], MATCH(1, ('ASX_Listed_Companies_26-08-2025'!F1393&gt;= [1]!Table2[Min Value]) * ('ASX_Listed_Companies_26-08-2025'!F1393 &lt;= [1]!Table2[Max Value]), 0))</f>
        <v>0-49M</v>
      </c>
    </row>
    <row r="1394" spans="1:7" x14ac:dyDescent="0.25">
      <c r="A1394" s="3" t="s">
        <v>16522</v>
      </c>
      <c r="B1394" s="3" t="s">
        <v>16523</v>
      </c>
      <c r="C1394" s="3" t="str">
        <f t="shared" si="21"/>
        <v>PLATINUM ASSET MANAGEMENT LIMITED</v>
      </c>
      <c r="D1394" s="3" t="s">
        <v>14010</v>
      </c>
      <c r="E1394" s="17">
        <v>39225</v>
      </c>
      <c r="F1394" s="16">
        <v>474466200</v>
      </c>
      <c r="G1394" s="3" t="str">
        <f t="array" ref="G1394">INDEX([1]!Table2[Bracket Label], MATCH(1, ('ASX_Listed_Companies_26-08-2025'!F1394&gt;= [1]!Table2[Min Value]) * ('ASX_Listed_Companies_26-08-2025'!F1394 &lt;= [1]!Table2[Max Value]), 0))</f>
        <v>450-499M</v>
      </c>
    </row>
    <row r="1395" spans="1:7" x14ac:dyDescent="0.25">
      <c r="A1395" s="3" t="s">
        <v>8829</v>
      </c>
      <c r="B1395" s="3" t="s">
        <v>16524</v>
      </c>
      <c r="C1395" s="3" t="str">
        <f t="shared" si="21"/>
        <v>PATRONUS RESOURCES LIMITED</v>
      </c>
      <c r="D1395" s="3" t="s">
        <v>13970</v>
      </c>
      <c r="E1395" s="17">
        <v>41549</v>
      </c>
      <c r="F1395" s="16">
        <v>96152668</v>
      </c>
      <c r="G1395" s="3" t="str">
        <f t="array" ref="G1395">INDEX([1]!Table2[Bracket Label], MATCH(1, ('ASX_Listed_Companies_26-08-2025'!F1395&gt;= [1]!Table2[Min Value]) * ('ASX_Listed_Companies_26-08-2025'!F1395 &lt;= [1]!Table2[Max Value]), 0))</f>
        <v>50-99M</v>
      </c>
    </row>
    <row r="1396" spans="1:7" x14ac:dyDescent="0.25">
      <c r="A1396" s="3" t="s">
        <v>16525</v>
      </c>
      <c r="B1396" s="3" t="s">
        <v>16526</v>
      </c>
      <c r="C1396" s="3" t="str">
        <f t="shared" si="21"/>
        <v>PETRATHERM LTD</v>
      </c>
      <c r="D1396" s="3" t="s">
        <v>13970</v>
      </c>
      <c r="E1396" s="17">
        <v>38195</v>
      </c>
      <c r="F1396" s="16">
        <v>112649800</v>
      </c>
      <c r="G1396" s="3" t="str">
        <f t="array" ref="G1396">INDEX([1]!Table2[Bracket Label], MATCH(1, ('ASX_Listed_Companies_26-08-2025'!F1396&gt;= [1]!Table2[Min Value]) * ('ASX_Listed_Companies_26-08-2025'!F1396 &lt;= [1]!Table2[Max Value]), 0))</f>
        <v>100-149M</v>
      </c>
    </row>
    <row r="1397" spans="1:7" x14ac:dyDescent="0.25">
      <c r="A1397" s="3" t="s">
        <v>16527</v>
      </c>
      <c r="B1397" s="3" t="s">
        <v>16528</v>
      </c>
      <c r="C1397" s="3" t="str">
        <f t="shared" si="21"/>
        <v>PRESCIENT THERAPEUTICS LIMITED</v>
      </c>
      <c r="D1397" s="3" t="s">
        <v>13967</v>
      </c>
      <c r="E1397" s="17">
        <v>31765</v>
      </c>
      <c r="F1397" s="16">
        <v>44731375</v>
      </c>
      <c r="G1397" s="3" t="str">
        <f t="array" ref="G1397">INDEX([1]!Table2[Bracket Label], MATCH(1, ('ASX_Listed_Companies_26-08-2025'!F1397&gt;= [1]!Table2[Min Value]) * ('ASX_Listed_Companies_26-08-2025'!F1397 &lt;= [1]!Table2[Max Value]), 0))</f>
        <v>0-49M</v>
      </c>
    </row>
    <row r="1398" spans="1:7" x14ac:dyDescent="0.25">
      <c r="A1398" s="3" t="s">
        <v>16529</v>
      </c>
      <c r="B1398" s="3" t="s">
        <v>16530</v>
      </c>
      <c r="C1398" s="3" t="str">
        <f t="shared" si="21"/>
        <v>PURSUIT MINERALS LTD</v>
      </c>
      <c r="D1398" s="3" t="s">
        <v>13970</v>
      </c>
      <c r="E1398" s="17">
        <v>39701</v>
      </c>
      <c r="F1398" s="16">
        <v>7063044</v>
      </c>
      <c r="G1398" s="3" t="str">
        <f t="array" ref="G1398">INDEX([1]!Table2[Bracket Label], MATCH(1, ('ASX_Listed_Companies_26-08-2025'!F1398&gt;= [1]!Table2[Min Value]) * ('ASX_Listed_Companies_26-08-2025'!F1398 &lt;= [1]!Table2[Max Value]), 0))</f>
        <v>0-49M</v>
      </c>
    </row>
    <row r="1399" spans="1:7" x14ac:dyDescent="0.25">
      <c r="A1399" s="3" t="s">
        <v>16531</v>
      </c>
      <c r="B1399" s="3" t="s">
        <v>16532</v>
      </c>
      <c r="C1399" s="3" t="str">
        <f t="shared" si="21"/>
        <v>PROVARIS ENERGY LTD</v>
      </c>
      <c r="D1399" s="3" t="s">
        <v>14005</v>
      </c>
      <c r="E1399" s="17">
        <v>38432</v>
      </c>
      <c r="F1399" s="16">
        <v>18237033</v>
      </c>
      <c r="G1399" s="3" t="str">
        <f t="array" ref="G1399">INDEX([1]!Table2[Bracket Label], MATCH(1, ('ASX_Listed_Companies_26-08-2025'!F1399&gt;= [1]!Table2[Min Value]) * ('ASX_Listed_Companies_26-08-2025'!F1399 &lt;= [1]!Table2[Max Value]), 0))</f>
        <v>0-49M</v>
      </c>
    </row>
    <row r="1400" spans="1:7" x14ac:dyDescent="0.25">
      <c r="A1400" s="3" t="s">
        <v>16533</v>
      </c>
      <c r="B1400" s="3" t="s">
        <v>16534</v>
      </c>
      <c r="C1400" s="3" t="str">
        <f t="shared" si="21"/>
        <v>PO VALLEY ENERGY LIMITED</v>
      </c>
      <c r="D1400" s="3" t="s">
        <v>14005</v>
      </c>
      <c r="E1400" s="17">
        <v>38335</v>
      </c>
      <c r="F1400" s="16">
        <v>60266004</v>
      </c>
      <c r="G1400" s="3" t="str">
        <f t="array" ref="G1400">INDEX([1]!Table2[Bracket Label], MATCH(1, ('ASX_Listed_Companies_26-08-2025'!F1400&gt;= [1]!Table2[Min Value]) * ('ASX_Listed_Companies_26-08-2025'!F1400 &lt;= [1]!Table2[Max Value]), 0))</f>
        <v>50-99M</v>
      </c>
    </row>
    <row r="1401" spans="1:7" x14ac:dyDescent="0.25">
      <c r="A1401" s="3" t="s">
        <v>16535</v>
      </c>
      <c r="B1401" s="3" t="s">
        <v>16536</v>
      </c>
      <c r="C1401" s="3" t="str">
        <f t="shared" si="21"/>
        <v>POWERHOUSE VENTURES LIMITED</v>
      </c>
      <c r="D1401" s="3" t="s">
        <v>14010</v>
      </c>
      <c r="E1401" s="17">
        <v>42655</v>
      </c>
      <c r="F1401" s="16">
        <v>13554559</v>
      </c>
      <c r="G1401" s="3" t="str">
        <f t="array" ref="G1401">INDEX([1]!Table2[Bracket Label], MATCH(1, ('ASX_Listed_Companies_26-08-2025'!F1401&gt;= [1]!Table2[Min Value]) * ('ASX_Listed_Companies_26-08-2025'!F1401 &lt;= [1]!Table2[Max Value]), 0))</f>
        <v>0-49M</v>
      </c>
    </row>
    <row r="1402" spans="1:7" x14ac:dyDescent="0.25">
      <c r="A1402" s="3" t="s">
        <v>16537</v>
      </c>
      <c r="B1402" s="3" t="s">
        <v>16538</v>
      </c>
      <c r="C1402" s="3" t="str">
        <f t="shared" si="21"/>
        <v>PIVOTAL METALS LIMITED</v>
      </c>
      <c r="D1402" s="3" t="s">
        <v>13970</v>
      </c>
      <c r="E1402" s="17">
        <v>43307</v>
      </c>
      <c r="F1402" s="16">
        <v>7257807</v>
      </c>
      <c r="G1402" s="3" t="str">
        <f t="array" ref="G1402">INDEX([1]!Table2[Bracket Label], MATCH(1, ('ASX_Listed_Companies_26-08-2025'!F1402&gt;= [1]!Table2[Min Value]) * ('ASX_Listed_Companies_26-08-2025'!F1402 &lt;= [1]!Table2[Max Value]), 0))</f>
        <v>0-49M</v>
      </c>
    </row>
    <row r="1403" spans="1:7" x14ac:dyDescent="0.25">
      <c r="A1403" s="3" t="s">
        <v>16539</v>
      </c>
      <c r="B1403" s="3" t="s">
        <v>16540</v>
      </c>
      <c r="C1403" s="3" t="str">
        <f t="shared" si="21"/>
        <v>PVW RESOURCES LIMITED</v>
      </c>
      <c r="D1403" s="3" t="s">
        <v>13970</v>
      </c>
      <c r="E1403" s="17">
        <v>40129</v>
      </c>
      <c r="F1403" s="16">
        <v>3580286</v>
      </c>
      <c r="G1403" s="3" t="str">
        <f t="array" ref="G1403">INDEX([1]!Table2[Bracket Label], MATCH(1, ('ASX_Listed_Companies_26-08-2025'!F1403&gt;= [1]!Table2[Min Value]) * ('ASX_Listed_Companies_26-08-2025'!F1403 &lt;= [1]!Table2[Max Value]), 0))</f>
        <v>0-49M</v>
      </c>
    </row>
    <row r="1404" spans="1:7" x14ac:dyDescent="0.25">
      <c r="A1404" s="3" t="s">
        <v>16541</v>
      </c>
      <c r="B1404" s="3" t="s">
        <v>16542</v>
      </c>
      <c r="C1404" s="3" t="str">
        <f t="shared" si="21"/>
        <v>PWR HOLDINGS LIMITED</v>
      </c>
      <c r="D1404" s="3" t="s">
        <v>14049</v>
      </c>
      <c r="E1404" s="17">
        <v>42326</v>
      </c>
      <c r="F1404" s="16">
        <v>771325190</v>
      </c>
      <c r="G1404" s="3" t="str">
        <f t="array" ref="G1404">INDEX([1]!Table2[Bracket Label], MATCH(1, ('ASX_Listed_Companies_26-08-2025'!F1404&gt;= [1]!Table2[Min Value]) * ('ASX_Listed_Companies_26-08-2025'!F1404 &lt;= [1]!Table2[Max Value]), 0))</f>
        <v>750-799M</v>
      </c>
    </row>
    <row r="1405" spans="1:7" x14ac:dyDescent="0.25">
      <c r="A1405" s="3" t="s">
        <v>16543</v>
      </c>
      <c r="B1405" s="3" t="s">
        <v>16544</v>
      </c>
      <c r="C1405" s="3" t="str">
        <f t="shared" si="21"/>
        <v>PARKWAY CORPORATE LIMITED</v>
      </c>
      <c r="D1405" s="3" t="s">
        <v>13970</v>
      </c>
      <c r="E1405" s="17">
        <v>40676</v>
      </c>
      <c r="F1405" s="16">
        <v>27671139</v>
      </c>
      <c r="G1405" s="3" t="str">
        <f t="array" ref="G1405">INDEX([1]!Table2[Bracket Label], MATCH(1, ('ASX_Listed_Companies_26-08-2025'!F1405&gt;= [1]!Table2[Min Value]) * ('ASX_Listed_Companies_26-08-2025'!F1405 &lt;= [1]!Table2[Max Value]), 0))</f>
        <v>0-49M</v>
      </c>
    </row>
    <row r="1406" spans="1:7" x14ac:dyDescent="0.25">
      <c r="A1406" s="3" t="s">
        <v>16545</v>
      </c>
      <c r="B1406" s="3" t="s">
        <v>16546</v>
      </c>
      <c r="C1406" s="3" t="str">
        <f t="shared" si="21"/>
        <v>PETER WARREN AUTOMOTIVE HOLDINGS LIMITED</v>
      </c>
      <c r="D1406" s="3" t="s">
        <v>14054</v>
      </c>
      <c r="E1406" s="17">
        <v>44313</v>
      </c>
      <c r="F1406" s="16">
        <v>323841408</v>
      </c>
      <c r="G1406" s="3" t="str">
        <f t="array" ref="G1406">INDEX([1]!Table2[Bracket Label], MATCH(1, ('ASX_Listed_Companies_26-08-2025'!F1406&gt;= [1]!Table2[Min Value]) * ('ASX_Listed_Companies_26-08-2025'!F1406 &lt;= [1]!Table2[Max Value]), 0))</f>
        <v>300-349M</v>
      </c>
    </row>
    <row r="1407" spans="1:7" x14ac:dyDescent="0.25">
      <c r="A1407" s="3" t="s">
        <v>13775</v>
      </c>
      <c r="B1407" s="3" t="s">
        <v>16547</v>
      </c>
      <c r="C1407" s="3" t="str">
        <f t="shared" si="21"/>
        <v>PEXA GROUP LIMITED</v>
      </c>
      <c r="D1407" s="3" t="s">
        <v>14074</v>
      </c>
      <c r="E1407" s="17">
        <v>44378</v>
      </c>
      <c r="F1407" s="16">
        <v>2932206742</v>
      </c>
      <c r="G1407" s="3" t="str">
        <f t="array" ref="G1407">INDEX([1]!Table2[Bracket Label], MATCH(1, ('ASX_Listed_Companies_26-08-2025'!F1407&gt;= [1]!Table2[Min Value]) * ('ASX_Listed_Companies_26-08-2025'!F1407 &lt;= [1]!Table2[Max Value]), 0))</f>
        <v>1Bn+</v>
      </c>
    </row>
    <row r="1408" spans="1:7" x14ac:dyDescent="0.25">
      <c r="A1408" s="3" t="s">
        <v>16548</v>
      </c>
      <c r="B1408" s="3" t="s">
        <v>16549</v>
      </c>
      <c r="C1408" s="3" t="str">
        <f t="shared" si="21"/>
        <v>POLARX LIMITED</v>
      </c>
      <c r="D1408" s="3" t="s">
        <v>13970</v>
      </c>
      <c r="E1408" s="17">
        <v>41264</v>
      </c>
      <c r="F1408" s="16">
        <v>42759018</v>
      </c>
      <c r="G1408" s="3" t="str">
        <f t="array" ref="G1408">INDEX([1]!Table2[Bracket Label], MATCH(1, ('ASX_Listed_Companies_26-08-2025'!F1408&gt;= [1]!Table2[Min Value]) * ('ASX_Listed_Companies_26-08-2025'!F1408 &lt;= [1]!Table2[Max Value]), 0))</f>
        <v>0-49M</v>
      </c>
    </row>
    <row r="1409" spans="1:7" x14ac:dyDescent="0.25">
      <c r="A1409" s="3" t="s">
        <v>16550</v>
      </c>
      <c r="B1409" s="3" t="s">
        <v>16551</v>
      </c>
      <c r="C1409" s="3" t="str">
        <f t="shared" si="21"/>
        <v>PYC THERAPEUTICS LIMITED</v>
      </c>
      <c r="D1409" s="3" t="s">
        <v>13967</v>
      </c>
      <c r="E1409" s="17">
        <v>38441</v>
      </c>
      <c r="F1409" s="16">
        <v>758238581</v>
      </c>
      <c r="G1409" s="3" t="str">
        <f t="array" ref="G1409">INDEX([1]!Table2[Bracket Label], MATCH(1, ('ASX_Listed_Companies_26-08-2025'!F1409&gt;= [1]!Table2[Min Value]) * ('ASX_Listed_Companies_26-08-2025'!F1409 &lt;= [1]!Table2[Max Value]), 0))</f>
        <v>750-799M</v>
      </c>
    </row>
    <row r="1410" spans="1:7" x14ac:dyDescent="0.25">
      <c r="A1410" s="3" t="s">
        <v>13799</v>
      </c>
      <c r="B1410" s="3" t="s">
        <v>16552</v>
      </c>
      <c r="C1410" s="3" t="str">
        <f t="shared" si="21"/>
        <v>QUALITAS LIMITED</v>
      </c>
      <c r="D1410" s="3" t="s">
        <v>14074</v>
      </c>
      <c r="E1410" s="17">
        <v>44546</v>
      </c>
      <c r="F1410" s="16">
        <v>1077624617</v>
      </c>
      <c r="G1410" s="3" t="str">
        <f t="array" ref="G1410">INDEX([1]!Table2[Bracket Label], MATCH(1, ('ASX_Listed_Companies_26-08-2025'!F1410&gt;= [1]!Table2[Min Value]) * ('ASX_Listed_Companies_26-08-2025'!F1410 &lt;= [1]!Table2[Max Value]), 0))</f>
        <v>1Bn+</v>
      </c>
    </row>
    <row r="1411" spans="1:7" x14ac:dyDescent="0.25">
      <c r="A1411" s="3" t="s">
        <v>13793</v>
      </c>
      <c r="B1411" s="3" t="s">
        <v>16553</v>
      </c>
      <c r="C1411" s="3" t="str">
        <f t="shared" ref="C1411:C1474" si="22">TRIM(UPPER($B1411))</f>
        <v>QANTAS AIRWAYS LIMITED</v>
      </c>
      <c r="D1411" s="3" t="s">
        <v>14162</v>
      </c>
      <c r="E1411" s="17">
        <v>34911</v>
      </c>
      <c r="F1411" s="16">
        <v>16872171961</v>
      </c>
      <c r="G1411" s="3" t="str">
        <f t="array" ref="G1411">INDEX([1]!Table2[Bracket Label], MATCH(1, ('ASX_Listed_Companies_26-08-2025'!F1411&gt;= [1]!Table2[Min Value]) * ('ASX_Listed_Companies_26-08-2025'!F1411 &lt;= [1]!Table2[Max Value]), 0))</f>
        <v>1Bn+</v>
      </c>
    </row>
    <row r="1412" spans="1:7" x14ac:dyDescent="0.25">
      <c r="A1412" s="3" t="s">
        <v>13795</v>
      </c>
      <c r="B1412" s="3" t="s">
        <v>16554</v>
      </c>
      <c r="C1412" s="3" t="str">
        <f t="shared" si="22"/>
        <v>QBE INSURANCE GROUP LIMITED</v>
      </c>
      <c r="D1412" s="3" t="s">
        <v>14370</v>
      </c>
      <c r="E1412" s="17">
        <v>26843</v>
      </c>
      <c r="F1412" s="16">
        <v>31891523094</v>
      </c>
      <c r="G1412" s="3" t="str">
        <f t="array" ref="G1412">INDEX([1]!Table2[Bracket Label], MATCH(1, ('ASX_Listed_Companies_26-08-2025'!F1412&gt;= [1]!Table2[Min Value]) * ('ASX_Listed_Companies_26-08-2025'!F1412 &lt;= [1]!Table2[Max Value]), 0))</f>
        <v>1Bn+</v>
      </c>
    </row>
    <row r="1413" spans="1:7" x14ac:dyDescent="0.25">
      <c r="A1413" s="3" t="s">
        <v>16555</v>
      </c>
      <c r="B1413" s="3" t="s">
        <v>16556</v>
      </c>
      <c r="C1413" s="3" t="str">
        <f t="shared" si="22"/>
        <v>QEM LIMITED</v>
      </c>
      <c r="D1413" s="3" t="s">
        <v>13970</v>
      </c>
      <c r="E1413" s="17">
        <v>43392</v>
      </c>
      <c r="F1413" s="16">
        <v>8746813</v>
      </c>
      <c r="G1413" s="3" t="str">
        <f t="array" ref="G1413">INDEX([1]!Table2[Bracket Label], MATCH(1, ('ASX_Listed_Companies_26-08-2025'!F1413&gt;= [1]!Table2[Min Value]) * ('ASX_Listed_Companies_26-08-2025'!F1413 &lt;= [1]!Table2[Max Value]), 0))</f>
        <v>0-49M</v>
      </c>
    </row>
    <row r="1414" spans="1:7" x14ac:dyDescent="0.25">
      <c r="A1414" s="3" t="s">
        <v>16557</v>
      </c>
      <c r="B1414" s="3" t="s">
        <v>16558</v>
      </c>
      <c r="C1414" s="3" t="str">
        <f t="shared" si="22"/>
        <v>QUICKFEE LIMITED</v>
      </c>
      <c r="D1414" s="3" t="s">
        <v>14010</v>
      </c>
      <c r="E1414" s="17">
        <v>43657</v>
      </c>
      <c r="F1414" s="16">
        <v>18624088</v>
      </c>
      <c r="G1414" s="3" t="str">
        <f t="array" ref="G1414">INDEX([1]!Table2[Bracket Label], MATCH(1, ('ASX_Listed_Companies_26-08-2025'!F1414&gt;= [1]!Table2[Min Value]) * ('ASX_Listed_Companies_26-08-2025'!F1414 &lt;= [1]!Table2[Max Value]), 0))</f>
        <v>0-49M</v>
      </c>
    </row>
    <row r="1415" spans="1:7" x14ac:dyDescent="0.25">
      <c r="A1415" s="3" t="s">
        <v>16559</v>
      </c>
      <c r="B1415" s="3" t="s">
        <v>16560</v>
      </c>
      <c r="C1415" s="3" t="str">
        <f t="shared" si="22"/>
        <v>QUANTUM GRAPHITE LIMITED</v>
      </c>
      <c r="D1415" s="3" t="s">
        <v>13970</v>
      </c>
      <c r="E1415" s="17">
        <v>41645</v>
      </c>
      <c r="F1415" s="16">
        <v>167319480</v>
      </c>
      <c r="G1415" s="3" t="str">
        <f t="array" ref="G1415">INDEX([1]!Table2[Bracket Label], MATCH(1, ('ASX_Listed_Companies_26-08-2025'!F1415&gt;= [1]!Table2[Min Value]) * ('ASX_Listed_Companies_26-08-2025'!F1415 &lt;= [1]!Table2[Max Value]), 0))</f>
        <v>150-199M</v>
      </c>
    </row>
    <row r="1416" spans="1:7" x14ac:dyDescent="0.25">
      <c r="A1416" s="3" t="s">
        <v>16561</v>
      </c>
      <c r="B1416" s="3" t="s">
        <v>16562</v>
      </c>
      <c r="C1416" s="3" t="str">
        <f t="shared" si="22"/>
        <v>QMINES LIMITED</v>
      </c>
      <c r="D1416" s="3" t="s">
        <v>13970</v>
      </c>
      <c r="E1416" s="17">
        <v>44322</v>
      </c>
      <c r="F1416" s="16">
        <v>26441030</v>
      </c>
      <c r="G1416" s="3" t="str">
        <f t="array" ref="G1416">INDEX([1]!Table2[Bracket Label], MATCH(1, ('ASX_Listed_Companies_26-08-2025'!F1416&gt;= [1]!Table2[Min Value]) * ('ASX_Listed_Companies_26-08-2025'!F1416 &lt;= [1]!Table2[Max Value]), 0))</f>
        <v>0-49M</v>
      </c>
    </row>
    <row r="1417" spans="1:7" x14ac:dyDescent="0.25">
      <c r="A1417" s="3" t="s">
        <v>13797</v>
      </c>
      <c r="B1417" s="3" t="s">
        <v>16563</v>
      </c>
      <c r="C1417" s="3" t="str">
        <f t="shared" si="22"/>
        <v>QORIA LIMITED</v>
      </c>
      <c r="D1417" s="3" t="s">
        <v>13979</v>
      </c>
      <c r="E1417" s="17">
        <v>42611</v>
      </c>
      <c r="F1417" s="16">
        <v>860190966</v>
      </c>
      <c r="G1417" s="3" t="str">
        <f t="array" ref="G1417">INDEX([1]!Table2[Bracket Label], MATCH(1, ('ASX_Listed_Companies_26-08-2025'!F1417&gt;= [1]!Table2[Min Value]) * ('ASX_Listed_Companies_26-08-2025'!F1417 &lt;= [1]!Table2[Max Value]), 0))</f>
        <v>850-899M</v>
      </c>
    </row>
    <row r="1418" spans="1:7" x14ac:dyDescent="0.25">
      <c r="A1418" s="3" t="s">
        <v>16564</v>
      </c>
      <c r="B1418" s="3" t="s">
        <v>16565</v>
      </c>
      <c r="C1418" s="3" t="str">
        <f t="shared" si="22"/>
        <v>QPM ENERGY LIMITED</v>
      </c>
      <c r="D1418" s="3" t="s">
        <v>13970</v>
      </c>
      <c r="E1418" s="17">
        <v>39521</v>
      </c>
      <c r="F1418" s="16">
        <v>95769719</v>
      </c>
      <c r="G1418" s="3" t="str">
        <f t="array" ref="G1418">INDEX([1]!Table2[Bracket Label], MATCH(1, ('ASX_Listed_Companies_26-08-2025'!F1418&gt;= [1]!Table2[Min Value]) * ('ASX_Listed_Companies_26-08-2025'!F1418 &lt;= [1]!Table2[Max Value]), 0))</f>
        <v>50-99M</v>
      </c>
    </row>
    <row r="1419" spans="1:7" x14ac:dyDescent="0.25">
      <c r="A1419" s="3" t="s">
        <v>13801</v>
      </c>
      <c r="B1419" s="3" t="s">
        <v>16566</v>
      </c>
      <c r="C1419" s="3" t="str">
        <f t="shared" si="22"/>
        <v>QUALITAS REAL ESTATE INCOME FUND</v>
      </c>
      <c r="D1419" s="3" t="s">
        <v>14010</v>
      </c>
      <c r="E1419" s="17">
        <v>43431</v>
      </c>
      <c r="F1419" s="16">
        <v>992723202</v>
      </c>
      <c r="G1419" s="3" t="str">
        <f t="array" ref="G1419">INDEX([1]!Table2[Bracket Label], MATCH(1, ('ASX_Listed_Companies_26-08-2025'!F1419&gt;= [1]!Table2[Min Value]) * ('ASX_Listed_Companies_26-08-2025'!F1419 &lt;= [1]!Table2[Max Value]), 0))</f>
        <v>950-999M</v>
      </c>
    </row>
    <row r="1420" spans="1:7" x14ac:dyDescent="0.25">
      <c r="A1420" s="3" t="s">
        <v>13803</v>
      </c>
      <c r="B1420" s="3" t="s">
        <v>16567</v>
      </c>
      <c r="C1420" s="3" t="str">
        <f t="shared" si="22"/>
        <v>QUBE HOLDINGS LIMITED</v>
      </c>
      <c r="D1420" s="3" t="s">
        <v>14162</v>
      </c>
      <c r="E1420" s="17">
        <v>39086</v>
      </c>
      <c r="F1420" s="16">
        <v>7501034931</v>
      </c>
      <c r="G1420" s="3" t="str">
        <f t="array" ref="G1420">INDEX([1]!Table2[Bracket Label], MATCH(1, ('ASX_Listed_Companies_26-08-2025'!F1420&gt;= [1]!Table2[Min Value]) * ('ASX_Listed_Companies_26-08-2025'!F1420 &lt;= [1]!Table2[Max Value]), 0))</f>
        <v>1Bn+</v>
      </c>
    </row>
    <row r="1421" spans="1:7" x14ac:dyDescent="0.25">
      <c r="A1421" s="3" t="s">
        <v>12048</v>
      </c>
      <c r="B1421" s="3" t="s">
        <v>16568</v>
      </c>
      <c r="C1421" s="3" t="str">
        <f t="shared" si="22"/>
        <v>QUESTE COMMUNICATIONS LIMITED</v>
      </c>
      <c r="D1421" s="3" t="s">
        <v>14010</v>
      </c>
      <c r="E1421" s="17">
        <v>36110</v>
      </c>
      <c r="F1421" s="16">
        <v>1055821</v>
      </c>
      <c r="G1421" s="3" t="str">
        <f t="array" ref="G1421">INDEX([1]!Table2[Bracket Label], MATCH(1, ('ASX_Listed_Companies_26-08-2025'!F1421&gt;= [1]!Table2[Min Value]) * ('ASX_Listed_Companies_26-08-2025'!F1421 &lt;= [1]!Table2[Max Value]), 0))</f>
        <v>0-49M</v>
      </c>
    </row>
    <row r="1422" spans="1:7" x14ac:dyDescent="0.25">
      <c r="A1422" s="3" t="s">
        <v>16569</v>
      </c>
      <c r="B1422" s="3" t="s">
        <v>16570</v>
      </c>
      <c r="C1422" s="3" t="str">
        <f t="shared" si="22"/>
        <v>QX RESOURCES LIMITED</v>
      </c>
      <c r="D1422" s="3" t="s">
        <v>13970</v>
      </c>
      <c r="E1422" s="17">
        <v>40591</v>
      </c>
      <c r="F1422" s="16">
        <v>5241315</v>
      </c>
      <c r="G1422" s="3" t="str">
        <f t="array" ref="G1422">INDEX([1]!Table2[Bracket Label], MATCH(1, ('ASX_Listed_Companies_26-08-2025'!F1422&gt;= [1]!Table2[Min Value]) * ('ASX_Listed_Companies_26-08-2025'!F1422 &lt;= [1]!Table2[Max Value]), 0))</f>
        <v>0-49M</v>
      </c>
    </row>
    <row r="1423" spans="1:7" x14ac:dyDescent="0.25">
      <c r="A1423" s="3" t="s">
        <v>16571</v>
      </c>
      <c r="B1423" s="3" t="s">
        <v>16572</v>
      </c>
      <c r="C1423" s="3" t="str">
        <f t="shared" si="22"/>
        <v>REGENER8 RESOURCES NL</v>
      </c>
      <c r="D1423" s="3" t="s">
        <v>13970</v>
      </c>
      <c r="E1423" s="17">
        <v>44750</v>
      </c>
      <c r="F1423" s="16">
        <v>4601408</v>
      </c>
      <c r="G1423" s="3" t="str">
        <f t="array" ref="G1423">INDEX([1]!Table2[Bracket Label], MATCH(1, ('ASX_Listed_Companies_26-08-2025'!F1423&gt;= [1]!Table2[Min Value]) * ('ASX_Listed_Companies_26-08-2025'!F1423 &lt;= [1]!Table2[Max Value]), 0))</f>
        <v>0-49M</v>
      </c>
    </row>
    <row r="1424" spans="1:7" x14ac:dyDescent="0.25">
      <c r="A1424" s="3" t="s">
        <v>16573</v>
      </c>
      <c r="B1424" s="3" t="s">
        <v>16574</v>
      </c>
      <c r="C1424" s="3" t="str">
        <f t="shared" si="22"/>
        <v>RACE ONCOLOGY LTD</v>
      </c>
      <c r="D1424" s="3" t="s">
        <v>13967</v>
      </c>
      <c r="E1424" s="17">
        <v>42564</v>
      </c>
      <c r="F1424" s="16">
        <v>205018374</v>
      </c>
      <c r="G1424" s="3" t="str">
        <f t="array" ref="G1424">INDEX([1]!Table2[Bracket Label], MATCH(1, ('ASX_Listed_Companies_26-08-2025'!F1424&gt;= [1]!Table2[Min Value]) * ('ASX_Listed_Companies_26-08-2025'!F1424 &lt;= [1]!Table2[Max Value]), 0))</f>
        <v>200-249M</v>
      </c>
    </row>
    <row r="1425" spans="1:7" x14ac:dyDescent="0.25">
      <c r="A1425" s="3" t="s">
        <v>16575</v>
      </c>
      <c r="B1425" s="3" t="s">
        <v>16576</v>
      </c>
      <c r="C1425" s="3" t="str">
        <f t="shared" si="22"/>
        <v>RADIOPHARM THERANOSTICS LIMITED</v>
      </c>
      <c r="D1425" s="3" t="s">
        <v>13967</v>
      </c>
      <c r="E1425" s="17">
        <v>44525</v>
      </c>
      <c r="F1425" s="16">
        <v>66218586</v>
      </c>
      <c r="G1425" s="3" t="str">
        <f t="array" ref="G1425">INDEX([1]!Table2[Bracket Label], MATCH(1, ('ASX_Listed_Companies_26-08-2025'!F1425&gt;= [1]!Table2[Min Value]) * ('ASX_Listed_Companies_26-08-2025'!F1425 &lt;= [1]!Table2[Max Value]), 0))</f>
        <v>50-99M</v>
      </c>
    </row>
    <row r="1426" spans="1:7" x14ac:dyDescent="0.25">
      <c r="A1426" s="3" t="s">
        <v>16577</v>
      </c>
      <c r="B1426" s="3" t="s">
        <v>16578</v>
      </c>
      <c r="C1426" s="3" t="str">
        <f t="shared" si="22"/>
        <v>RAGNAR METALS LIMITED</v>
      </c>
      <c r="D1426" s="3" t="s">
        <v>13970</v>
      </c>
      <c r="E1426" s="17">
        <v>38442</v>
      </c>
      <c r="F1426" s="16">
        <v>10427692</v>
      </c>
      <c r="G1426" s="3" t="str">
        <f t="array" ref="G1426">INDEX([1]!Table2[Bracket Label], MATCH(1, ('ASX_Listed_Companies_26-08-2025'!F1426&gt;= [1]!Table2[Min Value]) * ('ASX_Listed_Companies_26-08-2025'!F1426 &lt;= [1]!Table2[Max Value]), 0))</f>
        <v>0-49M</v>
      </c>
    </row>
    <row r="1427" spans="1:7" x14ac:dyDescent="0.25">
      <c r="A1427" s="3" t="s">
        <v>16579</v>
      </c>
      <c r="B1427" s="3" t="s">
        <v>16580</v>
      </c>
      <c r="C1427" s="3" t="str">
        <f t="shared" si="22"/>
        <v>RANGE INTERNATIONAL LIMITED</v>
      </c>
      <c r="D1427" s="3" t="s">
        <v>13970</v>
      </c>
      <c r="E1427" s="17">
        <v>42573</v>
      </c>
      <c r="F1427" s="16">
        <v>2817871</v>
      </c>
      <c r="G1427" s="3" t="str">
        <f t="array" ref="G1427">INDEX([1]!Table2[Bracket Label], MATCH(1, ('ASX_Listed_Companies_26-08-2025'!F1427&gt;= [1]!Table2[Min Value]) * ('ASX_Listed_Companies_26-08-2025'!F1427 &lt;= [1]!Table2[Max Value]), 0))</f>
        <v>0-49M</v>
      </c>
    </row>
    <row r="1428" spans="1:7" x14ac:dyDescent="0.25">
      <c r="A1428" s="3" t="s">
        <v>16581</v>
      </c>
      <c r="B1428" s="3" t="s">
        <v>16582</v>
      </c>
      <c r="C1428" s="3" t="str">
        <f t="shared" si="22"/>
        <v>RAGUSA MINERALS LTD</v>
      </c>
      <c r="D1428" s="3" t="s">
        <v>13970</v>
      </c>
      <c r="E1428" s="17">
        <v>40372</v>
      </c>
      <c r="F1428" s="16">
        <v>4098572</v>
      </c>
      <c r="G1428" s="3" t="str">
        <f t="array" ref="G1428">INDEX([1]!Table2[Bracket Label], MATCH(1, ('ASX_Listed_Companies_26-08-2025'!F1428&gt;= [1]!Table2[Min Value]) * ('ASX_Listed_Companies_26-08-2025'!F1428 &lt;= [1]!Table2[Max Value]), 0))</f>
        <v>0-49M</v>
      </c>
    </row>
    <row r="1429" spans="1:7" x14ac:dyDescent="0.25">
      <c r="A1429" s="3" t="s">
        <v>16583</v>
      </c>
      <c r="B1429" s="3" t="s">
        <v>16584</v>
      </c>
      <c r="C1429" s="3" t="str">
        <f t="shared" si="22"/>
        <v>RESOURO STRATEGIC METALS INC.</v>
      </c>
      <c r="D1429" s="3" t="s">
        <v>13970</v>
      </c>
      <c r="E1429" s="17">
        <v>45457</v>
      </c>
      <c r="F1429" s="16">
        <v>19788730</v>
      </c>
      <c r="G1429" s="3" t="str">
        <f t="array" ref="G1429">INDEX([1]!Table2[Bracket Label], MATCH(1, ('ASX_Listed_Companies_26-08-2025'!F1429&gt;= [1]!Table2[Min Value]) * ('ASX_Listed_Companies_26-08-2025'!F1429 &lt;= [1]!Table2[Max Value]), 0))</f>
        <v>0-49M</v>
      </c>
    </row>
    <row r="1430" spans="1:7" x14ac:dyDescent="0.25">
      <c r="A1430" s="3" t="s">
        <v>16585</v>
      </c>
      <c r="B1430" s="3" t="s">
        <v>16586</v>
      </c>
      <c r="C1430" s="3" t="str">
        <f t="shared" si="22"/>
        <v>RUBIX RESOURCES LIMITED</v>
      </c>
      <c r="D1430" s="3" t="s">
        <v>13970</v>
      </c>
      <c r="E1430" s="17">
        <v>44553</v>
      </c>
      <c r="F1430" s="16">
        <v>5591950</v>
      </c>
      <c r="G1430" s="3" t="str">
        <f t="array" ref="G1430">INDEX([1]!Table2[Bracket Label], MATCH(1, ('ASX_Listed_Companies_26-08-2025'!F1430&gt;= [1]!Table2[Min Value]) * ('ASX_Listed_Companies_26-08-2025'!F1430 &lt;= [1]!Table2[Max Value]), 0))</f>
        <v>0-49M</v>
      </c>
    </row>
    <row r="1431" spans="1:7" x14ac:dyDescent="0.25">
      <c r="A1431" s="3" t="s">
        <v>16587</v>
      </c>
      <c r="B1431" s="3" t="s">
        <v>11157</v>
      </c>
      <c r="C1431" s="3" t="str">
        <f t="shared" si="22"/>
        <v>RESTAURANT BRANDS NEW ZEALAND LIMITED</v>
      </c>
      <c r="D1431" s="3" t="s">
        <v>13989</v>
      </c>
      <c r="E1431" s="17">
        <v>43006</v>
      </c>
      <c r="F1431" s="16">
        <v>336848012</v>
      </c>
      <c r="G1431" s="3" t="str">
        <f t="array" ref="G1431">INDEX([1]!Table2[Bracket Label], MATCH(1, ('ASX_Listed_Companies_26-08-2025'!F1431&gt;= [1]!Table2[Min Value]) * ('ASX_Listed_Companies_26-08-2025'!F1431 &lt;= [1]!Table2[Max Value]), 0))</f>
        <v>300-349M</v>
      </c>
    </row>
    <row r="1432" spans="1:7" x14ac:dyDescent="0.25">
      <c r="A1432" s="3" t="s">
        <v>16588</v>
      </c>
      <c r="B1432" s="3" t="s">
        <v>16589</v>
      </c>
      <c r="C1432" s="3" t="str">
        <f t="shared" si="22"/>
        <v>RBR GROUP LIMITED</v>
      </c>
      <c r="D1432" s="3" t="s">
        <v>13970</v>
      </c>
      <c r="E1432" s="17">
        <v>39115</v>
      </c>
      <c r="F1432" s="16">
        <v>3441285</v>
      </c>
      <c r="G1432" s="3" t="str">
        <f t="array" ref="G1432">INDEX([1]!Table2[Bracket Label], MATCH(1, ('ASX_Listed_Companies_26-08-2025'!F1432&gt;= [1]!Table2[Min Value]) * ('ASX_Listed_Companies_26-08-2025'!F1432 &lt;= [1]!Table2[Max Value]), 0))</f>
        <v>0-49M</v>
      </c>
    </row>
    <row r="1433" spans="1:7" x14ac:dyDescent="0.25">
      <c r="A1433" s="3" t="s">
        <v>16590</v>
      </c>
      <c r="B1433" s="3" t="s">
        <v>16591</v>
      </c>
      <c r="C1433" s="3" t="str">
        <f t="shared" si="22"/>
        <v>RESOURCE BASE LIMITED.</v>
      </c>
      <c r="D1433" s="3" t="s">
        <v>13970</v>
      </c>
      <c r="E1433" s="17">
        <v>44389</v>
      </c>
      <c r="F1433" s="16">
        <v>4952933</v>
      </c>
      <c r="G1433" s="3" t="str">
        <f t="array" ref="G1433">INDEX([1]!Table2[Bracket Label], MATCH(1, ('ASX_Listed_Companies_26-08-2025'!F1433&gt;= [1]!Table2[Min Value]) * ('ASX_Listed_Companies_26-08-2025'!F1433 &lt;= [1]!Table2[Max Value]), 0))</f>
        <v>0-49M</v>
      </c>
    </row>
    <row r="1434" spans="1:7" x14ac:dyDescent="0.25">
      <c r="A1434" s="3" t="s">
        <v>16592</v>
      </c>
      <c r="B1434" s="3" t="s">
        <v>16593</v>
      </c>
      <c r="C1434" s="3" t="str">
        <f t="shared" si="22"/>
        <v>REDCASTLE RESOURCES LIMITED</v>
      </c>
      <c r="D1434" s="3" t="s">
        <v>13970</v>
      </c>
      <c r="E1434" s="17">
        <v>37701</v>
      </c>
      <c r="F1434" s="16">
        <v>6692102</v>
      </c>
      <c r="G1434" s="3" t="str">
        <f t="array" ref="G1434">INDEX([1]!Table2[Bracket Label], MATCH(1, ('ASX_Listed_Companies_26-08-2025'!F1434&gt;= [1]!Table2[Min Value]) * ('ASX_Listed_Companies_26-08-2025'!F1434 &lt;= [1]!Table2[Max Value]), 0))</f>
        <v>0-49M</v>
      </c>
    </row>
    <row r="1435" spans="1:7" x14ac:dyDescent="0.25">
      <c r="A1435" s="3" t="s">
        <v>16594</v>
      </c>
      <c r="B1435" s="3" t="s">
        <v>16595</v>
      </c>
      <c r="C1435" s="3" t="str">
        <f t="shared" si="22"/>
        <v>RECCE PHARMACEUTICALS LTD</v>
      </c>
      <c r="D1435" s="3" t="s">
        <v>13967</v>
      </c>
      <c r="E1435" s="17">
        <v>42384</v>
      </c>
      <c r="F1435" s="16">
        <v>124348871</v>
      </c>
      <c r="G1435" s="3" t="str">
        <f t="array" ref="G1435">INDEX([1]!Table2[Bracket Label], MATCH(1, ('ASX_Listed_Companies_26-08-2025'!F1435&gt;= [1]!Table2[Min Value]) * ('ASX_Listed_Companies_26-08-2025'!F1435 &lt;= [1]!Table2[Max Value]), 0))</f>
        <v>100-149M</v>
      </c>
    </row>
    <row r="1436" spans="1:7" x14ac:dyDescent="0.25">
      <c r="A1436" s="3" t="s">
        <v>16596</v>
      </c>
      <c r="B1436" s="3" t="s">
        <v>16597</v>
      </c>
      <c r="C1436" s="3" t="str">
        <f t="shared" si="22"/>
        <v>READCLOUD LIMITED</v>
      </c>
      <c r="D1436" s="3" t="s">
        <v>13979</v>
      </c>
      <c r="E1436" s="17">
        <v>43138</v>
      </c>
      <c r="F1436" s="16">
        <v>15208357</v>
      </c>
      <c r="G1436" s="3" t="str">
        <f t="array" ref="G1436">INDEX([1]!Table2[Bracket Label], MATCH(1, ('ASX_Listed_Companies_26-08-2025'!F1436&gt;= [1]!Table2[Min Value]) * ('ASX_Listed_Companies_26-08-2025'!F1436 &lt;= [1]!Table2[Max Value]), 0))</f>
        <v>0-49M</v>
      </c>
    </row>
    <row r="1437" spans="1:7" x14ac:dyDescent="0.25">
      <c r="A1437" s="3" t="s">
        <v>16598</v>
      </c>
      <c r="B1437" s="3" t="s">
        <v>16599</v>
      </c>
      <c r="C1437" s="3" t="str">
        <f t="shared" si="22"/>
        <v>RAPID CRITICAL METALS LIMITED</v>
      </c>
      <c r="D1437" s="3" t="s">
        <v>13970</v>
      </c>
      <c r="E1437" s="17">
        <v>44545</v>
      </c>
      <c r="F1437" s="16">
        <v>21080896</v>
      </c>
      <c r="G1437" s="3" t="str">
        <f t="array" ref="G1437">INDEX([1]!Table2[Bracket Label], MATCH(1, ('ASX_Listed_Companies_26-08-2025'!F1437&gt;= [1]!Table2[Min Value]) * ('ASX_Listed_Companies_26-08-2025'!F1437 &lt;= [1]!Table2[Max Value]), 0))</f>
        <v>0-49M</v>
      </c>
    </row>
    <row r="1438" spans="1:7" x14ac:dyDescent="0.25">
      <c r="A1438" s="3" t="s">
        <v>16600</v>
      </c>
      <c r="B1438" s="3" t="s">
        <v>16601</v>
      </c>
      <c r="C1438" s="3" t="str">
        <f t="shared" si="22"/>
        <v>RINCON RESOURCES LIMITED</v>
      </c>
      <c r="D1438" s="3" t="s">
        <v>13970</v>
      </c>
      <c r="E1438" s="17">
        <v>44186</v>
      </c>
      <c r="F1438" s="16">
        <v>3803312</v>
      </c>
      <c r="G1438" s="3" t="str">
        <f t="array" ref="G1438">INDEX([1]!Table2[Bracket Label], MATCH(1, ('ASX_Listed_Companies_26-08-2025'!F1438&gt;= [1]!Table2[Min Value]) * ('ASX_Listed_Companies_26-08-2025'!F1438 &lt;= [1]!Table2[Max Value]), 0))</f>
        <v>0-49M</v>
      </c>
    </row>
    <row r="1439" spans="1:7" x14ac:dyDescent="0.25">
      <c r="A1439" s="3" t="s">
        <v>16602</v>
      </c>
      <c r="B1439" s="3" t="s">
        <v>16603</v>
      </c>
      <c r="C1439" s="3" t="str">
        <f t="shared" si="22"/>
        <v>REEF CASINO TRUST</v>
      </c>
      <c r="D1439" s="3" t="s">
        <v>13989</v>
      </c>
      <c r="E1439" s="17">
        <v>34376</v>
      </c>
      <c r="F1439" s="16">
        <v>185259854</v>
      </c>
      <c r="G1439" s="3" t="str">
        <f t="array" ref="G1439">INDEX([1]!Table2[Bracket Label], MATCH(1, ('ASX_Listed_Companies_26-08-2025'!F1439&gt;= [1]!Table2[Min Value]) * ('ASX_Listed_Companies_26-08-2025'!F1439 &lt;= [1]!Table2[Max Value]), 0))</f>
        <v>150-199M</v>
      </c>
    </row>
    <row r="1440" spans="1:7" x14ac:dyDescent="0.25">
      <c r="A1440" s="3" t="s">
        <v>16604</v>
      </c>
      <c r="B1440" s="3" t="s">
        <v>16605</v>
      </c>
      <c r="C1440" s="3" t="str">
        <f t="shared" si="22"/>
        <v>RESOURCE DEVELOPMENT GROUP LIMITED</v>
      </c>
      <c r="D1440" s="3" t="s">
        <v>13964</v>
      </c>
      <c r="E1440" s="17">
        <v>40682</v>
      </c>
      <c r="F1440" s="16" t="s">
        <v>14150</v>
      </c>
      <c r="G1440" s="3" t="e">
        <f t="array" ref="G1440">INDEX([1]!Table2[Bracket Label], MATCH(1, ('ASX_Listed_Companies_26-08-2025'!F1440&gt;= [1]!Table2[Min Value]) * ('ASX_Listed_Companies_26-08-2025'!F1440 &lt;= [1]!Table2[Max Value]), 0))</f>
        <v>#N/A</v>
      </c>
    </row>
    <row r="1441" spans="1:7" x14ac:dyDescent="0.25">
      <c r="A1441" s="3" t="s">
        <v>16606</v>
      </c>
      <c r="B1441" s="3" t="s">
        <v>16607</v>
      </c>
      <c r="C1441" s="3" t="str">
        <f t="shared" si="22"/>
        <v>RED METAL LIMITED</v>
      </c>
      <c r="D1441" s="3" t="s">
        <v>13970</v>
      </c>
      <c r="E1441" s="17">
        <v>37921</v>
      </c>
      <c r="F1441" s="16">
        <v>43158961</v>
      </c>
      <c r="G1441" s="3" t="str">
        <f t="array" ref="G1441">INDEX([1]!Table2[Bracket Label], MATCH(1, ('ASX_Listed_Companies_26-08-2025'!F1441&gt;= [1]!Table2[Min Value]) * ('ASX_Listed_Companies_26-08-2025'!F1441 &lt;= [1]!Table2[Max Value]), 0))</f>
        <v>0-49M</v>
      </c>
    </row>
    <row r="1442" spans="1:7" x14ac:dyDescent="0.25">
      <c r="A1442" s="3" t="s">
        <v>16608</v>
      </c>
      <c r="B1442" s="3" t="s">
        <v>16609</v>
      </c>
      <c r="C1442" s="3" t="str">
        <f t="shared" si="22"/>
        <v>RAIDEN RESOURCES LIMITED</v>
      </c>
      <c r="D1442" s="3" t="s">
        <v>13970</v>
      </c>
      <c r="E1442" s="17">
        <v>31848</v>
      </c>
      <c r="F1442" s="16">
        <v>13803566</v>
      </c>
      <c r="G1442" s="3" t="str">
        <f t="array" ref="G1442">INDEX([1]!Table2[Bracket Label], MATCH(1, ('ASX_Listed_Companies_26-08-2025'!F1442&gt;= [1]!Table2[Min Value]) * ('ASX_Listed_Companies_26-08-2025'!F1442 &lt;= [1]!Table2[Max Value]), 0))</f>
        <v>0-49M</v>
      </c>
    </row>
    <row r="1443" spans="1:7" x14ac:dyDescent="0.25">
      <c r="A1443" s="3" t="s">
        <v>16610</v>
      </c>
      <c r="B1443" s="3" t="s">
        <v>16611</v>
      </c>
      <c r="C1443" s="3" t="str">
        <f t="shared" si="22"/>
        <v>REDSTONE RESOURCES LIMITED</v>
      </c>
      <c r="D1443" s="3" t="s">
        <v>13970</v>
      </c>
      <c r="E1443" s="17">
        <v>38932</v>
      </c>
      <c r="F1443" s="16">
        <v>6205604</v>
      </c>
      <c r="G1443" s="3" t="str">
        <f t="array" ref="G1443">INDEX([1]!Table2[Bracket Label], MATCH(1, ('ASX_Listed_Companies_26-08-2025'!F1443&gt;= [1]!Table2[Min Value]) * ('ASX_Listed_Companies_26-08-2025'!F1443 &lt;= [1]!Table2[Max Value]), 0))</f>
        <v>0-49M</v>
      </c>
    </row>
    <row r="1444" spans="1:7" x14ac:dyDescent="0.25">
      <c r="A1444" s="3" t="s">
        <v>13810</v>
      </c>
      <c r="B1444" s="3" t="s">
        <v>16612</v>
      </c>
      <c r="C1444" s="3" t="str">
        <f t="shared" si="22"/>
        <v>REDOX LIMITED</v>
      </c>
      <c r="D1444" s="3" t="s">
        <v>13964</v>
      </c>
      <c r="E1444" s="17">
        <v>45110</v>
      </c>
      <c r="F1444" s="16">
        <v>1354710084</v>
      </c>
      <c r="G1444" s="3" t="str">
        <f t="array" ref="G1444">INDEX([1]!Table2[Bracket Label], MATCH(1, ('ASX_Listed_Companies_26-08-2025'!F1444&gt;= [1]!Table2[Min Value]) * ('ASX_Listed_Companies_26-08-2025'!F1444 &lt;= [1]!Table2[Max Value]), 0))</f>
        <v>1Bn+</v>
      </c>
    </row>
    <row r="1445" spans="1:7" x14ac:dyDescent="0.25">
      <c r="A1445" s="3" t="s">
        <v>16613</v>
      </c>
      <c r="B1445" s="3" t="s">
        <v>16614</v>
      </c>
      <c r="C1445" s="3" t="str">
        <f t="shared" si="22"/>
        <v>READYTECH HOLDINGS LIMITED</v>
      </c>
      <c r="D1445" s="3" t="s">
        <v>13979</v>
      </c>
      <c r="E1445" s="17">
        <v>43572</v>
      </c>
      <c r="F1445" s="16">
        <v>333623089</v>
      </c>
      <c r="G1445" s="3" t="str">
        <f t="array" ref="G1445">INDEX([1]!Table2[Bracket Label], MATCH(1, ('ASX_Listed_Companies_26-08-2025'!F1445&gt;= [1]!Table2[Min Value]) * ('ASX_Listed_Companies_26-08-2025'!F1445 &lt;= [1]!Table2[Max Value]), 0))</f>
        <v>300-349M</v>
      </c>
    </row>
    <row r="1446" spans="1:7" x14ac:dyDescent="0.25">
      <c r="A1446" s="3" t="s">
        <v>9606</v>
      </c>
      <c r="B1446" s="3" t="s">
        <v>16615</v>
      </c>
      <c r="C1446" s="3" t="str">
        <f t="shared" si="22"/>
        <v>REA GROUP LTD</v>
      </c>
      <c r="D1446" s="3" t="s">
        <v>14019</v>
      </c>
      <c r="E1446" s="17">
        <v>36495</v>
      </c>
      <c r="F1446" s="16">
        <v>34396717446</v>
      </c>
      <c r="G1446" s="3" t="str">
        <f t="array" ref="G1446">INDEX([1]!Table2[Bracket Label], MATCH(1, ('ASX_Listed_Companies_26-08-2025'!F1446&gt;= [1]!Table2[Min Value]) * ('ASX_Listed_Companies_26-08-2025'!F1446 &lt;= [1]!Table2[Max Value]), 0))</f>
        <v>1Bn+</v>
      </c>
    </row>
    <row r="1447" spans="1:7" x14ac:dyDescent="0.25">
      <c r="A1447" s="3" t="s">
        <v>16616</v>
      </c>
      <c r="B1447" s="3" t="s">
        <v>16617</v>
      </c>
      <c r="C1447" s="3" t="str">
        <f t="shared" si="22"/>
        <v>RECHARGE METALS LIMITED</v>
      </c>
      <c r="D1447" s="3" t="s">
        <v>13970</v>
      </c>
      <c r="E1447" s="17">
        <v>44480</v>
      </c>
      <c r="F1447" s="16">
        <v>4111839</v>
      </c>
      <c r="G1447" s="3" t="str">
        <f t="array" ref="G1447">INDEX([1]!Table2[Bracket Label], MATCH(1, ('ASX_Listed_Companies_26-08-2025'!F1447&gt;= [1]!Table2[Min Value]) * ('ASX_Listed_Companies_26-08-2025'!F1447 &lt;= [1]!Table2[Max Value]), 0))</f>
        <v>0-49M</v>
      </c>
    </row>
    <row r="1448" spans="1:7" x14ac:dyDescent="0.25">
      <c r="A1448" s="3" t="s">
        <v>16618</v>
      </c>
      <c r="B1448" s="3" t="s">
        <v>16619</v>
      </c>
      <c r="C1448" s="3" t="str">
        <f t="shared" si="22"/>
        <v>RAREX LIMITED</v>
      </c>
      <c r="D1448" s="3" t="s">
        <v>13970</v>
      </c>
      <c r="E1448" s="17">
        <v>39274</v>
      </c>
      <c r="F1448" s="16">
        <v>19003116</v>
      </c>
      <c r="G1448" s="3" t="str">
        <f t="array" ref="G1448">INDEX([1]!Table2[Bracket Label], MATCH(1, ('ASX_Listed_Companies_26-08-2025'!F1448&gt;= [1]!Table2[Min Value]) * ('ASX_Listed_Companies_26-08-2025'!F1448 &lt;= [1]!Table2[Max Value]), 0))</f>
        <v>0-49M</v>
      </c>
    </row>
    <row r="1449" spans="1:7" x14ac:dyDescent="0.25">
      <c r="A1449" s="3" t="s">
        <v>11305</v>
      </c>
      <c r="B1449" s="3" t="s">
        <v>16620</v>
      </c>
      <c r="C1449" s="3" t="str">
        <f t="shared" si="22"/>
        <v>REGIS HEALTHCARE LIMITED</v>
      </c>
      <c r="D1449" s="3" t="s">
        <v>13995</v>
      </c>
      <c r="E1449" s="17">
        <v>41919</v>
      </c>
      <c r="F1449" s="16">
        <v>2518444566</v>
      </c>
      <c r="G1449" s="3" t="str">
        <f t="array" ref="G1449">INDEX([1]!Table2[Bracket Label], MATCH(1, ('ASX_Listed_Companies_26-08-2025'!F1449&gt;= [1]!Table2[Min Value]) * ('ASX_Listed_Companies_26-08-2025'!F1449 &lt;= [1]!Table2[Max Value]), 0))</f>
        <v>1Bn+</v>
      </c>
    </row>
    <row r="1450" spans="1:7" x14ac:dyDescent="0.25">
      <c r="A1450" s="3" t="s">
        <v>13812</v>
      </c>
      <c r="B1450" s="3" t="s">
        <v>16621</v>
      </c>
      <c r="C1450" s="3" t="str">
        <f t="shared" si="22"/>
        <v>REECE LIMITED</v>
      </c>
      <c r="D1450" s="3" t="s">
        <v>13964</v>
      </c>
      <c r="E1450" s="17">
        <v>27030</v>
      </c>
      <c r="F1450" s="16">
        <v>7596773969</v>
      </c>
      <c r="G1450" s="3" t="str">
        <f t="array" ref="G1450">INDEX([1]!Table2[Bracket Label], MATCH(1, ('ASX_Listed_Companies_26-08-2025'!F1450&gt;= [1]!Table2[Min Value]) * ('ASX_Listed_Companies_26-08-2025'!F1450 &lt;= [1]!Table2[Max Value]), 0))</f>
        <v>1Bn+</v>
      </c>
    </row>
    <row r="1451" spans="1:7" x14ac:dyDescent="0.25">
      <c r="A1451" s="3" t="s">
        <v>16622</v>
      </c>
      <c r="B1451" s="3" t="s">
        <v>16623</v>
      </c>
      <c r="C1451" s="3" t="str">
        <f t="shared" si="22"/>
        <v>REMSENSE TECHNOLOGIES LIMITED</v>
      </c>
      <c r="D1451" s="3" t="s">
        <v>13964</v>
      </c>
      <c r="E1451" s="17">
        <v>44502</v>
      </c>
      <c r="F1451" s="16">
        <v>5626449</v>
      </c>
      <c r="G1451" s="3" t="str">
        <f t="array" ref="G1451">INDEX([1]!Table2[Bracket Label], MATCH(1, ('ASX_Listed_Companies_26-08-2025'!F1451&gt;= [1]!Table2[Min Value]) * ('ASX_Listed_Companies_26-08-2025'!F1451 &lt;= [1]!Table2[Max Value]), 0))</f>
        <v>0-49M</v>
      </c>
    </row>
    <row r="1452" spans="1:7" x14ac:dyDescent="0.25">
      <c r="A1452" s="3" t="s">
        <v>16624</v>
      </c>
      <c r="B1452" s="3" t="s">
        <v>16625</v>
      </c>
      <c r="C1452" s="3" t="str">
        <f t="shared" si="22"/>
        <v>RAM ESSENTIAL SERVICES PROPERTY FUND</v>
      </c>
      <c r="D1452" s="3" t="s">
        <v>14046</v>
      </c>
      <c r="E1452" s="17">
        <v>44489</v>
      </c>
      <c r="F1452" s="16">
        <v>303205072</v>
      </c>
      <c r="G1452" s="3" t="str">
        <f t="array" ref="G1452">INDEX([1]!Table2[Bracket Label], MATCH(1, ('ASX_Listed_Companies_26-08-2025'!F1452&gt;= [1]!Table2[Min Value]) * ('ASX_Listed_Companies_26-08-2025'!F1452 &lt;= [1]!Table2[Max Value]), 0))</f>
        <v>300-349M</v>
      </c>
    </row>
    <row r="1453" spans="1:7" x14ac:dyDescent="0.25">
      <c r="A1453" s="3" t="s">
        <v>8694</v>
      </c>
      <c r="B1453" s="3" t="s">
        <v>16626</v>
      </c>
      <c r="C1453" s="3" t="str">
        <f t="shared" si="22"/>
        <v>REGIONAL EXPRESS HOLDINGS LIMITED</v>
      </c>
      <c r="D1453" s="3" t="s">
        <v>14162</v>
      </c>
      <c r="E1453" s="17">
        <v>38665</v>
      </c>
      <c r="F1453" s="16" t="s">
        <v>14150</v>
      </c>
      <c r="G1453" s="3" t="e">
        <f t="array" ref="G1453">INDEX([1]!Table2[Bracket Label], MATCH(1, ('ASX_Listed_Companies_26-08-2025'!F1453&gt;= [1]!Table2[Min Value]) * ('ASX_Listed_Companies_26-08-2025'!F1453 &lt;= [1]!Table2[Max Value]), 0))</f>
        <v>#N/A</v>
      </c>
    </row>
    <row r="1454" spans="1:7" x14ac:dyDescent="0.25">
      <c r="A1454" s="3" t="s">
        <v>16627</v>
      </c>
      <c r="B1454" s="3" t="s">
        <v>16628</v>
      </c>
      <c r="C1454" s="3" t="str">
        <f t="shared" si="22"/>
        <v>RESOURCES &amp; ENERGY GROUP LIMITED</v>
      </c>
      <c r="D1454" s="3" t="s">
        <v>13970</v>
      </c>
      <c r="E1454" s="17">
        <v>38422</v>
      </c>
      <c r="F1454" s="16">
        <v>12707034</v>
      </c>
      <c r="G1454" s="3" t="str">
        <f t="array" ref="G1454">INDEX([1]!Table2[Bracket Label], MATCH(1, ('ASX_Listed_Companies_26-08-2025'!F1454&gt;= [1]!Table2[Min Value]) * ('ASX_Listed_Companies_26-08-2025'!F1454 &lt;= [1]!Table2[Max Value]), 0))</f>
        <v>0-49M</v>
      </c>
    </row>
    <row r="1455" spans="1:7" x14ac:dyDescent="0.25">
      <c r="A1455" s="3" t="s">
        <v>16629</v>
      </c>
      <c r="B1455" s="3" t="s">
        <v>16630</v>
      </c>
      <c r="C1455" s="3" t="str">
        <f t="shared" si="22"/>
        <v>REGAL INVESTMENT FUND</v>
      </c>
      <c r="D1455" s="3" t="s">
        <v>14067</v>
      </c>
      <c r="E1455" s="17">
        <v>43633</v>
      </c>
      <c r="F1455" s="16">
        <v>643626139</v>
      </c>
      <c r="G1455" s="3" t="str">
        <f t="array" ref="G1455">INDEX([1]!Table2[Bracket Label], MATCH(1, ('ASX_Listed_Companies_26-08-2025'!F1455&gt;= [1]!Table2[Min Value]) * ('ASX_Listed_Companies_26-08-2025'!F1455 &lt;= [1]!Table2[Max Value]), 0))</f>
        <v>600-649M</v>
      </c>
    </row>
    <row r="1456" spans="1:7" x14ac:dyDescent="0.25">
      <c r="A1456" s="3" t="s">
        <v>16631</v>
      </c>
      <c r="B1456" s="3" t="s">
        <v>16632</v>
      </c>
      <c r="C1456" s="3" t="str">
        <f t="shared" si="22"/>
        <v>RURAL FUNDS GROUP</v>
      </c>
      <c r="D1456" s="3" t="s">
        <v>14046</v>
      </c>
      <c r="E1456" s="17">
        <v>41684</v>
      </c>
      <c r="F1456" s="16">
        <v>763857078</v>
      </c>
      <c r="G1456" s="3" t="str">
        <f t="array" ref="G1456">INDEX([1]!Table2[Bracket Label], MATCH(1, ('ASX_Listed_Companies_26-08-2025'!F1456&gt;= [1]!Table2[Min Value]) * ('ASX_Listed_Companies_26-08-2025'!F1456 &lt;= [1]!Table2[Max Value]), 0))</f>
        <v>750-799M</v>
      </c>
    </row>
    <row r="1457" spans="1:7" x14ac:dyDescent="0.25">
      <c r="A1457" s="3" t="s">
        <v>16633</v>
      </c>
      <c r="B1457" s="3" t="s">
        <v>16634</v>
      </c>
      <c r="C1457" s="3" t="str">
        <f t="shared" si="22"/>
        <v>RETAIL FOOD GROUP LIMITED</v>
      </c>
      <c r="D1457" s="3" t="s">
        <v>13989</v>
      </c>
      <c r="E1457" s="17">
        <v>38890</v>
      </c>
      <c r="F1457" s="16">
        <v>97542723</v>
      </c>
      <c r="G1457" s="3" t="str">
        <f t="array" ref="G1457">INDEX([1]!Table2[Bracket Label], MATCH(1, ('ASX_Listed_Companies_26-08-2025'!F1457&gt;= [1]!Table2[Min Value]) * ('ASX_Listed_Companies_26-08-2025'!F1457 &lt;= [1]!Table2[Max Value]), 0))</f>
        <v>50-99M</v>
      </c>
    </row>
    <row r="1458" spans="1:7" x14ac:dyDescent="0.25">
      <c r="A1458" s="3" t="s">
        <v>16635</v>
      </c>
      <c r="B1458" s="3" t="s">
        <v>16636</v>
      </c>
      <c r="C1458" s="3" t="str">
        <f t="shared" si="22"/>
        <v>RECTIFIER TECHNOLOGIES LTD</v>
      </c>
      <c r="D1458" s="3" t="s">
        <v>13964</v>
      </c>
      <c r="E1458" s="17">
        <v>34599</v>
      </c>
      <c r="F1458" s="16">
        <v>8296684</v>
      </c>
      <c r="G1458" s="3" t="str">
        <f t="array" ref="G1458">INDEX([1]!Table2[Bracket Label], MATCH(1, ('ASX_Listed_Companies_26-08-2025'!F1458&gt;= [1]!Table2[Min Value]) * ('ASX_Listed_Companies_26-08-2025'!F1458 &lt;= [1]!Table2[Max Value]), 0))</f>
        <v>0-49M</v>
      </c>
    </row>
    <row r="1459" spans="1:7" x14ac:dyDescent="0.25">
      <c r="A1459" s="3" t="s">
        <v>16637</v>
      </c>
      <c r="B1459" s="3" t="s">
        <v>16638</v>
      </c>
      <c r="C1459" s="3" t="str">
        <f t="shared" si="22"/>
        <v>REDFLOW LIMITED</v>
      </c>
      <c r="D1459" s="3" t="s">
        <v>13964</v>
      </c>
      <c r="E1459" s="17">
        <v>40526</v>
      </c>
      <c r="F1459" s="16" t="s">
        <v>14150</v>
      </c>
      <c r="G1459" s="3" t="e">
        <f t="array" ref="G1459">INDEX([1]!Table2[Bracket Label], MATCH(1, ('ASX_Listed_Companies_26-08-2025'!F1459&gt;= [1]!Table2[Min Value]) * ('ASX_Listed_Companies_26-08-2025'!F1459 &lt;= [1]!Table2[Max Value]), 0))</f>
        <v>#N/A</v>
      </c>
    </row>
    <row r="1460" spans="1:7" x14ac:dyDescent="0.25">
      <c r="A1460" s="3" t="s">
        <v>16639</v>
      </c>
      <c r="B1460" s="3" t="s">
        <v>16640</v>
      </c>
      <c r="C1460" s="3" t="str">
        <f t="shared" si="22"/>
        <v>REGAL ASIAN INVESTMENTS LIMITED</v>
      </c>
      <c r="D1460" s="3" t="s">
        <v>14067</v>
      </c>
      <c r="E1460" s="17">
        <v>43782</v>
      </c>
      <c r="F1460" s="16">
        <v>316997193</v>
      </c>
      <c r="G1460" s="3" t="str">
        <f t="array" ref="G1460">INDEX([1]!Table2[Bracket Label], MATCH(1, ('ASX_Listed_Companies_26-08-2025'!F1460&gt;= [1]!Table2[Min Value]) * ('ASX_Listed_Companies_26-08-2025'!F1460 &lt;= [1]!Table2[Max Value]), 0))</f>
        <v>300-349M</v>
      </c>
    </row>
    <row r="1461" spans="1:7" x14ac:dyDescent="0.25">
      <c r="A1461" s="3" t="s">
        <v>16641</v>
      </c>
      <c r="B1461" s="3" t="s">
        <v>16642</v>
      </c>
      <c r="C1461" s="3" t="str">
        <f t="shared" si="22"/>
        <v>RIVERSGOLD LIMITED</v>
      </c>
      <c r="D1461" s="3" t="s">
        <v>13970</v>
      </c>
      <c r="E1461" s="17">
        <v>43018</v>
      </c>
      <c r="F1461" s="16">
        <v>8418563</v>
      </c>
      <c r="G1461" s="3" t="str">
        <f t="array" ref="G1461">INDEX([1]!Table2[Bracket Label], MATCH(1, ('ASX_Listed_Companies_26-08-2025'!F1461&gt;= [1]!Table2[Min Value]) * ('ASX_Listed_Companies_26-08-2025'!F1461 &lt;= [1]!Table2[Max Value]), 0))</f>
        <v>0-49M</v>
      </c>
    </row>
    <row r="1462" spans="1:7" x14ac:dyDescent="0.25">
      <c r="A1462" s="3" t="s">
        <v>13816</v>
      </c>
      <c r="B1462" s="3" t="s">
        <v>16643</v>
      </c>
      <c r="C1462" s="3" t="str">
        <f t="shared" si="22"/>
        <v>REGION GROUP</v>
      </c>
      <c r="D1462" s="3" t="s">
        <v>14046</v>
      </c>
      <c r="E1462" s="17">
        <v>41239</v>
      </c>
      <c r="F1462" s="16">
        <v>2843694841</v>
      </c>
      <c r="G1462" s="3" t="str">
        <f t="array" ref="G1462">INDEX([1]!Table2[Bracket Label], MATCH(1, ('ASX_Listed_Companies_26-08-2025'!F1462&gt;= [1]!Table2[Min Value]) * ('ASX_Listed_Companies_26-08-2025'!F1462 &lt;= [1]!Table2[Max Value]), 0))</f>
        <v>1Bn+</v>
      </c>
    </row>
    <row r="1463" spans="1:7" x14ac:dyDescent="0.25">
      <c r="A1463" s="3" t="s">
        <v>16644</v>
      </c>
      <c r="B1463" s="3" t="s">
        <v>16645</v>
      </c>
      <c r="C1463" s="3" t="str">
        <f t="shared" si="22"/>
        <v>ARGENT BIOPHARMA LIMITED</v>
      </c>
      <c r="D1463" s="3" t="s">
        <v>13967</v>
      </c>
      <c r="E1463" s="17">
        <v>39072</v>
      </c>
      <c r="F1463" s="16">
        <v>9022894</v>
      </c>
      <c r="G1463" s="3" t="str">
        <f t="array" ref="G1463">INDEX([1]!Table2[Bracket Label], MATCH(1, ('ASX_Listed_Companies_26-08-2025'!F1463&gt;= [1]!Table2[Min Value]) * ('ASX_Listed_Companies_26-08-2025'!F1463 &lt;= [1]!Table2[Max Value]), 0))</f>
        <v>0-49M</v>
      </c>
    </row>
    <row r="1464" spans="1:7" x14ac:dyDescent="0.25">
      <c r="A1464" s="3" t="s">
        <v>13807</v>
      </c>
      <c r="B1464" s="3" t="s">
        <v>16646</v>
      </c>
      <c r="C1464" s="3" t="str">
        <f t="shared" si="22"/>
        <v>RAMSAY HEALTH CARE LIMITED</v>
      </c>
      <c r="D1464" s="3" t="s">
        <v>13995</v>
      </c>
      <c r="E1464" s="17">
        <v>35697</v>
      </c>
      <c r="F1464" s="16">
        <v>8891564320</v>
      </c>
      <c r="G1464" s="3" t="str">
        <f t="array" ref="G1464">INDEX([1]!Table2[Bracket Label], MATCH(1, ('ASX_Listed_Companies_26-08-2025'!F1464&gt;= [1]!Table2[Min Value]) * ('ASX_Listed_Companies_26-08-2025'!F1464 &lt;= [1]!Table2[Max Value]), 0))</f>
        <v>1Bn+</v>
      </c>
    </row>
    <row r="1465" spans="1:7" x14ac:dyDescent="0.25">
      <c r="A1465" s="3" t="s">
        <v>16647</v>
      </c>
      <c r="B1465" s="3" t="s">
        <v>16648</v>
      </c>
      <c r="C1465" s="3" t="str">
        <f t="shared" si="22"/>
        <v>RED HILL MINERALS LIMITED</v>
      </c>
      <c r="D1465" s="3" t="s">
        <v>13970</v>
      </c>
      <c r="E1465" s="17">
        <v>38762</v>
      </c>
      <c r="F1465" s="16">
        <v>214186268</v>
      </c>
      <c r="G1465" s="3" t="str">
        <f t="array" ref="G1465">INDEX([1]!Table2[Bracket Label], MATCH(1, ('ASX_Listed_Companies_26-08-2025'!F1465&gt;= [1]!Table2[Min Value]) * ('ASX_Listed_Companies_26-08-2025'!F1465 &lt;= [1]!Table2[Max Value]), 0))</f>
        <v>200-249M</v>
      </c>
    </row>
    <row r="1466" spans="1:7" x14ac:dyDescent="0.25">
      <c r="A1466" s="3" t="s">
        <v>16649</v>
      </c>
      <c r="B1466" s="3" t="s">
        <v>16650</v>
      </c>
      <c r="C1466" s="3" t="str">
        <f t="shared" si="22"/>
        <v>RESONANCE HEALTH LIMITED</v>
      </c>
      <c r="D1466" s="3" t="s">
        <v>13995</v>
      </c>
      <c r="E1466" s="17">
        <v>32073</v>
      </c>
      <c r="F1466" s="16">
        <v>20242737</v>
      </c>
      <c r="G1466" s="3" t="str">
        <f t="array" ref="G1466">INDEX([1]!Table2[Bracket Label], MATCH(1, ('ASX_Listed_Companies_26-08-2025'!F1466&gt;= [1]!Table2[Min Value]) * ('ASX_Listed_Companies_26-08-2025'!F1466 &lt;= [1]!Table2[Max Value]), 0))</f>
        <v>0-49M</v>
      </c>
    </row>
    <row r="1467" spans="1:7" x14ac:dyDescent="0.25">
      <c r="A1467" s="3" t="s">
        <v>16651</v>
      </c>
      <c r="B1467" s="3" t="s">
        <v>16652</v>
      </c>
      <c r="C1467" s="3" t="str">
        <f t="shared" si="22"/>
        <v>RHYTHM BIOSCIENCES LIMITED</v>
      </c>
      <c r="D1467" s="3" t="s">
        <v>13995</v>
      </c>
      <c r="E1467" s="17">
        <v>43076</v>
      </c>
      <c r="F1467" s="16">
        <v>29828465</v>
      </c>
      <c r="G1467" s="3" t="str">
        <f t="array" ref="G1467">INDEX([1]!Table2[Bracket Label], MATCH(1, ('ASX_Listed_Companies_26-08-2025'!F1467&gt;= [1]!Table2[Min Value]) * ('ASX_Listed_Companies_26-08-2025'!F1467 &lt;= [1]!Table2[Max Value]), 0))</f>
        <v>0-49M</v>
      </c>
    </row>
    <row r="1468" spans="1:7" x14ac:dyDescent="0.25">
      <c r="A1468" s="3" t="s">
        <v>13829</v>
      </c>
      <c r="B1468" s="3" t="s">
        <v>16653</v>
      </c>
      <c r="C1468" s="3" t="str">
        <f t="shared" si="22"/>
        <v>RIDLEY CORPORATION LIMITED</v>
      </c>
      <c r="D1468" s="3" t="s">
        <v>14021</v>
      </c>
      <c r="E1468" s="17">
        <v>32002</v>
      </c>
      <c r="F1468" s="16">
        <v>1147050406</v>
      </c>
      <c r="G1468" s="3" t="str">
        <f t="array" ref="G1468">INDEX([1]!Table2[Bracket Label], MATCH(1, ('ASX_Listed_Companies_26-08-2025'!F1468&gt;= [1]!Table2[Min Value]) * ('ASX_Listed_Companies_26-08-2025'!F1468 &lt;= [1]!Table2[Max Value]), 0))</f>
        <v>1Bn+</v>
      </c>
    </row>
    <row r="1469" spans="1:7" x14ac:dyDescent="0.25">
      <c r="A1469" s="3" t="s">
        <v>16654</v>
      </c>
      <c r="B1469" s="3" t="s">
        <v>16655</v>
      </c>
      <c r="C1469" s="3" t="str">
        <f t="shared" si="22"/>
        <v>RIEDEL RESOURCES LIMITED</v>
      </c>
      <c r="D1469" s="3" t="s">
        <v>13970</v>
      </c>
      <c r="E1469" s="17">
        <v>40574</v>
      </c>
      <c r="F1469" s="16">
        <v>4391635</v>
      </c>
      <c r="G1469" s="3" t="str">
        <f t="array" ref="G1469">INDEX([1]!Table2[Bracket Label], MATCH(1, ('ASX_Listed_Companies_26-08-2025'!F1469&gt;= [1]!Table2[Min Value]) * ('ASX_Listed_Companies_26-08-2025'!F1469 &lt;= [1]!Table2[Max Value]), 0))</f>
        <v>0-49M</v>
      </c>
    </row>
    <row r="1470" spans="1:7" x14ac:dyDescent="0.25">
      <c r="A1470" s="3" t="s">
        <v>16656</v>
      </c>
      <c r="B1470" s="3" t="s">
        <v>16657</v>
      </c>
      <c r="C1470" s="3" t="str">
        <f t="shared" si="22"/>
        <v>REDIVIUM LIMITED</v>
      </c>
      <c r="D1470" s="3" t="s">
        <v>13970</v>
      </c>
      <c r="E1470" s="17">
        <v>37960</v>
      </c>
      <c r="F1470" s="16" t="s">
        <v>14150</v>
      </c>
      <c r="G1470" s="3" t="e">
        <f t="array" ref="G1470">INDEX([1]!Table2[Bracket Label], MATCH(1, ('ASX_Listed_Companies_26-08-2025'!F1470&gt;= [1]!Table2[Min Value]) * ('ASX_Listed_Companies_26-08-2025'!F1470 &lt;= [1]!Table2[Max Value]), 0))</f>
        <v>#N/A</v>
      </c>
    </row>
    <row r="1471" spans="1:7" x14ac:dyDescent="0.25">
      <c r="A1471" s="3" t="s">
        <v>16658</v>
      </c>
      <c r="B1471" s="3" t="s">
        <v>16659</v>
      </c>
      <c r="C1471" s="3" t="str">
        <f t="shared" si="22"/>
        <v>RIMFIRE PACIFIC MINING LIMITED</v>
      </c>
      <c r="D1471" s="3" t="s">
        <v>13970</v>
      </c>
      <c r="E1471" s="17">
        <v>35493</v>
      </c>
      <c r="F1471" s="16">
        <v>35423621</v>
      </c>
      <c r="G1471" s="3" t="str">
        <f t="array" ref="G1471">INDEX([1]!Table2[Bracket Label], MATCH(1, ('ASX_Listed_Companies_26-08-2025'!F1471&gt;= [1]!Table2[Min Value]) * ('ASX_Listed_Companies_26-08-2025'!F1471 &lt;= [1]!Table2[Max Value]), 0))</f>
        <v>0-49M</v>
      </c>
    </row>
    <row r="1472" spans="1:7" x14ac:dyDescent="0.25">
      <c r="A1472" s="3" t="s">
        <v>11380</v>
      </c>
      <c r="B1472" s="3" t="s">
        <v>16660</v>
      </c>
      <c r="C1472" s="3" t="str">
        <f t="shared" si="22"/>
        <v>RIO TINTO LIMITED</v>
      </c>
      <c r="D1472" s="3" t="s">
        <v>13970</v>
      </c>
      <c r="E1472" s="17">
        <v>22908</v>
      </c>
      <c r="F1472" s="16">
        <v>42845775651</v>
      </c>
      <c r="G1472" s="3" t="str">
        <f t="array" ref="G1472">INDEX([1]!Table2[Bracket Label], MATCH(1, ('ASX_Listed_Companies_26-08-2025'!F1472&gt;= [1]!Table2[Min Value]) * ('ASX_Listed_Companies_26-08-2025'!F1472 &lt;= [1]!Table2[Max Value]), 0))</f>
        <v>1Bn+</v>
      </c>
    </row>
    <row r="1473" spans="1:7" x14ac:dyDescent="0.25">
      <c r="A1473" s="3" t="s">
        <v>16661</v>
      </c>
      <c r="B1473" s="3" t="s">
        <v>16662</v>
      </c>
      <c r="C1473" s="3" t="str">
        <f t="shared" si="22"/>
        <v>ROKEBY RESOURCES LIMITED</v>
      </c>
      <c r="D1473" s="3" t="s">
        <v>13970</v>
      </c>
      <c r="E1473" s="17">
        <v>39618</v>
      </c>
      <c r="F1473" s="16">
        <v>19618334</v>
      </c>
      <c r="G1473" s="3" t="str">
        <f t="array" ref="G1473">INDEX([1]!Table2[Bracket Label], MATCH(1, ('ASX_Listed_Companies_26-08-2025'!F1473&gt;= [1]!Table2[Min Value]) * ('ASX_Listed_Companies_26-08-2025'!F1473 &lt;= [1]!Table2[Max Value]), 0))</f>
        <v>0-49M</v>
      </c>
    </row>
    <row r="1474" spans="1:7" x14ac:dyDescent="0.25">
      <c r="A1474" s="3" t="s">
        <v>16663</v>
      </c>
      <c r="B1474" s="3" t="s">
        <v>502</v>
      </c>
      <c r="C1474" s="3" t="str">
        <f t="shared" si="22"/>
        <v>RECKON LIMITED</v>
      </c>
      <c r="D1474" s="3" t="s">
        <v>13979</v>
      </c>
      <c r="E1474" s="17">
        <v>36360</v>
      </c>
      <c r="F1474" s="16">
        <v>69676322</v>
      </c>
      <c r="G1474" s="3" t="str">
        <f t="array" ref="G1474">INDEX([1]!Table2[Bracket Label], MATCH(1, ('ASX_Listed_Companies_26-08-2025'!F1474&gt;= [1]!Table2[Min Value]) * ('ASX_Listed_Companies_26-08-2025'!F1474 &lt;= [1]!Table2[Max Value]), 0))</f>
        <v>50-99M</v>
      </c>
    </row>
    <row r="1475" spans="1:7" x14ac:dyDescent="0.25">
      <c r="A1475" s="3" t="s">
        <v>16664</v>
      </c>
      <c r="B1475" s="3" t="s">
        <v>16665</v>
      </c>
      <c r="C1475" s="3" t="str">
        <f t="shared" ref="C1475:C1538" si="23">TRIM(UPPER($B1475))</f>
        <v>ROCKETDNA LTD.</v>
      </c>
      <c r="D1475" s="3" t="s">
        <v>14081</v>
      </c>
      <c r="E1475" s="17">
        <v>43269</v>
      </c>
      <c r="F1475" s="16">
        <v>11444040</v>
      </c>
      <c r="G1475" s="3" t="str">
        <f t="array" ref="G1475">INDEX([1]!Table2[Bracket Label], MATCH(1, ('ASX_Listed_Companies_26-08-2025'!F1475&gt;= [1]!Table2[Min Value]) * ('ASX_Listed_Companies_26-08-2025'!F1475 &lt;= [1]!Table2[Max Value]), 0))</f>
        <v>0-49M</v>
      </c>
    </row>
    <row r="1476" spans="1:7" x14ac:dyDescent="0.25">
      <c r="A1476" s="3" t="s">
        <v>16666</v>
      </c>
      <c r="B1476" s="3" t="s">
        <v>16667</v>
      </c>
      <c r="C1476" s="3" t="str">
        <f t="shared" si="23"/>
        <v>REEDY LAGOON CORPORATION LIMITED</v>
      </c>
      <c r="D1476" s="3" t="s">
        <v>13970</v>
      </c>
      <c r="E1476" s="17">
        <v>39255</v>
      </c>
      <c r="F1476" s="16">
        <v>1553413</v>
      </c>
      <c r="G1476" s="3" t="str">
        <f t="array" ref="G1476">INDEX([1]!Table2[Bracket Label], MATCH(1, ('ASX_Listed_Companies_26-08-2025'!F1476&gt;= [1]!Table2[Min Value]) * ('ASX_Listed_Companies_26-08-2025'!F1476 &lt;= [1]!Table2[Max Value]), 0))</f>
        <v>0-49M</v>
      </c>
    </row>
    <row r="1477" spans="1:7" x14ac:dyDescent="0.25">
      <c r="A1477" s="3" t="s">
        <v>16668</v>
      </c>
      <c r="B1477" s="3" t="s">
        <v>16669</v>
      </c>
      <c r="C1477" s="3" t="str">
        <f t="shared" si="23"/>
        <v>RLF AGTECH LTD</v>
      </c>
      <c r="D1477" s="3" t="s">
        <v>13970</v>
      </c>
      <c r="E1477" s="17">
        <v>44672</v>
      </c>
      <c r="F1477" s="16">
        <v>21942383</v>
      </c>
      <c r="G1477" s="3" t="str">
        <f t="array" ref="G1477">INDEX([1]!Table2[Bracket Label], MATCH(1, ('ASX_Listed_Companies_26-08-2025'!F1477&gt;= [1]!Table2[Min Value]) * ('ASX_Listed_Companies_26-08-2025'!F1477 &lt;= [1]!Table2[Max Value]), 0))</f>
        <v>0-49M</v>
      </c>
    </row>
    <row r="1478" spans="1:7" x14ac:dyDescent="0.25">
      <c r="A1478" s="3" t="s">
        <v>16670</v>
      </c>
      <c r="B1478" s="3" t="s">
        <v>16671</v>
      </c>
      <c r="C1478" s="3" t="str">
        <f t="shared" si="23"/>
        <v>ROOLIFE GROUP LTD</v>
      </c>
      <c r="D1478" s="3" t="s">
        <v>14019</v>
      </c>
      <c r="E1478" s="17">
        <v>42690</v>
      </c>
      <c r="F1478" s="16">
        <v>11270973</v>
      </c>
      <c r="G1478" s="3" t="str">
        <f t="array" ref="G1478">INDEX([1]!Table2[Bracket Label], MATCH(1, ('ASX_Listed_Companies_26-08-2025'!F1478&gt;= [1]!Table2[Min Value]) * ('ASX_Listed_Companies_26-08-2025'!F1478 &lt;= [1]!Table2[Max Value]), 0))</f>
        <v>0-49M</v>
      </c>
    </row>
    <row r="1479" spans="1:7" x14ac:dyDescent="0.25">
      <c r="A1479" s="3" t="s">
        <v>16672</v>
      </c>
      <c r="B1479" s="3" t="s">
        <v>16673</v>
      </c>
      <c r="C1479" s="3" t="str">
        <f t="shared" si="23"/>
        <v>RENERGEN LIMITED</v>
      </c>
      <c r="D1479" s="3" t="s">
        <v>14005</v>
      </c>
      <c r="E1479" s="17">
        <v>43622</v>
      </c>
      <c r="F1479" s="16">
        <v>179904873</v>
      </c>
      <c r="G1479" s="3" t="str">
        <f t="array" ref="G1479">INDEX([1]!Table2[Bracket Label], MATCH(1, ('ASX_Listed_Companies_26-08-2025'!F1479&gt;= [1]!Table2[Min Value]) * ('ASX_Listed_Companies_26-08-2025'!F1479 &lt;= [1]!Table2[Max Value]), 0))</f>
        <v>150-199M</v>
      </c>
    </row>
    <row r="1480" spans="1:7" x14ac:dyDescent="0.25">
      <c r="A1480" s="3" t="s">
        <v>16674</v>
      </c>
      <c r="B1480" s="3" t="s">
        <v>16675</v>
      </c>
      <c r="C1480" s="3" t="str">
        <f t="shared" si="23"/>
        <v>RESIMAC GROUP LTD</v>
      </c>
      <c r="D1480" s="3" t="s">
        <v>14010</v>
      </c>
      <c r="E1480" s="17">
        <v>36969</v>
      </c>
      <c r="F1480" s="16">
        <v>395529012</v>
      </c>
      <c r="G1480" s="3" t="str">
        <f t="array" ref="G1480">INDEX([1]!Table2[Bracket Label], MATCH(1, ('ASX_Listed_Companies_26-08-2025'!F1480&gt;= [1]!Table2[Min Value]) * ('ASX_Listed_Companies_26-08-2025'!F1480 &lt;= [1]!Table2[Max Value]), 0))</f>
        <v>350-399M</v>
      </c>
    </row>
    <row r="1481" spans="1:7" x14ac:dyDescent="0.25">
      <c r="A1481" s="3" t="s">
        <v>13823</v>
      </c>
      <c r="B1481" s="3" t="s">
        <v>16676</v>
      </c>
      <c r="C1481" s="3" t="str">
        <f t="shared" si="23"/>
        <v>RESMED INC</v>
      </c>
      <c r="D1481" s="3" t="s">
        <v>13995</v>
      </c>
      <c r="E1481" s="17">
        <v>36489</v>
      </c>
      <c r="F1481" s="16">
        <v>65987603558</v>
      </c>
      <c r="G1481" s="3" t="str">
        <f t="array" ref="G1481">INDEX([1]!Table2[Bracket Label], MATCH(1, ('ASX_Listed_Companies_26-08-2025'!F1481&gt;= [1]!Table2[Min Value]) * ('ASX_Listed_Companies_26-08-2025'!F1481 &lt;= [1]!Table2[Max Value]), 0))</f>
        <v>1Bn+</v>
      </c>
    </row>
    <row r="1482" spans="1:7" x14ac:dyDescent="0.25">
      <c r="A1482" s="3" t="s">
        <v>16677</v>
      </c>
      <c r="B1482" s="3" t="s">
        <v>16678</v>
      </c>
      <c r="C1482" s="3" t="str">
        <f t="shared" si="23"/>
        <v>RESOURCE MINERALS INTERNATIONAL LTD</v>
      </c>
      <c r="D1482" s="3" t="s">
        <v>13970</v>
      </c>
      <c r="E1482" s="17">
        <v>31092</v>
      </c>
      <c r="F1482" s="16">
        <v>13812503</v>
      </c>
      <c r="G1482" s="3" t="str">
        <f t="array" ref="G1482">INDEX([1]!Table2[Bracket Label], MATCH(1, ('ASX_Listed_Companies_26-08-2025'!F1482&gt;= [1]!Table2[Min Value]) * ('ASX_Listed_Companies_26-08-2025'!F1482 &lt;= [1]!Table2[Max Value]), 0))</f>
        <v>0-49M</v>
      </c>
    </row>
    <row r="1483" spans="1:7" x14ac:dyDescent="0.25">
      <c r="A1483" s="3" t="s">
        <v>16679</v>
      </c>
      <c r="B1483" s="3" t="s">
        <v>16680</v>
      </c>
      <c r="C1483" s="3" t="str">
        <f t="shared" si="23"/>
        <v>RESOLUTION MINERALS LTD</v>
      </c>
      <c r="D1483" s="3" t="s">
        <v>13970</v>
      </c>
      <c r="E1483" s="17">
        <v>43000</v>
      </c>
      <c r="F1483" s="16">
        <v>71993788</v>
      </c>
      <c r="G1483" s="3" t="str">
        <f t="array" ref="G1483">INDEX([1]!Table2[Bracket Label], MATCH(1, ('ASX_Listed_Companies_26-08-2025'!F1483&gt;= [1]!Table2[Min Value]) * ('ASX_Listed_Companies_26-08-2025'!F1483 &lt;= [1]!Table2[Max Value]), 0))</f>
        <v>50-99M</v>
      </c>
    </row>
    <row r="1484" spans="1:7" x14ac:dyDescent="0.25">
      <c r="A1484" s="3" t="s">
        <v>13805</v>
      </c>
      <c r="B1484" s="3" t="s">
        <v>16681</v>
      </c>
      <c r="C1484" s="3" t="str">
        <f t="shared" si="23"/>
        <v>RAMELIUS RESOURCES LIMITED</v>
      </c>
      <c r="D1484" s="3" t="s">
        <v>13970</v>
      </c>
      <c r="E1484" s="17">
        <v>37711</v>
      </c>
      <c r="F1484" s="16">
        <v>5871288303</v>
      </c>
      <c r="G1484" s="3" t="str">
        <f t="array" ref="G1484">INDEX([1]!Table2[Bracket Label], MATCH(1, ('ASX_Listed_Companies_26-08-2025'!F1484&gt;= [1]!Table2[Min Value]) * ('ASX_Listed_Companies_26-08-2025'!F1484 &lt;= [1]!Table2[Max Value]), 0))</f>
        <v>1Bn+</v>
      </c>
    </row>
    <row r="1485" spans="1:7" x14ac:dyDescent="0.25">
      <c r="A1485" s="3" t="s">
        <v>16682</v>
      </c>
      <c r="B1485" s="3" t="s">
        <v>16683</v>
      </c>
      <c r="C1485" s="3" t="str">
        <f t="shared" si="23"/>
        <v>RED MOUNTAIN MINING LIMITED</v>
      </c>
      <c r="D1485" s="3" t="s">
        <v>13970</v>
      </c>
      <c r="E1485" s="17">
        <v>40787</v>
      </c>
      <c r="F1485" s="16">
        <v>4761737</v>
      </c>
      <c r="G1485" s="3" t="str">
        <f t="array" ref="G1485">INDEX([1]!Table2[Bracket Label], MATCH(1, ('ASX_Listed_Companies_26-08-2025'!F1485&gt;= [1]!Table2[Min Value]) * ('ASX_Listed_Companies_26-08-2025'!F1485 &lt;= [1]!Table2[Max Value]), 0))</f>
        <v>0-49M</v>
      </c>
    </row>
    <row r="1486" spans="1:7" x14ac:dyDescent="0.25">
      <c r="A1486" s="3" t="s">
        <v>16684</v>
      </c>
      <c r="B1486" s="3" t="s">
        <v>16685</v>
      </c>
      <c r="C1486" s="3" t="str">
        <f t="shared" si="23"/>
        <v>RMA GLOBAL LIMITED</v>
      </c>
      <c r="D1486" s="3" t="s">
        <v>14019</v>
      </c>
      <c r="E1486" s="17">
        <v>43286</v>
      </c>
      <c r="F1486" s="16">
        <v>26573265</v>
      </c>
      <c r="G1486" s="3" t="str">
        <f t="array" ref="G1486">INDEX([1]!Table2[Bracket Label], MATCH(1, ('ASX_Listed_Companies_26-08-2025'!F1486&gt;= [1]!Table2[Min Value]) * ('ASX_Listed_Companies_26-08-2025'!F1486 &lt;= [1]!Table2[Max Value]), 0))</f>
        <v>0-49M</v>
      </c>
    </row>
    <row r="1487" spans="1:7" x14ac:dyDescent="0.25">
      <c r="A1487" s="3" t="s">
        <v>16686</v>
      </c>
      <c r="B1487" s="3" t="s">
        <v>16687</v>
      </c>
      <c r="C1487" s="3" t="str">
        <f t="shared" si="23"/>
        <v>RAND MINING LIMITED</v>
      </c>
      <c r="D1487" s="3" t="s">
        <v>13970</v>
      </c>
      <c r="E1487" s="17">
        <v>31274</v>
      </c>
      <c r="F1487" s="16">
        <v>101807970</v>
      </c>
      <c r="G1487" s="3" t="str">
        <f t="array" ref="G1487">INDEX([1]!Table2[Bracket Label], MATCH(1, ('ASX_Listed_Companies_26-08-2025'!F1487&gt;= [1]!Table2[Min Value]) * ('ASX_Listed_Companies_26-08-2025'!F1487 &lt;= [1]!Table2[Max Value]), 0))</f>
        <v>100-149M</v>
      </c>
    </row>
    <row r="1488" spans="1:7" x14ac:dyDescent="0.25">
      <c r="A1488" s="3" t="s">
        <v>16688</v>
      </c>
      <c r="B1488" s="3" t="s">
        <v>16689</v>
      </c>
      <c r="C1488" s="3" t="str">
        <f t="shared" si="23"/>
        <v>RENT.COM.AU LIMITED</v>
      </c>
      <c r="D1488" s="3" t="s">
        <v>14019</v>
      </c>
      <c r="E1488" s="17">
        <v>34480</v>
      </c>
      <c r="F1488" s="16">
        <v>38382284</v>
      </c>
      <c r="G1488" s="3" t="str">
        <f t="array" ref="G1488">INDEX([1]!Table2[Bracket Label], MATCH(1, ('ASX_Listed_Companies_26-08-2025'!F1488&gt;= [1]!Table2[Min Value]) * ('ASX_Listed_Companies_26-08-2025'!F1488 &lt;= [1]!Table2[Max Value]), 0))</f>
        <v>0-49M</v>
      </c>
    </row>
    <row r="1489" spans="1:7" x14ac:dyDescent="0.25">
      <c r="A1489" s="3" t="s">
        <v>16690</v>
      </c>
      <c r="B1489" s="3" t="s">
        <v>16691</v>
      </c>
      <c r="C1489" s="3" t="str">
        <f t="shared" si="23"/>
        <v>RENASCOR RESOURCES LIMITED</v>
      </c>
      <c r="D1489" s="3" t="s">
        <v>13970</v>
      </c>
      <c r="E1489" s="17">
        <v>40527</v>
      </c>
      <c r="F1489" s="16">
        <v>183107114</v>
      </c>
      <c r="G1489" s="3" t="str">
        <f t="array" ref="G1489">INDEX([1]!Table2[Bracket Label], MATCH(1, ('ASX_Listed_Companies_26-08-2025'!F1489&gt;= [1]!Table2[Min Value]) * ('ASX_Listed_Companies_26-08-2025'!F1489 &lt;= [1]!Table2[Max Value]), 0))</f>
        <v>150-199M</v>
      </c>
    </row>
    <row r="1490" spans="1:7" x14ac:dyDescent="0.25">
      <c r="A1490" s="3" t="s">
        <v>16692</v>
      </c>
      <c r="B1490" s="3" t="s">
        <v>16693</v>
      </c>
      <c r="C1490" s="3" t="str">
        <f t="shared" si="23"/>
        <v>RENERVE LIMITED</v>
      </c>
      <c r="D1490" s="3" t="s">
        <v>13995</v>
      </c>
      <c r="E1490" s="17">
        <v>45622</v>
      </c>
      <c r="F1490" s="16">
        <v>14327728</v>
      </c>
      <c r="G1490" s="3" t="str">
        <f t="array" ref="G1490">INDEX([1]!Table2[Bracket Label], MATCH(1, ('ASX_Listed_Companies_26-08-2025'!F1490&gt;= [1]!Table2[Min Value]) * ('ASX_Listed_Companies_26-08-2025'!F1490 &lt;= [1]!Table2[Max Value]), 0))</f>
        <v>0-49M</v>
      </c>
    </row>
    <row r="1491" spans="1:7" x14ac:dyDescent="0.25">
      <c r="A1491" s="3" t="s">
        <v>16694</v>
      </c>
      <c r="B1491" s="3" t="s">
        <v>16695</v>
      </c>
      <c r="C1491" s="3" t="str">
        <f t="shared" si="23"/>
        <v>RENEGADE EXPLORATION LIMITED</v>
      </c>
      <c r="D1491" s="3" t="s">
        <v>13970</v>
      </c>
      <c r="E1491" s="17">
        <v>39035</v>
      </c>
      <c r="F1491" s="16">
        <v>4807090</v>
      </c>
      <c r="G1491" s="3" t="str">
        <f t="array" ref="G1491">INDEX([1]!Table2[Bracket Label], MATCH(1, ('ASX_Listed_Companies_26-08-2025'!F1491&gt;= [1]!Table2[Min Value]) * ('ASX_Listed_Companies_26-08-2025'!F1491 &lt;= [1]!Table2[Max Value]), 0))</f>
        <v>0-49M</v>
      </c>
    </row>
    <row r="1492" spans="1:7" x14ac:dyDescent="0.25">
      <c r="A1492" s="3" t="s">
        <v>16696</v>
      </c>
      <c r="B1492" s="3" t="s">
        <v>16697</v>
      </c>
      <c r="C1492" s="3" t="str">
        <f t="shared" si="23"/>
        <v>ROCKETBOOTS LIMITED</v>
      </c>
      <c r="D1492" s="3" t="s">
        <v>13979</v>
      </c>
      <c r="E1492" s="17">
        <v>44537</v>
      </c>
      <c r="F1492" s="16">
        <v>23127303</v>
      </c>
      <c r="G1492" s="3" t="str">
        <f t="array" ref="G1492">INDEX([1]!Table2[Bracket Label], MATCH(1, ('ASX_Listed_Companies_26-08-2025'!F1492&gt;= [1]!Table2[Min Value]) * ('ASX_Listed_Companies_26-08-2025'!F1492 &lt;= [1]!Table2[Max Value]), 0))</f>
        <v>0-49M</v>
      </c>
    </row>
    <row r="1493" spans="1:7" x14ac:dyDescent="0.25">
      <c r="A1493" s="3" t="s">
        <v>16698</v>
      </c>
      <c r="B1493" s="3" t="s">
        <v>16699</v>
      </c>
      <c r="C1493" s="3" t="str">
        <f t="shared" si="23"/>
        <v>RED SKY ENERGY LIMITED.</v>
      </c>
      <c r="D1493" s="3" t="s">
        <v>14005</v>
      </c>
      <c r="E1493" s="17">
        <v>39225</v>
      </c>
      <c r="F1493" s="16">
        <v>16266682</v>
      </c>
      <c r="G1493" s="3" t="str">
        <f t="array" ref="G1493">INDEX([1]!Table2[Bracket Label], MATCH(1, ('ASX_Listed_Companies_26-08-2025'!F1493&gt;= [1]!Table2[Min Value]) * ('ASX_Listed_Companies_26-08-2025'!F1493 &lt;= [1]!Table2[Max Value]), 0))</f>
        <v>0-49M</v>
      </c>
    </row>
    <row r="1494" spans="1:7" x14ac:dyDescent="0.25">
      <c r="A1494" s="3" t="s">
        <v>9905</v>
      </c>
      <c r="B1494" s="3" t="s">
        <v>16700</v>
      </c>
      <c r="C1494" s="3" t="str">
        <f t="shared" si="23"/>
        <v>RONIN RESOURCES LTD</v>
      </c>
      <c r="D1494" s="3" t="s">
        <v>13970</v>
      </c>
      <c r="E1494" s="17">
        <v>44546</v>
      </c>
      <c r="F1494" s="16">
        <v>7267502</v>
      </c>
      <c r="G1494" s="3" t="str">
        <f t="array" ref="G1494">INDEX([1]!Table2[Bracket Label], MATCH(1, ('ASX_Listed_Companies_26-08-2025'!F1494&gt;= [1]!Table2[Min Value]) * ('ASX_Listed_Companies_26-08-2025'!F1494 &lt;= [1]!Table2[Max Value]), 0))</f>
        <v>0-49M</v>
      </c>
    </row>
    <row r="1495" spans="1:7" x14ac:dyDescent="0.25">
      <c r="A1495" s="3" t="s">
        <v>16701</v>
      </c>
      <c r="B1495" s="3" t="s">
        <v>16702</v>
      </c>
      <c r="C1495" s="3" t="str">
        <f t="shared" si="23"/>
        <v>RAPTIS GROUP LIMITED</v>
      </c>
      <c r="D1495" s="3" t="s">
        <v>14074</v>
      </c>
      <c r="E1495" s="17">
        <v>31610</v>
      </c>
      <c r="F1495" s="16">
        <v>50849304</v>
      </c>
      <c r="G1495" s="3" t="str">
        <f t="array" ref="G1495">INDEX([1]!Table2[Bracket Label], MATCH(1, ('ASX_Listed_Companies_26-08-2025'!F1495&gt;= [1]!Table2[Min Value]) * ('ASX_Listed_Companies_26-08-2025'!F1495 &lt;= [1]!Table2[Max Value]), 0))</f>
        <v>50-99M</v>
      </c>
    </row>
    <row r="1496" spans="1:7" x14ac:dyDescent="0.25">
      <c r="A1496" s="3" t="s">
        <v>13814</v>
      </c>
      <c r="B1496" s="3" t="s">
        <v>16703</v>
      </c>
      <c r="C1496" s="3" t="str">
        <f t="shared" si="23"/>
        <v>REGAL PARTNERS LIMITED</v>
      </c>
      <c r="D1496" s="3" t="s">
        <v>14010</v>
      </c>
      <c r="E1496" s="17">
        <v>43637</v>
      </c>
      <c r="F1496" s="16">
        <v>992883791</v>
      </c>
      <c r="G1496" s="3" t="str">
        <f t="array" ref="G1496">INDEX([1]!Table2[Bracket Label], MATCH(1, ('ASX_Listed_Companies_26-08-2025'!F1496&gt;= [1]!Table2[Min Value]) * ('ASX_Listed_Companies_26-08-2025'!F1496 &lt;= [1]!Table2[Max Value]), 0))</f>
        <v>950-999M</v>
      </c>
    </row>
    <row r="1497" spans="1:7" x14ac:dyDescent="0.25">
      <c r="A1497" s="3" t="s">
        <v>16704</v>
      </c>
      <c r="B1497" s="3" t="s">
        <v>16705</v>
      </c>
      <c r="C1497" s="3" t="str">
        <f t="shared" si="23"/>
        <v>RPM AUTOMOTIVE GROUP LIMITED</v>
      </c>
      <c r="D1497" s="3" t="s">
        <v>14049</v>
      </c>
      <c r="E1497" s="17">
        <v>30630</v>
      </c>
      <c r="F1497" s="16">
        <v>18977372</v>
      </c>
      <c r="G1497" s="3" t="str">
        <f t="array" ref="G1497">INDEX([1]!Table2[Bracket Label], MATCH(1, ('ASX_Listed_Companies_26-08-2025'!F1497&gt;= [1]!Table2[Min Value]) * ('ASX_Listed_Companies_26-08-2025'!F1497 &lt;= [1]!Table2[Max Value]), 0))</f>
        <v>0-49M</v>
      </c>
    </row>
    <row r="1498" spans="1:7" x14ac:dyDescent="0.25">
      <c r="A1498" s="3" t="s">
        <v>16706</v>
      </c>
      <c r="B1498" s="3" t="s">
        <v>16707</v>
      </c>
      <c r="C1498" s="3" t="str">
        <f t="shared" si="23"/>
        <v>REACH RESOURCES LIMITED</v>
      </c>
      <c r="D1498" s="3" t="s">
        <v>13970</v>
      </c>
      <c r="E1498" s="17">
        <v>37566</v>
      </c>
      <c r="F1498" s="16">
        <v>10493176</v>
      </c>
      <c r="G1498" s="3" t="str">
        <f t="array" ref="G1498">INDEX([1]!Table2[Bracket Label], MATCH(1, ('ASX_Listed_Companies_26-08-2025'!F1498&gt;= [1]!Table2[Min Value]) * ('ASX_Listed_Companies_26-08-2025'!F1498 &lt;= [1]!Table2[Max Value]), 0))</f>
        <v>0-49M</v>
      </c>
    </row>
    <row r="1499" spans="1:7" x14ac:dyDescent="0.25">
      <c r="A1499" s="3" t="s">
        <v>13819</v>
      </c>
      <c r="B1499" s="3" t="s">
        <v>16708</v>
      </c>
      <c r="C1499" s="3" t="str">
        <f t="shared" si="23"/>
        <v>REGIS RESOURCES LIMITED</v>
      </c>
      <c r="D1499" s="3" t="s">
        <v>13970</v>
      </c>
      <c r="E1499" s="17">
        <v>31827</v>
      </c>
      <c r="F1499" s="16">
        <v>3363325593</v>
      </c>
      <c r="G1499" s="3" t="str">
        <f t="array" ref="G1499">INDEX([1]!Table2[Bracket Label], MATCH(1, ('ASX_Listed_Companies_26-08-2025'!F1499&gt;= [1]!Table2[Min Value]) * ('ASX_Listed_Companies_26-08-2025'!F1499 &lt;= [1]!Table2[Max Value]), 0))</f>
        <v>1Bn+</v>
      </c>
    </row>
    <row r="1500" spans="1:7" x14ac:dyDescent="0.25">
      <c r="A1500" s="3" t="s">
        <v>16709</v>
      </c>
      <c r="B1500" s="3" t="s">
        <v>16710</v>
      </c>
      <c r="C1500" s="3" t="str">
        <f t="shared" si="23"/>
        <v>REVOLVER RESOURCES HOLDINGS LTD</v>
      </c>
      <c r="D1500" s="3" t="s">
        <v>13970</v>
      </c>
      <c r="E1500" s="17">
        <v>44462</v>
      </c>
      <c r="F1500" s="16">
        <v>18786650</v>
      </c>
      <c r="G1500" s="3" t="str">
        <f t="array" ref="G1500">INDEX([1]!Table2[Bracket Label], MATCH(1, ('ASX_Listed_Companies_26-08-2025'!F1500&gt;= [1]!Table2[Min Value]) * ('ASX_Listed_Companies_26-08-2025'!F1500 &lt;= [1]!Table2[Max Value]), 0))</f>
        <v>0-49M</v>
      </c>
    </row>
    <row r="1501" spans="1:7" x14ac:dyDescent="0.25">
      <c r="A1501" s="3" t="s">
        <v>13825</v>
      </c>
      <c r="B1501" s="3" t="s">
        <v>16711</v>
      </c>
      <c r="C1501" s="3" t="str">
        <f t="shared" si="23"/>
        <v>RESOLUTE MINING LIMITED</v>
      </c>
      <c r="D1501" s="3" t="s">
        <v>13970</v>
      </c>
      <c r="E1501" s="17">
        <v>28866</v>
      </c>
      <c r="F1501" s="16">
        <v>1448193289</v>
      </c>
      <c r="G1501" s="3" t="str">
        <f t="array" ref="G1501">INDEX([1]!Table2[Bracket Label], MATCH(1, ('ASX_Listed_Companies_26-08-2025'!F1501&gt;= [1]!Table2[Min Value]) * ('ASX_Listed_Companies_26-08-2025'!F1501 &lt;= [1]!Table2[Max Value]), 0))</f>
        <v>1Bn+</v>
      </c>
    </row>
    <row r="1502" spans="1:7" x14ac:dyDescent="0.25">
      <c r="A1502" s="3" t="s">
        <v>16712</v>
      </c>
      <c r="B1502" s="3" t="s">
        <v>16713</v>
      </c>
      <c r="C1502" s="3" t="str">
        <f t="shared" si="23"/>
        <v>RTG MINING INC.</v>
      </c>
      <c r="D1502" s="3" t="s">
        <v>13970</v>
      </c>
      <c r="E1502" s="17">
        <v>41795</v>
      </c>
      <c r="F1502" s="16">
        <v>45880930</v>
      </c>
      <c r="G1502" s="3" t="str">
        <f t="array" ref="G1502">INDEX([1]!Table2[Bracket Label], MATCH(1, ('ASX_Listed_Companies_26-08-2025'!F1502&gt;= [1]!Table2[Min Value]) * ('ASX_Listed_Companies_26-08-2025'!F1502 &lt;= [1]!Table2[Max Value]), 0))</f>
        <v>0-49M</v>
      </c>
    </row>
    <row r="1503" spans="1:7" x14ac:dyDescent="0.25">
      <c r="A1503" s="3" t="s">
        <v>16714</v>
      </c>
      <c r="B1503" s="3" t="s">
        <v>16715</v>
      </c>
      <c r="C1503" s="3" t="str">
        <f t="shared" si="23"/>
        <v>RAS TECHNOLOGY HOLDINGS LIMITED</v>
      </c>
      <c r="D1503" s="3" t="s">
        <v>14110</v>
      </c>
      <c r="E1503" s="17">
        <v>44523</v>
      </c>
      <c r="F1503" s="16">
        <v>45791200</v>
      </c>
      <c r="G1503" s="3" t="str">
        <f t="array" ref="G1503">INDEX([1]!Table2[Bracket Label], MATCH(1, ('ASX_Listed_Companies_26-08-2025'!F1503&gt;= [1]!Table2[Min Value]) * ('ASX_Listed_Companies_26-08-2025'!F1503 &lt;= [1]!Table2[Max Value]), 0))</f>
        <v>0-49M</v>
      </c>
    </row>
    <row r="1504" spans="1:7" x14ac:dyDescent="0.25">
      <c r="A1504" s="3" t="s">
        <v>16716</v>
      </c>
      <c r="B1504" s="3" t="s">
        <v>16717</v>
      </c>
      <c r="C1504" s="3" t="str">
        <f t="shared" si="23"/>
        <v>RUMBLE RESOURCES LIMITED</v>
      </c>
      <c r="D1504" s="3" t="s">
        <v>13970</v>
      </c>
      <c r="E1504" s="17">
        <v>40725</v>
      </c>
      <c r="F1504" s="16">
        <v>26625205</v>
      </c>
      <c r="G1504" s="3" t="str">
        <f t="array" ref="G1504">INDEX([1]!Table2[Bracket Label], MATCH(1, ('ASX_Listed_Companies_26-08-2025'!F1504&gt;= [1]!Table2[Min Value]) * ('ASX_Listed_Companies_26-08-2025'!F1504 &lt;= [1]!Table2[Max Value]), 0))</f>
        <v>0-49M</v>
      </c>
    </row>
    <row r="1505" spans="1:7" x14ac:dyDescent="0.25">
      <c r="A1505" s="3" t="s">
        <v>16718</v>
      </c>
      <c r="B1505" s="3" t="s">
        <v>16719</v>
      </c>
      <c r="C1505" s="3" t="str">
        <f t="shared" si="23"/>
        <v>RPMGLOBAL HOLDINGS LIMITED</v>
      </c>
      <c r="D1505" s="3" t="s">
        <v>13979</v>
      </c>
      <c r="E1505" s="17">
        <v>39595</v>
      </c>
      <c r="F1505" s="16">
        <v>710750294</v>
      </c>
      <c r="G1505" s="3" t="str">
        <f t="array" ref="G1505">INDEX([1]!Table2[Bracket Label], MATCH(1, ('ASX_Listed_Companies_26-08-2025'!F1505&gt;= [1]!Table2[Min Value]) * ('ASX_Listed_Companies_26-08-2025'!F1505 &lt;= [1]!Table2[Max Value]), 0))</f>
        <v>700-749M</v>
      </c>
    </row>
    <row r="1506" spans="1:7" x14ac:dyDescent="0.25">
      <c r="A1506" s="3" t="s">
        <v>16720</v>
      </c>
      <c r="B1506" s="3" t="s">
        <v>16721</v>
      </c>
      <c r="C1506" s="3" t="str">
        <f t="shared" si="23"/>
        <v>RICHMOND VANADIUM TECHNOLOGY LIMITED</v>
      </c>
      <c r="D1506" s="3" t="s">
        <v>13970</v>
      </c>
      <c r="E1506" s="17">
        <v>44908</v>
      </c>
      <c r="F1506" s="16">
        <v>14458297</v>
      </c>
      <c r="G1506" s="3" t="str">
        <f t="array" ref="G1506">INDEX([1]!Table2[Bracket Label], MATCH(1, ('ASX_Listed_Companies_26-08-2025'!F1506&gt;= [1]!Table2[Min Value]) * ('ASX_Listed_Companies_26-08-2025'!F1506 &lt;= [1]!Table2[Max Value]), 0))</f>
        <v>0-49M</v>
      </c>
    </row>
    <row r="1507" spans="1:7" x14ac:dyDescent="0.25">
      <c r="A1507" s="3" t="s">
        <v>13821</v>
      </c>
      <c r="B1507" s="3" t="s">
        <v>16722</v>
      </c>
      <c r="C1507" s="3" t="str">
        <f t="shared" si="23"/>
        <v>RELIANCE WORLDWIDE CORPORATION LIMITED</v>
      </c>
      <c r="D1507" s="3" t="s">
        <v>13964</v>
      </c>
      <c r="E1507" s="17">
        <v>42489</v>
      </c>
      <c r="F1507" s="16">
        <v>3256600579</v>
      </c>
      <c r="G1507" s="3" t="str">
        <f t="array" ref="G1507">INDEX([1]!Table2[Bracket Label], MATCH(1, ('ASX_Listed_Companies_26-08-2025'!F1507&gt;= [1]!Table2[Min Value]) * ('ASX_Listed_Companies_26-08-2025'!F1507 &lt;= [1]!Table2[Max Value]), 0))</f>
        <v>1Bn+</v>
      </c>
    </row>
    <row r="1508" spans="1:7" x14ac:dyDescent="0.25">
      <c r="A1508" s="3" t="s">
        <v>16723</v>
      </c>
      <c r="B1508" s="3" t="s">
        <v>16724</v>
      </c>
      <c r="C1508" s="3" t="str">
        <f t="shared" si="23"/>
        <v>REWARD MINERALS LTD</v>
      </c>
      <c r="D1508" s="3" t="s">
        <v>13970</v>
      </c>
      <c r="E1508" s="17">
        <v>33584</v>
      </c>
      <c r="F1508" s="16">
        <v>11433222</v>
      </c>
      <c r="G1508" s="3" t="str">
        <f t="array" ref="G1508">INDEX([1]!Table2[Bracket Label], MATCH(1, ('ASX_Listed_Companies_26-08-2025'!F1508&gt;= [1]!Table2[Min Value]) * ('ASX_Listed_Companies_26-08-2025'!F1508 &lt;= [1]!Table2[Max Value]), 0))</f>
        <v>0-49M</v>
      </c>
    </row>
    <row r="1509" spans="1:7" x14ac:dyDescent="0.25">
      <c r="A1509" s="3" t="s">
        <v>16725</v>
      </c>
      <c r="B1509" s="3" t="s">
        <v>16726</v>
      </c>
      <c r="C1509" s="3" t="str">
        <f t="shared" si="23"/>
        <v>RUBICON WATER LIMITED</v>
      </c>
      <c r="D1509" s="3" t="s">
        <v>14081</v>
      </c>
      <c r="E1509" s="17">
        <v>44441</v>
      </c>
      <c r="F1509" s="16">
        <v>43325118</v>
      </c>
      <c r="G1509" s="3" t="str">
        <f t="array" ref="G1509">INDEX([1]!Table2[Bracket Label], MATCH(1, ('ASX_Listed_Companies_26-08-2025'!F1509&gt;= [1]!Table2[Min Value]) * ('ASX_Listed_Companies_26-08-2025'!F1509 &lt;= [1]!Table2[Max Value]), 0))</f>
        <v>0-49M</v>
      </c>
    </row>
    <row r="1510" spans="1:7" x14ac:dyDescent="0.25">
      <c r="A1510" s="3" t="s">
        <v>16727</v>
      </c>
      <c r="B1510" s="3" t="s">
        <v>16728</v>
      </c>
      <c r="C1510" s="3" t="str">
        <f t="shared" si="23"/>
        <v>REWARDLE HOLDINGS LIMITED</v>
      </c>
      <c r="D1510" s="3" t="s">
        <v>14019</v>
      </c>
      <c r="E1510" s="17">
        <v>41919</v>
      </c>
      <c r="F1510" s="16" t="s">
        <v>14150</v>
      </c>
      <c r="G1510" s="3" t="e">
        <f t="array" ref="G1510">INDEX([1]!Table2[Bracket Label], MATCH(1, ('ASX_Listed_Companies_26-08-2025'!F1510&gt;= [1]!Table2[Min Value]) * ('ASX_Listed_Companies_26-08-2025'!F1510 &lt;= [1]!Table2[Max Value]), 0))</f>
        <v>#N/A</v>
      </c>
    </row>
    <row r="1511" spans="1:7" x14ac:dyDescent="0.25">
      <c r="A1511" s="3" t="s">
        <v>16729</v>
      </c>
      <c r="B1511" s="3" t="s">
        <v>16730</v>
      </c>
      <c r="C1511" s="3" t="str">
        <f t="shared" si="23"/>
        <v>ROX RESOURCES LIMITED</v>
      </c>
      <c r="D1511" s="3" t="s">
        <v>13970</v>
      </c>
      <c r="E1511" s="17">
        <v>38104</v>
      </c>
      <c r="F1511" s="16">
        <v>272629240</v>
      </c>
      <c r="G1511" s="3" t="str">
        <f t="array" ref="G1511">INDEX([1]!Table2[Bracket Label], MATCH(1, ('ASX_Listed_Companies_26-08-2025'!F1511&gt;= [1]!Table2[Min Value]) * ('ASX_Listed_Companies_26-08-2025'!F1511 &lt;= [1]!Table2[Max Value]), 0))</f>
        <v>250-299M</v>
      </c>
    </row>
    <row r="1512" spans="1:7" x14ac:dyDescent="0.25">
      <c r="A1512" s="3" t="s">
        <v>16731</v>
      </c>
      <c r="B1512" s="3" t="s">
        <v>16732</v>
      </c>
      <c r="C1512" s="3" t="str">
        <f t="shared" si="23"/>
        <v>ROBEX RESOURCES INC.</v>
      </c>
      <c r="D1512" s="3" t="s">
        <v>13970</v>
      </c>
      <c r="E1512" s="17">
        <v>45813</v>
      </c>
      <c r="F1512" s="16">
        <v>789645848</v>
      </c>
      <c r="G1512" s="3" t="str">
        <f t="array" ref="G1512">INDEX([1]!Table2[Bracket Label], MATCH(1, ('ASX_Listed_Companies_26-08-2025'!F1512&gt;= [1]!Table2[Min Value]) * ('ASX_Listed_Companies_26-08-2025'!F1512 &lt;= [1]!Table2[Max Value]), 0))</f>
        <v>750-799M</v>
      </c>
    </row>
    <row r="1513" spans="1:7" x14ac:dyDescent="0.25">
      <c r="A1513" s="3" t="s">
        <v>16733</v>
      </c>
      <c r="B1513" s="3" t="s">
        <v>16734</v>
      </c>
      <c r="C1513" s="3" t="str">
        <f t="shared" si="23"/>
        <v>RYDER CAPITAL LIMITED</v>
      </c>
      <c r="D1513" s="3" t="s">
        <v>14067</v>
      </c>
      <c r="E1513" s="17">
        <v>42275</v>
      </c>
      <c r="F1513" s="16">
        <v>125487682</v>
      </c>
      <c r="G1513" s="3" t="str">
        <f t="array" ref="G1513">INDEX([1]!Table2[Bracket Label], MATCH(1, ('ASX_Listed_Companies_26-08-2025'!F1513&gt;= [1]!Table2[Min Value]) * ('ASX_Listed_Companies_26-08-2025'!F1513 &lt;= [1]!Table2[Max Value]), 0))</f>
        <v>100-149M</v>
      </c>
    </row>
    <row r="1514" spans="1:7" x14ac:dyDescent="0.25">
      <c r="A1514" s="3" t="s">
        <v>16735</v>
      </c>
      <c r="B1514" s="3" t="s">
        <v>16736</v>
      </c>
      <c r="C1514" s="3" t="str">
        <f t="shared" si="23"/>
        <v>RAIZ INVEST LIMITED</v>
      </c>
      <c r="D1514" s="3" t="s">
        <v>14010</v>
      </c>
      <c r="E1514" s="17">
        <v>43272</v>
      </c>
      <c r="F1514" s="16">
        <v>66371999</v>
      </c>
      <c r="G1514" s="3" t="str">
        <f t="array" ref="G1514">INDEX([1]!Table2[Bracket Label], MATCH(1, ('ASX_Listed_Companies_26-08-2025'!F1514&gt;= [1]!Table2[Min Value]) * ('ASX_Listed_Companies_26-08-2025'!F1514 &lt;= [1]!Table2[Max Value]), 0))</f>
        <v>50-99M</v>
      </c>
    </row>
    <row r="1515" spans="1:7" x14ac:dyDescent="0.25">
      <c r="A1515" s="3" t="s">
        <v>16737</v>
      </c>
      <c r="B1515" s="3" t="s">
        <v>16738</v>
      </c>
      <c r="C1515" s="3" t="str">
        <f t="shared" si="23"/>
        <v>S2 RESOURCES LTD</v>
      </c>
      <c r="D1515" s="3" t="s">
        <v>13970</v>
      </c>
      <c r="E1515" s="17">
        <v>42296</v>
      </c>
      <c r="F1515" s="16">
        <v>41621930</v>
      </c>
      <c r="G1515" s="3" t="str">
        <f t="array" ref="G1515">INDEX([1]!Table2[Bracket Label], MATCH(1, ('ASX_Listed_Companies_26-08-2025'!F1515&gt;= [1]!Table2[Min Value]) * ('ASX_Listed_Companies_26-08-2025'!F1515 &lt;= [1]!Table2[Max Value]), 0))</f>
        <v>0-49M</v>
      </c>
    </row>
    <row r="1516" spans="1:7" x14ac:dyDescent="0.25">
      <c r="A1516" s="3" t="s">
        <v>13856</v>
      </c>
      <c r="B1516" s="3" t="s">
        <v>16739</v>
      </c>
      <c r="C1516" s="3" t="str">
        <f t="shared" si="23"/>
        <v>SOUTH32 LIMITED</v>
      </c>
      <c r="D1516" s="3" t="s">
        <v>13970</v>
      </c>
      <c r="E1516" s="17">
        <v>42142</v>
      </c>
      <c r="F1516" s="16">
        <v>13195650905</v>
      </c>
      <c r="G1516" s="3" t="str">
        <f t="array" ref="G1516">INDEX([1]!Table2[Bracket Label], MATCH(1, ('ASX_Listed_Companies_26-08-2025'!F1516&gt;= [1]!Table2[Min Value]) * ('ASX_Listed_Companies_26-08-2025'!F1516 &lt;= [1]!Table2[Max Value]), 0))</f>
        <v>1Bn+</v>
      </c>
    </row>
    <row r="1517" spans="1:7" x14ac:dyDescent="0.25">
      <c r="A1517" s="3" t="s">
        <v>16740</v>
      </c>
      <c r="B1517" s="3" t="s">
        <v>16741</v>
      </c>
      <c r="C1517" s="3" t="str">
        <f t="shared" si="23"/>
        <v>STAR COMBO PHARMA LIMITED</v>
      </c>
      <c r="D1517" s="3" t="s">
        <v>14514</v>
      </c>
      <c r="E1517" s="17">
        <v>43236</v>
      </c>
      <c r="F1517" s="16">
        <v>22288692</v>
      </c>
      <c r="G1517" s="3" t="str">
        <f t="array" ref="G1517">INDEX([1]!Table2[Bracket Label], MATCH(1, ('ASX_Listed_Companies_26-08-2025'!F1517&gt;= [1]!Table2[Min Value]) * ('ASX_Listed_Companies_26-08-2025'!F1517 &lt;= [1]!Table2[Max Value]), 0))</f>
        <v>0-49M</v>
      </c>
    </row>
    <row r="1518" spans="1:7" x14ac:dyDescent="0.25">
      <c r="A1518" s="3" t="s">
        <v>16742</v>
      </c>
      <c r="B1518" s="3" t="s">
        <v>16743</v>
      </c>
      <c r="C1518" s="3" t="str">
        <f t="shared" si="23"/>
        <v>SAGALIO ENERGY LIMITED</v>
      </c>
      <c r="D1518" s="3" t="s">
        <v>14005</v>
      </c>
      <c r="E1518" s="17">
        <v>40892</v>
      </c>
      <c r="F1518" s="16">
        <v>818641</v>
      </c>
      <c r="G1518" s="3" t="str">
        <f t="array" ref="G1518">INDEX([1]!Table2[Bracket Label], MATCH(1, ('ASX_Listed_Companies_26-08-2025'!F1518&gt;= [1]!Table2[Min Value]) * ('ASX_Listed_Companies_26-08-2025'!F1518 &lt;= [1]!Table2[Max Value]), 0))</f>
        <v>0-49M</v>
      </c>
    </row>
    <row r="1519" spans="1:7" x14ac:dyDescent="0.25">
      <c r="A1519" s="3" t="s">
        <v>16744</v>
      </c>
      <c r="B1519" s="3" t="s">
        <v>16745</v>
      </c>
      <c r="C1519" s="3" t="str">
        <f t="shared" si="23"/>
        <v>SALTER BROTHERS EMERGING COMPANIES LIMITED</v>
      </c>
      <c r="D1519" s="3" t="s">
        <v>14067</v>
      </c>
      <c r="E1519" s="17">
        <v>44363</v>
      </c>
      <c r="F1519" s="16">
        <v>60318445</v>
      </c>
      <c r="G1519" s="3" t="str">
        <f t="array" ref="G1519">INDEX([1]!Table2[Bracket Label], MATCH(1, ('ASX_Listed_Companies_26-08-2025'!F1519&gt;= [1]!Table2[Min Value]) * ('ASX_Listed_Companies_26-08-2025'!F1519 &lt;= [1]!Table2[Max Value]), 0))</f>
        <v>50-99M</v>
      </c>
    </row>
    <row r="1520" spans="1:7" x14ac:dyDescent="0.25">
      <c r="A1520" s="3" t="s">
        <v>16746</v>
      </c>
      <c r="B1520" s="3" t="s">
        <v>16747</v>
      </c>
      <c r="C1520" s="3" t="str">
        <f t="shared" si="23"/>
        <v>ST BARBARA LIMITED</v>
      </c>
      <c r="D1520" s="3" t="s">
        <v>13970</v>
      </c>
      <c r="E1520" s="17">
        <v>25338</v>
      </c>
      <c r="F1520" s="16">
        <v>373879572</v>
      </c>
      <c r="G1520" s="3" t="str">
        <f t="array" ref="G1520">INDEX([1]!Table2[Bracket Label], MATCH(1, ('ASX_Listed_Companies_26-08-2025'!F1520&gt;= [1]!Table2[Min Value]) * ('ASX_Listed_Companies_26-08-2025'!F1520 &lt;= [1]!Table2[Max Value]), 0))</f>
        <v>350-399M</v>
      </c>
    </row>
    <row r="1521" spans="1:7" x14ac:dyDescent="0.25">
      <c r="A1521" s="3" t="s">
        <v>16748</v>
      </c>
      <c r="B1521" s="3" t="s">
        <v>16749</v>
      </c>
      <c r="C1521" s="3" t="str">
        <f t="shared" si="23"/>
        <v>SABRE RESOURCES LIMITED</v>
      </c>
      <c r="D1521" s="3" t="s">
        <v>13970</v>
      </c>
      <c r="E1521" s="17">
        <v>32128</v>
      </c>
      <c r="F1521" s="16">
        <v>4339081</v>
      </c>
      <c r="G1521" s="3" t="str">
        <f t="array" ref="G1521">INDEX([1]!Table2[Bracket Label], MATCH(1, ('ASX_Listed_Companies_26-08-2025'!F1521&gt;= [1]!Table2[Min Value]) * ('ASX_Listed_Companies_26-08-2025'!F1521 &lt;= [1]!Table2[Max Value]), 0))</f>
        <v>0-49M</v>
      </c>
    </row>
    <row r="1522" spans="1:7" x14ac:dyDescent="0.25">
      <c r="A1522" s="3" t="s">
        <v>13836</v>
      </c>
      <c r="B1522" s="3" t="s">
        <v>16750</v>
      </c>
      <c r="C1522" s="3" t="str">
        <f t="shared" si="23"/>
        <v>SCENTRE GROUP</v>
      </c>
      <c r="D1522" s="3" t="s">
        <v>14046</v>
      </c>
      <c r="E1522" s="17">
        <v>41815</v>
      </c>
      <c r="F1522" s="16">
        <v>20834656036</v>
      </c>
      <c r="G1522" s="3" t="str">
        <f t="array" ref="G1522">INDEX([1]!Table2[Bracket Label], MATCH(1, ('ASX_Listed_Companies_26-08-2025'!F1522&gt;= [1]!Table2[Min Value]) * ('ASX_Listed_Companies_26-08-2025'!F1522 &lt;= [1]!Table2[Max Value]), 0))</f>
        <v>1Bn+</v>
      </c>
    </row>
    <row r="1523" spans="1:7" x14ac:dyDescent="0.25">
      <c r="A1523" s="3" t="s">
        <v>16751</v>
      </c>
      <c r="B1523" s="3" t="s">
        <v>16752</v>
      </c>
      <c r="C1523" s="3" t="str">
        <f t="shared" si="23"/>
        <v>SCORPION MINERALS LIMITED</v>
      </c>
      <c r="D1523" s="3" t="s">
        <v>13970</v>
      </c>
      <c r="E1523" s="17">
        <v>39148</v>
      </c>
      <c r="F1523" s="16">
        <v>10481124</v>
      </c>
      <c r="G1523" s="3" t="str">
        <f t="array" ref="G1523">INDEX([1]!Table2[Bracket Label], MATCH(1, ('ASX_Listed_Companies_26-08-2025'!F1523&gt;= [1]!Table2[Min Value]) * ('ASX_Listed_Companies_26-08-2025'!F1523 &lt;= [1]!Table2[Max Value]), 0))</f>
        <v>0-49M</v>
      </c>
    </row>
    <row r="1524" spans="1:7" x14ac:dyDescent="0.25">
      <c r="A1524" s="3" t="s">
        <v>16753</v>
      </c>
      <c r="B1524" s="3" t="s">
        <v>16754</v>
      </c>
      <c r="C1524" s="3" t="str">
        <f t="shared" si="23"/>
        <v>SCALARE PARTNERS HOLDINGS LIMITED</v>
      </c>
      <c r="D1524" s="3" t="s">
        <v>14813</v>
      </c>
      <c r="E1524" s="17">
        <v>43515</v>
      </c>
      <c r="F1524" s="16">
        <v>11689195</v>
      </c>
      <c r="G1524" s="3" t="str">
        <f t="array" ref="G1524">INDEX([1]!Table2[Bracket Label], MATCH(1, ('ASX_Listed_Companies_26-08-2025'!F1524&gt;= [1]!Table2[Min Value]) * ('ASX_Listed_Companies_26-08-2025'!F1524 &lt;= [1]!Table2[Max Value]), 0))</f>
        <v>0-49M</v>
      </c>
    </row>
    <row r="1525" spans="1:7" x14ac:dyDescent="0.25">
      <c r="A1525" s="3" t="s">
        <v>16755</v>
      </c>
      <c r="B1525" s="3" t="s">
        <v>16756</v>
      </c>
      <c r="C1525" s="3" t="str">
        <f t="shared" si="23"/>
        <v>SCOUT SECURITY LIMITED</v>
      </c>
      <c r="D1525" s="3" t="s">
        <v>13989</v>
      </c>
      <c r="E1525" s="17">
        <v>42972</v>
      </c>
      <c r="F1525" s="16" t="s">
        <v>14150</v>
      </c>
      <c r="G1525" s="3" t="e">
        <f t="array" ref="G1525">INDEX([1]!Table2[Bracket Label], MATCH(1, ('ASX_Listed_Companies_26-08-2025'!F1525&gt;= [1]!Table2[Min Value]) * ('ASX_Listed_Companies_26-08-2025'!F1525 &lt;= [1]!Table2[Max Value]), 0))</f>
        <v>#N/A</v>
      </c>
    </row>
    <row r="1526" spans="1:7" x14ac:dyDescent="0.25">
      <c r="A1526" s="3" t="s">
        <v>13866</v>
      </c>
      <c r="B1526" s="3" t="s">
        <v>16757</v>
      </c>
      <c r="C1526" s="3" t="str">
        <f t="shared" si="23"/>
        <v>STEADFAST GROUP LIMITED</v>
      </c>
      <c r="D1526" s="3" t="s">
        <v>14370</v>
      </c>
      <c r="E1526" s="17">
        <v>41488</v>
      </c>
      <c r="F1526" s="16">
        <v>6781561838</v>
      </c>
      <c r="G1526" s="3" t="str">
        <f t="array" ref="G1526">INDEX([1]!Table2[Bracket Label], MATCH(1, ('ASX_Listed_Companies_26-08-2025'!F1526&gt;= [1]!Table2[Min Value]) * ('ASX_Listed_Companies_26-08-2025'!F1526 &lt;= [1]!Table2[Max Value]), 0))</f>
        <v>1Bn+</v>
      </c>
    </row>
    <row r="1527" spans="1:7" x14ac:dyDescent="0.25">
      <c r="A1527" s="3" t="s">
        <v>16758</v>
      </c>
      <c r="B1527" s="3" t="s">
        <v>16759</v>
      </c>
      <c r="C1527" s="3" t="str">
        <f t="shared" si="23"/>
        <v>SDI LIMITED</v>
      </c>
      <c r="D1527" s="3" t="s">
        <v>13995</v>
      </c>
      <c r="E1527" s="17">
        <v>31358</v>
      </c>
      <c r="F1527" s="16">
        <v>104007339</v>
      </c>
      <c r="G1527" s="3" t="str">
        <f t="array" ref="G1527">INDEX([1]!Table2[Bracket Label], MATCH(1, ('ASX_Listed_Companies_26-08-2025'!F1527&gt;= [1]!Table2[Min Value]) * ('ASX_Listed_Companies_26-08-2025'!F1527 &lt;= [1]!Table2[Max Value]), 0))</f>
        <v>100-149M</v>
      </c>
    </row>
    <row r="1528" spans="1:7" x14ac:dyDescent="0.25">
      <c r="A1528" s="3" t="s">
        <v>13850</v>
      </c>
      <c r="B1528" s="3" t="s">
        <v>16760</v>
      </c>
      <c r="C1528" s="3" t="str">
        <f t="shared" si="23"/>
        <v>SITEMINDER LIMITED</v>
      </c>
      <c r="D1528" s="3" t="s">
        <v>13979</v>
      </c>
      <c r="E1528" s="17">
        <v>44508</v>
      </c>
      <c r="F1528" s="16">
        <v>1525266806</v>
      </c>
      <c r="G1528" s="3" t="str">
        <f t="array" ref="G1528">INDEX([1]!Table2[Bracket Label], MATCH(1, ('ASX_Listed_Companies_26-08-2025'!F1528&gt;= [1]!Table2[Min Value]) * ('ASX_Listed_Companies_26-08-2025'!F1528 &lt;= [1]!Table2[Max Value]), 0))</f>
        <v>1Bn+</v>
      </c>
    </row>
    <row r="1529" spans="1:7" x14ac:dyDescent="0.25">
      <c r="A1529" s="3" t="s">
        <v>16761</v>
      </c>
      <c r="B1529" s="3" t="s">
        <v>16762</v>
      </c>
      <c r="C1529" s="3" t="str">
        <f t="shared" si="23"/>
        <v>SCIDEV LTD</v>
      </c>
      <c r="D1529" s="3" t="s">
        <v>13970</v>
      </c>
      <c r="E1529" s="17">
        <v>37378</v>
      </c>
      <c r="F1529" s="16">
        <v>67481310</v>
      </c>
      <c r="G1529" s="3" t="str">
        <f t="array" ref="G1529">INDEX([1]!Table2[Bracket Label], MATCH(1, ('ASX_Listed_Companies_26-08-2025'!F1529&gt;= [1]!Table2[Min Value]) * ('ASX_Listed_Companies_26-08-2025'!F1529 &lt;= [1]!Table2[Max Value]), 0))</f>
        <v>50-99M</v>
      </c>
    </row>
    <row r="1530" spans="1:7" x14ac:dyDescent="0.25">
      <c r="A1530" s="3" t="s">
        <v>16763</v>
      </c>
      <c r="B1530" s="3" t="s">
        <v>16764</v>
      </c>
      <c r="C1530" s="3" t="str">
        <f t="shared" si="23"/>
        <v>SPHERIA EMERGING COMPANIES LIMITED</v>
      </c>
      <c r="D1530" s="3" t="s">
        <v>14067</v>
      </c>
      <c r="E1530" s="17">
        <v>43074</v>
      </c>
      <c r="F1530" s="16">
        <v>157452138</v>
      </c>
      <c r="G1530" s="3" t="str">
        <f t="array" ref="G1530">INDEX([1]!Table2[Bracket Label], MATCH(1, ('ASX_Listed_Companies_26-08-2025'!F1530&gt;= [1]!Table2[Min Value]) * ('ASX_Listed_Companies_26-08-2025'!F1530 &lt;= [1]!Table2[Max Value]), 0))</f>
        <v>150-199M</v>
      </c>
    </row>
    <row r="1531" spans="1:7" x14ac:dyDescent="0.25">
      <c r="A1531" s="3" t="s">
        <v>16765</v>
      </c>
      <c r="B1531" s="3" t="s">
        <v>1333</v>
      </c>
      <c r="C1531" s="3" t="str">
        <f t="shared" si="23"/>
        <v>SPORTS ENTERTAINMENT GROUP LIMITED</v>
      </c>
      <c r="D1531" s="3" t="s">
        <v>14019</v>
      </c>
      <c r="E1531" s="17">
        <v>36858</v>
      </c>
      <c r="F1531" s="16">
        <v>84624046</v>
      </c>
      <c r="G1531" s="3" t="str">
        <f t="array" ref="G1531">INDEX([1]!Table2[Bracket Label], MATCH(1, ('ASX_Listed_Companies_26-08-2025'!F1531&gt;= [1]!Table2[Min Value]) * ('ASX_Listed_Companies_26-08-2025'!F1531 &lt;= [1]!Table2[Max Value]), 0))</f>
        <v>50-99M</v>
      </c>
    </row>
    <row r="1532" spans="1:7" x14ac:dyDescent="0.25">
      <c r="A1532" s="3" t="s">
        <v>13838</v>
      </c>
      <c r="B1532" s="3" t="s">
        <v>16766</v>
      </c>
      <c r="C1532" s="3" t="str">
        <f t="shared" si="23"/>
        <v>SEEK LIMITED</v>
      </c>
      <c r="D1532" s="3" t="s">
        <v>14019</v>
      </c>
      <c r="E1532" s="17">
        <v>38461</v>
      </c>
      <c r="F1532" s="16">
        <v>10020026330</v>
      </c>
      <c r="G1532" s="3" t="str">
        <f t="array" ref="G1532">INDEX([1]!Table2[Bracket Label], MATCH(1, ('ASX_Listed_Companies_26-08-2025'!F1532&gt;= [1]!Table2[Min Value]) * ('ASX_Listed_Companies_26-08-2025'!F1532 &lt;= [1]!Table2[Max Value]), 0))</f>
        <v>1Bn+</v>
      </c>
    </row>
    <row r="1533" spans="1:7" x14ac:dyDescent="0.25">
      <c r="A1533" s="3" t="s">
        <v>11750</v>
      </c>
      <c r="B1533" s="3" t="s">
        <v>16767</v>
      </c>
      <c r="C1533" s="3" t="str">
        <f t="shared" si="23"/>
        <v>SENETAS CORPORATION LIMITED</v>
      </c>
      <c r="D1533" s="3" t="s">
        <v>14081</v>
      </c>
      <c r="E1533" s="17">
        <v>30854</v>
      </c>
      <c r="F1533" s="16">
        <v>29808343</v>
      </c>
      <c r="G1533" s="3" t="str">
        <f t="array" ref="G1533">INDEX([1]!Table2[Bracket Label], MATCH(1, ('ASX_Listed_Companies_26-08-2025'!F1533&gt;= [1]!Table2[Min Value]) * ('ASX_Listed_Companies_26-08-2025'!F1533 &lt;= [1]!Table2[Max Value]), 0))</f>
        <v>0-49M</v>
      </c>
    </row>
    <row r="1534" spans="1:7" x14ac:dyDescent="0.25">
      <c r="A1534" s="3" t="s">
        <v>16768</v>
      </c>
      <c r="B1534" s="3" t="s">
        <v>16769</v>
      </c>
      <c r="C1534" s="3" t="str">
        <f t="shared" si="23"/>
        <v>SEQUOIA FINANCIAL GROUP LTD</v>
      </c>
      <c r="D1534" s="3" t="s">
        <v>14010</v>
      </c>
      <c r="E1534" s="17">
        <v>36788</v>
      </c>
      <c r="F1534" s="16">
        <v>37079070</v>
      </c>
      <c r="G1534" s="3" t="str">
        <f t="array" ref="G1534">INDEX([1]!Table2[Bracket Label], MATCH(1, ('ASX_Listed_Companies_26-08-2025'!F1534&gt;= [1]!Table2[Min Value]) * ('ASX_Listed_Companies_26-08-2025'!F1534 &lt;= [1]!Table2[Max Value]), 0))</f>
        <v>0-49M</v>
      </c>
    </row>
    <row r="1535" spans="1:7" x14ac:dyDescent="0.25">
      <c r="A1535" s="3" t="s">
        <v>16770</v>
      </c>
      <c r="B1535" s="3" t="s">
        <v>16771</v>
      </c>
      <c r="C1535" s="3" t="str">
        <f t="shared" si="23"/>
        <v>STRATEGIC ENERGY RESOURCES LIMITED</v>
      </c>
      <c r="D1535" s="3" t="s">
        <v>13970</v>
      </c>
      <c r="E1535" s="17">
        <v>33465</v>
      </c>
      <c r="F1535" s="16">
        <v>4183458</v>
      </c>
      <c r="G1535" s="3" t="str">
        <f t="array" ref="G1535">INDEX([1]!Table2[Bracket Label], MATCH(1, ('ASX_Listed_Companies_26-08-2025'!F1535&gt;= [1]!Table2[Min Value]) * ('ASX_Listed_Companies_26-08-2025'!F1535 &lt;= [1]!Table2[Max Value]), 0))</f>
        <v>0-49M</v>
      </c>
    </row>
    <row r="1536" spans="1:7" x14ac:dyDescent="0.25">
      <c r="A1536" s="3" t="s">
        <v>16772</v>
      </c>
      <c r="B1536" s="3" t="s">
        <v>16773</v>
      </c>
      <c r="C1536" s="3" t="str">
        <f t="shared" si="23"/>
        <v>SCHAFFER CORPORATION LIMITED</v>
      </c>
      <c r="D1536" s="3" t="s">
        <v>14049</v>
      </c>
      <c r="E1536" s="17">
        <v>27030</v>
      </c>
      <c r="F1536" s="16">
        <v>278747452</v>
      </c>
      <c r="G1536" s="3" t="str">
        <f t="array" ref="G1536">INDEX([1]!Table2[Bracket Label], MATCH(1, ('ASX_Listed_Companies_26-08-2025'!F1536&gt;= [1]!Table2[Min Value]) * ('ASX_Listed_Companies_26-08-2025'!F1536 &lt;= [1]!Table2[Max Value]), 0))</f>
        <v>250-299M</v>
      </c>
    </row>
    <row r="1537" spans="1:7" x14ac:dyDescent="0.25">
      <c r="A1537" s="3" t="s">
        <v>16774</v>
      </c>
      <c r="B1537" s="3" t="s">
        <v>16775</v>
      </c>
      <c r="C1537" s="3" t="str">
        <f t="shared" si="23"/>
        <v>SEAFARMS GROUP LIMITED</v>
      </c>
      <c r="D1537" s="3" t="s">
        <v>14021</v>
      </c>
      <c r="E1537" s="17">
        <v>33038</v>
      </c>
      <c r="F1537" s="16">
        <v>7254899</v>
      </c>
      <c r="G1537" s="3" t="str">
        <f t="array" ref="G1537">INDEX([1]!Table2[Bracket Label], MATCH(1, ('ASX_Listed_Companies_26-08-2025'!F1537&gt;= [1]!Table2[Min Value]) * ('ASX_Listed_Companies_26-08-2025'!F1537 &lt;= [1]!Table2[Max Value]), 0))</f>
        <v>0-49M</v>
      </c>
    </row>
    <row r="1538" spans="1:7" x14ac:dyDescent="0.25">
      <c r="A1538" s="3" t="s">
        <v>16776</v>
      </c>
      <c r="B1538" s="3" t="s">
        <v>16777</v>
      </c>
      <c r="C1538" s="3" t="str">
        <f t="shared" si="23"/>
        <v>SANTA FE MINERALS LTD</v>
      </c>
      <c r="D1538" s="3" t="s">
        <v>13970</v>
      </c>
      <c r="E1538" s="17">
        <v>40823</v>
      </c>
      <c r="F1538" s="16">
        <v>17112415</v>
      </c>
      <c r="G1538" s="3" t="str">
        <f t="array" ref="G1538">INDEX([1]!Table2[Bracket Label], MATCH(1, ('ASX_Listed_Companies_26-08-2025'!F1538&gt;= [1]!Table2[Min Value]) * ('ASX_Listed_Companies_26-08-2025'!F1538 &lt;= [1]!Table2[Max Value]), 0))</f>
        <v>0-49M</v>
      </c>
    </row>
    <row r="1539" spans="1:7" x14ac:dyDescent="0.25">
      <c r="A1539" s="3" t="s">
        <v>13832</v>
      </c>
      <c r="B1539" s="3" t="s">
        <v>16778</v>
      </c>
      <c r="C1539" s="3" t="str">
        <f t="shared" ref="C1539:C1602" si="24">TRIM(UPPER($B1539))</f>
        <v>SANDFIRE RESOURCES LIMITED</v>
      </c>
      <c r="D1539" s="3" t="s">
        <v>13970</v>
      </c>
      <c r="E1539" s="17">
        <v>38050</v>
      </c>
      <c r="F1539" s="16">
        <v>5802668310</v>
      </c>
      <c r="G1539" s="3" t="str">
        <f t="array" ref="G1539">INDEX([1]!Table2[Bracket Label], MATCH(1, ('ASX_Listed_Companies_26-08-2025'!F1539&gt;= [1]!Table2[Min Value]) * ('ASX_Listed_Companies_26-08-2025'!F1539 &lt;= [1]!Table2[Max Value]), 0))</f>
        <v>1Bn+</v>
      </c>
    </row>
    <row r="1540" spans="1:7" x14ac:dyDescent="0.25">
      <c r="A1540" s="3" t="s">
        <v>16779</v>
      </c>
      <c r="B1540" s="3" t="s">
        <v>16780</v>
      </c>
      <c r="C1540" s="3" t="str">
        <f t="shared" si="24"/>
        <v>SHEFFIELD RESOURCES LIMITED</v>
      </c>
      <c r="D1540" s="3" t="s">
        <v>13970</v>
      </c>
      <c r="E1540" s="17">
        <v>40527</v>
      </c>
      <c r="F1540" s="16">
        <v>61306732</v>
      </c>
      <c r="G1540" s="3" t="str">
        <f t="array" ref="G1540">INDEX([1]!Table2[Bracket Label], MATCH(1, ('ASX_Listed_Companies_26-08-2025'!F1540&gt;= [1]!Table2[Min Value]) * ('ASX_Listed_Companies_26-08-2025'!F1540 &lt;= [1]!Table2[Max Value]), 0))</f>
        <v>50-99M</v>
      </c>
    </row>
    <row r="1541" spans="1:7" x14ac:dyDescent="0.25">
      <c r="A1541" s="3" t="s">
        <v>16781</v>
      </c>
      <c r="B1541" s="3" t="s">
        <v>16782</v>
      </c>
      <c r="C1541" s="3" t="str">
        <f t="shared" si="24"/>
        <v>SARYTOGAN GRAPHITE LIMITED</v>
      </c>
      <c r="D1541" s="3" t="s">
        <v>13970</v>
      </c>
      <c r="E1541" s="17">
        <v>44760</v>
      </c>
      <c r="F1541" s="16">
        <v>19908166</v>
      </c>
      <c r="G1541" s="3" t="str">
        <f t="array" ref="G1541">INDEX([1]!Table2[Bracket Label], MATCH(1, ('ASX_Listed_Companies_26-08-2025'!F1541&gt;= [1]!Table2[Min Value]) * ('ASX_Listed_Companies_26-08-2025'!F1541 &lt;= [1]!Table2[Max Value]), 0))</f>
        <v>0-49M</v>
      </c>
    </row>
    <row r="1542" spans="1:7" x14ac:dyDescent="0.25">
      <c r="A1542" s="3" t="s">
        <v>13842</v>
      </c>
      <c r="B1542" s="3" t="s">
        <v>16783</v>
      </c>
      <c r="C1542" s="3" t="str">
        <f t="shared" si="24"/>
        <v>SGH LIMITED</v>
      </c>
      <c r="D1542" s="3" t="s">
        <v>13964</v>
      </c>
      <c r="E1542" s="17">
        <v>40298</v>
      </c>
      <c r="F1542" s="16">
        <v>20195249047</v>
      </c>
      <c r="G1542" s="3" t="str">
        <f t="array" ref="G1542">INDEX([1]!Table2[Bracket Label], MATCH(1, ('ASX_Listed_Companies_26-08-2025'!F1542&gt;= [1]!Table2[Min Value]) * ('ASX_Listed_Companies_26-08-2025'!F1542 &lt;= [1]!Table2[Max Value]), 0))</f>
        <v>1Bn+</v>
      </c>
    </row>
    <row r="1543" spans="1:7" x14ac:dyDescent="0.25">
      <c r="A1543" s="3" t="s">
        <v>16784</v>
      </c>
      <c r="B1543" s="3" t="s">
        <v>16785</v>
      </c>
      <c r="C1543" s="3" t="str">
        <f t="shared" si="24"/>
        <v>STEALTH GROUP HOLDINGS LTD</v>
      </c>
      <c r="D1543" s="3" t="s">
        <v>13964</v>
      </c>
      <c r="E1543" s="17">
        <v>43375</v>
      </c>
      <c r="F1543" s="16">
        <v>83548755</v>
      </c>
      <c r="G1543" s="3" t="str">
        <f t="array" ref="G1543">INDEX([1]!Table2[Bracket Label], MATCH(1, ('ASX_Listed_Companies_26-08-2025'!F1543&gt;= [1]!Table2[Min Value]) * ('ASX_Listed_Companies_26-08-2025'!F1543 &lt;= [1]!Table2[Max Value]), 0))</f>
        <v>50-99M</v>
      </c>
    </row>
    <row r="1544" spans="1:7" x14ac:dyDescent="0.25">
      <c r="A1544" s="3" t="s">
        <v>13827</v>
      </c>
      <c r="B1544" s="3" t="s">
        <v>16786</v>
      </c>
      <c r="C1544" s="3" t="str">
        <f t="shared" si="24"/>
        <v>RICEGROWERS LIMITED</v>
      </c>
      <c r="D1544" s="3" t="s">
        <v>14021</v>
      </c>
      <c r="E1544" s="17">
        <v>43563</v>
      </c>
      <c r="F1544" s="16">
        <v>1044611868</v>
      </c>
      <c r="G1544" s="3" t="str">
        <f t="array" ref="G1544">INDEX([1]!Table2[Bracket Label], MATCH(1, ('ASX_Listed_Companies_26-08-2025'!F1544&gt;= [1]!Table2[Min Value]) * ('ASX_Listed_Companies_26-08-2025'!F1544 &lt;= [1]!Table2[Max Value]), 0))</f>
        <v>1Bn+</v>
      </c>
    </row>
    <row r="1545" spans="1:7" x14ac:dyDescent="0.25">
      <c r="A1545" s="3" t="s">
        <v>13848</v>
      </c>
      <c r="B1545" s="3" t="s">
        <v>16787</v>
      </c>
      <c r="C1545" s="3" t="str">
        <f t="shared" si="24"/>
        <v>SIMS LIMITED</v>
      </c>
      <c r="D1545" s="3" t="s">
        <v>13970</v>
      </c>
      <c r="E1545" s="17">
        <v>38646</v>
      </c>
      <c r="F1545" s="16">
        <v>2817198426</v>
      </c>
      <c r="G1545" s="3" t="str">
        <f t="array" ref="G1545">INDEX([1]!Table2[Bracket Label], MATCH(1, ('ASX_Listed_Companies_26-08-2025'!F1545&gt;= [1]!Table2[Min Value]) * ('ASX_Listed_Companies_26-08-2025'!F1545 &lt;= [1]!Table2[Max Value]), 0))</f>
        <v>1Bn+</v>
      </c>
    </row>
    <row r="1546" spans="1:7" x14ac:dyDescent="0.25">
      <c r="A1546" s="3" t="s">
        <v>1629</v>
      </c>
      <c r="B1546" s="3" t="s">
        <v>16788</v>
      </c>
      <c r="C1546" s="3" t="str">
        <f t="shared" si="24"/>
        <v>STOCKLAND</v>
      </c>
      <c r="D1546" s="3" t="s">
        <v>14046</v>
      </c>
      <c r="E1546" s="17">
        <v>31827</v>
      </c>
      <c r="F1546" s="16">
        <v>15478826100</v>
      </c>
      <c r="G1546" s="3" t="str">
        <f t="array" ref="G1546">INDEX([1]!Table2[Bracket Label], MATCH(1, ('ASX_Listed_Companies_26-08-2025'!F1546&gt;= [1]!Table2[Min Value]) * ('ASX_Listed_Companies_26-08-2025'!F1546 &lt;= [1]!Table2[Max Value]), 0))</f>
        <v>1Bn+</v>
      </c>
    </row>
    <row r="1547" spans="1:7" x14ac:dyDescent="0.25">
      <c r="A1547" s="3" t="s">
        <v>16789</v>
      </c>
      <c r="B1547" s="3" t="s">
        <v>16790</v>
      </c>
      <c r="C1547" s="3" t="str">
        <f t="shared" si="24"/>
        <v>ST GEORGE MINING LIMITED</v>
      </c>
      <c r="D1547" s="3" t="s">
        <v>13970</v>
      </c>
      <c r="E1547" s="17">
        <v>40498</v>
      </c>
      <c r="F1547" s="16">
        <v>111020834</v>
      </c>
      <c r="G1547" s="3" t="str">
        <f t="array" ref="G1547">INDEX([1]!Table2[Bracket Label], MATCH(1, ('ASX_Listed_Companies_26-08-2025'!F1547&gt;= [1]!Table2[Min Value]) * ('ASX_Listed_Companies_26-08-2025'!F1547 &lt;= [1]!Table2[Max Value]), 0))</f>
        <v>100-149M</v>
      </c>
    </row>
    <row r="1548" spans="1:7" x14ac:dyDescent="0.25">
      <c r="A1548" s="3" t="s">
        <v>16791</v>
      </c>
      <c r="B1548" s="3" t="s">
        <v>16792</v>
      </c>
      <c r="C1548" s="3" t="str">
        <f t="shared" si="24"/>
        <v>THE STAR ENTERTAINMENT GROUP LIMITED</v>
      </c>
      <c r="D1548" s="3" t="s">
        <v>13989</v>
      </c>
      <c r="E1548" s="17">
        <v>40700</v>
      </c>
      <c r="F1548" s="16">
        <v>301211492</v>
      </c>
      <c r="G1548" s="3" t="str">
        <f t="array" ref="G1548">INDEX([1]!Table2[Bracket Label], MATCH(1, ('ASX_Listed_Companies_26-08-2025'!F1548&gt;= [1]!Table2[Min Value]) * ('ASX_Listed_Companies_26-08-2025'!F1548 &lt;= [1]!Table2[Max Value]), 0))</f>
        <v>300-349M</v>
      </c>
    </row>
    <row r="1549" spans="1:7" x14ac:dyDescent="0.25">
      <c r="A1549" s="3" t="s">
        <v>16793</v>
      </c>
      <c r="B1549" s="3" t="s">
        <v>16794</v>
      </c>
      <c r="C1549" s="3" t="str">
        <f t="shared" si="24"/>
        <v>SHAPE AUSTRALIA CORPORATION LIMITED</v>
      </c>
      <c r="D1549" s="3" t="s">
        <v>13964</v>
      </c>
      <c r="E1549" s="17">
        <v>44547</v>
      </c>
      <c r="F1549" s="16">
        <v>359003818</v>
      </c>
      <c r="G1549" s="3" t="str">
        <f t="array" ref="G1549">INDEX([1]!Table2[Bracket Label], MATCH(1, ('ASX_Listed_Companies_26-08-2025'!F1549&gt;= [1]!Table2[Min Value]) * ('ASX_Listed_Companies_26-08-2025'!F1549 &lt;= [1]!Table2[Max Value]), 0))</f>
        <v>350-399M</v>
      </c>
    </row>
    <row r="1550" spans="1:7" x14ac:dyDescent="0.25">
      <c r="A1550" s="3" t="s">
        <v>16795</v>
      </c>
      <c r="B1550" s="3" t="s">
        <v>16796</v>
      </c>
      <c r="C1550" s="3" t="str">
        <f t="shared" si="24"/>
        <v>STONEHORSE ENERGY LIMITED</v>
      </c>
      <c r="D1550" s="3" t="s">
        <v>14005</v>
      </c>
      <c r="E1550" s="17">
        <v>36731</v>
      </c>
      <c r="F1550" s="16">
        <v>4106760</v>
      </c>
      <c r="G1550" s="3" t="str">
        <f t="array" ref="G1550">INDEX([1]!Table2[Bracket Label], MATCH(1, ('ASX_Listed_Companies_26-08-2025'!F1550&gt;= [1]!Table2[Min Value]) * ('ASX_Listed_Companies_26-08-2025'!F1550 &lt;= [1]!Table2[Max Value]), 0))</f>
        <v>0-49M</v>
      </c>
    </row>
    <row r="1551" spans="1:7" x14ac:dyDescent="0.25">
      <c r="A1551" s="3" t="s">
        <v>16797</v>
      </c>
      <c r="B1551" s="3" t="s">
        <v>16798</v>
      </c>
      <c r="C1551" s="3" t="str">
        <f t="shared" si="24"/>
        <v>SINGULAR HEALTH GROUP LTD</v>
      </c>
      <c r="D1551" s="3" t="s">
        <v>13995</v>
      </c>
      <c r="E1551" s="17">
        <v>44239</v>
      </c>
      <c r="F1551" s="16">
        <v>95905029</v>
      </c>
      <c r="G1551" s="3" t="str">
        <f t="array" ref="G1551">INDEX([1]!Table2[Bracket Label], MATCH(1, ('ASX_Listed_Companies_26-08-2025'!F1551&gt;= [1]!Table2[Min Value]) * ('ASX_Listed_Companies_26-08-2025'!F1551 &lt;= [1]!Table2[Max Value]), 0))</f>
        <v>50-99M</v>
      </c>
    </row>
    <row r="1552" spans="1:7" x14ac:dyDescent="0.25">
      <c r="A1552" s="3" t="s">
        <v>16799</v>
      </c>
      <c r="B1552" s="3" t="s">
        <v>16800</v>
      </c>
      <c r="C1552" s="3" t="str">
        <f t="shared" si="24"/>
        <v>SHINE JUSTICE LTD</v>
      </c>
      <c r="D1552" s="3" t="s">
        <v>13989</v>
      </c>
      <c r="E1552" s="17">
        <v>41409</v>
      </c>
      <c r="F1552" s="16">
        <v>107804116</v>
      </c>
      <c r="G1552" s="3" t="str">
        <f t="array" ref="G1552">INDEX([1]!Table2[Bracket Label], MATCH(1, ('ASX_Listed_Companies_26-08-2025'!F1552&gt;= [1]!Table2[Min Value]) * ('ASX_Listed_Companies_26-08-2025'!F1552 &lt;= [1]!Table2[Max Value]), 0))</f>
        <v>100-149M</v>
      </c>
    </row>
    <row r="1553" spans="1:7" x14ac:dyDescent="0.25">
      <c r="A1553" s="3" t="s">
        <v>13854</v>
      </c>
      <c r="B1553" s="3" t="s">
        <v>16801</v>
      </c>
      <c r="C1553" s="3" t="str">
        <f t="shared" si="24"/>
        <v>SONIC HEALTHCARE LIMITED</v>
      </c>
      <c r="D1553" s="3" t="s">
        <v>13995</v>
      </c>
      <c r="E1553" s="17">
        <v>31897</v>
      </c>
      <c r="F1553" s="16">
        <v>11921019426</v>
      </c>
      <c r="G1553" s="3" t="str">
        <f t="array" ref="G1553">INDEX([1]!Table2[Bracket Label], MATCH(1, ('ASX_Listed_Companies_26-08-2025'!F1553&gt;= [1]!Table2[Min Value]) * ('ASX_Listed_Companies_26-08-2025'!F1553 &lt;= [1]!Table2[Max Value]), 0))</f>
        <v>1Bn+</v>
      </c>
    </row>
    <row r="1554" spans="1:7" x14ac:dyDescent="0.25">
      <c r="A1554" s="3" t="s">
        <v>16802</v>
      </c>
      <c r="B1554" s="3" t="s">
        <v>16803</v>
      </c>
      <c r="C1554" s="3" t="str">
        <f t="shared" si="24"/>
        <v>SHRIRO HOLDINGS LIMITED</v>
      </c>
      <c r="D1554" s="3" t="s">
        <v>14190</v>
      </c>
      <c r="E1554" s="17">
        <v>42178</v>
      </c>
      <c r="F1554" s="16">
        <v>55696464</v>
      </c>
      <c r="G1554" s="3" t="str">
        <f t="array" ref="G1554">INDEX([1]!Table2[Bracket Label], MATCH(1, ('ASX_Listed_Companies_26-08-2025'!F1554&gt;= [1]!Table2[Min Value]) * ('ASX_Listed_Companies_26-08-2025'!F1554 &lt;= [1]!Table2[Max Value]), 0))</f>
        <v>50-99M</v>
      </c>
    </row>
    <row r="1555" spans="1:7" x14ac:dyDescent="0.25">
      <c r="A1555" s="3" t="s">
        <v>16804</v>
      </c>
      <c r="B1555" s="3" t="s">
        <v>16805</v>
      </c>
      <c r="C1555" s="3" t="str">
        <f t="shared" si="24"/>
        <v>SUNSHINE METALS LIMITED</v>
      </c>
      <c r="D1555" s="3" t="s">
        <v>13970</v>
      </c>
      <c r="E1555" s="17">
        <v>37281</v>
      </c>
      <c r="F1555" s="16">
        <v>29227027</v>
      </c>
      <c r="G1555" s="3" t="str">
        <f t="array" ref="G1555">INDEX([1]!Table2[Bracket Label], MATCH(1, ('ASX_Listed_Companies_26-08-2025'!F1555&gt;= [1]!Table2[Min Value]) * ('ASX_Listed_Companies_26-08-2025'!F1555 &lt;= [1]!Table2[Max Value]), 0))</f>
        <v>0-49M</v>
      </c>
    </row>
    <row r="1556" spans="1:7" x14ac:dyDescent="0.25">
      <c r="A1556" s="3" t="s">
        <v>16806</v>
      </c>
      <c r="B1556" s="3" t="s">
        <v>16807</v>
      </c>
      <c r="C1556" s="3" t="str">
        <f t="shared" si="24"/>
        <v>SPORTSHERO LIMITED</v>
      </c>
      <c r="D1556" s="3" t="s">
        <v>14019</v>
      </c>
      <c r="E1556" s="17">
        <v>39611</v>
      </c>
      <c r="F1556" s="16">
        <v>30521372</v>
      </c>
      <c r="G1556" s="3" t="str">
        <f t="array" ref="G1556">INDEX([1]!Table2[Bracket Label], MATCH(1, ('ASX_Listed_Companies_26-08-2025'!F1556&gt;= [1]!Table2[Min Value]) * ('ASX_Listed_Companies_26-08-2025'!F1556 &lt;= [1]!Table2[Max Value]), 0))</f>
        <v>0-49M</v>
      </c>
    </row>
    <row r="1557" spans="1:7" x14ac:dyDescent="0.25">
      <c r="A1557" s="3" t="s">
        <v>16808</v>
      </c>
      <c r="B1557" s="3" t="s">
        <v>16809</v>
      </c>
      <c r="C1557" s="3" t="str">
        <f t="shared" si="24"/>
        <v>SELECT HARVESTS LIMITED</v>
      </c>
      <c r="D1557" s="3" t="s">
        <v>14021</v>
      </c>
      <c r="E1557" s="17">
        <v>28656</v>
      </c>
      <c r="F1557" s="16">
        <v>559904098</v>
      </c>
      <c r="G1557" s="3" t="str">
        <f t="array" ref="G1557">INDEX([1]!Table2[Bracket Label], MATCH(1, ('ASX_Listed_Companies_26-08-2025'!F1557&gt;= [1]!Table2[Min Value]) * ('ASX_Listed_Companies_26-08-2025'!F1557 &lt;= [1]!Table2[Max Value]), 0))</f>
        <v>550-599M</v>
      </c>
    </row>
    <row r="1558" spans="1:7" x14ac:dyDescent="0.25">
      <c r="A1558" s="3" t="s">
        <v>13844</v>
      </c>
      <c r="B1558" s="3" t="s">
        <v>16810</v>
      </c>
      <c r="C1558" s="3" t="str">
        <f t="shared" si="24"/>
        <v>SIGMA HEALTHCARE LIMITED</v>
      </c>
      <c r="D1558" s="3" t="s">
        <v>13995</v>
      </c>
      <c r="E1558" s="17">
        <v>37559</v>
      </c>
      <c r="F1558" s="16">
        <v>33245864168</v>
      </c>
      <c r="G1558" s="3" t="str">
        <f t="array" ref="G1558">INDEX([1]!Table2[Bracket Label], MATCH(1, ('ASX_Listed_Companies_26-08-2025'!F1558&gt;= [1]!Table2[Min Value]) * ('ASX_Listed_Companies_26-08-2025'!F1558 &lt;= [1]!Table2[Max Value]), 0))</f>
        <v>1Bn+</v>
      </c>
    </row>
    <row r="1559" spans="1:7" x14ac:dyDescent="0.25">
      <c r="A1559" s="3" t="s">
        <v>16811</v>
      </c>
      <c r="B1559" s="3" t="s">
        <v>16812</v>
      </c>
      <c r="C1559" s="3" t="str">
        <f t="shared" si="24"/>
        <v>SIMONDS GROUP LIMITED</v>
      </c>
      <c r="D1559" s="3" t="s">
        <v>14190</v>
      </c>
      <c r="E1559" s="17">
        <v>41960</v>
      </c>
      <c r="F1559" s="16">
        <v>59384564</v>
      </c>
      <c r="G1559" s="3" t="str">
        <f t="array" ref="G1559">INDEX([1]!Table2[Bracket Label], MATCH(1, ('ASX_Listed_Companies_26-08-2025'!F1559&gt;= [1]!Table2[Min Value]) * ('ASX_Listed_Companies_26-08-2025'!F1559 &lt;= [1]!Table2[Max Value]), 0))</f>
        <v>50-99M</v>
      </c>
    </row>
    <row r="1560" spans="1:7" x14ac:dyDescent="0.25">
      <c r="A1560" s="3" t="s">
        <v>13852</v>
      </c>
      <c r="B1560" s="3" t="s">
        <v>16813</v>
      </c>
      <c r="C1560" s="3" t="str">
        <f t="shared" si="24"/>
        <v>SMARTGROUP CORPORATION LTD</v>
      </c>
      <c r="D1560" s="3" t="s">
        <v>14110</v>
      </c>
      <c r="E1560" s="17">
        <v>41822</v>
      </c>
      <c r="F1560" s="16">
        <v>1087093741</v>
      </c>
      <c r="G1560" s="3" t="str">
        <f t="array" ref="G1560">INDEX([1]!Table2[Bracket Label], MATCH(1, ('ASX_Listed_Companies_26-08-2025'!F1560&gt;= [1]!Table2[Min Value]) * ('ASX_Listed_Companies_26-08-2025'!F1560 &lt;= [1]!Table2[Max Value]), 0))</f>
        <v>1Bn+</v>
      </c>
    </row>
    <row r="1561" spans="1:7" x14ac:dyDescent="0.25">
      <c r="A1561" s="3" t="s">
        <v>16814</v>
      </c>
      <c r="B1561" s="3" t="s">
        <v>16815</v>
      </c>
      <c r="C1561" s="3" t="str">
        <f t="shared" si="24"/>
        <v>SIMBLE SOLUTIONS LIMITED</v>
      </c>
      <c r="D1561" s="3" t="s">
        <v>13979</v>
      </c>
      <c r="E1561" s="17">
        <v>43153</v>
      </c>
      <c r="F1561" s="16">
        <v>4329321</v>
      </c>
      <c r="G1561" s="3" t="str">
        <f t="array" ref="G1561">INDEX([1]!Table2[Bracket Label], MATCH(1, ('ASX_Listed_Companies_26-08-2025'!F1561&gt;= [1]!Table2[Min Value]) * ('ASX_Listed_Companies_26-08-2025'!F1561 &lt;= [1]!Table2[Max Value]), 0))</f>
        <v>0-49M</v>
      </c>
    </row>
    <row r="1562" spans="1:7" x14ac:dyDescent="0.25">
      <c r="A1562" s="3" t="s">
        <v>16816</v>
      </c>
      <c r="B1562" s="3" t="s">
        <v>16817</v>
      </c>
      <c r="C1562" s="3" t="str">
        <f t="shared" si="24"/>
        <v>SITE GROUP INTERNATIONAL LIMITED</v>
      </c>
      <c r="D1562" s="3" t="s">
        <v>13989</v>
      </c>
      <c r="E1562" s="17">
        <v>32010</v>
      </c>
      <c r="F1562" s="16" t="s">
        <v>14150</v>
      </c>
      <c r="G1562" s="3" t="e">
        <f t="array" ref="G1562">INDEX([1]!Table2[Bracket Label], MATCH(1, ('ASX_Listed_Companies_26-08-2025'!F1562&gt;= [1]!Table2[Min Value]) * ('ASX_Listed_Companies_26-08-2025'!F1562 &lt;= [1]!Table2[Max Value]), 0))</f>
        <v>#N/A</v>
      </c>
    </row>
    <row r="1563" spans="1:7" x14ac:dyDescent="0.25">
      <c r="A1563" s="3" t="s">
        <v>16818</v>
      </c>
      <c r="B1563" s="3" t="s">
        <v>16819</v>
      </c>
      <c r="C1563" s="3" t="str">
        <f t="shared" si="24"/>
        <v>SIV CAPITAL LIMITED</v>
      </c>
      <c r="D1563" s="3" t="s">
        <v>13964</v>
      </c>
      <c r="E1563" s="17">
        <v>38503</v>
      </c>
      <c r="F1563" s="16" t="s">
        <v>14150</v>
      </c>
      <c r="G1563" s="3" t="e">
        <f t="array" ref="G1563">INDEX([1]!Table2[Bracket Label], MATCH(1, ('ASX_Listed_Companies_26-08-2025'!F1563&gt;= [1]!Table2[Min Value]) * ('ASX_Listed_Companies_26-08-2025'!F1563 &lt;= [1]!Table2[Max Value]), 0))</f>
        <v>#N/A</v>
      </c>
    </row>
    <row r="1564" spans="1:7" x14ac:dyDescent="0.25">
      <c r="A1564" s="3" t="s">
        <v>16820</v>
      </c>
      <c r="B1564" s="3" t="s">
        <v>16821</v>
      </c>
      <c r="C1564" s="3" t="str">
        <f t="shared" si="24"/>
        <v>SPRINTEX LIMITED</v>
      </c>
      <c r="D1564" s="3" t="s">
        <v>14049</v>
      </c>
      <c r="E1564" s="17">
        <v>39597</v>
      </c>
      <c r="F1564" s="16">
        <v>29574558</v>
      </c>
      <c r="G1564" s="3" t="str">
        <f t="array" ref="G1564">INDEX([1]!Table2[Bracket Label], MATCH(1, ('ASX_Listed_Companies_26-08-2025'!F1564&gt;= [1]!Table2[Min Value]) * ('ASX_Listed_Companies_26-08-2025'!F1564 &lt;= [1]!Table2[Max Value]), 0))</f>
        <v>0-49M</v>
      </c>
    </row>
    <row r="1565" spans="1:7" x14ac:dyDescent="0.25">
      <c r="A1565" s="3" t="s">
        <v>16822</v>
      </c>
      <c r="B1565" s="3" t="s">
        <v>16823</v>
      </c>
      <c r="C1565" s="3" t="str">
        <f t="shared" si="24"/>
        <v>SKYCITY ENTERTAINMENT GROUP LIMITED</v>
      </c>
      <c r="D1565" s="3" t="s">
        <v>13989</v>
      </c>
      <c r="E1565" s="17">
        <v>36248</v>
      </c>
      <c r="F1565" s="16">
        <v>478929282</v>
      </c>
      <c r="G1565" s="3" t="str">
        <f t="array" ref="G1565">INDEX([1]!Table2[Bracket Label], MATCH(1, ('ASX_Listed_Companies_26-08-2025'!F1565&gt;= [1]!Table2[Min Value]) * ('ASX_Listed_Companies_26-08-2025'!F1565 &lt;= [1]!Table2[Max Value]), 0))</f>
        <v>450-499M</v>
      </c>
    </row>
    <row r="1566" spans="1:7" x14ac:dyDescent="0.25">
      <c r="A1566" s="3" t="s">
        <v>16824</v>
      </c>
      <c r="B1566" s="3" t="s">
        <v>16825</v>
      </c>
      <c r="C1566" s="3" t="str">
        <f t="shared" si="24"/>
        <v>STAKK LIMITED</v>
      </c>
      <c r="D1566" s="3" t="s">
        <v>14000</v>
      </c>
      <c r="E1566" s="17">
        <v>38153</v>
      </c>
      <c r="F1566" s="16">
        <v>16600637</v>
      </c>
      <c r="G1566" s="3" t="str">
        <f t="array" ref="G1566">INDEX([1]!Table2[Bracket Label], MATCH(1, ('ASX_Listed_Companies_26-08-2025'!F1566&gt;= [1]!Table2[Min Value]) * ('ASX_Listed_Companies_26-08-2025'!F1566 &lt;= [1]!Table2[Max Value]), 0))</f>
        <v>0-49M</v>
      </c>
    </row>
    <row r="1567" spans="1:7" x14ac:dyDescent="0.25">
      <c r="A1567" s="3" t="s">
        <v>16826</v>
      </c>
      <c r="B1567" s="3" t="s">
        <v>16827</v>
      </c>
      <c r="C1567" s="3" t="str">
        <f t="shared" si="24"/>
        <v>SKYLARK MINERALS LIMITED</v>
      </c>
      <c r="D1567" s="3" t="s">
        <v>13970</v>
      </c>
      <c r="E1567" s="17">
        <v>38945</v>
      </c>
      <c r="F1567" s="16">
        <v>11249566</v>
      </c>
      <c r="G1567" s="3" t="str">
        <f t="array" ref="G1567">INDEX([1]!Table2[Bracket Label], MATCH(1, ('ASX_Listed_Companies_26-08-2025'!F1567&gt;= [1]!Table2[Min Value]) * ('ASX_Listed_Companies_26-08-2025'!F1567 &lt;= [1]!Table2[Max Value]), 0))</f>
        <v>0-49M</v>
      </c>
    </row>
    <row r="1568" spans="1:7" x14ac:dyDescent="0.25">
      <c r="A1568" s="3" t="s">
        <v>16828</v>
      </c>
      <c r="B1568" s="3" t="s">
        <v>16829</v>
      </c>
      <c r="C1568" s="3" t="str">
        <f t="shared" si="24"/>
        <v>SKIN ELEMENTS LIMITED</v>
      </c>
      <c r="D1568" s="3" t="s">
        <v>14514</v>
      </c>
      <c r="E1568" s="17">
        <v>42741</v>
      </c>
      <c r="F1568" s="16">
        <v>3225642</v>
      </c>
      <c r="G1568" s="3" t="str">
        <f t="array" ref="G1568">INDEX([1]!Table2[Bracket Label], MATCH(1, ('ASX_Listed_Companies_26-08-2025'!F1568&gt;= [1]!Table2[Min Value]) * ('ASX_Listed_Companies_26-08-2025'!F1568 &lt;= [1]!Table2[Max Value]), 0))</f>
        <v>0-49M</v>
      </c>
    </row>
    <row r="1569" spans="1:7" x14ac:dyDescent="0.25">
      <c r="A1569" s="3" t="s">
        <v>16830</v>
      </c>
      <c r="B1569" s="3" t="s">
        <v>16831</v>
      </c>
      <c r="C1569" s="3" t="str">
        <f t="shared" si="24"/>
        <v>SERKO LIMITED</v>
      </c>
      <c r="D1569" s="3" t="s">
        <v>13979</v>
      </c>
      <c r="E1569" s="17">
        <v>43276</v>
      </c>
      <c r="F1569" s="16">
        <v>280350338</v>
      </c>
      <c r="G1569" s="3" t="str">
        <f t="array" ref="G1569">INDEX([1]!Table2[Bracket Label], MATCH(1, ('ASX_Listed_Companies_26-08-2025'!F1569&gt;= [1]!Table2[Min Value]) * ('ASX_Listed_Companies_26-08-2025'!F1569 &lt;= [1]!Table2[Max Value]), 0))</f>
        <v>250-299M</v>
      </c>
    </row>
    <row r="1570" spans="1:7" x14ac:dyDescent="0.25">
      <c r="A1570" s="3" t="s">
        <v>16832</v>
      </c>
      <c r="B1570" s="3" t="s">
        <v>16833</v>
      </c>
      <c r="C1570" s="3" t="str">
        <f t="shared" si="24"/>
        <v>SKS TECHNOLOGIES GROUP LIMITED</v>
      </c>
      <c r="D1570" s="3" t="s">
        <v>13964</v>
      </c>
      <c r="E1570" s="17">
        <v>27030</v>
      </c>
      <c r="F1570" s="16">
        <v>303027276</v>
      </c>
      <c r="G1570" s="3" t="str">
        <f t="array" ref="G1570">INDEX([1]!Table2[Bracket Label], MATCH(1, ('ASX_Listed_Companies_26-08-2025'!F1570&gt;= [1]!Table2[Min Value]) * ('ASX_Listed_Companies_26-08-2025'!F1570 &lt;= [1]!Table2[Max Value]), 0))</f>
        <v>300-349M</v>
      </c>
    </row>
    <row r="1571" spans="1:7" x14ac:dyDescent="0.25">
      <c r="A1571" s="3" t="s">
        <v>16834</v>
      </c>
      <c r="B1571" s="3" t="s">
        <v>16835</v>
      </c>
      <c r="C1571" s="3" t="str">
        <f t="shared" si="24"/>
        <v>SKY NETWORK TELEVISION LIMITED.</v>
      </c>
      <c r="D1571" s="3" t="s">
        <v>14019</v>
      </c>
      <c r="E1571" s="17">
        <v>38537</v>
      </c>
      <c r="F1571" s="16">
        <v>395127279</v>
      </c>
      <c r="G1571" s="3" t="str">
        <f t="array" ref="G1571">INDEX([1]!Table2[Bracket Label], MATCH(1, ('ASX_Listed_Companies_26-08-2025'!F1571&gt;= [1]!Table2[Min Value]) * ('ASX_Listed_Companies_26-08-2025'!F1571 &lt;= [1]!Table2[Max Value]), 0))</f>
        <v>350-399M</v>
      </c>
    </row>
    <row r="1572" spans="1:7" x14ac:dyDescent="0.25">
      <c r="A1572" s="3" t="s">
        <v>16836</v>
      </c>
      <c r="B1572" s="3" t="s">
        <v>16837</v>
      </c>
      <c r="C1572" s="3" t="str">
        <f t="shared" si="24"/>
        <v>SKY METALS LIMITED</v>
      </c>
      <c r="D1572" s="3" t="s">
        <v>13970</v>
      </c>
      <c r="E1572" s="17">
        <v>38057</v>
      </c>
      <c r="F1572" s="16">
        <v>61846410</v>
      </c>
      <c r="G1572" s="3" t="str">
        <f t="array" ref="G1572">INDEX([1]!Table2[Bracket Label], MATCH(1, ('ASX_Listed_Companies_26-08-2025'!F1572&gt;= [1]!Table2[Min Value]) * ('ASX_Listed_Companies_26-08-2025'!F1572 &lt;= [1]!Table2[Max Value]), 0))</f>
        <v>50-99M</v>
      </c>
    </row>
    <row r="1573" spans="1:7" x14ac:dyDescent="0.25">
      <c r="A1573" s="3" t="s">
        <v>16838</v>
      </c>
      <c r="B1573" s="3" t="s">
        <v>16839</v>
      </c>
      <c r="C1573" s="3" t="str">
        <f t="shared" si="24"/>
        <v>SOLARA MINERALS LTD</v>
      </c>
      <c r="D1573" s="3" t="s">
        <v>13970</v>
      </c>
      <c r="E1573" s="17">
        <v>44517</v>
      </c>
      <c r="F1573" s="16">
        <v>12143139</v>
      </c>
      <c r="G1573" s="3" t="str">
        <f t="array" ref="G1573">INDEX([1]!Table2[Bracket Label], MATCH(1, ('ASX_Listed_Companies_26-08-2025'!F1573&gt;= [1]!Table2[Min Value]) * ('ASX_Listed_Companies_26-08-2025'!F1573 &lt;= [1]!Table2[Max Value]), 0))</f>
        <v>0-49M</v>
      </c>
    </row>
    <row r="1574" spans="1:7" x14ac:dyDescent="0.25">
      <c r="A1574" s="3" t="s">
        <v>16840</v>
      </c>
      <c r="B1574" s="3" t="s">
        <v>16841</v>
      </c>
      <c r="C1574" s="3" t="str">
        <f t="shared" si="24"/>
        <v>STELAR METALS LIMITED</v>
      </c>
      <c r="D1574" s="3" t="s">
        <v>13970</v>
      </c>
      <c r="E1574" s="17">
        <v>44638</v>
      </c>
      <c r="F1574" s="16">
        <v>3622802</v>
      </c>
      <c r="G1574" s="3" t="str">
        <f t="array" ref="G1574">INDEX([1]!Table2[Bracket Label], MATCH(1, ('ASX_Listed_Companies_26-08-2025'!F1574&gt;= [1]!Table2[Min Value]) * ('ASX_Listed_Companies_26-08-2025'!F1574 &lt;= [1]!Table2[Max Value]), 0))</f>
        <v>0-49M</v>
      </c>
    </row>
    <row r="1575" spans="1:7" x14ac:dyDescent="0.25">
      <c r="A1575" s="3" t="s">
        <v>13872</v>
      </c>
      <c r="B1575" s="3" t="s">
        <v>16842</v>
      </c>
      <c r="C1575" s="3" t="str">
        <f t="shared" si="24"/>
        <v>SUPERLOOP LIMITED</v>
      </c>
      <c r="D1575" s="3" t="s">
        <v>14000</v>
      </c>
      <c r="E1575" s="17">
        <v>42159</v>
      </c>
      <c r="F1575" s="16">
        <v>1505163420</v>
      </c>
      <c r="G1575" s="3" t="str">
        <f t="array" ref="G1575">INDEX([1]!Table2[Bracket Label], MATCH(1, ('ASX_Listed_Companies_26-08-2025'!F1575&gt;= [1]!Table2[Min Value]) * ('ASX_Listed_Companies_26-08-2025'!F1575 &lt;= [1]!Table2[Max Value]), 0))</f>
        <v>1Bn+</v>
      </c>
    </row>
    <row r="1576" spans="1:7" x14ac:dyDescent="0.25">
      <c r="A1576" s="3" t="s">
        <v>16843</v>
      </c>
      <c r="B1576" s="3" t="s">
        <v>16844</v>
      </c>
      <c r="C1576" s="3" t="str">
        <f t="shared" si="24"/>
        <v>SOLIS MINERALS LTD.</v>
      </c>
      <c r="D1576" s="3" t="s">
        <v>13970</v>
      </c>
      <c r="E1576" s="17">
        <v>44554</v>
      </c>
      <c r="F1576" s="16">
        <v>16759130</v>
      </c>
      <c r="G1576" s="3" t="str">
        <f t="array" ref="G1576">INDEX([1]!Table2[Bracket Label], MATCH(1, ('ASX_Listed_Companies_26-08-2025'!F1576&gt;= [1]!Table2[Min Value]) * ('ASX_Listed_Companies_26-08-2025'!F1576 &lt;= [1]!Table2[Max Value]), 0))</f>
        <v>0-49M</v>
      </c>
    </row>
    <row r="1577" spans="1:7" x14ac:dyDescent="0.25">
      <c r="A1577" s="3" t="s">
        <v>16845</v>
      </c>
      <c r="B1577" s="3" t="s">
        <v>16846</v>
      </c>
      <c r="C1577" s="3" t="str">
        <f t="shared" si="24"/>
        <v>SOLSTICE MINERALS LIMITED</v>
      </c>
      <c r="D1577" s="3" t="s">
        <v>13970</v>
      </c>
      <c r="E1577" s="17">
        <v>44683</v>
      </c>
      <c r="F1577" s="16">
        <v>24816136</v>
      </c>
      <c r="G1577" s="3" t="str">
        <f t="array" ref="G1577">INDEX([1]!Table2[Bracket Label], MATCH(1, ('ASX_Listed_Companies_26-08-2025'!F1577&gt;= [1]!Table2[Min Value]) * ('ASX_Listed_Companies_26-08-2025'!F1577 &lt;= [1]!Table2[Max Value]), 0))</f>
        <v>0-49M</v>
      </c>
    </row>
    <row r="1578" spans="1:7" x14ac:dyDescent="0.25">
      <c r="A1578" s="3" t="s">
        <v>13846</v>
      </c>
      <c r="B1578" s="3" t="s">
        <v>16847</v>
      </c>
      <c r="C1578" s="3" t="str">
        <f t="shared" si="24"/>
        <v>SILEX SYSTEMS LIMITED</v>
      </c>
      <c r="D1578" s="3" t="s">
        <v>13964</v>
      </c>
      <c r="E1578" s="17">
        <v>35922</v>
      </c>
      <c r="F1578" s="16">
        <v>1023325249</v>
      </c>
      <c r="G1578" s="3" t="str">
        <f t="array" ref="G1578">INDEX([1]!Table2[Bracket Label], MATCH(1, ('ASX_Listed_Companies_26-08-2025'!F1578&gt;= [1]!Table2[Min Value]) * ('ASX_Listed_Companies_26-08-2025'!F1578 &lt;= [1]!Table2[Max Value]), 0))</f>
        <v>1Bn+</v>
      </c>
    </row>
    <row r="1579" spans="1:7" x14ac:dyDescent="0.25">
      <c r="A1579" s="3" t="s">
        <v>16848</v>
      </c>
      <c r="B1579" s="3" t="s">
        <v>16849</v>
      </c>
      <c r="C1579" s="3" t="str">
        <f t="shared" si="24"/>
        <v>SULTAN RESOURCES LTD</v>
      </c>
      <c r="D1579" s="3" t="s">
        <v>13970</v>
      </c>
      <c r="E1579" s="17">
        <v>43328</v>
      </c>
      <c r="F1579" s="16">
        <v>1566501</v>
      </c>
      <c r="G1579" s="3" t="str">
        <f t="array" ref="G1579">INDEX([1]!Table2[Bracket Label], MATCH(1, ('ASX_Listed_Companies_26-08-2025'!F1579&gt;= [1]!Table2[Min Value]) * ('ASX_Listed_Companies_26-08-2025'!F1579 &lt;= [1]!Table2[Max Value]), 0))</f>
        <v>0-49M</v>
      </c>
    </row>
    <row r="1580" spans="1:7" x14ac:dyDescent="0.25">
      <c r="A1580" s="3" t="s">
        <v>16850</v>
      </c>
      <c r="B1580" s="3" t="s">
        <v>16851</v>
      </c>
      <c r="C1580" s="3" t="str">
        <f t="shared" si="24"/>
        <v>SYNLAIT MILK LIMITED</v>
      </c>
      <c r="D1580" s="3" t="s">
        <v>14021</v>
      </c>
      <c r="E1580" s="17">
        <v>42699</v>
      </c>
      <c r="F1580" s="16">
        <v>422238669</v>
      </c>
      <c r="G1580" s="3" t="str">
        <f t="array" ref="G1580">INDEX([1]!Table2[Bracket Label], MATCH(1, ('ASX_Listed_Companies_26-08-2025'!F1580&gt;= [1]!Table2[Min Value]) * ('ASX_Listed_Companies_26-08-2025'!F1580 &lt;= [1]!Table2[Max Value]), 0))</f>
        <v>400-449M</v>
      </c>
    </row>
    <row r="1581" spans="1:7" x14ac:dyDescent="0.25">
      <c r="A1581" s="3" t="s">
        <v>16852</v>
      </c>
      <c r="B1581" s="3" t="s">
        <v>16853</v>
      </c>
      <c r="C1581" s="3" t="str">
        <f t="shared" si="24"/>
        <v>SANTANA MINERALS LIMITED</v>
      </c>
      <c r="D1581" s="3" t="s">
        <v>13970</v>
      </c>
      <c r="E1581" s="17">
        <v>41425</v>
      </c>
      <c r="F1581" s="16">
        <v>508092675</v>
      </c>
      <c r="G1581" s="3" t="str">
        <f t="array" ref="G1581">INDEX([1]!Table2[Bracket Label], MATCH(1, ('ASX_Listed_Companies_26-08-2025'!F1581&gt;= [1]!Table2[Min Value]) * ('ASX_Listed_Companies_26-08-2025'!F1581 &lt;= [1]!Table2[Max Value]), 0))</f>
        <v>500-549M</v>
      </c>
    </row>
    <row r="1582" spans="1:7" x14ac:dyDescent="0.25">
      <c r="A1582" s="3" t="s">
        <v>16854</v>
      </c>
      <c r="B1582" s="3" t="s">
        <v>16855</v>
      </c>
      <c r="C1582" s="3" t="str">
        <f t="shared" si="24"/>
        <v>SOMERSET MINERALS LIMITED</v>
      </c>
      <c r="D1582" s="3" t="s">
        <v>13970</v>
      </c>
      <c r="E1582" s="17">
        <v>43327</v>
      </c>
      <c r="F1582" s="16">
        <v>11288909</v>
      </c>
      <c r="G1582" s="3" t="str">
        <f t="array" ref="G1582">INDEX([1]!Table2[Bracket Label], MATCH(1, ('ASX_Listed_Companies_26-08-2025'!F1582&gt;= [1]!Table2[Min Value]) * ('ASX_Listed_Companies_26-08-2025'!F1582 &lt;= [1]!Table2[Max Value]), 0))</f>
        <v>0-49M</v>
      </c>
    </row>
    <row r="1583" spans="1:7" x14ac:dyDescent="0.25">
      <c r="A1583" s="3" t="s">
        <v>16856</v>
      </c>
      <c r="B1583" s="3" t="s">
        <v>16857</v>
      </c>
      <c r="C1583" s="3" t="str">
        <f t="shared" si="24"/>
        <v>STRUCTURAL MONITORING SYSTEMS PLC</v>
      </c>
      <c r="D1583" s="3" t="s">
        <v>14081</v>
      </c>
      <c r="E1583" s="17">
        <v>38215</v>
      </c>
      <c r="F1583" s="16">
        <v>84150751</v>
      </c>
      <c r="G1583" s="3" t="str">
        <f t="array" ref="G1583">INDEX([1]!Table2[Bracket Label], MATCH(1, ('ASX_Listed_Companies_26-08-2025'!F1583&gt;= [1]!Table2[Min Value]) * ('ASX_Listed_Companies_26-08-2025'!F1583 &lt;= [1]!Table2[Max Value]), 0))</f>
        <v>50-99M</v>
      </c>
    </row>
    <row r="1584" spans="1:7" x14ac:dyDescent="0.25">
      <c r="A1584" s="3" t="s">
        <v>16858</v>
      </c>
      <c r="B1584" s="3" t="s">
        <v>16859</v>
      </c>
      <c r="C1584" s="3" t="str">
        <f t="shared" si="24"/>
        <v>SMARTPAY HOLDINGS LIMITED</v>
      </c>
      <c r="D1584" s="3" t="s">
        <v>14010</v>
      </c>
      <c r="E1584" s="17">
        <v>41521</v>
      </c>
      <c r="F1584" s="16">
        <v>250411485</v>
      </c>
      <c r="G1584" s="3" t="str">
        <f t="array" ref="G1584">INDEX([1]!Table2[Bracket Label], MATCH(1, ('ASX_Listed_Companies_26-08-2025'!F1584&gt;= [1]!Table2[Min Value]) * ('ASX_Listed_Companies_26-08-2025'!F1584 &lt;= [1]!Table2[Max Value]), 0))</f>
        <v>250-299M</v>
      </c>
    </row>
    <row r="1585" spans="1:7" x14ac:dyDescent="0.25">
      <c r="A1585" s="3" t="s">
        <v>13864</v>
      </c>
      <c r="B1585" s="3" t="s">
        <v>16860</v>
      </c>
      <c r="C1585" s="3" t="str">
        <f t="shared" si="24"/>
        <v>STANMORE RESOURCES LIMITED</v>
      </c>
      <c r="D1585" s="3" t="s">
        <v>13970</v>
      </c>
      <c r="E1585" s="17">
        <v>40156</v>
      </c>
      <c r="F1585" s="16">
        <v>1856866766</v>
      </c>
      <c r="G1585" s="3" t="str">
        <f t="array" ref="G1585">INDEX([1]!Table2[Bracket Label], MATCH(1, ('ASX_Listed_Companies_26-08-2025'!F1585&gt;= [1]!Table2[Min Value]) * ('ASX_Listed_Companies_26-08-2025'!F1585 &lt;= [1]!Table2[Max Value]), 0))</f>
        <v>1Bn+</v>
      </c>
    </row>
    <row r="1586" spans="1:7" x14ac:dyDescent="0.25">
      <c r="A1586" s="3" t="s">
        <v>16861</v>
      </c>
      <c r="B1586" s="3" t="s">
        <v>16862</v>
      </c>
      <c r="C1586" s="3" t="str">
        <f t="shared" si="24"/>
        <v>STAR MINERALS LIMITED</v>
      </c>
      <c r="D1586" s="3" t="s">
        <v>13970</v>
      </c>
      <c r="E1586" s="17">
        <v>44496</v>
      </c>
      <c r="F1586" s="16">
        <v>10290866</v>
      </c>
      <c r="G1586" s="3" t="str">
        <f t="array" ref="G1586">INDEX([1]!Table2[Bracket Label], MATCH(1, ('ASX_Listed_Companies_26-08-2025'!F1586&gt;= [1]!Table2[Min Value]) * ('ASX_Listed_Companies_26-08-2025'!F1586 &lt;= [1]!Table2[Max Value]), 0))</f>
        <v>0-49M</v>
      </c>
    </row>
    <row r="1587" spans="1:7" x14ac:dyDescent="0.25">
      <c r="A1587" s="3" t="s">
        <v>16863</v>
      </c>
      <c r="B1587" s="3" t="s">
        <v>16864</v>
      </c>
      <c r="C1587" s="3" t="str">
        <f t="shared" si="24"/>
        <v>STRATA MINERALS LIMITED.</v>
      </c>
      <c r="D1587" s="3" t="s">
        <v>13970</v>
      </c>
      <c r="E1587" s="17">
        <v>44323</v>
      </c>
      <c r="F1587" s="16">
        <v>4162487</v>
      </c>
      <c r="G1587" s="3" t="str">
        <f t="array" ref="G1587">INDEX([1]!Table2[Bracket Label], MATCH(1, ('ASX_Listed_Companies_26-08-2025'!F1587&gt;= [1]!Table2[Min Value]) * ('ASX_Listed_Companies_26-08-2025'!F1587 &lt;= [1]!Table2[Max Value]), 0))</f>
        <v>0-49M</v>
      </c>
    </row>
    <row r="1588" spans="1:7" x14ac:dyDescent="0.25">
      <c r="A1588" s="3" t="s">
        <v>16865</v>
      </c>
      <c r="B1588" s="3" t="s">
        <v>16866</v>
      </c>
      <c r="C1588" s="3" t="str">
        <f t="shared" si="24"/>
        <v>SANDON CAPITAL INVESTMENTS LIMITED</v>
      </c>
      <c r="D1588" s="3" t="s">
        <v>14067</v>
      </c>
      <c r="E1588" s="17">
        <v>41631</v>
      </c>
      <c r="F1588" s="16">
        <v>129266007</v>
      </c>
      <c r="G1588" s="3" t="str">
        <f t="array" ref="G1588">INDEX([1]!Table2[Bracket Label], MATCH(1, ('ASX_Listed_Companies_26-08-2025'!F1588&gt;= [1]!Table2[Min Value]) * ('ASX_Listed_Companies_26-08-2025'!F1588 &lt;= [1]!Table2[Max Value]), 0))</f>
        <v>100-149M</v>
      </c>
    </row>
    <row r="1589" spans="1:7" x14ac:dyDescent="0.25">
      <c r="A1589" s="3" t="s">
        <v>16867</v>
      </c>
      <c r="B1589" s="3" t="s">
        <v>16868</v>
      </c>
      <c r="C1589" s="3" t="str">
        <f t="shared" si="24"/>
        <v>SAUNDERS INTERNATIONAL LIMITED</v>
      </c>
      <c r="D1589" s="3" t="s">
        <v>13964</v>
      </c>
      <c r="E1589" s="17">
        <v>39421</v>
      </c>
      <c r="F1589" s="16">
        <v>107366622</v>
      </c>
      <c r="G1589" s="3" t="str">
        <f t="array" ref="G1589">INDEX([1]!Table2[Bracket Label], MATCH(1, ('ASX_Listed_Companies_26-08-2025'!F1589&gt;= [1]!Table2[Min Value]) * ('ASX_Listed_Companies_26-08-2025'!F1589 &lt;= [1]!Table2[Max Value]), 0))</f>
        <v>100-149M</v>
      </c>
    </row>
    <row r="1590" spans="1:7" x14ac:dyDescent="0.25">
      <c r="A1590" s="3" t="s">
        <v>16869</v>
      </c>
      <c r="B1590" s="3" t="s">
        <v>16870</v>
      </c>
      <c r="C1590" s="3" t="str">
        <f t="shared" si="24"/>
        <v>SIREN GOLD LIMITED</v>
      </c>
      <c r="D1590" s="3" t="s">
        <v>13970</v>
      </c>
      <c r="E1590" s="17">
        <v>44111</v>
      </c>
      <c r="F1590" s="16">
        <v>15088505</v>
      </c>
      <c r="G1590" s="3" t="str">
        <f t="array" ref="G1590">INDEX([1]!Table2[Bracket Label], MATCH(1, ('ASX_Listed_Companies_26-08-2025'!F1590&gt;= [1]!Table2[Min Value]) * ('ASX_Listed_Companies_26-08-2025'!F1590 &lt;= [1]!Table2[Max Value]), 0))</f>
        <v>0-49M</v>
      </c>
    </row>
    <row r="1591" spans="1:7" x14ac:dyDescent="0.25">
      <c r="A1591" s="3" t="s">
        <v>13876</v>
      </c>
      <c r="B1591" s="3" t="s">
        <v>16871</v>
      </c>
      <c r="C1591" s="3" t="str">
        <f t="shared" si="24"/>
        <v>SUPPLY NETWORK LIMITED</v>
      </c>
      <c r="D1591" s="3" t="s">
        <v>14054</v>
      </c>
      <c r="E1591" s="17">
        <v>32030</v>
      </c>
      <c r="F1591" s="16">
        <v>1787861873</v>
      </c>
      <c r="G1591" s="3" t="str">
        <f t="array" ref="G1591">INDEX([1]!Table2[Bracket Label], MATCH(1, ('ASX_Listed_Companies_26-08-2025'!F1591&gt;= [1]!Table2[Min Value]) * ('ASX_Listed_Companies_26-08-2025'!F1591 &lt;= [1]!Table2[Max Value]), 0))</f>
        <v>1Bn+</v>
      </c>
    </row>
    <row r="1592" spans="1:7" x14ac:dyDescent="0.25">
      <c r="A1592" s="3" t="s">
        <v>16872</v>
      </c>
      <c r="B1592" s="3" t="s">
        <v>16873</v>
      </c>
      <c r="C1592" s="3" t="str">
        <f t="shared" si="24"/>
        <v>SENSEN NETWORKS LIMITED</v>
      </c>
      <c r="D1592" s="3" t="s">
        <v>13979</v>
      </c>
      <c r="E1592" s="17">
        <v>39233</v>
      </c>
      <c r="F1592" s="16">
        <v>22205049</v>
      </c>
      <c r="G1592" s="3" t="str">
        <f t="array" ref="G1592">INDEX([1]!Table2[Bracket Label], MATCH(1, ('ASX_Listed_Companies_26-08-2025'!F1592&gt;= [1]!Table2[Min Value]) * ('ASX_Listed_Companies_26-08-2025'!F1592 &lt;= [1]!Table2[Max Value]), 0))</f>
        <v>0-49M</v>
      </c>
    </row>
    <row r="1593" spans="1:7" x14ac:dyDescent="0.25">
      <c r="A1593" s="3" t="s">
        <v>16874</v>
      </c>
      <c r="B1593" s="3" t="s">
        <v>16875</v>
      </c>
      <c r="C1593" s="3" t="str">
        <f t="shared" si="24"/>
        <v>SYNTARA LIMITED</v>
      </c>
      <c r="D1593" s="3" t="s">
        <v>13967</v>
      </c>
      <c r="E1593" s="17">
        <v>37935</v>
      </c>
      <c r="F1593" s="16">
        <v>43946234</v>
      </c>
      <c r="G1593" s="3" t="str">
        <f t="array" ref="G1593">INDEX([1]!Table2[Bracket Label], MATCH(1, ('ASX_Listed_Companies_26-08-2025'!F1593&gt;= [1]!Table2[Min Value]) * ('ASX_Listed_Companies_26-08-2025'!F1593 &lt;= [1]!Table2[Max Value]), 0))</f>
        <v>0-49M</v>
      </c>
    </row>
    <row r="1594" spans="1:7" x14ac:dyDescent="0.25">
      <c r="A1594" s="3" t="s">
        <v>16876</v>
      </c>
      <c r="B1594" s="3" t="s">
        <v>16877</v>
      </c>
      <c r="C1594" s="3" t="str">
        <f t="shared" si="24"/>
        <v>SIERRA NEVADA GOLD INC.</v>
      </c>
      <c r="D1594" s="3" t="s">
        <v>13970</v>
      </c>
      <c r="E1594" s="17">
        <v>44684</v>
      </c>
      <c r="F1594" s="16">
        <v>4281137</v>
      </c>
      <c r="G1594" s="3" t="str">
        <f t="array" ref="G1594">INDEX([1]!Table2[Bracket Label], MATCH(1, ('ASX_Listed_Companies_26-08-2025'!F1594&gt;= [1]!Table2[Min Value]) * ('ASX_Listed_Companies_26-08-2025'!F1594 &lt;= [1]!Table2[Max Value]), 0))</f>
        <v>0-49M</v>
      </c>
    </row>
    <row r="1595" spans="1:7" x14ac:dyDescent="0.25">
      <c r="A1595" s="3" t="s">
        <v>13869</v>
      </c>
      <c r="B1595" s="3" t="s">
        <v>16878</v>
      </c>
      <c r="C1595" s="3" t="str">
        <f t="shared" si="24"/>
        <v>SUMMERSET GROUP HOLDINGS LIMITED</v>
      </c>
      <c r="D1595" s="3" t="s">
        <v>13995</v>
      </c>
      <c r="E1595" s="17">
        <v>41473</v>
      </c>
      <c r="F1595" s="16">
        <v>2375065273</v>
      </c>
      <c r="G1595" s="3" t="str">
        <f t="array" ref="G1595">INDEX([1]!Table2[Bracket Label], MATCH(1, ('ASX_Listed_Companies_26-08-2025'!F1595&gt;= [1]!Table2[Min Value]) * ('ASX_Listed_Companies_26-08-2025'!F1595 &lt;= [1]!Table2[Max Value]), 0))</f>
        <v>1Bn+</v>
      </c>
    </row>
    <row r="1596" spans="1:7" x14ac:dyDescent="0.25">
      <c r="A1596" s="3" t="s">
        <v>16879</v>
      </c>
      <c r="B1596" s="3" t="s">
        <v>16880</v>
      </c>
      <c r="C1596" s="3" t="str">
        <f t="shared" si="24"/>
        <v>SOCO CORPORATION LTD</v>
      </c>
      <c r="D1596" s="3" t="s">
        <v>13979</v>
      </c>
      <c r="E1596" s="17">
        <v>44918</v>
      </c>
      <c r="F1596" s="16">
        <v>9197436</v>
      </c>
      <c r="G1596" s="3" t="str">
        <f t="array" ref="G1596">INDEX([1]!Table2[Bracket Label], MATCH(1, ('ASX_Listed_Companies_26-08-2025'!F1596&gt;= [1]!Table2[Min Value]) * ('ASX_Listed_Companies_26-08-2025'!F1596 &lt;= [1]!Table2[Max Value]), 0))</f>
        <v>0-49M</v>
      </c>
    </row>
    <row r="1597" spans="1:7" x14ac:dyDescent="0.25">
      <c r="A1597" s="3" t="s">
        <v>13924</v>
      </c>
      <c r="B1597" s="3" t="s">
        <v>16881</v>
      </c>
      <c r="C1597" s="3" t="str">
        <f t="shared" si="24"/>
        <v>WASHINGTON H SOUL PATTINSON &amp; COMPANY LIMITED</v>
      </c>
      <c r="D1597" s="3" t="s">
        <v>14010</v>
      </c>
      <c r="E1597" s="17">
        <v>1117</v>
      </c>
      <c r="F1597" s="16">
        <v>15645077549</v>
      </c>
      <c r="G1597" s="3" t="str">
        <f t="array" ref="G1597">INDEX([1]!Table2[Bracket Label], MATCH(1, ('ASX_Listed_Companies_26-08-2025'!F1597&gt;= [1]!Table2[Min Value]) * ('ASX_Listed_Companies_26-08-2025'!F1597 &lt;= [1]!Table2[Max Value]), 0))</f>
        <v>1Bn+</v>
      </c>
    </row>
    <row r="1598" spans="1:7" x14ac:dyDescent="0.25">
      <c r="A1598" s="3" t="s">
        <v>16882</v>
      </c>
      <c r="B1598" s="3" t="s">
        <v>16883</v>
      </c>
      <c r="C1598" s="3" t="str">
        <f t="shared" si="24"/>
        <v>SOMNOMED LIMITED</v>
      </c>
      <c r="D1598" s="3" t="s">
        <v>13995</v>
      </c>
      <c r="E1598" s="17">
        <v>38226</v>
      </c>
      <c r="F1598" s="16">
        <v>156001026</v>
      </c>
      <c r="G1598" s="3" t="str">
        <f t="array" ref="G1598">INDEX([1]!Table2[Bracket Label], MATCH(1, ('ASX_Listed_Companies_26-08-2025'!F1598&gt;= [1]!Table2[Min Value]) * ('ASX_Listed_Companies_26-08-2025'!F1598 &lt;= [1]!Table2[Max Value]), 0))</f>
        <v>150-199M</v>
      </c>
    </row>
    <row r="1599" spans="1:7" x14ac:dyDescent="0.25">
      <c r="A1599" s="3" t="s">
        <v>16884</v>
      </c>
      <c r="B1599" s="3" t="s">
        <v>16885</v>
      </c>
      <c r="C1599" s="3" t="str">
        <f t="shared" si="24"/>
        <v>SYNERTEC CORPORATION LIMITED</v>
      </c>
      <c r="D1599" s="3" t="s">
        <v>14110</v>
      </c>
      <c r="E1599" s="17">
        <v>41422</v>
      </c>
      <c r="F1599" s="16">
        <v>13502695</v>
      </c>
      <c r="G1599" s="3" t="str">
        <f t="array" ref="G1599">INDEX([1]!Table2[Bracket Label], MATCH(1, ('ASX_Listed_Companies_26-08-2025'!F1599&gt;= [1]!Table2[Min Value]) * ('ASX_Listed_Companies_26-08-2025'!F1599 &lt;= [1]!Table2[Max Value]), 0))</f>
        <v>0-49M</v>
      </c>
    </row>
    <row r="1600" spans="1:7" x14ac:dyDescent="0.25">
      <c r="A1600" s="3" t="s">
        <v>16886</v>
      </c>
      <c r="B1600" s="3" t="s">
        <v>16887</v>
      </c>
      <c r="C1600" s="3" t="str">
        <f t="shared" si="24"/>
        <v>STRATEGIC ELEMENTS LIMITED</v>
      </c>
      <c r="D1600" s="3" t="s">
        <v>14010</v>
      </c>
      <c r="E1600" s="17">
        <v>40766</v>
      </c>
      <c r="F1600" s="16">
        <v>18955962</v>
      </c>
      <c r="G1600" s="3" t="str">
        <f t="array" ref="G1600">INDEX([1]!Table2[Bracket Label], MATCH(1, ('ASX_Listed_Companies_26-08-2025'!F1600&gt;= [1]!Table2[Min Value]) * ('ASX_Listed_Companies_26-08-2025'!F1600 &lt;= [1]!Table2[Max Value]), 0))</f>
        <v>0-49M</v>
      </c>
    </row>
    <row r="1601" spans="1:7" x14ac:dyDescent="0.25">
      <c r="A1601" s="3" t="s">
        <v>16888</v>
      </c>
      <c r="B1601" s="3" t="s">
        <v>16889</v>
      </c>
      <c r="C1601" s="3" t="str">
        <f t="shared" si="24"/>
        <v>SPECTUR LIMITED</v>
      </c>
      <c r="D1601" s="3" t="s">
        <v>14081</v>
      </c>
      <c r="E1601" s="17">
        <v>42948</v>
      </c>
      <c r="F1601" s="16">
        <v>6654903</v>
      </c>
      <c r="G1601" s="3" t="str">
        <f t="array" ref="G1601">INDEX([1]!Table2[Bracket Label], MATCH(1, ('ASX_Listed_Companies_26-08-2025'!F1601&gt;= [1]!Table2[Min Value]) * ('ASX_Listed_Companies_26-08-2025'!F1601 &lt;= [1]!Table2[Max Value]), 0))</f>
        <v>0-49M</v>
      </c>
    </row>
    <row r="1602" spans="1:7" x14ac:dyDescent="0.25">
      <c r="A1602" s="3" t="s">
        <v>16890</v>
      </c>
      <c r="B1602" s="3" t="s">
        <v>16891</v>
      </c>
      <c r="C1602" s="3" t="str">
        <f t="shared" si="24"/>
        <v>STREAMPLAY STUDIO LIMITED</v>
      </c>
      <c r="D1602" s="3" t="s">
        <v>14019</v>
      </c>
      <c r="E1602" s="17">
        <v>26093</v>
      </c>
      <c r="F1602" s="16">
        <v>8969552</v>
      </c>
      <c r="G1602" s="3" t="str">
        <f t="array" ref="G1602">INDEX([1]!Table2[Bracket Label], MATCH(1, ('ASX_Listed_Companies_26-08-2025'!F1602&gt;= [1]!Table2[Min Value]) * ('ASX_Listed_Companies_26-08-2025'!F1602 &lt;= [1]!Table2[Max Value]), 0))</f>
        <v>0-49M</v>
      </c>
    </row>
    <row r="1603" spans="1:7" x14ac:dyDescent="0.25">
      <c r="A1603" s="3" t="s">
        <v>16892</v>
      </c>
      <c r="B1603" s="3" t="s">
        <v>16893</v>
      </c>
      <c r="C1603" s="3" t="str">
        <f t="shared" ref="C1603:C1666" si="25">TRIM(UPPER($B1603))</f>
        <v>SPACETALK LTD</v>
      </c>
      <c r="D1603" s="3" t="s">
        <v>13979</v>
      </c>
      <c r="E1603" s="17">
        <v>37089</v>
      </c>
      <c r="F1603" s="16">
        <v>10235775</v>
      </c>
      <c r="G1603" s="3" t="str">
        <f t="array" ref="G1603">INDEX([1]!Table2[Bracket Label], MATCH(1, ('ASX_Listed_Companies_26-08-2025'!F1603&gt;= [1]!Table2[Min Value]) * ('ASX_Listed_Companies_26-08-2025'!F1603 &lt;= [1]!Table2[Max Value]), 0))</f>
        <v>0-49M</v>
      </c>
    </row>
    <row r="1604" spans="1:7" x14ac:dyDescent="0.25">
      <c r="A1604" s="3" t="s">
        <v>16894</v>
      </c>
      <c r="B1604" s="3" t="s">
        <v>16895</v>
      </c>
      <c r="C1604" s="3" t="str">
        <f t="shared" si="25"/>
        <v>SOUTHERN PALLADIUM LIMITED</v>
      </c>
      <c r="D1604" s="3" t="s">
        <v>13970</v>
      </c>
      <c r="E1604" s="17">
        <v>44720</v>
      </c>
      <c r="F1604" s="16">
        <v>65774250</v>
      </c>
      <c r="G1604" s="3" t="str">
        <f t="array" ref="G1604">INDEX([1]!Table2[Bracket Label], MATCH(1, ('ASX_Listed_Companies_26-08-2025'!F1604&gt;= [1]!Table2[Min Value]) * ('ASX_Listed_Companies_26-08-2025'!F1604 &lt;= [1]!Table2[Max Value]), 0))</f>
        <v>50-99M</v>
      </c>
    </row>
    <row r="1605" spans="1:7" x14ac:dyDescent="0.25">
      <c r="A1605" s="3" t="s">
        <v>16896</v>
      </c>
      <c r="B1605" s="3" t="s">
        <v>16897</v>
      </c>
      <c r="C1605" s="3" t="str">
        <f t="shared" si="25"/>
        <v>SPC GLOBAL HOLDINGS LTD</v>
      </c>
      <c r="D1605" s="3" t="s">
        <v>14021</v>
      </c>
      <c r="E1605" s="17">
        <v>41089</v>
      </c>
      <c r="F1605" s="16">
        <v>72368206</v>
      </c>
      <c r="G1605" s="3" t="str">
        <f t="array" ref="G1605">INDEX([1]!Table2[Bracket Label], MATCH(1, ('ASX_Listed_Companies_26-08-2025'!F1605&gt;= [1]!Table2[Min Value]) * ('ASX_Listed_Companies_26-08-2025'!F1605 &lt;= [1]!Table2[Max Value]), 0))</f>
        <v>50-99M</v>
      </c>
    </row>
    <row r="1606" spans="1:7" x14ac:dyDescent="0.25">
      <c r="A1606" s="3" t="s">
        <v>13860</v>
      </c>
      <c r="B1606" s="3" t="s">
        <v>16898</v>
      </c>
      <c r="C1606" s="3" t="str">
        <f t="shared" si="25"/>
        <v>SPARK NEW ZEALAND LIMITED</v>
      </c>
      <c r="D1606" s="3" t="s">
        <v>14000</v>
      </c>
      <c r="E1606" s="17">
        <v>33472</v>
      </c>
      <c r="F1606" s="16">
        <v>4364334991</v>
      </c>
      <c r="G1606" s="3" t="str">
        <f t="array" ref="G1606">INDEX([1]!Table2[Bracket Label], MATCH(1, ('ASX_Listed_Companies_26-08-2025'!F1606&gt;= [1]!Table2[Min Value]) * ('ASX_Listed_Companies_26-08-2025'!F1606 &lt;= [1]!Table2[Max Value]), 0))</f>
        <v>1Bn+</v>
      </c>
    </row>
    <row r="1607" spans="1:7" x14ac:dyDescent="0.25">
      <c r="A1607" s="3" t="s">
        <v>16899</v>
      </c>
      <c r="B1607" s="3" t="s">
        <v>16900</v>
      </c>
      <c r="C1607" s="3" t="str">
        <f t="shared" si="25"/>
        <v>STARPHARMA HOLDINGS LIMITED</v>
      </c>
      <c r="D1607" s="3" t="s">
        <v>13967</v>
      </c>
      <c r="E1607" s="17">
        <v>36797</v>
      </c>
      <c r="F1607" s="16">
        <v>54369222</v>
      </c>
      <c r="G1607" s="3" t="str">
        <f t="array" ref="G1607">INDEX([1]!Table2[Bracket Label], MATCH(1, ('ASX_Listed_Companies_26-08-2025'!F1607&gt;= [1]!Table2[Min Value]) * ('ASX_Listed_Companies_26-08-2025'!F1607 &lt;= [1]!Table2[Max Value]), 0))</f>
        <v>50-99M</v>
      </c>
    </row>
    <row r="1608" spans="1:7" x14ac:dyDescent="0.25">
      <c r="A1608" s="3" t="s">
        <v>16901</v>
      </c>
      <c r="B1608" s="3" t="s">
        <v>16902</v>
      </c>
      <c r="C1608" s="3" t="str">
        <f t="shared" si="25"/>
        <v>SPARC TECHNOLOGIES LIMITED</v>
      </c>
      <c r="D1608" s="3" t="s">
        <v>13970</v>
      </c>
      <c r="E1608" s="17">
        <v>31596</v>
      </c>
      <c r="F1608" s="16">
        <v>16962260</v>
      </c>
      <c r="G1608" s="3" t="str">
        <f t="array" ref="G1608">INDEX([1]!Table2[Bracket Label], MATCH(1, ('ASX_Listed_Companies_26-08-2025'!F1608&gt;= [1]!Table2[Min Value]) * ('ASX_Listed_Companies_26-08-2025'!F1608 &lt;= [1]!Table2[Max Value]), 0))</f>
        <v>0-49M</v>
      </c>
    </row>
    <row r="1609" spans="1:7" x14ac:dyDescent="0.25">
      <c r="A1609" s="3" t="s">
        <v>16903</v>
      </c>
      <c r="B1609" s="3" t="s">
        <v>16904</v>
      </c>
      <c r="C1609" s="3" t="str">
        <f t="shared" si="25"/>
        <v>SUPERIOR RESOURCES LIMITED</v>
      </c>
      <c r="D1609" s="3" t="s">
        <v>13970</v>
      </c>
      <c r="E1609" s="17">
        <v>39398</v>
      </c>
      <c r="F1609" s="16">
        <v>11854914</v>
      </c>
      <c r="G1609" s="3" t="str">
        <f t="array" ref="G1609">INDEX([1]!Table2[Bracket Label], MATCH(1, ('ASX_Listed_Companies_26-08-2025'!F1609&gt;= [1]!Table2[Min Value]) * ('ASX_Listed_Companies_26-08-2025'!F1609 &lt;= [1]!Table2[Max Value]), 0))</f>
        <v>0-49M</v>
      </c>
    </row>
    <row r="1610" spans="1:7" x14ac:dyDescent="0.25">
      <c r="A1610" s="3" t="s">
        <v>16905</v>
      </c>
      <c r="B1610" s="3" t="s">
        <v>16906</v>
      </c>
      <c r="C1610" s="3" t="str">
        <f t="shared" si="25"/>
        <v>SPENDA LIMITED</v>
      </c>
      <c r="D1610" s="3" t="s">
        <v>13979</v>
      </c>
      <c r="E1610" s="17">
        <v>37405</v>
      </c>
      <c r="F1610" s="16">
        <v>32306508</v>
      </c>
      <c r="G1610" s="3" t="str">
        <f t="array" ref="G1610">INDEX([1]!Table2[Bracket Label], MATCH(1, ('ASX_Listed_Companies_26-08-2025'!F1610&gt;= [1]!Table2[Min Value]) * ('ASX_Listed_Companies_26-08-2025'!F1610 &lt;= [1]!Table2[Max Value]), 0))</f>
        <v>0-49M</v>
      </c>
    </row>
    <row r="1611" spans="1:7" x14ac:dyDescent="0.25">
      <c r="A1611" s="3" t="s">
        <v>16907</v>
      </c>
      <c r="B1611" s="3" t="s">
        <v>16908</v>
      </c>
      <c r="C1611" s="3" t="str">
        <f t="shared" si="25"/>
        <v>SMART PARKING LIMITED</v>
      </c>
      <c r="D1611" s="3" t="s">
        <v>14110</v>
      </c>
      <c r="E1611" s="17">
        <v>39091</v>
      </c>
      <c r="F1611" s="16">
        <v>413077146</v>
      </c>
      <c r="G1611" s="3" t="str">
        <f t="array" ref="G1611">INDEX([1]!Table2[Bracket Label], MATCH(1, ('ASX_Listed_Companies_26-08-2025'!F1611&gt;= [1]!Table2[Min Value]) * ('ASX_Listed_Companies_26-08-2025'!F1611 &lt;= [1]!Table2[Max Value]), 0))</f>
        <v>400-449M</v>
      </c>
    </row>
    <row r="1612" spans="1:7" x14ac:dyDescent="0.25">
      <c r="A1612" s="3" t="s">
        <v>16909</v>
      </c>
      <c r="B1612" s="3" t="s">
        <v>16910</v>
      </c>
      <c r="C1612" s="3" t="str">
        <f t="shared" si="25"/>
        <v>SQX RESOURCES LIMITED</v>
      </c>
      <c r="D1612" s="3" t="s">
        <v>13970</v>
      </c>
      <c r="E1612" s="17">
        <v>44977</v>
      </c>
      <c r="F1612" s="16">
        <v>3281250</v>
      </c>
      <c r="G1612" s="3" t="str">
        <f t="array" ref="G1612">INDEX([1]!Table2[Bracket Label], MATCH(1, ('ASX_Listed_Companies_26-08-2025'!F1612&gt;= [1]!Table2[Min Value]) * ('ASX_Listed_Companies_26-08-2025'!F1612 &lt;= [1]!Table2[Max Value]), 0))</f>
        <v>0-49M</v>
      </c>
    </row>
    <row r="1613" spans="1:7" x14ac:dyDescent="0.25">
      <c r="A1613" s="3" t="s">
        <v>13862</v>
      </c>
      <c r="B1613" s="3" t="s">
        <v>16911</v>
      </c>
      <c r="C1613" s="3" t="str">
        <f t="shared" si="25"/>
        <v>SRG GLOBAL LIMITED</v>
      </c>
      <c r="D1613" s="3" t="s">
        <v>13964</v>
      </c>
      <c r="E1613" s="17">
        <v>39311</v>
      </c>
      <c r="F1613" s="16">
        <v>1159600353</v>
      </c>
      <c r="G1613" s="3" t="str">
        <f t="array" ref="G1613">INDEX([1]!Table2[Bracket Label], MATCH(1, ('ASX_Listed_Companies_26-08-2025'!F1613&gt;= [1]!Table2[Min Value]) * ('ASX_Listed_Companies_26-08-2025'!F1613 &lt;= [1]!Table2[Max Value]), 0))</f>
        <v>1Bn+</v>
      </c>
    </row>
    <row r="1614" spans="1:7" x14ac:dyDescent="0.25">
      <c r="A1614" s="3" t="s">
        <v>16912</v>
      </c>
      <c r="B1614" s="3" t="s">
        <v>16913</v>
      </c>
      <c r="C1614" s="3" t="str">
        <f t="shared" si="25"/>
        <v>SAFEROADS HOLDINGS LIMITED</v>
      </c>
      <c r="D1614" s="3" t="s">
        <v>14162</v>
      </c>
      <c r="E1614" s="17">
        <v>38701</v>
      </c>
      <c r="F1614" s="16">
        <v>3889781</v>
      </c>
      <c r="G1614" s="3" t="str">
        <f t="array" ref="G1614">INDEX([1]!Table2[Bracket Label], MATCH(1, ('ASX_Listed_Companies_26-08-2025'!F1614&gt;= [1]!Table2[Min Value]) * ('ASX_Listed_Companies_26-08-2025'!F1614 &lt;= [1]!Table2[Max Value]), 0))</f>
        <v>0-49M</v>
      </c>
    </row>
    <row r="1615" spans="1:7" x14ac:dyDescent="0.25">
      <c r="A1615" s="3" t="s">
        <v>16914</v>
      </c>
      <c r="B1615" s="3" t="s">
        <v>16915</v>
      </c>
      <c r="C1615" s="3" t="str">
        <f t="shared" si="25"/>
        <v>SIPA RESOURCES LIMITED</v>
      </c>
      <c r="D1615" s="3" t="s">
        <v>13970</v>
      </c>
      <c r="E1615" s="17">
        <v>33108</v>
      </c>
      <c r="F1615" s="16">
        <v>8848464</v>
      </c>
      <c r="G1615" s="3" t="str">
        <f t="array" ref="G1615">INDEX([1]!Table2[Bracket Label], MATCH(1, ('ASX_Listed_Companies_26-08-2025'!F1615&gt;= [1]!Table2[Min Value]) * ('ASX_Listed_Companies_26-08-2025'!F1615 &lt;= [1]!Table2[Max Value]), 0))</f>
        <v>0-49M</v>
      </c>
    </row>
    <row r="1616" spans="1:7" x14ac:dyDescent="0.25">
      <c r="A1616" s="3" t="s">
        <v>16916</v>
      </c>
      <c r="B1616" s="3" t="s">
        <v>16917</v>
      </c>
      <c r="C1616" s="3" t="str">
        <f t="shared" si="25"/>
        <v>SRJ TECHNOLOGIES GROUP PLC</v>
      </c>
      <c r="D1616" s="3" t="s">
        <v>14005</v>
      </c>
      <c r="E1616" s="17">
        <v>44092</v>
      </c>
      <c r="F1616" s="16">
        <v>6652111</v>
      </c>
      <c r="G1616" s="3" t="str">
        <f t="array" ref="G1616">INDEX([1]!Table2[Bracket Label], MATCH(1, ('ASX_Listed_Companies_26-08-2025'!F1616&gt;= [1]!Table2[Min Value]) * ('ASX_Listed_Companies_26-08-2025'!F1616 &lt;= [1]!Table2[Max Value]), 0))</f>
        <v>0-49M</v>
      </c>
    </row>
    <row r="1617" spans="1:7" x14ac:dyDescent="0.25">
      <c r="A1617" s="3" t="s">
        <v>16918</v>
      </c>
      <c r="B1617" s="3" t="s">
        <v>16919</v>
      </c>
      <c r="C1617" s="3" t="str">
        <f t="shared" si="25"/>
        <v>STRIKE RESOURCES LIMITED</v>
      </c>
      <c r="D1617" s="3" t="s">
        <v>13970</v>
      </c>
      <c r="E1617" s="17">
        <v>36592</v>
      </c>
      <c r="F1617" s="16">
        <v>8512500</v>
      </c>
      <c r="G1617" s="3" t="str">
        <f t="array" ref="G1617">INDEX([1]!Table2[Bracket Label], MATCH(1, ('ASX_Listed_Companies_26-08-2025'!F1617&gt;= [1]!Table2[Min Value]) * ('ASX_Listed_Companies_26-08-2025'!F1617 &lt;= [1]!Table2[Max Value]), 0))</f>
        <v>0-49M</v>
      </c>
    </row>
    <row r="1618" spans="1:7" x14ac:dyDescent="0.25">
      <c r="A1618" s="3" t="s">
        <v>16920</v>
      </c>
      <c r="B1618" s="3" t="s">
        <v>16921</v>
      </c>
      <c r="C1618" s="3" t="str">
        <f t="shared" si="25"/>
        <v>SUNRISE ENERGY METALS LIMITED</v>
      </c>
      <c r="D1618" s="3" t="s">
        <v>13970</v>
      </c>
      <c r="E1618" s="17">
        <v>39395</v>
      </c>
      <c r="F1618" s="16">
        <v>204609722</v>
      </c>
      <c r="G1618" s="3" t="str">
        <f t="array" ref="G1618">INDEX([1]!Table2[Bracket Label], MATCH(1, ('ASX_Listed_Companies_26-08-2025'!F1618&gt;= [1]!Table2[Min Value]) * ('ASX_Listed_Companies_26-08-2025'!F1618 &lt;= [1]!Table2[Max Value]), 0))</f>
        <v>200-249M</v>
      </c>
    </row>
    <row r="1619" spans="1:7" x14ac:dyDescent="0.25">
      <c r="A1619" s="3" t="s">
        <v>16922</v>
      </c>
      <c r="B1619" s="3" t="s">
        <v>16923</v>
      </c>
      <c r="C1619" s="3" t="str">
        <f t="shared" si="25"/>
        <v>SUREFIRE RESOURCES NL</v>
      </c>
      <c r="D1619" s="3" t="s">
        <v>13970</v>
      </c>
      <c r="E1619" s="17">
        <v>36322</v>
      </c>
      <c r="F1619" s="16">
        <v>3906859</v>
      </c>
      <c r="G1619" s="3" t="str">
        <f t="array" ref="G1619">INDEX([1]!Table2[Bracket Label], MATCH(1, ('ASX_Listed_Companies_26-08-2025'!F1619&gt;= [1]!Table2[Min Value]) * ('ASX_Listed_Companies_26-08-2025'!F1619 &lt;= [1]!Table2[Max Value]), 0))</f>
        <v>0-49M</v>
      </c>
    </row>
    <row r="1620" spans="1:7" x14ac:dyDescent="0.25">
      <c r="A1620" s="3" t="s">
        <v>16924</v>
      </c>
      <c r="B1620" s="3" t="s">
        <v>16925</v>
      </c>
      <c r="C1620" s="3" t="str">
        <f t="shared" si="25"/>
        <v>SARAMA RESOURCES LTD</v>
      </c>
      <c r="D1620" s="3" t="s">
        <v>13970</v>
      </c>
      <c r="E1620" s="17">
        <v>44683</v>
      </c>
      <c r="F1620" s="16">
        <v>22986859</v>
      </c>
      <c r="G1620" s="3" t="str">
        <f t="array" ref="G1620">INDEX([1]!Table2[Bracket Label], MATCH(1, ('ASX_Listed_Companies_26-08-2025'!F1620&gt;= [1]!Table2[Min Value]) * ('ASX_Listed_Companies_26-08-2025'!F1620 &lt;= [1]!Table2[Max Value]), 0))</f>
        <v>0-49M</v>
      </c>
    </row>
    <row r="1621" spans="1:7" x14ac:dyDescent="0.25">
      <c r="A1621" s="3" t="s">
        <v>16926</v>
      </c>
      <c r="B1621" s="3" t="s">
        <v>16927</v>
      </c>
      <c r="C1621" s="3" t="str">
        <f t="shared" si="25"/>
        <v>STRATA INVESTMENT HOLDINGS PLC</v>
      </c>
      <c r="D1621" s="3" t="s">
        <v>13970</v>
      </c>
      <c r="E1621" s="17">
        <v>44343</v>
      </c>
      <c r="F1621" s="16" t="s">
        <v>14150</v>
      </c>
      <c r="G1621" s="3" t="e">
        <f t="array" ref="G1621">INDEX([1]!Table2[Bracket Label], MATCH(1, ('ASX_Listed_Companies_26-08-2025'!F1621&gt;= [1]!Table2[Min Value]) * ('ASX_Listed_Companies_26-08-2025'!F1621 &lt;= [1]!Table2[Max Value]), 0))</f>
        <v>#N/A</v>
      </c>
    </row>
    <row r="1622" spans="1:7" x14ac:dyDescent="0.25">
      <c r="A1622" s="3" t="s">
        <v>16928</v>
      </c>
      <c r="B1622" s="3" t="s">
        <v>16929</v>
      </c>
      <c r="C1622" s="3" t="str">
        <f t="shared" si="25"/>
        <v>SERVCORP LIMITED</v>
      </c>
      <c r="D1622" s="3" t="s">
        <v>14074</v>
      </c>
      <c r="E1622" s="17">
        <v>36500</v>
      </c>
      <c r="F1622" s="16">
        <v>670960402</v>
      </c>
      <c r="G1622" s="3" t="str">
        <f t="array" ref="G1622">INDEX([1]!Table2[Bracket Label], MATCH(1, ('ASX_Listed_Companies_26-08-2025'!F1622&gt;= [1]!Table2[Min Value]) * ('ASX_Listed_Companies_26-08-2025'!F1622 &lt;= [1]!Table2[Max Value]), 0))</f>
        <v>650-699M</v>
      </c>
    </row>
    <row r="1623" spans="1:7" x14ac:dyDescent="0.25">
      <c r="A1623" s="3" t="s">
        <v>16930</v>
      </c>
      <c r="B1623" s="3" t="s">
        <v>16931</v>
      </c>
      <c r="C1623" s="3" t="str">
        <f t="shared" si="25"/>
        <v>STORY-I LIMITED</v>
      </c>
      <c r="D1623" s="3" t="s">
        <v>14054</v>
      </c>
      <c r="E1623" s="17">
        <v>42024</v>
      </c>
      <c r="F1623" s="16" t="s">
        <v>14150</v>
      </c>
      <c r="G1623" s="3" t="e">
        <f t="array" ref="G1623">INDEX([1]!Table2[Bracket Label], MATCH(1, ('ASX_Listed_Companies_26-08-2025'!F1623&gt;= [1]!Table2[Min Value]) * ('ASX_Listed_Companies_26-08-2025'!F1623 &lt;= [1]!Table2[Max Value]), 0))</f>
        <v>#N/A</v>
      </c>
    </row>
    <row r="1624" spans="1:7" x14ac:dyDescent="0.25">
      <c r="A1624" s="3" t="s">
        <v>16932</v>
      </c>
      <c r="B1624" s="3" t="s">
        <v>16933</v>
      </c>
      <c r="C1624" s="3" t="str">
        <f t="shared" si="25"/>
        <v>STELLAR RESOURCES LIMITED</v>
      </c>
      <c r="D1624" s="3" t="s">
        <v>13970</v>
      </c>
      <c r="E1624" s="17">
        <v>38470</v>
      </c>
      <c r="F1624" s="16">
        <v>39515261</v>
      </c>
      <c r="G1624" s="3" t="str">
        <f t="array" ref="G1624">INDEX([1]!Table2[Bracket Label], MATCH(1, ('ASX_Listed_Companies_26-08-2025'!F1624&gt;= [1]!Table2[Min Value]) * ('ASX_Listed_Companies_26-08-2025'!F1624 &lt;= [1]!Table2[Max Value]), 0))</f>
        <v>0-49M</v>
      </c>
    </row>
    <row r="1625" spans="1:7" x14ac:dyDescent="0.25">
      <c r="A1625" s="3" t="s">
        <v>16934</v>
      </c>
      <c r="B1625" s="3" t="s">
        <v>16935</v>
      </c>
      <c r="C1625" s="3" t="str">
        <f t="shared" si="25"/>
        <v>SUN SILVER LIMITED</v>
      </c>
      <c r="D1625" s="3" t="s">
        <v>13970</v>
      </c>
      <c r="E1625" s="17">
        <v>45427</v>
      </c>
      <c r="F1625" s="16">
        <v>159387795</v>
      </c>
      <c r="G1625" s="3" t="str">
        <f t="array" ref="G1625">INDEX([1]!Table2[Bracket Label], MATCH(1, ('ASX_Listed_Companies_26-08-2025'!F1625&gt;= [1]!Table2[Min Value]) * ('ASX_Listed_Companies_26-08-2025'!F1625 &lt;= [1]!Table2[Max Value]), 0))</f>
        <v>150-199M</v>
      </c>
    </row>
    <row r="1626" spans="1:7" x14ac:dyDescent="0.25">
      <c r="A1626" s="3" t="s">
        <v>16936</v>
      </c>
      <c r="B1626" s="3" t="s">
        <v>16937</v>
      </c>
      <c r="C1626" s="3" t="str">
        <f t="shared" si="25"/>
        <v>SHAVER SHOP GROUP LIMITED</v>
      </c>
      <c r="D1626" s="3" t="s">
        <v>14054</v>
      </c>
      <c r="E1626" s="17">
        <v>42552</v>
      </c>
      <c r="F1626" s="16">
        <v>201759241</v>
      </c>
      <c r="G1626" s="3" t="str">
        <f t="array" ref="G1626">INDEX([1]!Table2[Bracket Label], MATCH(1, ('ASX_Listed_Companies_26-08-2025'!F1626&gt;= [1]!Table2[Min Value]) * ('ASX_Listed_Companies_26-08-2025'!F1626 &lt;= [1]!Table2[Max Value]), 0))</f>
        <v>200-249M</v>
      </c>
    </row>
    <row r="1627" spans="1:7" x14ac:dyDescent="0.25">
      <c r="A1627" s="3" t="s">
        <v>16938</v>
      </c>
      <c r="B1627" s="3" t="s">
        <v>6766</v>
      </c>
      <c r="C1627" s="3" t="str">
        <f t="shared" si="25"/>
        <v>SSH GROUP LTD</v>
      </c>
      <c r="D1627" s="3" t="s">
        <v>14005</v>
      </c>
      <c r="E1627" s="17">
        <v>44456</v>
      </c>
      <c r="F1627" s="16">
        <v>11511291</v>
      </c>
      <c r="G1627" s="3" t="str">
        <f t="array" ref="G1627">INDEX([1]!Table2[Bracket Label], MATCH(1, ('ASX_Listed_Companies_26-08-2025'!F1627&gt;= [1]!Table2[Min Value]) * ('ASX_Listed_Companies_26-08-2025'!F1627 &lt;= [1]!Table2[Max Value]), 0))</f>
        <v>0-49M</v>
      </c>
    </row>
    <row r="1628" spans="1:7" x14ac:dyDescent="0.25">
      <c r="A1628" s="3" t="s">
        <v>16939</v>
      </c>
      <c r="B1628" s="3" t="s">
        <v>16940</v>
      </c>
      <c r="C1628" s="3" t="str">
        <f t="shared" si="25"/>
        <v>SIETEL LIMITED</v>
      </c>
      <c r="D1628" s="3" t="s">
        <v>14074</v>
      </c>
      <c r="E1628" s="17">
        <v>27030</v>
      </c>
      <c r="F1628" s="16">
        <v>68784245</v>
      </c>
      <c r="G1628" s="3" t="str">
        <f t="array" ref="G1628">INDEX([1]!Table2[Bracket Label], MATCH(1, ('ASX_Listed_Companies_26-08-2025'!F1628&gt;= [1]!Table2[Min Value]) * ('ASX_Listed_Companies_26-08-2025'!F1628 &lt;= [1]!Table2[Max Value]), 0))</f>
        <v>50-99M</v>
      </c>
    </row>
    <row r="1629" spans="1:7" x14ac:dyDescent="0.25">
      <c r="A1629" s="3" t="s">
        <v>13840</v>
      </c>
      <c r="B1629" s="3" t="s">
        <v>16941</v>
      </c>
      <c r="C1629" s="3" t="str">
        <f t="shared" si="25"/>
        <v>SERVICE STREAM LIMITED</v>
      </c>
      <c r="D1629" s="3" t="s">
        <v>13964</v>
      </c>
      <c r="E1629" s="17">
        <v>38330</v>
      </c>
      <c r="F1629" s="16">
        <v>1305820559</v>
      </c>
      <c r="G1629" s="3" t="str">
        <f t="array" ref="G1629">INDEX([1]!Table2[Bracket Label], MATCH(1, ('ASX_Listed_Companies_26-08-2025'!F1629&gt;= [1]!Table2[Min Value]) * ('ASX_Listed_Companies_26-08-2025'!F1629 &lt;= [1]!Table2[Max Value]), 0))</f>
        <v>1Bn+</v>
      </c>
    </row>
    <row r="1630" spans="1:7" x14ac:dyDescent="0.25">
      <c r="A1630" s="3" t="s">
        <v>16942</v>
      </c>
      <c r="B1630" s="3" t="s">
        <v>16943</v>
      </c>
      <c r="C1630" s="3" t="str">
        <f t="shared" si="25"/>
        <v>STEAMSHIPS TRADING COMPANY LIMITED</v>
      </c>
      <c r="D1630" s="3" t="s">
        <v>13964</v>
      </c>
      <c r="E1630" s="17">
        <v>22827</v>
      </c>
      <c r="F1630" s="16">
        <v>431014494</v>
      </c>
      <c r="G1630" s="3" t="str">
        <f t="array" ref="G1630">INDEX([1]!Table2[Bracket Label], MATCH(1, ('ASX_Listed_Companies_26-08-2025'!F1630&gt;= [1]!Table2[Min Value]) * ('ASX_Listed_Companies_26-08-2025'!F1630 &lt;= [1]!Table2[Max Value]), 0))</f>
        <v>400-449M</v>
      </c>
    </row>
    <row r="1631" spans="1:7" x14ac:dyDescent="0.25">
      <c r="A1631" s="3" t="s">
        <v>16944</v>
      </c>
      <c r="B1631" s="3" t="s">
        <v>16945</v>
      </c>
      <c r="C1631" s="3" t="str">
        <f t="shared" si="25"/>
        <v>SPIRIT TECHNOLOGY SOLUTIONS LTD</v>
      </c>
      <c r="D1631" s="3" t="s">
        <v>13979</v>
      </c>
      <c r="E1631" s="17">
        <v>36455</v>
      </c>
      <c r="F1631" s="16">
        <v>104596983</v>
      </c>
      <c r="G1631" s="3" t="str">
        <f t="array" ref="G1631">INDEX([1]!Table2[Bracket Label], MATCH(1, ('ASX_Listed_Companies_26-08-2025'!F1631&gt;= [1]!Table2[Min Value]) * ('ASX_Listed_Companies_26-08-2025'!F1631 &lt;= [1]!Table2[Max Value]), 0))</f>
        <v>100-149M</v>
      </c>
    </row>
    <row r="1632" spans="1:7" x14ac:dyDescent="0.25">
      <c r="A1632" s="3" t="s">
        <v>16946</v>
      </c>
      <c r="B1632" s="3" t="s">
        <v>16947</v>
      </c>
      <c r="C1632" s="3" t="str">
        <f t="shared" si="25"/>
        <v>STRANDLINE RESOURCES LIMITED</v>
      </c>
      <c r="D1632" s="3" t="s">
        <v>13970</v>
      </c>
      <c r="E1632" s="17">
        <v>36663</v>
      </c>
      <c r="F1632" s="16" t="s">
        <v>14150</v>
      </c>
      <c r="G1632" s="3" t="e">
        <f t="array" ref="G1632">INDEX([1]!Table2[Bracket Label], MATCH(1, ('ASX_Listed_Companies_26-08-2025'!F1632&gt;= [1]!Table2[Min Value]) * ('ASX_Listed_Companies_26-08-2025'!F1632 &lt;= [1]!Table2[Max Value]), 0))</f>
        <v>#N/A</v>
      </c>
    </row>
    <row r="1633" spans="1:7" x14ac:dyDescent="0.25">
      <c r="A1633" s="3" t="s">
        <v>16948</v>
      </c>
      <c r="B1633" s="3" t="s">
        <v>16949</v>
      </c>
      <c r="C1633" s="3" t="str">
        <f t="shared" si="25"/>
        <v>STRAKER LIMITED</v>
      </c>
      <c r="D1633" s="3" t="s">
        <v>14019</v>
      </c>
      <c r="E1633" s="17">
        <v>43395</v>
      </c>
      <c r="F1633" s="16">
        <v>25092327</v>
      </c>
      <c r="G1633" s="3" t="str">
        <f t="array" ref="G1633">INDEX([1]!Table2[Bracket Label], MATCH(1, ('ASX_Listed_Companies_26-08-2025'!F1633&gt;= [1]!Table2[Min Value]) * ('ASX_Listed_Companies_26-08-2025'!F1633 &lt;= [1]!Table2[Max Value]), 0))</f>
        <v>0-49M</v>
      </c>
    </row>
    <row r="1634" spans="1:7" x14ac:dyDescent="0.25">
      <c r="A1634" s="3" t="s">
        <v>16950</v>
      </c>
      <c r="B1634" s="3" t="s">
        <v>16951</v>
      </c>
      <c r="C1634" s="3" t="str">
        <f t="shared" si="25"/>
        <v>STEPCHANGE HOLDINGS LIMITED</v>
      </c>
      <c r="D1634" s="3" t="s">
        <v>13979</v>
      </c>
      <c r="E1634" s="17">
        <v>45848</v>
      </c>
      <c r="F1634" s="16">
        <v>23235572</v>
      </c>
      <c r="G1634" s="3" t="str">
        <f t="array" ref="G1634">INDEX([1]!Table2[Bracket Label], MATCH(1, ('ASX_Listed_Companies_26-08-2025'!F1634&gt;= [1]!Table2[Min Value]) * ('ASX_Listed_Companies_26-08-2025'!F1634 &lt;= [1]!Table2[Max Value]), 0))</f>
        <v>0-49M</v>
      </c>
    </row>
    <row r="1635" spans="1:7" x14ac:dyDescent="0.25">
      <c r="A1635" s="3" t="s">
        <v>16952</v>
      </c>
      <c r="B1635" s="3" t="s">
        <v>16953</v>
      </c>
      <c r="C1635" s="3" t="str">
        <f t="shared" si="25"/>
        <v>STRICKLAND METALS LIMITED</v>
      </c>
      <c r="D1635" s="3" t="s">
        <v>13970</v>
      </c>
      <c r="E1635" s="17">
        <v>38813</v>
      </c>
      <c r="F1635" s="16">
        <v>316730372</v>
      </c>
      <c r="G1635" s="3" t="str">
        <f t="array" ref="G1635">INDEX([1]!Table2[Bracket Label], MATCH(1, ('ASX_Listed_Companies_26-08-2025'!F1635&gt;= [1]!Table2[Min Value]) * ('ASX_Listed_Companies_26-08-2025'!F1635 &lt;= [1]!Table2[Max Value]), 0))</f>
        <v>300-349M</v>
      </c>
    </row>
    <row r="1636" spans="1:7" x14ac:dyDescent="0.25">
      <c r="A1636" s="3" t="s">
        <v>16954</v>
      </c>
      <c r="B1636" s="3" t="s">
        <v>16955</v>
      </c>
      <c r="C1636" s="3" t="str">
        <f t="shared" si="25"/>
        <v>SUNSTONE METALS LTD</v>
      </c>
      <c r="D1636" s="3" t="s">
        <v>13970</v>
      </c>
      <c r="E1636" s="17">
        <v>39163</v>
      </c>
      <c r="F1636" s="16">
        <v>111406436</v>
      </c>
      <c r="G1636" s="3" t="str">
        <f t="array" ref="G1636">INDEX([1]!Table2[Bracket Label], MATCH(1, ('ASX_Listed_Companies_26-08-2025'!F1636&gt;= [1]!Table2[Min Value]) * ('ASX_Listed_Companies_26-08-2025'!F1636 &lt;= [1]!Table2[Max Value]), 0))</f>
        <v>100-149M</v>
      </c>
    </row>
    <row r="1637" spans="1:7" x14ac:dyDescent="0.25">
      <c r="A1637" s="3" t="s">
        <v>16956</v>
      </c>
      <c r="B1637" s="3" t="s">
        <v>16957</v>
      </c>
      <c r="C1637" s="3" t="str">
        <f t="shared" si="25"/>
        <v>SATURN METALS LIMITED</v>
      </c>
      <c r="D1637" s="3" t="s">
        <v>13970</v>
      </c>
      <c r="E1637" s="17">
        <v>43168</v>
      </c>
      <c r="F1637" s="16">
        <v>190924992</v>
      </c>
      <c r="G1637" s="3" t="str">
        <f t="array" ref="G1637">INDEX([1]!Table2[Bracket Label], MATCH(1, ('ASX_Listed_Companies_26-08-2025'!F1637&gt;= [1]!Table2[Min Value]) * ('ASX_Listed_Companies_26-08-2025'!F1637 &lt;= [1]!Table2[Max Value]), 0))</f>
        <v>150-199M</v>
      </c>
    </row>
    <row r="1638" spans="1:7" x14ac:dyDescent="0.25">
      <c r="A1638" s="3" t="s">
        <v>13834</v>
      </c>
      <c r="B1638" s="3" t="s">
        <v>16958</v>
      </c>
      <c r="C1638" s="3" t="str">
        <f t="shared" si="25"/>
        <v>SANTOS LIMITED</v>
      </c>
      <c r="D1638" s="3" t="s">
        <v>14005</v>
      </c>
      <c r="E1638" s="17">
        <v>19998</v>
      </c>
      <c r="F1638" s="16">
        <v>25365106825</v>
      </c>
      <c r="G1638" s="3" t="str">
        <f t="array" ref="G1638">INDEX([1]!Table2[Bracket Label], MATCH(1, ('ASX_Listed_Companies_26-08-2025'!F1638&gt;= [1]!Table2[Min Value]) * ('ASX_Listed_Companies_26-08-2025'!F1638 &lt;= [1]!Table2[Max Value]), 0))</f>
        <v>1Bn+</v>
      </c>
    </row>
    <row r="1639" spans="1:7" x14ac:dyDescent="0.25">
      <c r="A1639" s="3" t="s">
        <v>16959</v>
      </c>
      <c r="B1639" s="3" t="s">
        <v>16960</v>
      </c>
      <c r="C1639" s="3" t="str">
        <f t="shared" si="25"/>
        <v>STEP ONE CLOTHING LIMITED</v>
      </c>
      <c r="D1639" s="3" t="s">
        <v>14054</v>
      </c>
      <c r="E1639" s="17">
        <v>44501</v>
      </c>
      <c r="F1639" s="16">
        <v>105643966</v>
      </c>
      <c r="G1639" s="3" t="str">
        <f t="array" ref="G1639">INDEX([1]!Table2[Bracket Label], MATCH(1, ('ASX_Listed_Companies_26-08-2025'!F1639&gt;= [1]!Table2[Min Value]) * ('ASX_Listed_Companies_26-08-2025'!F1639 &lt;= [1]!Table2[Max Value]), 0))</f>
        <v>100-149M</v>
      </c>
    </row>
    <row r="1640" spans="1:7" x14ac:dyDescent="0.25">
      <c r="A1640" s="3" t="s">
        <v>16961</v>
      </c>
      <c r="B1640" s="3" t="s">
        <v>16962</v>
      </c>
      <c r="C1640" s="3" t="str">
        <f t="shared" si="25"/>
        <v>STRIKE ENERGY LIMITED</v>
      </c>
      <c r="D1640" s="3" t="s">
        <v>14005</v>
      </c>
      <c r="E1640" s="17">
        <v>38204</v>
      </c>
      <c r="F1640" s="16">
        <v>362766088</v>
      </c>
      <c r="G1640" s="3" t="str">
        <f t="array" ref="G1640">INDEX([1]!Table2[Bracket Label], MATCH(1, ('ASX_Listed_Companies_26-08-2025'!F1640&gt;= [1]!Table2[Min Value]) * ('ASX_Listed_Companies_26-08-2025'!F1640 &lt;= [1]!Table2[Max Value]), 0))</f>
        <v>350-399M</v>
      </c>
    </row>
    <row r="1641" spans="1:7" x14ac:dyDescent="0.25">
      <c r="A1641" s="3" t="s">
        <v>16963</v>
      </c>
      <c r="B1641" s="3" t="s">
        <v>16964</v>
      </c>
      <c r="C1641" s="3" t="str">
        <f t="shared" si="25"/>
        <v>SOUTHERN HEMISPHERE MINING LIMITED</v>
      </c>
      <c r="D1641" s="3" t="s">
        <v>13970</v>
      </c>
      <c r="E1641" s="17">
        <v>40183</v>
      </c>
      <c r="F1641" s="16">
        <v>24295921</v>
      </c>
      <c r="G1641" s="3" t="str">
        <f t="array" ref="G1641">INDEX([1]!Table2[Bracket Label], MATCH(1, ('ASX_Listed_Companies_26-08-2025'!F1641&gt;= [1]!Table2[Min Value]) * ('ASX_Listed_Companies_26-08-2025'!F1641 &lt;= [1]!Table2[Max Value]), 0))</f>
        <v>0-49M</v>
      </c>
    </row>
    <row r="1642" spans="1:7" x14ac:dyDescent="0.25">
      <c r="A1642" s="3" t="s">
        <v>13874</v>
      </c>
      <c r="B1642" s="3" t="s">
        <v>16965</v>
      </c>
      <c r="C1642" s="3" t="str">
        <f t="shared" si="25"/>
        <v>SUPER RETAIL GROUP LIMITED</v>
      </c>
      <c r="D1642" s="3" t="s">
        <v>14054</v>
      </c>
      <c r="E1642" s="17">
        <v>38174</v>
      </c>
      <c r="F1642" s="16">
        <v>4204889430</v>
      </c>
      <c r="G1642" s="3" t="str">
        <f t="array" ref="G1642">INDEX([1]!Table2[Bracket Label], MATCH(1, ('ASX_Listed_Companies_26-08-2025'!F1642&gt;= [1]!Table2[Min Value]) * ('ASX_Listed_Companies_26-08-2025'!F1642 &lt;= [1]!Table2[Max Value]), 0))</f>
        <v>1Bn+</v>
      </c>
    </row>
    <row r="1643" spans="1:7" x14ac:dyDescent="0.25">
      <c r="A1643" s="3" t="s">
        <v>16966</v>
      </c>
      <c r="B1643" s="3" t="s">
        <v>16967</v>
      </c>
      <c r="C1643" s="3" t="str">
        <f t="shared" si="25"/>
        <v>SUMMIT MINERALS LIMITED</v>
      </c>
      <c r="D1643" s="3" t="s">
        <v>13970</v>
      </c>
      <c r="E1643" s="17">
        <v>44778</v>
      </c>
      <c r="F1643" s="16">
        <v>3808771</v>
      </c>
      <c r="G1643" s="3" t="str">
        <f t="array" ref="G1643">INDEX([1]!Table2[Bracket Label], MATCH(1, ('ASX_Listed_Companies_26-08-2025'!F1643&gt;= [1]!Table2[Min Value]) * ('ASX_Listed_Companies_26-08-2025'!F1643 &lt;= [1]!Table2[Max Value]), 0))</f>
        <v>0-49M</v>
      </c>
    </row>
    <row r="1644" spans="1:7" x14ac:dyDescent="0.25">
      <c r="A1644" s="3" t="s">
        <v>8454</v>
      </c>
      <c r="B1644" s="3" t="s">
        <v>16968</v>
      </c>
      <c r="C1644" s="3" t="str">
        <f t="shared" si="25"/>
        <v>SUNCORP GROUP LIMITED</v>
      </c>
      <c r="D1644" s="3" t="s">
        <v>14370</v>
      </c>
      <c r="E1644" s="17">
        <v>32331</v>
      </c>
      <c r="F1644" s="16">
        <v>22948082490</v>
      </c>
      <c r="G1644" s="3" t="str">
        <f t="array" ref="G1644">INDEX([1]!Table2[Bracket Label], MATCH(1, ('ASX_Listed_Companies_26-08-2025'!F1644&gt;= [1]!Table2[Min Value]) * ('ASX_Listed_Companies_26-08-2025'!F1644 &lt;= [1]!Table2[Max Value]), 0))</f>
        <v>1Bn+</v>
      </c>
    </row>
    <row r="1645" spans="1:7" x14ac:dyDescent="0.25">
      <c r="A1645" s="3" t="s">
        <v>16969</v>
      </c>
      <c r="B1645" s="3" t="s">
        <v>16970</v>
      </c>
      <c r="C1645" s="3" t="str">
        <f t="shared" si="25"/>
        <v>SAVANNAH GOLDFIELDS LIMITED</v>
      </c>
      <c r="D1645" s="3" t="s">
        <v>13970</v>
      </c>
      <c r="E1645" s="17">
        <v>31869</v>
      </c>
      <c r="F1645" s="16">
        <v>17123656</v>
      </c>
      <c r="G1645" s="3" t="str">
        <f t="array" ref="G1645">INDEX([1]!Table2[Bracket Label], MATCH(1, ('ASX_Listed_Companies_26-08-2025'!F1645&gt;= [1]!Table2[Min Value]) * ('ASX_Listed_Companies_26-08-2025'!F1645 &lt;= [1]!Table2[Max Value]), 0))</f>
        <v>0-49M</v>
      </c>
    </row>
    <row r="1646" spans="1:7" x14ac:dyDescent="0.25">
      <c r="A1646" s="3" t="s">
        <v>16971</v>
      </c>
      <c r="B1646" s="3" t="s">
        <v>16972</v>
      </c>
      <c r="C1646" s="3" t="str">
        <f t="shared" si="25"/>
        <v>SILVER MINES LIMITED</v>
      </c>
      <c r="D1646" s="3" t="s">
        <v>13970</v>
      </c>
      <c r="E1646" s="17">
        <v>39101</v>
      </c>
      <c r="F1646" s="16">
        <v>251353847</v>
      </c>
      <c r="G1646" s="3" t="str">
        <f t="array" ref="G1646">INDEX([1]!Table2[Bracket Label], MATCH(1, ('ASX_Listed_Companies_26-08-2025'!F1646&gt;= [1]!Table2[Min Value]) * ('ASX_Listed_Companies_26-08-2025'!F1646 &lt;= [1]!Table2[Max Value]), 0))</f>
        <v>250-299M</v>
      </c>
    </row>
    <row r="1647" spans="1:7" x14ac:dyDescent="0.25">
      <c r="A1647" s="3" t="s">
        <v>16973</v>
      </c>
      <c r="B1647" s="3" t="s">
        <v>16974</v>
      </c>
      <c r="C1647" s="3" t="str">
        <f t="shared" si="25"/>
        <v>SOVEREIGN METALS LIMITED</v>
      </c>
      <c r="D1647" s="3" t="s">
        <v>13970</v>
      </c>
      <c r="E1647" s="17">
        <v>39104</v>
      </c>
      <c r="F1647" s="16">
        <v>485204027</v>
      </c>
      <c r="G1647" s="3" t="str">
        <f t="array" ref="G1647">INDEX([1]!Table2[Bracket Label], MATCH(1, ('ASX_Listed_Companies_26-08-2025'!F1647&gt;= [1]!Table2[Min Value]) * ('ASX_Listed_Companies_26-08-2025'!F1647 &lt;= [1]!Table2[Max Value]), 0))</f>
        <v>450-499M</v>
      </c>
    </row>
    <row r="1648" spans="1:7" x14ac:dyDescent="0.25">
      <c r="A1648" s="3" t="s">
        <v>16975</v>
      </c>
      <c r="B1648" s="3" t="s">
        <v>16976</v>
      </c>
      <c r="C1648" s="3" t="str">
        <f t="shared" si="25"/>
        <v>SOLVAR LIMITED</v>
      </c>
      <c r="D1648" s="3" t="s">
        <v>14010</v>
      </c>
      <c r="E1648" s="17">
        <v>39009</v>
      </c>
      <c r="F1648" s="16">
        <v>324077234</v>
      </c>
      <c r="G1648" s="3" t="str">
        <f t="array" ref="G1648">INDEX([1]!Table2[Bracket Label], MATCH(1, ('ASX_Listed_Companies_26-08-2025'!F1648&gt;= [1]!Table2[Min Value]) * ('ASX_Listed_Companies_26-08-2025'!F1648 &lt;= [1]!Table2[Max Value]), 0))</f>
        <v>300-349M</v>
      </c>
    </row>
    <row r="1649" spans="1:7" x14ac:dyDescent="0.25">
      <c r="A1649" s="3" t="s">
        <v>16977</v>
      </c>
      <c r="B1649" s="3" t="s">
        <v>16978</v>
      </c>
      <c r="C1649" s="3" t="str">
        <f t="shared" si="25"/>
        <v>STAVELY MINERALS LIMITED</v>
      </c>
      <c r="D1649" s="3" t="s">
        <v>13970</v>
      </c>
      <c r="E1649" s="17">
        <v>41766</v>
      </c>
      <c r="F1649" s="16">
        <v>9516589</v>
      </c>
      <c r="G1649" s="3" t="str">
        <f t="array" ref="G1649">INDEX([1]!Table2[Bracket Label], MATCH(1, ('ASX_Listed_Companies_26-08-2025'!F1649&gt;= [1]!Table2[Min Value]) * ('ASX_Listed_Companies_26-08-2025'!F1649 &lt;= [1]!Table2[Max Value]), 0))</f>
        <v>0-49M</v>
      </c>
    </row>
    <row r="1650" spans="1:7" x14ac:dyDescent="0.25">
      <c r="A1650" s="3" t="s">
        <v>16979</v>
      </c>
      <c r="B1650" s="3" t="s">
        <v>16980</v>
      </c>
      <c r="C1650" s="3" t="str">
        <f t="shared" si="25"/>
        <v>SWIFT NETWORKS GROUP LIMITED</v>
      </c>
      <c r="D1650" s="3" t="s">
        <v>14019</v>
      </c>
      <c r="E1650" s="17">
        <v>34515</v>
      </c>
      <c r="F1650" s="16">
        <v>8204474</v>
      </c>
      <c r="G1650" s="3" t="str">
        <f t="array" ref="G1650">INDEX([1]!Table2[Bracket Label], MATCH(1, ('ASX_Listed_Companies_26-08-2025'!F1650&gt;= [1]!Table2[Min Value]) * ('ASX_Listed_Companies_26-08-2025'!F1650 &lt;= [1]!Table2[Max Value]), 0))</f>
        <v>0-49M</v>
      </c>
    </row>
    <row r="1651" spans="1:7" x14ac:dyDescent="0.25">
      <c r="A1651" s="3" t="s">
        <v>16981</v>
      </c>
      <c r="B1651" s="3" t="s">
        <v>16982</v>
      </c>
      <c r="C1651" s="3" t="str">
        <f t="shared" si="25"/>
        <v>SEVEN WEST MEDIA LIMITED</v>
      </c>
      <c r="D1651" s="3" t="s">
        <v>14019</v>
      </c>
      <c r="E1651" s="17">
        <v>33612</v>
      </c>
      <c r="F1651" s="16">
        <v>230871075</v>
      </c>
      <c r="G1651" s="3" t="str">
        <f t="array" ref="G1651">INDEX([1]!Table2[Bracket Label], MATCH(1, ('ASX_Listed_Companies_26-08-2025'!F1651&gt;= [1]!Table2[Min Value]) * ('ASX_Listed_Companies_26-08-2025'!F1651 &lt;= [1]!Table2[Max Value]), 0))</f>
        <v>200-249M</v>
      </c>
    </row>
    <row r="1652" spans="1:7" x14ac:dyDescent="0.25">
      <c r="A1652" s="3" t="s">
        <v>16983</v>
      </c>
      <c r="B1652" s="3" t="s">
        <v>16984</v>
      </c>
      <c r="C1652" s="3" t="str">
        <f t="shared" si="25"/>
        <v>SWOOP HOLDINGS LIMITED</v>
      </c>
      <c r="D1652" s="3" t="s">
        <v>14000</v>
      </c>
      <c r="E1652" s="17">
        <v>32422</v>
      </c>
      <c r="F1652" s="16">
        <v>35388972</v>
      </c>
      <c r="G1652" s="3" t="str">
        <f t="array" ref="G1652">INDEX([1]!Table2[Bracket Label], MATCH(1, ('ASX_Listed_Companies_26-08-2025'!F1652&gt;= [1]!Table2[Min Value]) * ('ASX_Listed_Companies_26-08-2025'!F1652 &lt;= [1]!Table2[Max Value]), 0))</f>
        <v>0-49M</v>
      </c>
    </row>
    <row r="1653" spans="1:7" x14ac:dyDescent="0.25">
      <c r="A1653" s="3" t="s">
        <v>13858</v>
      </c>
      <c r="B1653" s="3" t="s">
        <v>16985</v>
      </c>
      <c r="C1653" s="3" t="str">
        <f t="shared" si="25"/>
        <v>SOUTHERN CROSS GOLD CONSOLIDATED LTD.</v>
      </c>
      <c r="D1653" s="3" t="s">
        <v>13970</v>
      </c>
      <c r="E1653" s="17">
        <v>45673</v>
      </c>
      <c r="F1653" s="16">
        <v>1641501340</v>
      </c>
      <c r="G1653" s="3" t="str">
        <f t="array" ref="G1653">INDEX([1]!Table2[Bracket Label], MATCH(1, ('ASX_Listed_Companies_26-08-2025'!F1653&gt;= [1]!Table2[Min Value]) * ('ASX_Listed_Companies_26-08-2025'!F1653 &lt;= [1]!Table2[Max Value]), 0))</f>
        <v>1Bn+</v>
      </c>
    </row>
    <row r="1654" spans="1:7" x14ac:dyDescent="0.25">
      <c r="A1654" s="3" t="s">
        <v>16986</v>
      </c>
      <c r="B1654" s="3" t="s">
        <v>16987</v>
      </c>
      <c r="C1654" s="3" t="str">
        <f t="shared" si="25"/>
        <v>SOUTHERN CROSS ELECTRICAL ENGINEERING LTD</v>
      </c>
      <c r="D1654" s="3" t="s">
        <v>13964</v>
      </c>
      <c r="E1654" s="17">
        <v>39414</v>
      </c>
      <c r="F1654" s="16">
        <v>506343446</v>
      </c>
      <c r="G1654" s="3" t="str">
        <f t="array" ref="G1654">INDEX([1]!Table2[Bracket Label], MATCH(1, ('ASX_Listed_Companies_26-08-2025'!F1654&gt;= [1]!Table2[Min Value]) * ('ASX_Listed_Companies_26-08-2025'!F1654 &lt;= [1]!Table2[Max Value]), 0))</f>
        <v>500-549M</v>
      </c>
    </row>
    <row r="1655" spans="1:7" x14ac:dyDescent="0.25">
      <c r="A1655" s="3" t="s">
        <v>16988</v>
      </c>
      <c r="B1655" s="3" t="s">
        <v>16989</v>
      </c>
      <c r="C1655" s="3" t="str">
        <f t="shared" si="25"/>
        <v>SOUTHERN CROSS MEDIA GROUP LIMITED</v>
      </c>
      <c r="D1655" s="3" t="s">
        <v>14019</v>
      </c>
      <c r="E1655" s="17">
        <v>38673</v>
      </c>
      <c r="F1655" s="16">
        <v>200315789</v>
      </c>
      <c r="G1655" s="3" t="str">
        <f t="array" ref="G1655">INDEX([1]!Table2[Bracket Label], MATCH(1, ('ASX_Listed_Companies_26-08-2025'!F1655&gt;= [1]!Table2[Min Value]) * ('ASX_Listed_Companies_26-08-2025'!F1655 &lt;= [1]!Table2[Max Value]), 0))</f>
        <v>200-249M</v>
      </c>
    </row>
    <row r="1656" spans="1:7" x14ac:dyDescent="0.25">
      <c r="A1656" s="3" t="s">
        <v>16990</v>
      </c>
      <c r="B1656" s="3" t="s">
        <v>16991</v>
      </c>
      <c r="C1656" s="3" t="str">
        <f t="shared" si="25"/>
        <v>SAYONA MINING LIMITED</v>
      </c>
      <c r="D1656" s="3" t="s">
        <v>13970</v>
      </c>
      <c r="E1656" s="17">
        <v>38076</v>
      </c>
      <c r="F1656" s="16">
        <v>311668992</v>
      </c>
      <c r="G1656" s="3" t="str">
        <f t="array" ref="G1656">INDEX([1]!Table2[Bracket Label], MATCH(1, ('ASX_Listed_Companies_26-08-2025'!F1656&gt;= [1]!Table2[Min Value]) * ('ASX_Listed_Companies_26-08-2025'!F1656 &lt;= [1]!Table2[Max Value]), 0))</f>
        <v>300-349M</v>
      </c>
    </row>
    <row r="1657" spans="1:7" x14ac:dyDescent="0.25">
      <c r="A1657" s="3" t="s">
        <v>16992</v>
      </c>
      <c r="B1657" s="3" t="s">
        <v>16993</v>
      </c>
      <c r="C1657" s="3" t="str">
        <f t="shared" si="25"/>
        <v>SYMAL GROUP LIMITED</v>
      </c>
      <c r="D1657" s="3" t="s">
        <v>13964</v>
      </c>
      <c r="E1657" s="17">
        <v>45617</v>
      </c>
      <c r="F1657" s="16">
        <v>409738844</v>
      </c>
      <c r="G1657" s="3" t="str">
        <f t="array" ref="G1657">INDEX([1]!Table2[Bracket Label], MATCH(1, ('ASX_Listed_Companies_26-08-2025'!F1657&gt;= [1]!Table2[Min Value]) * ('ASX_Listed_Companies_26-08-2025'!F1657 &lt;= [1]!Table2[Max Value]), 0))</f>
        <v>400-449M</v>
      </c>
    </row>
    <row r="1658" spans="1:7" x14ac:dyDescent="0.25">
      <c r="A1658" s="3" t="s">
        <v>16994</v>
      </c>
      <c r="B1658" s="3" t="s">
        <v>16995</v>
      </c>
      <c r="C1658" s="3" t="str">
        <f t="shared" si="25"/>
        <v>SYRAH RESOURCES LIMITED</v>
      </c>
      <c r="D1658" s="3" t="s">
        <v>13970</v>
      </c>
      <c r="E1658" s="17">
        <v>39336</v>
      </c>
      <c r="F1658" s="16">
        <v>355688065</v>
      </c>
      <c r="G1658" s="3" t="str">
        <f t="array" ref="G1658">INDEX([1]!Table2[Bracket Label], MATCH(1, ('ASX_Listed_Companies_26-08-2025'!F1658&gt;= [1]!Table2[Min Value]) * ('ASX_Listed_Companies_26-08-2025'!F1658 &lt;= [1]!Table2[Max Value]), 0))</f>
        <v>350-399M</v>
      </c>
    </row>
    <row r="1659" spans="1:7" x14ac:dyDescent="0.25">
      <c r="A1659" s="3" t="s">
        <v>16996</v>
      </c>
      <c r="B1659" s="3" t="s">
        <v>16997</v>
      </c>
      <c r="C1659" s="3" t="str">
        <f t="shared" si="25"/>
        <v>333D LIMITED</v>
      </c>
      <c r="D1659" s="3" t="s">
        <v>14110</v>
      </c>
      <c r="E1659" s="17">
        <v>39078</v>
      </c>
      <c r="F1659" s="16">
        <v>2832807</v>
      </c>
      <c r="G1659" s="3" t="str">
        <f t="array" ref="G1659">INDEX([1]!Table2[Bracket Label], MATCH(1, ('ASX_Listed_Companies_26-08-2025'!F1659&gt;= [1]!Table2[Min Value]) * ('ASX_Listed_Companies_26-08-2025'!F1659 &lt;= [1]!Table2[Max Value]), 0))</f>
        <v>0-49M</v>
      </c>
    </row>
    <row r="1660" spans="1:7" x14ac:dyDescent="0.25">
      <c r="A1660" s="3" t="s">
        <v>16998</v>
      </c>
      <c r="B1660" s="3" t="s">
        <v>16999</v>
      </c>
      <c r="C1660" s="3" t="str">
        <f t="shared" si="25"/>
        <v>TAITON RESOURCES LIMITED</v>
      </c>
      <c r="D1660" s="3" t="s">
        <v>13970</v>
      </c>
      <c r="E1660" s="17">
        <v>44914</v>
      </c>
      <c r="F1660" s="16">
        <v>6328877</v>
      </c>
      <c r="G1660" s="3" t="str">
        <f t="array" ref="G1660">INDEX([1]!Table2[Bracket Label], MATCH(1, ('ASX_Listed_Companies_26-08-2025'!F1660&gt;= [1]!Table2[Min Value]) * ('ASX_Listed_Companies_26-08-2025'!F1660 &lt;= [1]!Table2[Max Value]), 0))</f>
        <v>0-49M</v>
      </c>
    </row>
    <row r="1661" spans="1:7" x14ac:dyDescent="0.25">
      <c r="A1661" s="3" t="s">
        <v>17000</v>
      </c>
      <c r="B1661" s="3" t="s">
        <v>17001</v>
      </c>
      <c r="C1661" s="3" t="str">
        <f t="shared" si="25"/>
        <v>TERRA URANIUM LIMITED</v>
      </c>
      <c r="D1661" s="3" t="s">
        <v>14005</v>
      </c>
      <c r="E1661" s="17">
        <v>44812</v>
      </c>
      <c r="F1661" s="16">
        <v>4694495</v>
      </c>
      <c r="G1661" s="3" t="str">
        <f t="array" ref="G1661">INDEX([1]!Table2[Bracket Label], MATCH(1, ('ASX_Listed_Companies_26-08-2025'!F1661&gt;= [1]!Table2[Min Value]) * ('ASX_Listed_Companies_26-08-2025'!F1661 &lt;= [1]!Table2[Max Value]), 0))</f>
        <v>0-49M</v>
      </c>
    </row>
    <row r="1662" spans="1:7" x14ac:dyDescent="0.25">
      <c r="A1662" s="3" t="s">
        <v>13878</v>
      </c>
      <c r="B1662" s="3" t="s">
        <v>17002</v>
      </c>
      <c r="C1662" s="3" t="str">
        <f t="shared" si="25"/>
        <v>TABCORP HOLDINGS LIMITED</v>
      </c>
      <c r="D1662" s="3" t="s">
        <v>13989</v>
      </c>
      <c r="E1662" s="17">
        <v>34561</v>
      </c>
      <c r="F1662" s="16">
        <v>1657530098</v>
      </c>
      <c r="G1662" s="3" t="str">
        <f t="array" ref="G1662">INDEX([1]!Table2[Bracket Label], MATCH(1, ('ASX_Listed_Companies_26-08-2025'!F1662&gt;= [1]!Table2[Min Value]) * ('ASX_Listed_Companies_26-08-2025'!F1662 &lt;= [1]!Table2[Max Value]), 0))</f>
        <v>1Bn+</v>
      </c>
    </row>
    <row r="1663" spans="1:7" x14ac:dyDescent="0.25">
      <c r="A1663" s="3" t="s">
        <v>17003</v>
      </c>
      <c r="B1663" s="3" t="s">
        <v>17004</v>
      </c>
      <c r="C1663" s="3" t="str">
        <f t="shared" si="25"/>
        <v>TALIUS GROUP LIMITED</v>
      </c>
      <c r="D1663" s="3" t="s">
        <v>13979</v>
      </c>
      <c r="E1663" s="17">
        <v>38870</v>
      </c>
      <c r="F1663" s="16">
        <v>20932663</v>
      </c>
      <c r="G1663" s="3" t="str">
        <f t="array" ref="G1663">INDEX([1]!Table2[Bracket Label], MATCH(1, ('ASX_Listed_Companies_26-08-2025'!F1663&gt;= [1]!Table2[Min Value]) * ('ASX_Listed_Companies_26-08-2025'!F1663 &lt;= [1]!Table2[Max Value]), 0))</f>
        <v>0-49M</v>
      </c>
    </row>
    <row r="1664" spans="1:7" x14ac:dyDescent="0.25">
      <c r="A1664" s="3" t="s">
        <v>17005</v>
      </c>
      <c r="B1664" s="3" t="s">
        <v>17006</v>
      </c>
      <c r="C1664" s="3" t="str">
        <f t="shared" si="25"/>
        <v>TANAMI GOLD NL</v>
      </c>
      <c r="D1664" s="3" t="s">
        <v>13970</v>
      </c>
      <c r="E1664" s="17">
        <v>31757</v>
      </c>
      <c r="F1664" s="16">
        <v>64630338</v>
      </c>
      <c r="G1664" s="3" t="str">
        <f t="array" ref="G1664">INDEX([1]!Table2[Bracket Label], MATCH(1, ('ASX_Listed_Companies_26-08-2025'!F1664&gt;= [1]!Table2[Min Value]) * ('ASX_Listed_Companies_26-08-2025'!F1664 &lt;= [1]!Table2[Max Value]), 0))</f>
        <v>50-99M</v>
      </c>
    </row>
    <row r="1665" spans="1:7" x14ac:dyDescent="0.25">
      <c r="A1665" s="3" t="s">
        <v>17007</v>
      </c>
      <c r="B1665" s="3" t="s">
        <v>17008</v>
      </c>
      <c r="C1665" s="3" t="str">
        <f t="shared" si="25"/>
        <v>TARUGA MINERALS LIMITED</v>
      </c>
      <c r="D1665" s="3" t="s">
        <v>13970</v>
      </c>
      <c r="E1665" s="17">
        <v>40946</v>
      </c>
      <c r="F1665" s="16">
        <v>6423787</v>
      </c>
      <c r="G1665" s="3" t="str">
        <f t="array" ref="G1665">INDEX([1]!Table2[Bracket Label], MATCH(1, ('ASX_Listed_Companies_26-08-2025'!F1665&gt;= [1]!Table2[Min Value]) * ('ASX_Listed_Companies_26-08-2025'!F1665 &lt;= [1]!Table2[Max Value]), 0))</f>
        <v>0-49M</v>
      </c>
    </row>
    <row r="1666" spans="1:7" x14ac:dyDescent="0.25">
      <c r="A1666" s="3" t="s">
        <v>888</v>
      </c>
      <c r="B1666" s="3" t="s">
        <v>17009</v>
      </c>
      <c r="C1666" s="3" t="str">
        <f t="shared" si="25"/>
        <v>TASMAN RESOURCES LTD</v>
      </c>
      <c r="D1666" s="3" t="s">
        <v>13970</v>
      </c>
      <c r="E1666" s="17">
        <v>37243</v>
      </c>
      <c r="F1666" s="16">
        <v>5028349</v>
      </c>
      <c r="G1666" s="3" t="str">
        <f t="array" ref="G1666">INDEX([1]!Table2[Bracket Label], MATCH(1, ('ASX_Listed_Companies_26-08-2025'!F1666&gt;= [1]!Table2[Min Value]) * ('ASX_Listed_Companies_26-08-2025'!F1666 &lt;= [1]!Table2[Max Value]), 0))</f>
        <v>0-49M</v>
      </c>
    </row>
    <row r="1667" spans="1:7" x14ac:dyDescent="0.25">
      <c r="A1667" s="3" t="s">
        <v>17010</v>
      </c>
      <c r="B1667" s="3" t="s">
        <v>17011</v>
      </c>
      <c r="C1667" s="3" t="str">
        <f t="shared" ref="C1667:C1730" si="26">TRIM(UPPER($B1667))</f>
        <v>TARTANA MINERALS LIMITED</v>
      </c>
      <c r="D1667" s="3" t="s">
        <v>14019</v>
      </c>
      <c r="E1667" s="17">
        <v>38338</v>
      </c>
      <c r="F1667" s="16">
        <v>7280960</v>
      </c>
      <c r="G1667" s="3" t="str">
        <f t="array" ref="G1667">INDEX([1]!Table2[Bracket Label], MATCH(1, ('ASX_Listed_Companies_26-08-2025'!F1667&gt;= [1]!Table2[Min Value]) * ('ASX_Listed_Companies_26-08-2025'!F1667 &lt;= [1]!Table2[Max Value]), 0))</f>
        <v>0-49M</v>
      </c>
    </row>
    <row r="1668" spans="1:7" x14ac:dyDescent="0.25">
      <c r="A1668" s="3" t="s">
        <v>17012</v>
      </c>
      <c r="B1668" s="3" t="s">
        <v>17013</v>
      </c>
      <c r="C1668" s="3" t="str">
        <f t="shared" si="26"/>
        <v>TAMBORAN RESOURCES CORPORATION</v>
      </c>
      <c r="D1668" s="3" t="s">
        <v>14005</v>
      </c>
      <c r="E1668" s="17">
        <v>44379</v>
      </c>
      <c r="F1668" s="16">
        <v>568664256</v>
      </c>
      <c r="G1668" s="3" t="str">
        <f t="array" ref="G1668">INDEX([1]!Table2[Bracket Label], MATCH(1, ('ASX_Listed_Companies_26-08-2025'!F1668&gt;= [1]!Table2[Min Value]) * ('ASX_Listed_Companies_26-08-2025'!F1668 &lt;= [1]!Table2[Max Value]), 0))</f>
        <v>550-599M</v>
      </c>
    </row>
    <row r="1669" spans="1:7" x14ac:dyDescent="0.25">
      <c r="A1669" s="3" t="s">
        <v>17014</v>
      </c>
      <c r="B1669" s="3" t="s">
        <v>17015</v>
      </c>
      <c r="C1669" s="3" t="str">
        <f t="shared" si="26"/>
        <v>TRIBUNE RESOURCES LIMITED</v>
      </c>
      <c r="D1669" s="3" t="s">
        <v>13970</v>
      </c>
      <c r="E1669" s="17">
        <v>32632</v>
      </c>
      <c r="F1669" s="16">
        <v>252896131</v>
      </c>
      <c r="G1669" s="3" t="str">
        <f t="array" ref="G1669">INDEX([1]!Table2[Bracket Label], MATCH(1, ('ASX_Listed_Companies_26-08-2025'!F1669&gt;= [1]!Table2[Min Value]) * ('ASX_Listed_Companies_26-08-2025'!F1669 &lt;= [1]!Table2[Max Value]), 0))</f>
        <v>250-299M</v>
      </c>
    </row>
    <row r="1670" spans="1:7" x14ac:dyDescent="0.25">
      <c r="A1670" s="3" t="s">
        <v>17016</v>
      </c>
      <c r="B1670" s="3" t="s">
        <v>17017</v>
      </c>
      <c r="C1670" s="3" t="str">
        <f t="shared" si="26"/>
        <v>360 CAPITAL MORTGAGE REIT</v>
      </c>
      <c r="D1670" s="3" t="s">
        <v>14067</v>
      </c>
      <c r="E1670" s="17">
        <v>39007</v>
      </c>
      <c r="F1670" s="16">
        <v>46014195</v>
      </c>
      <c r="G1670" s="3" t="str">
        <f t="array" ref="G1670">INDEX([1]!Table2[Bracket Label], MATCH(1, ('ASX_Listed_Companies_26-08-2025'!F1670&gt;= [1]!Table2[Min Value]) * ('ASX_Listed_Companies_26-08-2025'!F1670 &lt;= [1]!Table2[Max Value]), 0))</f>
        <v>0-49M</v>
      </c>
    </row>
    <row r="1671" spans="1:7" x14ac:dyDescent="0.25">
      <c r="A1671" s="3" t="s">
        <v>17018</v>
      </c>
      <c r="B1671" s="3" t="s">
        <v>17019</v>
      </c>
      <c r="C1671" s="3" t="str">
        <f t="shared" si="26"/>
        <v>TURACO GOLD LIMITED</v>
      </c>
      <c r="D1671" s="3" t="s">
        <v>13970</v>
      </c>
      <c r="E1671" s="17">
        <v>39651</v>
      </c>
      <c r="F1671" s="16">
        <v>541197673</v>
      </c>
      <c r="G1671" s="3" t="str">
        <f t="array" ref="G1671">INDEX([1]!Table2[Bracket Label], MATCH(1, ('ASX_Listed_Companies_26-08-2025'!F1671&gt;= [1]!Table2[Min Value]) * ('ASX_Listed_Companies_26-08-2025'!F1671 &lt;= [1]!Table2[Max Value]), 0))</f>
        <v>500-549M</v>
      </c>
    </row>
    <row r="1672" spans="1:7" x14ac:dyDescent="0.25">
      <c r="A1672" s="3" t="s">
        <v>13896</v>
      </c>
      <c r="B1672" s="3" t="s">
        <v>17020</v>
      </c>
      <c r="C1672" s="3" t="str">
        <f t="shared" si="26"/>
        <v>TRANSURBAN GROUP</v>
      </c>
      <c r="D1672" s="3" t="s">
        <v>14162</v>
      </c>
      <c r="E1672" s="17">
        <v>35138</v>
      </c>
      <c r="F1672" s="16">
        <v>46242702733</v>
      </c>
      <c r="G1672" s="3" t="str">
        <f t="array" ref="G1672">INDEX([1]!Table2[Bracket Label], MATCH(1, ('ASX_Listed_Companies_26-08-2025'!F1672&gt;= [1]!Table2[Min Value]) * ('ASX_Listed_Companies_26-08-2025'!F1672 &lt;= [1]!Table2[Max Value]), 0))</f>
        <v>1Bn+</v>
      </c>
    </row>
    <row r="1673" spans="1:7" x14ac:dyDescent="0.25">
      <c r="A1673" s="3" t="s">
        <v>17021</v>
      </c>
      <c r="B1673" s="3" t="s">
        <v>17022</v>
      </c>
      <c r="C1673" s="3" t="str">
        <f t="shared" si="26"/>
        <v>TRANSMETRO CORPORATION LIMITED</v>
      </c>
      <c r="D1673" s="3" t="s">
        <v>13989</v>
      </c>
      <c r="E1673" s="17">
        <v>32037</v>
      </c>
      <c r="F1673" s="16">
        <v>26899384</v>
      </c>
      <c r="G1673" s="3" t="str">
        <f t="array" ref="G1673">INDEX([1]!Table2[Bracket Label], MATCH(1, ('ASX_Listed_Companies_26-08-2025'!F1673&gt;= [1]!Table2[Min Value]) * ('ASX_Listed_Companies_26-08-2025'!F1673 &lt;= [1]!Table2[Max Value]), 0))</f>
        <v>0-49M</v>
      </c>
    </row>
    <row r="1674" spans="1:7" x14ac:dyDescent="0.25">
      <c r="A1674" s="3" t="s">
        <v>17023</v>
      </c>
      <c r="B1674" s="3" t="s">
        <v>17024</v>
      </c>
      <c r="C1674" s="3" t="str">
        <f t="shared" si="26"/>
        <v>TALI DIGITAL LIMITED</v>
      </c>
      <c r="D1674" s="3" t="s">
        <v>13995</v>
      </c>
      <c r="E1674" s="17">
        <v>38253</v>
      </c>
      <c r="F1674" s="16">
        <v>4226544</v>
      </c>
      <c r="G1674" s="3" t="str">
        <f t="array" ref="G1674">INDEX([1]!Table2[Bracket Label], MATCH(1, ('ASX_Listed_Companies_26-08-2025'!F1674&gt;= [1]!Table2[Min Value]) * ('ASX_Listed_Companies_26-08-2025'!F1674 &lt;= [1]!Table2[Max Value]), 0))</f>
        <v>0-49M</v>
      </c>
    </row>
    <row r="1675" spans="1:7" x14ac:dyDescent="0.25">
      <c r="A1675" s="3" t="s">
        <v>17025</v>
      </c>
      <c r="B1675" s="3" t="s">
        <v>17026</v>
      </c>
      <c r="C1675" s="3" t="str">
        <f t="shared" si="26"/>
        <v>3D ENERGI LIMITED</v>
      </c>
      <c r="D1675" s="3" t="s">
        <v>14005</v>
      </c>
      <c r="E1675" s="17">
        <v>39224</v>
      </c>
      <c r="F1675" s="16">
        <v>51688401</v>
      </c>
      <c r="G1675" s="3" t="str">
        <f t="array" ref="G1675">INDEX([1]!Table2[Bracket Label], MATCH(1, ('ASX_Listed_Companies_26-08-2025'!F1675&gt;= [1]!Table2[Min Value]) * ('ASX_Listed_Companies_26-08-2025'!F1675 &lt;= [1]!Table2[Max Value]), 0))</f>
        <v>50-99M</v>
      </c>
    </row>
    <row r="1676" spans="1:7" x14ac:dyDescent="0.25">
      <c r="A1676" s="3" t="s">
        <v>13880</v>
      </c>
      <c r="B1676" s="3" t="s">
        <v>17027</v>
      </c>
      <c r="C1676" s="3" t="str">
        <f t="shared" si="26"/>
        <v>TASMEA LIMITED</v>
      </c>
      <c r="D1676" s="3" t="s">
        <v>13964</v>
      </c>
      <c r="E1676" s="17">
        <v>45411</v>
      </c>
      <c r="F1676" s="16">
        <v>1058610808</v>
      </c>
      <c r="G1676" s="3" t="str">
        <f t="array" ref="G1676">INDEX([1]!Table2[Bracket Label], MATCH(1, ('ASX_Listed_Companies_26-08-2025'!F1676&gt;= [1]!Table2[Min Value]) * ('ASX_Listed_Companies_26-08-2025'!F1676 &lt;= [1]!Table2[Max Value]), 0))</f>
        <v>1Bn+</v>
      </c>
    </row>
    <row r="1677" spans="1:7" x14ac:dyDescent="0.25">
      <c r="A1677" s="3" t="s">
        <v>17028</v>
      </c>
      <c r="B1677" s="3" t="s">
        <v>17029</v>
      </c>
      <c r="C1677" s="3" t="str">
        <f t="shared" si="26"/>
        <v>TOP END ENERGY LIMITED</v>
      </c>
      <c r="D1677" s="3" t="s">
        <v>14005</v>
      </c>
      <c r="E1677" s="17">
        <v>44655</v>
      </c>
      <c r="F1677" s="16">
        <v>10891969</v>
      </c>
      <c r="G1677" s="3" t="str">
        <f t="array" ref="G1677">INDEX([1]!Table2[Bracket Label], MATCH(1, ('ASX_Listed_Companies_26-08-2025'!F1677&gt;= [1]!Table2[Min Value]) * ('ASX_Listed_Companies_26-08-2025'!F1677 &lt;= [1]!Table2[Max Value]), 0))</f>
        <v>0-49M</v>
      </c>
    </row>
    <row r="1678" spans="1:7" x14ac:dyDescent="0.25">
      <c r="A1678" s="3" t="s">
        <v>17030</v>
      </c>
      <c r="B1678" s="3" t="s">
        <v>17031</v>
      </c>
      <c r="C1678" s="3" t="str">
        <f t="shared" si="26"/>
        <v>TRIANGLE ENERGY (GLOBAL) LIMITED</v>
      </c>
      <c r="D1678" s="3" t="s">
        <v>14005</v>
      </c>
      <c r="E1678" s="17">
        <v>38723</v>
      </c>
      <c r="F1678" s="16">
        <v>6567702</v>
      </c>
      <c r="G1678" s="3" t="str">
        <f t="array" ref="G1678">INDEX([1]!Table2[Bracket Label], MATCH(1, ('ASX_Listed_Companies_26-08-2025'!F1678&gt;= [1]!Table2[Min Value]) * ('ASX_Listed_Companies_26-08-2025'!F1678 &lt;= [1]!Table2[Max Value]), 0))</f>
        <v>0-49M</v>
      </c>
    </row>
    <row r="1679" spans="1:7" x14ac:dyDescent="0.25">
      <c r="A1679" s="3" t="s">
        <v>17032</v>
      </c>
      <c r="B1679" s="3" t="s">
        <v>17033</v>
      </c>
      <c r="C1679" s="3" t="str">
        <f t="shared" si="26"/>
        <v>THORNEY TECHNOLOGIES LTD</v>
      </c>
      <c r="D1679" s="3" t="s">
        <v>14067</v>
      </c>
      <c r="E1679" s="17">
        <v>38482</v>
      </c>
      <c r="F1679" s="16">
        <v>49118292</v>
      </c>
      <c r="G1679" s="3" t="str">
        <f t="array" ref="G1679">INDEX([1]!Table2[Bracket Label], MATCH(1, ('ASX_Listed_Companies_26-08-2025'!F1679&gt;= [1]!Table2[Min Value]) * ('ASX_Listed_Companies_26-08-2025'!F1679 &lt;= [1]!Table2[Max Value]), 0))</f>
        <v>0-49M</v>
      </c>
    </row>
    <row r="1680" spans="1:7" x14ac:dyDescent="0.25">
      <c r="A1680" s="3" t="s">
        <v>17034</v>
      </c>
      <c r="B1680" s="3" t="s">
        <v>17035</v>
      </c>
      <c r="C1680" s="3" t="str">
        <f t="shared" si="26"/>
        <v>TEMPEST MINERALS LIMITED</v>
      </c>
      <c r="D1680" s="3" t="s">
        <v>13970</v>
      </c>
      <c r="E1680" s="17">
        <v>42822</v>
      </c>
      <c r="F1680" s="16">
        <v>6610770</v>
      </c>
      <c r="G1680" s="3" t="str">
        <f t="array" ref="G1680">INDEX([1]!Table2[Bracket Label], MATCH(1, ('ASX_Listed_Companies_26-08-2025'!F1680&gt;= [1]!Table2[Min Value]) * ('ASX_Listed_Companies_26-08-2025'!F1680 &lt;= [1]!Table2[Max Value]), 0))</f>
        <v>0-49M</v>
      </c>
    </row>
    <row r="1681" spans="1:7" x14ac:dyDescent="0.25">
      <c r="A1681" s="3" t="s">
        <v>17036</v>
      </c>
      <c r="B1681" s="3" t="s">
        <v>2921</v>
      </c>
      <c r="C1681" s="3" t="str">
        <f t="shared" si="26"/>
        <v>TERRACOM LIMITED</v>
      </c>
      <c r="D1681" s="3" t="s">
        <v>14005</v>
      </c>
      <c r="E1681" s="17">
        <v>40381</v>
      </c>
      <c r="F1681" s="16">
        <v>56067636</v>
      </c>
      <c r="G1681" s="3" t="str">
        <f t="array" ref="G1681">INDEX([1]!Table2[Bracket Label], MATCH(1, ('ASX_Listed_Companies_26-08-2025'!F1681&gt;= [1]!Table2[Min Value]) * ('ASX_Listed_Companies_26-08-2025'!F1681 &lt;= [1]!Table2[Max Value]), 0))</f>
        <v>50-99M</v>
      </c>
    </row>
    <row r="1682" spans="1:7" x14ac:dyDescent="0.25">
      <c r="A1682" s="3" t="s">
        <v>17037</v>
      </c>
      <c r="B1682" s="3" t="s">
        <v>17038</v>
      </c>
      <c r="C1682" s="3" t="str">
        <f t="shared" si="26"/>
        <v>TASFOODS LIMITED</v>
      </c>
      <c r="D1682" s="3" t="s">
        <v>14021</v>
      </c>
      <c r="E1682" s="17">
        <v>36510</v>
      </c>
      <c r="F1682" s="16">
        <v>3059669</v>
      </c>
      <c r="G1682" s="3" t="str">
        <f t="array" ref="G1682">INDEX([1]!Table2[Bracket Label], MATCH(1, ('ASX_Listed_Companies_26-08-2025'!F1682&gt;= [1]!Table2[Min Value]) * ('ASX_Listed_Companies_26-08-2025'!F1682 &lt;= [1]!Table2[Max Value]), 0))</f>
        <v>0-49M</v>
      </c>
    </row>
    <row r="1683" spans="1:7" x14ac:dyDescent="0.25">
      <c r="A1683" s="3" t="s">
        <v>17039</v>
      </c>
      <c r="B1683" s="3" t="s">
        <v>17040</v>
      </c>
      <c r="C1683" s="3" t="str">
        <f t="shared" si="26"/>
        <v>TECHGEN METALS LTD</v>
      </c>
      <c r="D1683" s="3" t="s">
        <v>13970</v>
      </c>
      <c r="E1683" s="17">
        <v>44293</v>
      </c>
      <c r="F1683" s="16">
        <v>3331980</v>
      </c>
      <c r="G1683" s="3" t="str">
        <f t="array" ref="G1683">INDEX([1]!Table2[Bracket Label], MATCH(1, ('ASX_Listed_Companies_26-08-2025'!F1683&gt;= [1]!Table2[Min Value]) * ('ASX_Listed_Companies_26-08-2025'!F1683 &lt;= [1]!Table2[Max Value]), 0))</f>
        <v>0-49M</v>
      </c>
    </row>
    <row r="1684" spans="1:7" x14ac:dyDescent="0.25">
      <c r="A1684" s="3" t="s">
        <v>17041</v>
      </c>
      <c r="B1684" s="3" t="s">
        <v>17042</v>
      </c>
      <c r="C1684" s="3" t="str">
        <f t="shared" si="26"/>
        <v>TG METALS LIMITED</v>
      </c>
      <c r="D1684" s="3" t="s">
        <v>13970</v>
      </c>
      <c r="E1684" s="17">
        <v>44707</v>
      </c>
      <c r="F1684" s="16">
        <v>15864016</v>
      </c>
      <c r="G1684" s="3" t="str">
        <f t="array" ref="G1684">INDEX([1]!Table2[Bracket Label], MATCH(1, ('ASX_Listed_Companies_26-08-2025'!F1684&gt;= [1]!Table2[Min Value]) * ('ASX_Listed_Companies_26-08-2025'!F1684 &lt;= [1]!Table2[Max Value]), 0))</f>
        <v>0-49M</v>
      </c>
    </row>
    <row r="1685" spans="1:7" x14ac:dyDescent="0.25">
      <c r="A1685" s="3" t="s">
        <v>17043</v>
      </c>
      <c r="B1685" s="3" t="s">
        <v>17044</v>
      </c>
      <c r="C1685" s="3" t="str">
        <f t="shared" si="26"/>
        <v>TRIBECA GLOBAL NATURAL RESOURCES LIMITED</v>
      </c>
      <c r="D1685" s="3" t="s">
        <v>14067</v>
      </c>
      <c r="E1685" s="17">
        <v>43385</v>
      </c>
      <c r="F1685" s="16">
        <v>114642264</v>
      </c>
      <c r="G1685" s="3" t="str">
        <f t="array" ref="G1685">INDEX([1]!Table2[Bracket Label], MATCH(1, ('ASX_Listed_Companies_26-08-2025'!F1685&gt;= [1]!Table2[Min Value]) * ('ASX_Listed_Companies_26-08-2025'!F1685 &lt;= [1]!Table2[Max Value]), 0))</f>
        <v>100-149M</v>
      </c>
    </row>
    <row r="1686" spans="1:7" x14ac:dyDescent="0.25">
      <c r="A1686" s="3" t="s">
        <v>17045</v>
      </c>
      <c r="B1686" s="3" t="s">
        <v>17046</v>
      </c>
      <c r="C1686" s="3" t="str">
        <f t="shared" si="26"/>
        <v>TERRAGEN HOLDINGS LIMITED</v>
      </c>
      <c r="D1686" s="3" t="s">
        <v>13970</v>
      </c>
      <c r="E1686" s="17">
        <v>43810</v>
      </c>
      <c r="F1686" s="16">
        <v>10605361</v>
      </c>
      <c r="G1686" s="3" t="str">
        <f t="array" ref="G1686">INDEX([1]!Table2[Bracket Label], MATCH(1, ('ASX_Listed_Companies_26-08-2025'!F1686&gt;= [1]!Table2[Min Value]) * ('ASX_Listed_Companies_26-08-2025'!F1686 &lt;= [1]!Table2[Max Value]), 0))</f>
        <v>0-49M</v>
      </c>
    </row>
    <row r="1687" spans="1:7" x14ac:dyDescent="0.25">
      <c r="A1687" s="3" t="s">
        <v>17047</v>
      </c>
      <c r="B1687" s="3" t="s">
        <v>17048</v>
      </c>
      <c r="C1687" s="3" t="str">
        <f t="shared" si="26"/>
        <v>THETA GOLD MINES LIMITED</v>
      </c>
      <c r="D1687" s="3" t="s">
        <v>13970</v>
      </c>
      <c r="E1687" s="17">
        <v>40640</v>
      </c>
      <c r="F1687" s="16">
        <v>163786724</v>
      </c>
      <c r="G1687" s="3" t="str">
        <f t="array" ref="G1687">INDEX([1]!Table2[Bracket Label], MATCH(1, ('ASX_Listed_Companies_26-08-2025'!F1687&gt;= [1]!Table2[Min Value]) * ('ASX_Listed_Companies_26-08-2025'!F1687 &lt;= [1]!Table2[Max Value]), 0))</f>
        <v>150-199M</v>
      </c>
    </row>
    <row r="1688" spans="1:7" x14ac:dyDescent="0.25">
      <c r="A1688" s="3" t="s">
        <v>17049</v>
      </c>
      <c r="B1688" s="3" t="s">
        <v>17050</v>
      </c>
      <c r="C1688" s="3" t="str">
        <f t="shared" si="26"/>
        <v>TUNGSTEN MINING NL</v>
      </c>
      <c r="D1688" s="3" t="s">
        <v>13970</v>
      </c>
      <c r="E1688" s="17">
        <v>41260</v>
      </c>
      <c r="F1688" s="16">
        <v>62892181</v>
      </c>
      <c r="G1688" s="3" t="str">
        <f t="array" ref="G1688">INDEX([1]!Table2[Bracket Label], MATCH(1, ('ASX_Listed_Companies_26-08-2025'!F1688&gt;= [1]!Table2[Min Value]) * ('ASX_Listed_Companies_26-08-2025'!F1688 &lt;= [1]!Table2[Max Value]), 0))</f>
        <v>50-99M</v>
      </c>
    </row>
    <row r="1689" spans="1:7" x14ac:dyDescent="0.25">
      <c r="A1689" s="3" t="s">
        <v>17051</v>
      </c>
      <c r="B1689" s="3" t="s">
        <v>17052</v>
      </c>
      <c r="C1689" s="3" t="str">
        <f t="shared" si="26"/>
        <v>360 CAPITAL GROUP</v>
      </c>
      <c r="D1689" s="3" t="s">
        <v>14010</v>
      </c>
      <c r="E1689" s="17">
        <v>38559</v>
      </c>
      <c r="F1689" s="16">
        <v>136825257</v>
      </c>
      <c r="G1689" s="3" t="str">
        <f t="array" ref="G1689">INDEX([1]!Table2[Bracket Label], MATCH(1, ('ASX_Listed_Companies_26-08-2025'!F1689&gt;= [1]!Table2[Min Value]) * ('ASX_Listed_Companies_26-08-2025'!F1689 &lt;= [1]!Table2[Max Value]), 0))</f>
        <v>100-149M</v>
      </c>
    </row>
    <row r="1690" spans="1:7" x14ac:dyDescent="0.25">
      <c r="A1690" s="3" t="s">
        <v>17053</v>
      </c>
      <c r="B1690" s="3" t="s">
        <v>17054</v>
      </c>
      <c r="C1690" s="3" t="str">
        <f t="shared" si="26"/>
        <v>THUNDERBIRD RESOURCES LIMITED</v>
      </c>
      <c r="D1690" s="3" t="s">
        <v>13970</v>
      </c>
      <c r="E1690" s="17">
        <v>35671</v>
      </c>
      <c r="F1690" s="16">
        <v>4676897</v>
      </c>
      <c r="G1690" s="3" t="str">
        <f t="array" ref="G1690">INDEX([1]!Table2[Bracket Label], MATCH(1, ('ASX_Listed_Companies_26-08-2025'!F1690&gt;= [1]!Table2[Min Value]) * ('ASX_Listed_Companies_26-08-2025'!F1690 &lt;= [1]!Table2[Max Value]), 0))</f>
        <v>0-49M</v>
      </c>
    </row>
    <row r="1691" spans="1:7" x14ac:dyDescent="0.25">
      <c r="A1691" s="3" t="s">
        <v>17055</v>
      </c>
      <c r="B1691" s="3" t="s">
        <v>17056</v>
      </c>
      <c r="C1691" s="3" t="str">
        <f t="shared" si="26"/>
        <v>TOURISM HOLDINGS RENTALS LIMITED</v>
      </c>
      <c r="D1691" s="3" t="s">
        <v>14162</v>
      </c>
      <c r="E1691" s="17">
        <v>44897</v>
      </c>
      <c r="F1691" s="16">
        <v>444407117</v>
      </c>
      <c r="G1691" s="3" t="str">
        <f t="array" ref="G1691">INDEX([1]!Table2[Bracket Label], MATCH(1, ('ASX_Listed_Companies_26-08-2025'!F1691&gt;= [1]!Table2[Min Value]) * ('ASX_Listed_Companies_26-08-2025'!F1691 &lt;= [1]!Table2[Max Value]), 0))</f>
        <v>400-449M</v>
      </c>
    </row>
    <row r="1692" spans="1:7" x14ac:dyDescent="0.25">
      <c r="A1692" s="3" t="s">
        <v>17057</v>
      </c>
      <c r="B1692" s="3" t="s">
        <v>17058</v>
      </c>
      <c r="C1692" s="3" t="str">
        <f t="shared" si="26"/>
        <v>THOR ENERGY PLC</v>
      </c>
      <c r="D1692" s="3" t="s">
        <v>13970</v>
      </c>
      <c r="E1692" s="17">
        <v>38987</v>
      </c>
      <c r="F1692" s="16">
        <v>9270654</v>
      </c>
      <c r="G1692" s="3" t="str">
        <f t="array" ref="G1692">INDEX([1]!Table2[Bracket Label], MATCH(1, ('ASX_Listed_Companies_26-08-2025'!F1692&gt;= [1]!Table2[Min Value]) * ('ASX_Listed_Companies_26-08-2025'!F1692 &lt;= [1]!Table2[Max Value]), 0))</f>
        <v>0-49M</v>
      </c>
    </row>
    <row r="1693" spans="1:7" x14ac:dyDescent="0.25">
      <c r="A1693" s="3" t="s">
        <v>17059</v>
      </c>
      <c r="B1693" s="3" t="s">
        <v>17060</v>
      </c>
      <c r="C1693" s="3" t="str">
        <f t="shared" si="26"/>
        <v>TOMBADOR IRON LIMITED</v>
      </c>
      <c r="D1693" s="3" t="s">
        <v>13970</v>
      </c>
      <c r="E1693" s="17">
        <v>38313</v>
      </c>
      <c r="F1693" s="16" t="s">
        <v>14150</v>
      </c>
      <c r="G1693" s="3" t="e">
        <f t="array" ref="G1693">INDEX([1]!Table2[Bracket Label], MATCH(1, ('ASX_Listed_Companies_26-08-2025'!F1693&gt;= [1]!Table2[Min Value]) * ('ASX_Listed_Companies_26-08-2025'!F1693 &lt;= [1]!Table2[Max Value]), 0))</f>
        <v>#N/A</v>
      </c>
    </row>
    <row r="1694" spans="1:7" x14ac:dyDescent="0.25">
      <c r="A1694" s="3" t="s">
        <v>17061</v>
      </c>
      <c r="B1694" s="3" t="s">
        <v>17062</v>
      </c>
      <c r="C1694" s="3" t="str">
        <f t="shared" si="26"/>
        <v>TIAN AN AUSTRALIA LIMITED</v>
      </c>
      <c r="D1694" s="3" t="s">
        <v>14074</v>
      </c>
      <c r="E1694" s="17">
        <v>31392</v>
      </c>
      <c r="F1694" s="16">
        <v>15156545</v>
      </c>
      <c r="G1694" s="3" t="str">
        <f t="array" ref="G1694">INDEX([1]!Table2[Bracket Label], MATCH(1, ('ASX_Listed_Companies_26-08-2025'!F1694&gt;= [1]!Table2[Min Value]) * ('ASX_Listed_Companies_26-08-2025'!F1694 &lt;= [1]!Table2[Max Value]), 0))</f>
        <v>0-49M</v>
      </c>
    </row>
    <row r="1695" spans="1:7" x14ac:dyDescent="0.25">
      <c r="A1695" s="3" t="s">
        <v>17063</v>
      </c>
      <c r="B1695" s="3" t="s">
        <v>17064</v>
      </c>
      <c r="C1695" s="3" t="str">
        <f t="shared" si="26"/>
        <v>TIGERS REALM COAL LIMITED</v>
      </c>
      <c r="D1695" s="3" t="s">
        <v>13970</v>
      </c>
      <c r="E1695" s="17">
        <v>40784</v>
      </c>
      <c r="F1695" s="16" t="s">
        <v>14150</v>
      </c>
      <c r="G1695" s="3" t="e">
        <f t="array" ref="G1695">INDEX([1]!Table2[Bracket Label], MATCH(1, ('ASX_Listed_Companies_26-08-2025'!F1695&gt;= [1]!Table2[Min Value]) * ('ASX_Listed_Companies_26-08-2025'!F1695 &lt;= [1]!Table2[Max Value]), 0))</f>
        <v>#N/A</v>
      </c>
    </row>
    <row r="1696" spans="1:7" x14ac:dyDescent="0.25">
      <c r="A1696" s="3" t="s">
        <v>17065</v>
      </c>
      <c r="B1696" s="3" t="s">
        <v>6327</v>
      </c>
      <c r="C1696" s="3" t="str">
        <f t="shared" si="26"/>
        <v>TEAMINVEST PRIVATE GROUP LIMITED</v>
      </c>
      <c r="D1696" s="3" t="s">
        <v>14010</v>
      </c>
      <c r="E1696" s="17">
        <v>43609</v>
      </c>
      <c r="F1696" s="16">
        <v>50019357</v>
      </c>
      <c r="G1696" s="3" t="str">
        <f t="array" ref="G1696">INDEX([1]!Table2[Bracket Label], MATCH(1, ('ASX_Listed_Companies_26-08-2025'!F1696&gt;= [1]!Table2[Min Value]) * ('ASX_Listed_Companies_26-08-2025'!F1696 &lt;= [1]!Table2[Max Value]), 0))</f>
        <v>50-99M</v>
      </c>
    </row>
    <row r="1697" spans="1:7" x14ac:dyDescent="0.25">
      <c r="A1697" s="3" t="s">
        <v>17066</v>
      </c>
      <c r="B1697" s="3" t="s">
        <v>17067</v>
      </c>
      <c r="C1697" s="3" t="str">
        <f t="shared" si="26"/>
        <v>TRAKA RESOURCES LIMITED</v>
      </c>
      <c r="D1697" s="3" t="s">
        <v>13970</v>
      </c>
      <c r="E1697" s="17">
        <v>37945</v>
      </c>
      <c r="F1697" s="16">
        <v>6055348</v>
      </c>
      <c r="G1697" s="3" t="str">
        <f t="array" ref="G1697">INDEX([1]!Table2[Bracket Label], MATCH(1, ('ASX_Listed_Companies_26-08-2025'!F1697&gt;= [1]!Table2[Min Value]) * ('ASX_Listed_Companies_26-08-2025'!F1697 &lt;= [1]!Table2[Max Value]), 0))</f>
        <v>0-49M</v>
      </c>
    </row>
    <row r="1698" spans="1:7" x14ac:dyDescent="0.25">
      <c r="A1698" s="3" t="s">
        <v>17068</v>
      </c>
      <c r="B1698" s="3" t="s">
        <v>17069</v>
      </c>
      <c r="C1698" s="3" t="str">
        <f t="shared" si="26"/>
        <v>TREK METALS LIMITED</v>
      </c>
      <c r="D1698" s="3" t="s">
        <v>13970</v>
      </c>
      <c r="E1698" s="17">
        <v>39268</v>
      </c>
      <c r="F1698" s="16">
        <v>40311216</v>
      </c>
      <c r="G1698" s="3" t="str">
        <f t="array" ref="G1698">INDEX([1]!Table2[Bracket Label], MATCH(1, ('ASX_Listed_Companies_26-08-2025'!F1698&gt;= [1]!Table2[Min Value]) * ('ASX_Listed_Companies_26-08-2025'!F1698 &lt;= [1]!Table2[Max Value]), 0))</f>
        <v>0-49M</v>
      </c>
    </row>
    <row r="1699" spans="1:7" x14ac:dyDescent="0.25">
      <c r="A1699" s="3" t="s">
        <v>13892</v>
      </c>
      <c r="B1699" s="3" t="s">
        <v>17070</v>
      </c>
      <c r="C1699" s="3" t="str">
        <f t="shared" si="26"/>
        <v>THE LOTTERY CORPORATION LIMITED</v>
      </c>
      <c r="D1699" s="3" t="s">
        <v>13989</v>
      </c>
      <c r="E1699" s="17">
        <v>44705</v>
      </c>
      <c r="F1699" s="16">
        <v>13109795331</v>
      </c>
      <c r="G1699" s="3" t="str">
        <f t="array" ref="G1699">INDEX([1]!Table2[Bracket Label], MATCH(1, ('ASX_Listed_Companies_26-08-2025'!F1699&gt;= [1]!Table2[Min Value]) * ('ASX_Listed_Companies_26-08-2025'!F1699 &lt;= [1]!Table2[Max Value]), 0))</f>
        <v>1Bn+</v>
      </c>
    </row>
    <row r="1700" spans="1:7" x14ac:dyDescent="0.25">
      <c r="A1700" s="3" t="s">
        <v>17071</v>
      </c>
      <c r="B1700" s="3" t="s">
        <v>17072</v>
      </c>
      <c r="C1700" s="3" t="str">
        <f t="shared" si="26"/>
        <v>TALGA GROUP LTD</v>
      </c>
      <c r="D1700" s="3" t="s">
        <v>13970</v>
      </c>
      <c r="E1700" s="17">
        <v>40368</v>
      </c>
      <c r="F1700" s="16">
        <v>245860216</v>
      </c>
      <c r="G1700" s="3" t="str">
        <f t="array" ref="G1700">INDEX([1]!Table2[Bracket Label], MATCH(1, ('ASX_Listed_Companies_26-08-2025'!F1700&gt;= [1]!Table2[Min Value]) * ('ASX_Listed_Companies_26-08-2025'!F1700 &lt;= [1]!Table2[Max Value]), 0))</f>
        <v>200-249M</v>
      </c>
    </row>
    <row r="1701" spans="1:7" x14ac:dyDescent="0.25">
      <c r="A1701" s="3" t="s">
        <v>17073</v>
      </c>
      <c r="B1701" s="3" t="s">
        <v>17074</v>
      </c>
      <c r="C1701" s="3" t="str">
        <f t="shared" si="26"/>
        <v>TALISMAN MINING LIMITED</v>
      </c>
      <c r="D1701" s="3" t="s">
        <v>13970</v>
      </c>
      <c r="E1701" s="17">
        <v>38681</v>
      </c>
      <c r="F1701" s="16">
        <v>29189654</v>
      </c>
      <c r="G1701" s="3" t="str">
        <f t="array" ref="G1701">INDEX([1]!Table2[Bracket Label], MATCH(1, ('ASX_Listed_Companies_26-08-2025'!F1701&gt;= [1]!Table2[Min Value]) * ('ASX_Listed_Companies_26-08-2025'!F1701 &lt;= [1]!Table2[Max Value]), 0))</f>
        <v>0-49M</v>
      </c>
    </row>
    <row r="1702" spans="1:7" x14ac:dyDescent="0.25">
      <c r="A1702" s="3" t="s">
        <v>13886</v>
      </c>
      <c r="B1702" s="3" t="s">
        <v>17075</v>
      </c>
      <c r="C1702" s="3" t="str">
        <f t="shared" si="26"/>
        <v>TELSTRA GROUP LIMITED</v>
      </c>
      <c r="D1702" s="3" t="s">
        <v>14000</v>
      </c>
      <c r="E1702" s="17">
        <v>35751</v>
      </c>
      <c r="F1702" s="16">
        <v>57038995225</v>
      </c>
      <c r="G1702" s="3" t="str">
        <f t="array" ref="G1702">INDEX([1]!Table2[Bracket Label], MATCH(1, ('ASX_Listed_Companies_26-08-2025'!F1702&gt;= [1]!Table2[Min Value]) * ('ASX_Listed_Companies_26-08-2025'!F1702 &lt;= [1]!Table2[Max Value]), 0))</f>
        <v>1Bn+</v>
      </c>
    </row>
    <row r="1703" spans="1:7" x14ac:dyDescent="0.25">
      <c r="A1703" s="3" t="s">
        <v>13884</v>
      </c>
      <c r="B1703" s="3" t="s">
        <v>17076</v>
      </c>
      <c r="C1703" s="3" t="str">
        <f t="shared" si="26"/>
        <v>TELIX PHARMACEUTICALS LIMITED</v>
      </c>
      <c r="D1703" s="3" t="s">
        <v>13967</v>
      </c>
      <c r="E1703" s="17">
        <v>43054</v>
      </c>
      <c r="F1703" s="16">
        <v>6348366347</v>
      </c>
      <c r="G1703" s="3" t="str">
        <f t="array" ref="G1703">INDEX([1]!Table2[Bracket Label], MATCH(1, ('ASX_Listed_Companies_26-08-2025'!F1703&gt;= [1]!Table2[Min Value]) * ('ASX_Listed_Companies_26-08-2025'!F1703 &lt;= [1]!Table2[Max Value]), 0))</f>
        <v>1Bn+</v>
      </c>
    </row>
    <row r="1704" spans="1:7" x14ac:dyDescent="0.25">
      <c r="A1704" s="3" t="s">
        <v>17077</v>
      </c>
      <c r="B1704" s="3" t="s">
        <v>17078</v>
      </c>
      <c r="C1704" s="3" t="str">
        <f t="shared" si="26"/>
        <v>TERRA METALS LIMITED</v>
      </c>
      <c r="D1704" s="3" t="s">
        <v>14005</v>
      </c>
      <c r="E1704" s="17">
        <v>41263</v>
      </c>
      <c r="F1704" s="16">
        <v>44471345</v>
      </c>
      <c r="G1704" s="3" t="str">
        <f t="array" ref="G1704">INDEX([1]!Table2[Bracket Label], MATCH(1, ('ASX_Listed_Companies_26-08-2025'!F1704&gt;= [1]!Table2[Min Value]) * ('ASX_Listed_Companies_26-08-2025'!F1704 &lt;= [1]!Table2[Max Value]), 0))</f>
        <v>0-49M</v>
      </c>
    </row>
    <row r="1705" spans="1:7" x14ac:dyDescent="0.25">
      <c r="A1705" s="3" t="s">
        <v>17079</v>
      </c>
      <c r="B1705" s="3" t="s">
        <v>17080</v>
      </c>
      <c r="C1705" s="3" t="str">
        <f t="shared" si="26"/>
        <v>TAMBOURAH METALS LTD</v>
      </c>
      <c r="D1705" s="3" t="s">
        <v>13970</v>
      </c>
      <c r="E1705" s="17">
        <v>44420</v>
      </c>
      <c r="F1705" s="16">
        <v>8273802</v>
      </c>
      <c r="G1705" s="3" t="str">
        <f t="array" ref="G1705">INDEX([1]!Table2[Bracket Label], MATCH(1, ('ASX_Listed_Companies_26-08-2025'!F1705&gt;= [1]!Table2[Min Value]) * ('ASX_Listed_Companies_26-08-2025'!F1705 &lt;= [1]!Table2[Max Value]), 0))</f>
        <v>0-49M</v>
      </c>
    </row>
    <row r="1706" spans="1:7" x14ac:dyDescent="0.25">
      <c r="A1706" s="3" t="s">
        <v>17081</v>
      </c>
      <c r="B1706" s="3" t="s">
        <v>17082</v>
      </c>
      <c r="C1706" s="3" t="str">
        <f t="shared" si="26"/>
        <v>TRIGG MINERALS LIMITED</v>
      </c>
      <c r="D1706" s="3" t="s">
        <v>13970</v>
      </c>
      <c r="E1706" s="17">
        <v>43741</v>
      </c>
      <c r="F1706" s="16">
        <v>111354122</v>
      </c>
      <c r="G1706" s="3" t="str">
        <f t="array" ref="G1706">INDEX([1]!Table2[Bracket Label], MATCH(1, ('ASX_Listed_Companies_26-08-2025'!F1706&gt;= [1]!Table2[Min Value]) * ('ASX_Listed_Companies_26-08-2025'!F1706 &lt;= [1]!Table2[Max Value]), 0))</f>
        <v>100-149M</v>
      </c>
    </row>
    <row r="1707" spans="1:7" x14ac:dyDescent="0.25">
      <c r="A1707" s="3" t="s">
        <v>17083</v>
      </c>
      <c r="B1707" s="3" t="s">
        <v>17084</v>
      </c>
      <c r="C1707" s="3" t="str">
        <f t="shared" si="26"/>
        <v>TMK ENERGY LIMITED</v>
      </c>
      <c r="D1707" s="3" t="s">
        <v>14005</v>
      </c>
      <c r="E1707" s="17">
        <v>39639</v>
      </c>
      <c r="F1707" s="16">
        <v>25555958</v>
      </c>
      <c r="G1707" s="3" t="str">
        <f t="array" ref="G1707">INDEX([1]!Table2[Bracket Label], MATCH(1, ('ASX_Listed_Companies_26-08-2025'!F1707&gt;= [1]!Table2[Min Value]) * ('ASX_Listed_Companies_26-08-2025'!F1707 &lt;= [1]!Table2[Max Value]), 0))</f>
        <v>0-49M</v>
      </c>
    </row>
    <row r="1708" spans="1:7" x14ac:dyDescent="0.25">
      <c r="A1708" s="3" t="s">
        <v>17085</v>
      </c>
      <c r="B1708" s="3" t="s">
        <v>17086</v>
      </c>
      <c r="C1708" s="3" t="str">
        <f t="shared" si="26"/>
        <v>TIMAH RESOURCES LIMITED</v>
      </c>
      <c r="D1708" s="3" t="s">
        <v>14137</v>
      </c>
      <c r="E1708" s="17">
        <v>42263</v>
      </c>
      <c r="F1708" s="16">
        <v>2751553</v>
      </c>
      <c r="G1708" s="3" t="str">
        <f t="array" ref="G1708">INDEX([1]!Table2[Bracket Label], MATCH(1, ('ASX_Listed_Companies_26-08-2025'!F1708&gt;= [1]!Table2[Min Value]) * ('ASX_Listed_Companies_26-08-2025'!F1708 &lt;= [1]!Table2[Max Value]), 0))</f>
        <v>0-49M</v>
      </c>
    </row>
    <row r="1709" spans="1:7" x14ac:dyDescent="0.25">
      <c r="A1709" s="3" t="s">
        <v>17087</v>
      </c>
      <c r="B1709" s="3" t="s">
        <v>17088</v>
      </c>
      <c r="C1709" s="3" t="str">
        <f t="shared" si="26"/>
        <v>TENNANT MINERALS LIMITED</v>
      </c>
      <c r="D1709" s="3" t="s">
        <v>13970</v>
      </c>
      <c r="E1709" s="17">
        <v>38216</v>
      </c>
      <c r="F1709" s="16">
        <v>6395342</v>
      </c>
      <c r="G1709" s="3" t="str">
        <f t="array" ref="G1709">INDEX([1]!Table2[Bracket Label], MATCH(1, ('ASX_Listed_Companies_26-08-2025'!F1709&gt;= [1]!Table2[Min Value]) * ('ASX_Listed_Companies_26-08-2025'!F1709 &lt;= [1]!Table2[Max Value]), 0))</f>
        <v>0-49M</v>
      </c>
    </row>
    <row r="1710" spans="1:7" x14ac:dyDescent="0.25">
      <c r="A1710" s="3" t="s">
        <v>17089</v>
      </c>
      <c r="B1710" s="3" t="s">
        <v>17090</v>
      </c>
      <c r="C1710" s="3" t="str">
        <f t="shared" si="26"/>
        <v>TERRAIN MINERALS LIMITED</v>
      </c>
      <c r="D1710" s="3" t="s">
        <v>13970</v>
      </c>
      <c r="E1710" s="17">
        <v>38799</v>
      </c>
      <c r="F1710" s="16">
        <v>5163629</v>
      </c>
      <c r="G1710" s="3" t="str">
        <f t="array" ref="G1710">INDEX([1]!Table2[Bracket Label], MATCH(1, ('ASX_Listed_Companies_26-08-2025'!F1710&gt;= [1]!Table2[Min Value]) * ('ASX_Listed_Companies_26-08-2025'!F1710 &lt;= [1]!Table2[Max Value]), 0))</f>
        <v>0-49M</v>
      </c>
    </row>
    <row r="1711" spans="1:7" x14ac:dyDescent="0.25">
      <c r="A1711" s="3" t="s">
        <v>17091</v>
      </c>
      <c r="B1711" s="3" t="s">
        <v>17092</v>
      </c>
      <c r="C1711" s="3" t="str">
        <f t="shared" si="26"/>
        <v>TRUE NORTH COPPER LIMITED</v>
      </c>
      <c r="D1711" s="3" t="s">
        <v>13970</v>
      </c>
      <c r="E1711" s="17">
        <v>44145</v>
      </c>
      <c r="F1711" s="16">
        <v>42036320</v>
      </c>
      <c r="G1711" s="3" t="str">
        <f t="array" ref="G1711">INDEX([1]!Table2[Bracket Label], MATCH(1, ('ASX_Listed_Companies_26-08-2025'!F1711&gt;= [1]!Table2[Min Value]) * ('ASX_Listed_Companies_26-08-2025'!F1711 &lt;= [1]!Table2[Max Value]), 0))</f>
        <v>0-49M</v>
      </c>
    </row>
    <row r="1712" spans="1:7" x14ac:dyDescent="0.25">
      <c r="A1712" s="3" t="s">
        <v>13882</v>
      </c>
      <c r="B1712" s="3" t="s">
        <v>17093</v>
      </c>
      <c r="C1712" s="3" t="str">
        <f t="shared" si="26"/>
        <v>TECHNOLOGY ONE LIMITED</v>
      </c>
      <c r="D1712" s="3" t="s">
        <v>13979</v>
      </c>
      <c r="E1712" s="17">
        <v>36502</v>
      </c>
      <c r="F1712" s="16">
        <v>13186404831</v>
      </c>
      <c r="G1712" s="3" t="str">
        <f t="array" ref="G1712">INDEX([1]!Table2[Bracket Label], MATCH(1, ('ASX_Listed_Companies_26-08-2025'!F1712&gt;= [1]!Table2[Min Value]) * ('ASX_Listed_Companies_26-08-2025'!F1712 &lt;= [1]!Table2[Max Value]), 0))</f>
        <v>1Bn+</v>
      </c>
    </row>
    <row r="1713" spans="1:7" x14ac:dyDescent="0.25">
      <c r="A1713" s="3" t="s">
        <v>17094</v>
      </c>
      <c r="B1713" s="3" t="s">
        <v>17095</v>
      </c>
      <c r="C1713" s="3" t="str">
        <f t="shared" si="26"/>
        <v>TINYBEANS GROUP LTD</v>
      </c>
      <c r="D1713" s="3" t="s">
        <v>14019</v>
      </c>
      <c r="E1713" s="17">
        <v>42846</v>
      </c>
      <c r="F1713" s="16">
        <v>16270148</v>
      </c>
      <c r="G1713" s="3" t="str">
        <f t="array" ref="G1713">INDEX([1]!Table2[Bracket Label], MATCH(1, ('ASX_Listed_Companies_26-08-2025'!F1713&gt;= [1]!Table2[Min Value]) * ('ASX_Listed_Companies_26-08-2025'!F1713 &lt;= [1]!Table2[Max Value]), 0))</f>
        <v>0-49M</v>
      </c>
    </row>
    <row r="1714" spans="1:7" x14ac:dyDescent="0.25">
      <c r="A1714" s="3" t="s">
        <v>17096</v>
      </c>
      <c r="B1714" s="3" t="s">
        <v>17097</v>
      </c>
      <c r="C1714" s="3" t="str">
        <f t="shared" si="26"/>
        <v>TORO ENERGY LIMITED</v>
      </c>
      <c r="D1714" s="3" t="s">
        <v>14005</v>
      </c>
      <c r="E1714" s="17">
        <v>38800</v>
      </c>
      <c r="F1714" s="16">
        <v>21650733</v>
      </c>
      <c r="G1714" s="3" t="str">
        <f t="array" ref="G1714">INDEX([1]!Table2[Bracket Label], MATCH(1, ('ASX_Listed_Companies_26-08-2025'!F1714&gt;= [1]!Table2[Min Value]) * ('ASX_Listed_Companies_26-08-2025'!F1714 &lt;= [1]!Table2[Max Value]), 0))</f>
        <v>0-49M</v>
      </c>
    </row>
    <row r="1715" spans="1:7" x14ac:dyDescent="0.25">
      <c r="A1715" s="3" t="s">
        <v>17098</v>
      </c>
      <c r="B1715" s="3" t="s">
        <v>17099</v>
      </c>
      <c r="C1715" s="3" t="str">
        <f t="shared" si="26"/>
        <v>TOLU MINERALS LIMITED.</v>
      </c>
      <c r="D1715" s="3" t="s">
        <v>13970</v>
      </c>
      <c r="E1715" s="17">
        <v>45240</v>
      </c>
      <c r="F1715" s="16">
        <v>175800277</v>
      </c>
      <c r="G1715" s="3" t="str">
        <f t="array" ref="G1715">INDEX([1]!Table2[Bracket Label], MATCH(1, ('ASX_Listed_Companies_26-08-2025'!F1715&gt;= [1]!Table2[Min Value]) * ('ASX_Listed_Companies_26-08-2025'!F1715 &lt;= [1]!Table2[Max Value]), 0))</f>
        <v>150-199M</v>
      </c>
    </row>
    <row r="1716" spans="1:7" x14ac:dyDescent="0.25">
      <c r="A1716" s="3" t="s">
        <v>11337</v>
      </c>
      <c r="B1716" s="3" t="s">
        <v>17100</v>
      </c>
      <c r="C1716" s="3" t="str">
        <f t="shared" si="26"/>
        <v>TRITON MINERALS LTD</v>
      </c>
      <c r="D1716" s="3" t="s">
        <v>13970</v>
      </c>
      <c r="E1716" s="17">
        <v>40039</v>
      </c>
      <c r="F1716" s="16">
        <v>10978721</v>
      </c>
      <c r="G1716" s="3" t="str">
        <f t="array" ref="G1716">INDEX([1]!Table2[Bracket Label], MATCH(1, ('ASX_Listed_Companies_26-08-2025'!F1716&gt;= [1]!Table2[Min Value]) * ('ASX_Listed_Companies_26-08-2025'!F1716 &lt;= [1]!Table2[Max Value]), 0))</f>
        <v>0-49M</v>
      </c>
    </row>
    <row r="1717" spans="1:7" x14ac:dyDescent="0.25">
      <c r="A1717" s="3" t="s">
        <v>17101</v>
      </c>
      <c r="B1717" s="3" t="s">
        <v>17102</v>
      </c>
      <c r="C1717" s="3" t="str">
        <f t="shared" si="26"/>
        <v>THORNEY OPPORTUNITIES LTD</v>
      </c>
      <c r="D1717" s="3" t="s">
        <v>14067</v>
      </c>
      <c r="E1717" s="17">
        <v>36607</v>
      </c>
      <c r="F1717" s="16">
        <v>118482458</v>
      </c>
      <c r="G1717" s="3" t="str">
        <f t="array" ref="G1717">INDEX([1]!Table2[Bracket Label], MATCH(1, ('ASX_Listed_Companies_26-08-2025'!F1717&gt;= [1]!Table2[Min Value]) * ('ASX_Listed_Companies_26-08-2025'!F1717 &lt;= [1]!Table2[Max Value]), 0))</f>
        <v>100-149M</v>
      </c>
    </row>
    <row r="1718" spans="1:7" x14ac:dyDescent="0.25">
      <c r="A1718" s="3" t="s">
        <v>17103</v>
      </c>
      <c r="B1718" s="3" t="s">
        <v>17104</v>
      </c>
      <c r="C1718" s="3" t="str">
        <f t="shared" si="26"/>
        <v>TORQUE METALS LIMITED..</v>
      </c>
      <c r="D1718" s="3" t="s">
        <v>13970</v>
      </c>
      <c r="E1718" s="17">
        <v>44372</v>
      </c>
      <c r="F1718" s="16">
        <v>157973144</v>
      </c>
      <c r="G1718" s="3" t="str">
        <f t="array" ref="G1718">INDEX([1]!Table2[Bracket Label], MATCH(1, ('ASX_Listed_Companies_26-08-2025'!F1718&gt;= [1]!Table2[Min Value]) * ('ASX_Listed_Companies_26-08-2025'!F1718 &lt;= [1]!Table2[Max Value]), 0))</f>
        <v>150-199M</v>
      </c>
    </row>
    <row r="1719" spans="1:7" x14ac:dyDescent="0.25">
      <c r="A1719" s="3" t="s">
        <v>17105</v>
      </c>
      <c r="B1719" s="3" t="s">
        <v>17106</v>
      </c>
      <c r="C1719" s="3" t="str">
        <f t="shared" si="26"/>
        <v>360 CAPITAL REIT</v>
      </c>
      <c r="D1719" s="3" t="s">
        <v>14046</v>
      </c>
      <c r="E1719" s="17">
        <v>42116</v>
      </c>
      <c r="F1719" s="16">
        <v>95239073</v>
      </c>
      <c r="G1719" s="3" t="str">
        <f t="array" ref="G1719">INDEX([1]!Table2[Bracket Label], MATCH(1, ('ASX_Listed_Companies_26-08-2025'!F1719&gt;= [1]!Table2[Min Value]) * ('ASX_Listed_Companies_26-08-2025'!F1719 &lt;= [1]!Table2[Max Value]), 0))</f>
        <v>50-99M</v>
      </c>
    </row>
    <row r="1720" spans="1:7" x14ac:dyDescent="0.25">
      <c r="A1720" s="3" t="s">
        <v>17107</v>
      </c>
      <c r="B1720" s="3" t="s">
        <v>17108</v>
      </c>
      <c r="C1720" s="3" t="str">
        <f t="shared" si="26"/>
        <v>TLOU ENERGY LIMITED</v>
      </c>
      <c r="D1720" s="3" t="s">
        <v>14005</v>
      </c>
      <c r="E1720" s="17">
        <v>41373</v>
      </c>
      <c r="F1720" s="16">
        <v>27270271</v>
      </c>
      <c r="G1720" s="3" t="str">
        <f t="array" ref="G1720">INDEX([1]!Table2[Bracket Label], MATCH(1, ('ASX_Listed_Companies_26-08-2025'!F1720&gt;= [1]!Table2[Min Value]) * ('ASX_Listed_Companies_26-08-2025'!F1720 &lt;= [1]!Table2[Max Value]), 0))</f>
        <v>0-49M</v>
      </c>
    </row>
    <row r="1721" spans="1:7" x14ac:dyDescent="0.25">
      <c r="A1721" s="3" t="s">
        <v>17109</v>
      </c>
      <c r="B1721" s="3" t="s">
        <v>17110</v>
      </c>
      <c r="C1721" s="3" t="str">
        <f t="shared" si="26"/>
        <v>TOYS'R'US ANZ LIMITED</v>
      </c>
      <c r="D1721" s="3" t="s">
        <v>14054</v>
      </c>
      <c r="E1721" s="17">
        <v>36783</v>
      </c>
      <c r="F1721" s="16" t="s">
        <v>14150</v>
      </c>
      <c r="G1721" s="3" t="e">
        <f t="array" ref="G1721">INDEX([1]!Table2[Bracket Label], MATCH(1, ('ASX_Listed_Companies_26-08-2025'!F1721&gt;= [1]!Table2[Min Value]) * ('ASX_Listed_Companies_26-08-2025'!F1721 &lt;= [1]!Table2[Max Value]), 0))</f>
        <v>#N/A</v>
      </c>
    </row>
    <row r="1722" spans="1:7" x14ac:dyDescent="0.25">
      <c r="A1722" s="3" t="s">
        <v>17111</v>
      </c>
      <c r="B1722" s="3" t="s">
        <v>8333</v>
      </c>
      <c r="C1722" s="3" t="str">
        <f t="shared" si="26"/>
        <v>TPC CONSOLIDATED LIMITED</v>
      </c>
      <c r="D1722" s="3" t="s">
        <v>14137</v>
      </c>
      <c r="E1722" s="17">
        <v>39279</v>
      </c>
      <c r="F1722" s="16">
        <v>90742856</v>
      </c>
      <c r="G1722" s="3" t="str">
        <f t="array" ref="G1722">INDEX([1]!Table2[Bracket Label], MATCH(1, ('ASX_Listed_Companies_26-08-2025'!F1722&gt;= [1]!Table2[Min Value]) * ('ASX_Listed_Companies_26-08-2025'!F1722 &lt;= [1]!Table2[Max Value]), 0))</f>
        <v>50-99M</v>
      </c>
    </row>
    <row r="1723" spans="1:7" x14ac:dyDescent="0.25">
      <c r="A1723" s="3" t="s">
        <v>13894</v>
      </c>
      <c r="B1723" s="3" t="s">
        <v>17112</v>
      </c>
      <c r="C1723" s="3" t="str">
        <f t="shared" si="26"/>
        <v>TPG TELECOM LIMITED.</v>
      </c>
      <c r="D1723" s="3" t="s">
        <v>14000</v>
      </c>
      <c r="E1723" s="17">
        <v>44012</v>
      </c>
      <c r="F1723" s="16">
        <v>9798730596</v>
      </c>
      <c r="G1723" s="3" t="str">
        <f t="array" ref="G1723">INDEX([1]!Table2[Bracket Label], MATCH(1, ('ASX_Listed_Companies_26-08-2025'!F1723&gt;= [1]!Table2[Min Value]) * ('ASX_Listed_Companies_26-08-2025'!F1723 &lt;= [1]!Table2[Max Value]), 0))</f>
        <v>1Bn+</v>
      </c>
    </row>
    <row r="1724" spans="1:7" x14ac:dyDescent="0.25">
      <c r="A1724" s="3" t="s">
        <v>13888</v>
      </c>
      <c r="B1724" s="3" t="s">
        <v>17113</v>
      </c>
      <c r="C1724" s="3" t="str">
        <f t="shared" si="26"/>
        <v>TEMPLE &amp; WEBSTER GROUP LTD</v>
      </c>
      <c r="D1724" s="3" t="s">
        <v>14054</v>
      </c>
      <c r="E1724" s="17">
        <v>42348</v>
      </c>
      <c r="F1724" s="16">
        <v>2973193278</v>
      </c>
      <c r="G1724" s="3" t="str">
        <f t="array" ref="G1724">INDEX([1]!Table2[Bracket Label], MATCH(1, ('ASX_Listed_Companies_26-08-2025'!F1724&gt;= [1]!Table2[Min Value]) * ('ASX_Listed_Companies_26-08-2025'!F1724 &lt;= [1]!Table2[Max Value]), 0))</f>
        <v>1Bn+</v>
      </c>
    </row>
    <row r="1725" spans="1:7" x14ac:dyDescent="0.25">
      <c r="A1725" s="3" t="s">
        <v>17114</v>
      </c>
      <c r="B1725" s="3" t="s">
        <v>17115</v>
      </c>
      <c r="C1725" s="3" t="str">
        <f t="shared" si="26"/>
        <v>TALI RESOURCES LTD</v>
      </c>
      <c r="D1725" s="3" t="s">
        <v>13970</v>
      </c>
      <c r="E1725" s="17">
        <v>45856</v>
      </c>
      <c r="F1725" s="16">
        <v>77550000</v>
      </c>
      <c r="G1725" s="3" t="str">
        <f t="array" ref="G1725">INDEX([1]!Table2[Bracket Label], MATCH(1, ('ASX_Listed_Companies_26-08-2025'!F1725&gt;= [1]!Table2[Min Value]) * ('ASX_Listed_Companies_26-08-2025'!F1725 &lt;= [1]!Table2[Max Value]), 0))</f>
        <v>50-99M</v>
      </c>
    </row>
    <row r="1726" spans="1:7" x14ac:dyDescent="0.25">
      <c r="A1726" s="3" t="s">
        <v>17116</v>
      </c>
      <c r="B1726" s="3" t="s">
        <v>17117</v>
      </c>
      <c r="C1726" s="3" t="str">
        <f t="shared" si="26"/>
        <v>TURNERS AUTOMOTIVE GROUP LIMITED</v>
      </c>
      <c r="D1726" s="3" t="s">
        <v>14054</v>
      </c>
      <c r="E1726" s="17">
        <v>42944</v>
      </c>
      <c r="F1726" s="16">
        <v>465875932</v>
      </c>
      <c r="G1726" s="3" t="str">
        <f t="array" ref="G1726">INDEX([1]!Table2[Bracket Label], MATCH(1, ('ASX_Listed_Companies_26-08-2025'!F1726&gt;= [1]!Table2[Min Value]) * ('ASX_Listed_Companies_26-08-2025'!F1726 &lt;= [1]!Table2[Max Value]), 0))</f>
        <v>450-499M</v>
      </c>
    </row>
    <row r="1727" spans="1:7" x14ac:dyDescent="0.25">
      <c r="A1727" s="3" t="s">
        <v>17118</v>
      </c>
      <c r="B1727" s="3" t="s">
        <v>17119</v>
      </c>
      <c r="C1727" s="3" t="str">
        <f t="shared" si="26"/>
        <v>TOUBANI RESOURCES LIMITED</v>
      </c>
      <c r="D1727" s="3" t="s">
        <v>13970</v>
      </c>
      <c r="E1727" s="17">
        <v>44893</v>
      </c>
      <c r="F1727" s="16">
        <v>112320520</v>
      </c>
      <c r="G1727" s="3" t="str">
        <f t="array" ref="G1727">INDEX([1]!Table2[Bracket Label], MATCH(1, ('ASX_Listed_Companies_26-08-2025'!F1727&gt;= [1]!Table2[Min Value]) * ('ASX_Listed_Companies_26-08-2025'!F1727 &lt;= [1]!Table2[Max Value]), 0))</f>
        <v>100-149M</v>
      </c>
    </row>
    <row r="1728" spans="1:7" x14ac:dyDescent="0.25">
      <c r="A1728" s="3" t="s">
        <v>8560</v>
      </c>
      <c r="B1728" s="3" t="s">
        <v>17120</v>
      </c>
      <c r="C1728" s="3" t="str">
        <f t="shared" si="26"/>
        <v>TRIVARX LTD</v>
      </c>
      <c r="D1728" s="3" t="s">
        <v>13995</v>
      </c>
      <c r="E1728" s="17">
        <v>36920</v>
      </c>
      <c r="F1728" s="16">
        <v>5578437</v>
      </c>
      <c r="G1728" s="3" t="str">
        <f t="array" ref="G1728">INDEX([1]!Table2[Bracket Label], MATCH(1, ('ASX_Listed_Companies_26-08-2025'!F1728&gt;= [1]!Table2[Min Value]) * ('ASX_Listed_Companies_26-08-2025'!F1728 &lt;= [1]!Table2[Max Value]), 0))</f>
        <v>0-49M</v>
      </c>
    </row>
    <row r="1729" spans="1:7" x14ac:dyDescent="0.25">
      <c r="A1729" s="3" t="s">
        <v>17121</v>
      </c>
      <c r="B1729" s="3" t="s">
        <v>17122</v>
      </c>
      <c r="C1729" s="3" t="str">
        <f t="shared" si="26"/>
        <v>TRAJAN GROUP HOLDINGS LIMITED</v>
      </c>
      <c r="D1729" s="3" t="s">
        <v>13967</v>
      </c>
      <c r="E1729" s="17">
        <v>44354</v>
      </c>
      <c r="F1729" s="16">
        <v>143235317</v>
      </c>
      <c r="G1729" s="3" t="str">
        <f t="array" ref="G1729">INDEX([1]!Table2[Bracket Label], MATCH(1, ('ASX_Listed_Companies_26-08-2025'!F1729&gt;= [1]!Table2[Min Value]) * ('ASX_Listed_Companies_26-08-2025'!F1729 &lt;= [1]!Table2[Max Value]), 0))</f>
        <v>100-149M</v>
      </c>
    </row>
    <row r="1730" spans="1:7" x14ac:dyDescent="0.25">
      <c r="A1730" s="3" t="s">
        <v>17123</v>
      </c>
      <c r="B1730" s="3" t="s">
        <v>17124</v>
      </c>
      <c r="C1730" s="3" t="str">
        <f t="shared" si="26"/>
        <v>TRUSCOTT MINING CORPORATION LIMITED</v>
      </c>
      <c r="D1730" s="3" t="s">
        <v>13970</v>
      </c>
      <c r="E1730" s="17">
        <v>39190</v>
      </c>
      <c r="F1730" s="16" t="s">
        <v>14977</v>
      </c>
      <c r="G1730" s="3" t="e">
        <f t="array" ref="G1730">INDEX([1]!Table2[Bracket Label], MATCH(1, ('ASX_Listed_Companies_26-08-2025'!F1730&gt;= [1]!Table2[Min Value]) * ('ASX_Listed_Companies_26-08-2025'!F1730 &lt;= [1]!Table2[Max Value]), 0))</f>
        <v>#N/A</v>
      </c>
    </row>
    <row r="1731" spans="1:7" x14ac:dyDescent="0.25">
      <c r="A1731" s="3" t="s">
        <v>17125</v>
      </c>
      <c r="B1731" s="3" t="s">
        <v>17126</v>
      </c>
      <c r="C1731" s="3" t="str">
        <f t="shared" ref="C1731:C1794" si="27">TRIM(UPPER($B1731))</f>
        <v>TISSUE REPAIR LTD</v>
      </c>
      <c r="D1731" s="3" t="s">
        <v>13967</v>
      </c>
      <c r="E1731" s="17">
        <v>44518</v>
      </c>
      <c r="F1731" s="16">
        <v>17534804</v>
      </c>
      <c r="G1731" s="3" t="str">
        <f t="array" ref="G1731">INDEX([1]!Table2[Bracket Label], MATCH(1, ('ASX_Listed_Companies_26-08-2025'!F1731&gt;= [1]!Table2[Min Value]) * ('ASX_Listed_Companies_26-08-2025'!F1731 &lt;= [1]!Table2[Max Value]), 0))</f>
        <v>0-49M</v>
      </c>
    </row>
    <row r="1732" spans="1:7" x14ac:dyDescent="0.25">
      <c r="A1732" s="3" t="s">
        <v>17127</v>
      </c>
      <c r="B1732" s="3" t="s">
        <v>17128</v>
      </c>
      <c r="C1732" s="3" t="str">
        <f t="shared" si="27"/>
        <v>TRUSCREEN GROUP LIMITED</v>
      </c>
      <c r="D1732" s="3" t="s">
        <v>13995</v>
      </c>
      <c r="E1732" s="17">
        <v>44202</v>
      </c>
      <c r="F1732" s="16">
        <v>11957205</v>
      </c>
      <c r="G1732" s="3" t="str">
        <f t="array" ref="G1732">INDEX([1]!Table2[Bracket Label], MATCH(1, ('ASX_Listed_Companies_26-08-2025'!F1732&gt;= [1]!Table2[Min Value]) * ('ASX_Listed_Companies_26-08-2025'!F1732 &lt;= [1]!Table2[Max Value]), 0))</f>
        <v>0-49M</v>
      </c>
    </row>
    <row r="1733" spans="1:7" x14ac:dyDescent="0.25">
      <c r="A1733" s="3" t="s">
        <v>17129</v>
      </c>
      <c r="B1733" s="3" t="s">
        <v>17130</v>
      </c>
      <c r="C1733" s="3" t="str">
        <f t="shared" si="27"/>
        <v>TOP SHELF INTERNATIONAL HOLDINGS LTD</v>
      </c>
      <c r="D1733" s="3" t="s">
        <v>14021</v>
      </c>
      <c r="E1733" s="17">
        <v>44175</v>
      </c>
      <c r="F1733" s="16" t="s">
        <v>14150</v>
      </c>
      <c r="G1733" s="3" t="e">
        <f t="array" ref="G1733">INDEX([1]!Table2[Bracket Label], MATCH(1, ('ASX_Listed_Companies_26-08-2025'!F1733&gt;= [1]!Table2[Min Value]) * ('ASX_Listed_Companies_26-08-2025'!F1733 &lt;= [1]!Table2[Max Value]), 0))</f>
        <v>#N/A</v>
      </c>
    </row>
    <row r="1734" spans="1:7" x14ac:dyDescent="0.25">
      <c r="A1734" s="3" t="s">
        <v>17131</v>
      </c>
      <c r="B1734" s="3" t="s">
        <v>17132</v>
      </c>
      <c r="C1734" s="3" t="str">
        <f t="shared" si="27"/>
        <v>TITANIUM SANDS LIMITED</v>
      </c>
      <c r="D1734" s="3" t="s">
        <v>13970</v>
      </c>
      <c r="E1734" s="17">
        <v>32499</v>
      </c>
      <c r="F1734" s="16">
        <v>15240857</v>
      </c>
      <c r="G1734" s="3" t="str">
        <f t="array" ref="G1734">INDEX([1]!Table2[Bracket Label], MATCH(1, ('ASX_Listed_Companies_26-08-2025'!F1734&gt;= [1]!Table2[Min Value]) * ('ASX_Listed_Companies_26-08-2025'!F1734 &lt;= [1]!Table2[Max Value]), 0))</f>
        <v>0-49M</v>
      </c>
    </row>
    <row r="1735" spans="1:7" x14ac:dyDescent="0.25">
      <c r="A1735" s="3" t="s">
        <v>17133</v>
      </c>
      <c r="B1735" s="3" t="s">
        <v>17134</v>
      </c>
      <c r="C1735" s="3" t="str">
        <f t="shared" si="27"/>
        <v>TESORO GOLD LTD</v>
      </c>
      <c r="D1735" s="3" t="s">
        <v>13970</v>
      </c>
      <c r="E1735" s="17">
        <v>38014</v>
      </c>
      <c r="F1735" s="16">
        <v>70513947</v>
      </c>
      <c r="G1735" s="3" t="str">
        <f t="array" ref="G1735">INDEX([1]!Table2[Bracket Label], MATCH(1, ('ASX_Listed_Companies_26-08-2025'!F1735&gt;= [1]!Table2[Min Value]) * ('ASX_Listed_Companies_26-08-2025'!F1735 &lt;= [1]!Table2[Max Value]), 0))</f>
        <v>50-99M</v>
      </c>
    </row>
    <row r="1736" spans="1:7" x14ac:dyDescent="0.25">
      <c r="A1736" s="3" t="s">
        <v>17135</v>
      </c>
      <c r="B1736" s="3" t="s">
        <v>17136</v>
      </c>
      <c r="C1736" s="3" t="str">
        <f t="shared" si="27"/>
        <v>TRAFFIC TECHNOLOGIES LTD.</v>
      </c>
      <c r="D1736" s="3" t="s">
        <v>14162</v>
      </c>
      <c r="E1736" s="17">
        <v>35843</v>
      </c>
      <c r="F1736" s="16" t="s">
        <v>14150</v>
      </c>
      <c r="G1736" s="3" t="e">
        <f t="array" ref="G1736">INDEX([1]!Table2[Bracket Label], MATCH(1, ('ASX_Listed_Companies_26-08-2025'!F1736&gt;= [1]!Table2[Min Value]) * ('ASX_Listed_Companies_26-08-2025'!F1736 &lt;= [1]!Table2[Max Value]), 0))</f>
        <v>#N/A</v>
      </c>
    </row>
    <row r="1737" spans="1:7" x14ac:dyDescent="0.25">
      <c r="A1737" s="3" t="s">
        <v>17137</v>
      </c>
      <c r="B1737" s="3" t="s">
        <v>17138</v>
      </c>
      <c r="C1737" s="3" t="str">
        <f t="shared" si="27"/>
        <v>TITAN MINERALS LIMITED</v>
      </c>
      <c r="D1737" s="3" t="s">
        <v>13970</v>
      </c>
      <c r="E1737" s="17">
        <v>39036</v>
      </c>
      <c r="F1737" s="16">
        <v>117317568</v>
      </c>
      <c r="G1737" s="3" t="str">
        <f t="array" ref="G1737">INDEX([1]!Table2[Bracket Label], MATCH(1, ('ASX_Listed_Companies_26-08-2025'!F1737&gt;= [1]!Table2[Min Value]) * ('ASX_Listed_Companies_26-08-2025'!F1737 &lt;= [1]!Table2[Max Value]), 0))</f>
        <v>100-149M</v>
      </c>
    </row>
    <row r="1738" spans="1:7" x14ac:dyDescent="0.25">
      <c r="A1738" s="3" t="s">
        <v>17139</v>
      </c>
      <c r="B1738" s="3" t="s">
        <v>17140</v>
      </c>
      <c r="C1738" s="3" t="str">
        <f t="shared" si="27"/>
        <v>TITOMIC LIMITED</v>
      </c>
      <c r="D1738" s="3" t="s">
        <v>13970</v>
      </c>
      <c r="E1738" s="17">
        <v>42999</v>
      </c>
      <c r="F1738" s="16">
        <v>373810807</v>
      </c>
      <c r="G1738" s="3" t="str">
        <f t="array" ref="G1738">INDEX([1]!Table2[Bracket Label], MATCH(1, ('ASX_Listed_Companies_26-08-2025'!F1738&gt;= [1]!Table2[Min Value]) * ('ASX_Listed_Companies_26-08-2025'!F1738 &lt;= [1]!Table2[Max Value]), 0))</f>
        <v>350-399M</v>
      </c>
    </row>
    <row r="1739" spans="1:7" x14ac:dyDescent="0.25">
      <c r="A1739" s="3" t="s">
        <v>17141</v>
      </c>
      <c r="B1739" s="3" t="s">
        <v>17142</v>
      </c>
      <c r="C1739" s="3" t="str">
        <f t="shared" si="27"/>
        <v>TETRATHERIX LIMITED</v>
      </c>
      <c r="D1739" s="3" t="s">
        <v>13967</v>
      </c>
      <c r="E1739" s="17">
        <v>45838</v>
      </c>
      <c r="F1739" s="16">
        <v>210386243</v>
      </c>
      <c r="G1739" s="3" t="str">
        <f t="array" ref="G1739">INDEX([1]!Table2[Bracket Label], MATCH(1, ('ASX_Listed_Companies_26-08-2025'!F1739&gt;= [1]!Table2[Min Value]) * ('ASX_Listed_Companies_26-08-2025'!F1739 &lt;= [1]!Table2[Max Value]), 0))</f>
        <v>200-249M</v>
      </c>
    </row>
    <row r="1740" spans="1:7" x14ac:dyDescent="0.25">
      <c r="A1740" s="3" t="s">
        <v>13900</v>
      </c>
      <c r="B1740" s="3" t="s">
        <v>17143</v>
      </c>
      <c r="C1740" s="3" t="str">
        <f t="shared" si="27"/>
        <v>TUAS LIMITED</v>
      </c>
      <c r="D1740" s="3" t="s">
        <v>14000</v>
      </c>
      <c r="E1740" s="17">
        <v>44012</v>
      </c>
      <c r="F1740" s="16">
        <v>4194650078</v>
      </c>
      <c r="G1740" s="3" t="str">
        <f t="array" ref="G1740">INDEX([1]!Table2[Bracket Label], MATCH(1, ('ASX_Listed_Companies_26-08-2025'!F1740&gt;= [1]!Table2[Min Value]) * ('ASX_Listed_Companies_26-08-2025'!F1740 &lt;= [1]!Table2[Max Value]), 0))</f>
        <v>1Bn+</v>
      </c>
    </row>
    <row r="1741" spans="1:7" x14ac:dyDescent="0.25">
      <c r="A1741" s="3" t="s">
        <v>17144</v>
      </c>
      <c r="B1741" s="3" t="s">
        <v>17145</v>
      </c>
      <c r="C1741" s="3" t="str">
        <f t="shared" si="27"/>
        <v>TOUCH VENTURES LIMITED</v>
      </c>
      <c r="D1741" s="3" t="s">
        <v>14010</v>
      </c>
      <c r="E1741" s="17">
        <v>44468</v>
      </c>
      <c r="F1741" s="16">
        <v>45336173</v>
      </c>
      <c r="G1741" s="3" t="str">
        <f t="array" ref="G1741">INDEX([1]!Table2[Bracket Label], MATCH(1, ('ASX_Listed_Companies_26-08-2025'!F1741&gt;= [1]!Table2[Min Value]) * ('ASX_Listed_Companies_26-08-2025'!F1741 &lt;= [1]!Table2[Max Value]), 0))</f>
        <v>0-49M</v>
      </c>
    </row>
    <row r="1742" spans="1:7" x14ac:dyDescent="0.25">
      <c r="A1742" s="3" t="s">
        <v>17146</v>
      </c>
      <c r="B1742" s="3" t="s">
        <v>17147</v>
      </c>
      <c r="C1742" s="3" t="str">
        <f t="shared" si="27"/>
        <v>TIVAN LIMITED</v>
      </c>
      <c r="D1742" s="3" t="s">
        <v>13970</v>
      </c>
      <c r="E1742" s="17">
        <v>25982</v>
      </c>
      <c r="F1742" s="16">
        <v>208032036</v>
      </c>
      <c r="G1742" s="3" t="str">
        <f t="array" ref="G1742">INDEX([1]!Table2[Bracket Label], MATCH(1, ('ASX_Listed_Companies_26-08-2025'!F1742&gt;= [1]!Table2[Min Value]) * ('ASX_Listed_Companies_26-08-2025'!F1742 &lt;= [1]!Table2[Max Value]), 0))</f>
        <v>200-249M</v>
      </c>
    </row>
    <row r="1743" spans="1:7" x14ac:dyDescent="0.25">
      <c r="A1743" s="3" t="s">
        <v>17148</v>
      </c>
      <c r="B1743" s="3" t="s">
        <v>17149</v>
      </c>
      <c r="C1743" s="3" t="str">
        <f t="shared" si="27"/>
        <v>TAMAWOOD LIMITED</v>
      </c>
      <c r="D1743" s="3" t="s">
        <v>14190</v>
      </c>
      <c r="E1743" s="17">
        <v>36752</v>
      </c>
      <c r="F1743" s="16">
        <v>106429243</v>
      </c>
      <c r="G1743" s="3" t="str">
        <f t="array" ref="G1743">INDEX([1]!Table2[Bracket Label], MATCH(1, ('ASX_Listed_Companies_26-08-2025'!F1743&gt;= [1]!Table2[Min Value]) * ('ASX_Listed_Companies_26-08-2025'!F1743 &lt;= [1]!Table2[Max Value]), 0))</f>
        <v>100-149M</v>
      </c>
    </row>
    <row r="1744" spans="1:7" x14ac:dyDescent="0.25">
      <c r="A1744" s="3" t="s">
        <v>13898</v>
      </c>
      <c r="B1744" s="3" t="s">
        <v>17150</v>
      </c>
      <c r="C1744" s="3" t="str">
        <f t="shared" si="27"/>
        <v>TREASURY WINE ESTATES LIMITED</v>
      </c>
      <c r="D1744" s="3" t="s">
        <v>14021</v>
      </c>
      <c r="E1744" s="17">
        <v>40673</v>
      </c>
      <c r="F1744" s="16">
        <v>6572554205</v>
      </c>
      <c r="G1744" s="3" t="str">
        <f t="array" ref="G1744">INDEX([1]!Table2[Bracket Label], MATCH(1, ('ASX_Listed_Companies_26-08-2025'!F1744&gt;= [1]!Table2[Min Value]) * ('ASX_Listed_Companies_26-08-2025'!F1744 &lt;= [1]!Table2[Max Value]), 0))</f>
        <v>1Bn+</v>
      </c>
    </row>
    <row r="1745" spans="1:7" x14ac:dyDescent="0.25">
      <c r="A1745" s="3" t="s">
        <v>17151</v>
      </c>
      <c r="B1745" s="3" t="s">
        <v>17152</v>
      </c>
      <c r="C1745" s="3" t="str">
        <f t="shared" si="27"/>
        <v>TOWER LIMITED</v>
      </c>
      <c r="D1745" s="3" t="s">
        <v>14370</v>
      </c>
      <c r="E1745" s="17">
        <v>36431</v>
      </c>
      <c r="F1745" s="16">
        <v>523248276</v>
      </c>
      <c r="G1745" s="3" t="str">
        <f t="array" ref="G1745">INDEX([1]!Table2[Bracket Label], MATCH(1, ('ASX_Listed_Companies_26-08-2025'!F1745&gt;= [1]!Table2[Min Value]) * ('ASX_Listed_Companies_26-08-2025'!F1745 &lt;= [1]!Table2[Max Value]), 0))</f>
        <v>500-549M</v>
      </c>
    </row>
    <row r="1746" spans="1:7" x14ac:dyDescent="0.25">
      <c r="A1746" s="3" t="s">
        <v>17153</v>
      </c>
      <c r="B1746" s="3" t="s">
        <v>17154</v>
      </c>
      <c r="C1746" s="3" t="str">
        <f t="shared" si="27"/>
        <v>TRINEX MINERALS LIMITED</v>
      </c>
      <c r="D1746" s="3" t="s">
        <v>13970</v>
      </c>
      <c r="E1746" s="17">
        <v>42831</v>
      </c>
      <c r="F1746" s="16">
        <v>5601773</v>
      </c>
      <c r="G1746" s="3" t="str">
        <f t="array" ref="G1746">INDEX([1]!Table2[Bracket Label], MATCH(1, ('ASX_Listed_Companies_26-08-2025'!F1746&gt;= [1]!Table2[Min Value]) * ('ASX_Listed_Companies_26-08-2025'!F1746 &lt;= [1]!Table2[Max Value]), 0))</f>
        <v>0-49M</v>
      </c>
    </row>
    <row r="1747" spans="1:7" x14ac:dyDescent="0.25">
      <c r="A1747" s="3" t="s">
        <v>17155</v>
      </c>
      <c r="B1747" s="3" t="s">
        <v>17156</v>
      </c>
      <c r="C1747" s="3" t="str">
        <f t="shared" si="27"/>
        <v>TRYPTAMINE THERAPEUTICS LIMITED</v>
      </c>
      <c r="D1747" s="3" t="s">
        <v>13967</v>
      </c>
      <c r="E1747" s="17">
        <v>43452</v>
      </c>
      <c r="F1747" s="16">
        <v>44625179</v>
      </c>
      <c r="G1747" s="3" t="str">
        <f t="array" ref="G1747">INDEX([1]!Table2[Bracket Label], MATCH(1, ('ASX_Listed_Companies_26-08-2025'!F1747&gt;= [1]!Table2[Min Value]) * ('ASX_Listed_Companies_26-08-2025'!F1747 &lt;= [1]!Table2[Max Value]), 0))</f>
        <v>0-49M</v>
      </c>
    </row>
    <row r="1748" spans="1:7" x14ac:dyDescent="0.25">
      <c r="A1748" s="3" t="s">
        <v>17157</v>
      </c>
      <c r="B1748" s="3" t="s">
        <v>17158</v>
      </c>
      <c r="C1748" s="3" t="str">
        <f t="shared" si="27"/>
        <v>TYRO PAYMENTS LIMITED</v>
      </c>
      <c r="D1748" s="3" t="s">
        <v>14010</v>
      </c>
      <c r="E1748" s="17">
        <v>43805</v>
      </c>
      <c r="F1748" s="16">
        <v>634393818</v>
      </c>
      <c r="G1748" s="3" t="str">
        <f t="array" ref="G1748">INDEX([1]!Table2[Bracket Label], MATCH(1, ('ASX_Listed_Companies_26-08-2025'!F1748&gt;= [1]!Table2[Min Value]) * ('ASX_Listed_Companies_26-08-2025'!F1748 &lt;= [1]!Table2[Max Value]), 0))</f>
        <v>600-649M</v>
      </c>
    </row>
    <row r="1749" spans="1:7" x14ac:dyDescent="0.25">
      <c r="A1749" s="3" t="s">
        <v>17159</v>
      </c>
      <c r="B1749" s="3" t="s">
        <v>17160</v>
      </c>
      <c r="C1749" s="3" t="str">
        <f t="shared" si="27"/>
        <v>TYRANNA RESOURCES LIMITED</v>
      </c>
      <c r="D1749" s="3" t="s">
        <v>13970</v>
      </c>
      <c r="E1749" s="17">
        <v>39274</v>
      </c>
      <c r="F1749" s="16">
        <v>10026464</v>
      </c>
      <c r="G1749" s="3" t="str">
        <f t="array" ref="G1749">INDEX([1]!Table2[Bracket Label], MATCH(1, ('ASX_Listed_Companies_26-08-2025'!F1749&gt;= [1]!Table2[Min Value]) * ('ASX_Listed_Companies_26-08-2025'!F1749 &lt;= [1]!Table2[Max Value]), 0))</f>
        <v>0-49M</v>
      </c>
    </row>
    <row r="1750" spans="1:7" x14ac:dyDescent="0.25">
      <c r="A1750" s="3" t="s">
        <v>17161</v>
      </c>
      <c r="B1750" s="3" t="s">
        <v>17162</v>
      </c>
      <c r="C1750" s="3" t="str">
        <f t="shared" si="27"/>
        <v>TZ LIMITED</v>
      </c>
      <c r="D1750" s="3" t="s">
        <v>14081</v>
      </c>
      <c r="E1750" s="17">
        <v>31799</v>
      </c>
      <c r="F1750" s="16">
        <v>14030705</v>
      </c>
      <c r="G1750" s="3" t="str">
        <f t="array" ref="G1750">INDEX([1]!Table2[Bracket Label], MATCH(1, ('ASX_Listed_Companies_26-08-2025'!F1750&gt;= [1]!Table2[Min Value]) * ('ASX_Listed_Companies_26-08-2025'!F1750 &lt;= [1]!Table2[Max Value]), 0))</f>
        <v>0-49M</v>
      </c>
    </row>
    <row r="1751" spans="1:7" x14ac:dyDescent="0.25">
      <c r="A1751" s="3" t="s">
        <v>17163</v>
      </c>
      <c r="B1751" s="3" t="s">
        <v>17164</v>
      </c>
      <c r="C1751" s="3" t="str">
        <f t="shared" si="27"/>
        <v>TERRAMIN AUSTRALIA LIMITED.</v>
      </c>
      <c r="D1751" s="3" t="s">
        <v>13970</v>
      </c>
      <c r="E1751" s="17">
        <v>37978</v>
      </c>
      <c r="F1751" s="16">
        <v>101595011</v>
      </c>
      <c r="G1751" s="3" t="str">
        <f t="array" ref="G1751">INDEX([1]!Table2[Bracket Label], MATCH(1, ('ASX_Listed_Companies_26-08-2025'!F1751&gt;= [1]!Table2[Min Value]) * ('ASX_Listed_Companies_26-08-2025'!F1751 &lt;= [1]!Table2[Max Value]), 0))</f>
        <v>100-149M</v>
      </c>
    </row>
    <row r="1752" spans="1:7" x14ac:dyDescent="0.25">
      <c r="A1752" s="3" t="s">
        <v>17165</v>
      </c>
      <c r="B1752" s="3" t="s">
        <v>17166</v>
      </c>
      <c r="C1752" s="3" t="str">
        <f t="shared" si="27"/>
        <v>UNIVERSAL BIOSENSORS INC.</v>
      </c>
      <c r="D1752" s="3" t="s">
        <v>13995</v>
      </c>
      <c r="E1752" s="17">
        <v>39064</v>
      </c>
      <c r="F1752" s="16" t="s">
        <v>14150</v>
      </c>
      <c r="G1752" s="3" t="e">
        <f t="array" ref="G1752">INDEX([1]!Table2[Bracket Label], MATCH(1, ('ASX_Listed_Companies_26-08-2025'!F1752&gt;= [1]!Table2[Min Value]) * ('ASX_Listed_Companies_26-08-2025'!F1752 &lt;= [1]!Table2[Max Value]), 0))</f>
        <v>#N/A</v>
      </c>
    </row>
    <row r="1753" spans="1:7" x14ac:dyDescent="0.25">
      <c r="A1753" s="3" t="s">
        <v>17167</v>
      </c>
      <c r="B1753" s="3" t="s">
        <v>17168</v>
      </c>
      <c r="C1753" s="3" t="str">
        <f t="shared" si="27"/>
        <v>URBANISE.COM LIMITED</v>
      </c>
      <c r="D1753" s="3" t="s">
        <v>13979</v>
      </c>
      <c r="E1753" s="17">
        <v>41904</v>
      </c>
      <c r="F1753" s="16">
        <v>60553498</v>
      </c>
      <c r="G1753" s="3" t="str">
        <f t="array" ref="G1753">INDEX([1]!Table2[Bracket Label], MATCH(1, ('ASX_Listed_Companies_26-08-2025'!F1753&gt;= [1]!Table2[Min Value]) * ('ASX_Listed_Companies_26-08-2025'!F1753 &lt;= [1]!Table2[Max Value]), 0))</f>
        <v>50-99M</v>
      </c>
    </row>
    <row r="1754" spans="1:7" x14ac:dyDescent="0.25">
      <c r="A1754" s="3" t="s">
        <v>17169</v>
      </c>
      <c r="B1754" s="3" t="s">
        <v>17170</v>
      </c>
      <c r="C1754" s="3" t="str">
        <f t="shared" si="27"/>
        <v>USCOM LIMITED</v>
      </c>
      <c r="D1754" s="3" t="s">
        <v>13995</v>
      </c>
      <c r="E1754" s="17">
        <v>37965</v>
      </c>
      <c r="F1754" s="16">
        <v>2861618</v>
      </c>
      <c r="G1754" s="3" t="str">
        <f t="array" ref="G1754">INDEX([1]!Table2[Bracket Label], MATCH(1, ('ASX_Listed_Companies_26-08-2025'!F1754&gt;= [1]!Table2[Min Value]) * ('ASX_Listed_Companies_26-08-2025'!F1754 &lt;= [1]!Table2[Max Value]), 0))</f>
        <v>0-49M</v>
      </c>
    </row>
    <row r="1755" spans="1:7" x14ac:dyDescent="0.25">
      <c r="A1755" s="3" t="s">
        <v>17171</v>
      </c>
      <c r="B1755" s="3" t="s">
        <v>17172</v>
      </c>
      <c r="C1755" s="3" t="str">
        <f t="shared" si="27"/>
        <v>UNIVERSAL STORE HOLDINGS LIMITED</v>
      </c>
      <c r="D1755" s="3" t="s">
        <v>14054</v>
      </c>
      <c r="E1755" s="17">
        <v>44151</v>
      </c>
      <c r="F1755" s="16">
        <v>656730134</v>
      </c>
      <c r="G1755" s="3" t="str">
        <f t="array" ref="G1755">INDEX([1]!Table2[Bracket Label], MATCH(1, ('ASX_Listed_Companies_26-08-2025'!F1755&gt;= [1]!Table2[Min Value]) * ('ASX_Listed_Companies_26-08-2025'!F1755 &lt;= [1]!Table2[Max Value]), 0))</f>
        <v>650-699M</v>
      </c>
    </row>
    <row r="1756" spans="1:7" x14ac:dyDescent="0.25">
      <c r="A1756" s="3" t="s">
        <v>17173</v>
      </c>
      <c r="B1756" s="3" t="s">
        <v>17174</v>
      </c>
      <c r="C1756" s="3" t="str">
        <f t="shared" si="27"/>
        <v>UNITH LTD</v>
      </c>
      <c r="D1756" s="3" t="s">
        <v>14019</v>
      </c>
      <c r="E1756" s="17">
        <v>36510</v>
      </c>
      <c r="F1756" s="16">
        <v>10433761</v>
      </c>
      <c r="G1756" s="3" t="str">
        <f t="array" ref="G1756">INDEX([1]!Table2[Bracket Label], MATCH(1, ('ASX_Listed_Companies_26-08-2025'!F1756&gt;= [1]!Table2[Min Value]) * ('ASX_Listed_Companies_26-08-2025'!F1756 &lt;= [1]!Table2[Max Value]), 0))</f>
        <v>0-49M</v>
      </c>
    </row>
    <row r="1757" spans="1:7" x14ac:dyDescent="0.25">
      <c r="A1757" s="3" t="s">
        <v>17175</v>
      </c>
      <c r="B1757" s="3" t="s">
        <v>17176</v>
      </c>
      <c r="C1757" s="3" t="str">
        <f t="shared" si="27"/>
        <v>UNITED OVERSEAS AUSTRALIA LIMITED</v>
      </c>
      <c r="D1757" s="3" t="s">
        <v>14074</v>
      </c>
      <c r="E1757" s="17">
        <v>32190</v>
      </c>
      <c r="F1757" s="16">
        <v>1094985069</v>
      </c>
      <c r="G1757" s="3" t="str">
        <f t="array" ref="G1757">INDEX([1]!Table2[Bracket Label], MATCH(1, ('ASX_Listed_Companies_26-08-2025'!F1757&gt;= [1]!Table2[Min Value]) * ('ASX_Listed_Companies_26-08-2025'!F1757 &lt;= [1]!Table2[Max Value]), 0))</f>
        <v>1Bn+</v>
      </c>
    </row>
    <row r="1758" spans="1:7" x14ac:dyDescent="0.25">
      <c r="A1758" s="3" t="s">
        <v>17177</v>
      </c>
      <c r="B1758" s="3" t="s">
        <v>17178</v>
      </c>
      <c r="C1758" s="3" t="str">
        <f t="shared" si="27"/>
        <v>US MASTERS RESIDENTIAL PROPERTY FUND</v>
      </c>
      <c r="D1758" s="3" t="s">
        <v>14046</v>
      </c>
      <c r="E1758" s="17">
        <v>41113</v>
      </c>
      <c r="F1758" s="16">
        <v>217627831</v>
      </c>
      <c r="G1758" s="3" t="str">
        <f t="array" ref="G1758">INDEX([1]!Table2[Bracket Label], MATCH(1, ('ASX_Listed_Companies_26-08-2025'!F1758&gt;= [1]!Table2[Min Value]) * ('ASX_Listed_Companies_26-08-2025'!F1758 &lt;= [1]!Table2[Max Value]), 0))</f>
        <v>200-249M</v>
      </c>
    </row>
    <row r="1759" spans="1:7" x14ac:dyDescent="0.25">
      <c r="A1759" s="3" t="s">
        <v>17179</v>
      </c>
      <c r="B1759" s="3" t="s">
        <v>17180</v>
      </c>
      <c r="C1759" s="3" t="str">
        <f t="shared" si="27"/>
        <v>UNIBAIL-RODAMCO-WESTFIELD</v>
      </c>
      <c r="D1759" s="3" t="s">
        <v>14046</v>
      </c>
      <c r="E1759" s="17">
        <v>43251</v>
      </c>
      <c r="F1759" s="16" t="s">
        <v>14150</v>
      </c>
      <c r="G1759" s="3" t="e">
        <f t="array" ref="G1759">INDEX([1]!Table2[Bracket Label], MATCH(1, ('ASX_Listed_Companies_26-08-2025'!F1759&gt;= [1]!Table2[Min Value]) * ('ASX_Listed_Companies_26-08-2025'!F1759 &lt;= [1]!Table2[Max Value]), 0))</f>
        <v>#N/A</v>
      </c>
    </row>
    <row r="1760" spans="1:7" x14ac:dyDescent="0.25">
      <c r="A1760" s="3" t="s">
        <v>17181</v>
      </c>
      <c r="B1760" s="3" t="s">
        <v>17182</v>
      </c>
      <c r="C1760" s="3" t="str">
        <f t="shared" si="27"/>
        <v>UNICO SILVER LIMITED</v>
      </c>
      <c r="D1760" s="3" t="s">
        <v>13970</v>
      </c>
      <c r="E1760" s="17">
        <v>42844</v>
      </c>
      <c r="F1760" s="16">
        <v>170798064</v>
      </c>
      <c r="G1760" s="3" t="str">
        <f t="array" ref="G1760">INDEX([1]!Table2[Bracket Label], MATCH(1, ('ASX_Listed_Companies_26-08-2025'!F1760&gt;= [1]!Table2[Min Value]) * ('ASX_Listed_Companies_26-08-2025'!F1760 &lt;= [1]!Table2[Max Value]), 0))</f>
        <v>150-199M</v>
      </c>
    </row>
    <row r="1761" spans="1:7" x14ac:dyDescent="0.25">
      <c r="A1761" s="3" t="s">
        <v>17183</v>
      </c>
      <c r="B1761" s="3" t="s">
        <v>17184</v>
      </c>
      <c r="C1761" s="3" t="str">
        <f t="shared" si="27"/>
        <v>UVRE LIMITED</v>
      </c>
      <c r="D1761" s="3" t="s">
        <v>13970</v>
      </c>
      <c r="E1761" s="17">
        <v>44719</v>
      </c>
      <c r="F1761" s="16">
        <v>23707313</v>
      </c>
      <c r="G1761" s="3" t="str">
        <f t="array" ref="G1761">INDEX([1]!Table2[Bracket Label], MATCH(1, ('ASX_Listed_Companies_26-08-2025'!F1761&gt;= [1]!Table2[Min Value]) * ('ASX_Listed_Companies_26-08-2025'!F1761 &lt;= [1]!Table2[Max Value]), 0))</f>
        <v>0-49M</v>
      </c>
    </row>
    <row r="1762" spans="1:7" x14ac:dyDescent="0.25">
      <c r="A1762" s="3" t="s">
        <v>17185</v>
      </c>
      <c r="B1762" s="3" t="s">
        <v>17186</v>
      </c>
      <c r="C1762" s="3" t="str">
        <f t="shared" si="27"/>
        <v>UNDERWOOD CAPITAL LIMITED</v>
      </c>
      <c r="D1762" s="3" t="s">
        <v>14067</v>
      </c>
      <c r="E1762" s="17">
        <v>42026</v>
      </c>
      <c r="F1762" s="16">
        <v>10904321</v>
      </c>
      <c r="G1762" s="3" t="str">
        <f t="array" ref="G1762">INDEX([1]!Table2[Bracket Label], MATCH(1, ('ASX_Listed_Companies_26-08-2025'!F1762&gt;= [1]!Table2[Min Value]) * ('ASX_Listed_Companies_26-08-2025'!F1762 &lt;= [1]!Table2[Max Value]), 0))</f>
        <v>0-49M</v>
      </c>
    </row>
    <row r="1763" spans="1:7" x14ac:dyDescent="0.25">
      <c r="A1763" s="3" t="s">
        <v>17187</v>
      </c>
      <c r="B1763" s="3" t="s">
        <v>17188</v>
      </c>
      <c r="C1763" s="3" t="str">
        <f t="shared" si="27"/>
        <v>VARISCAN MINES LIMITED</v>
      </c>
      <c r="D1763" s="3" t="s">
        <v>13970</v>
      </c>
      <c r="E1763" s="17">
        <v>32009</v>
      </c>
      <c r="F1763" s="16">
        <v>4501432</v>
      </c>
      <c r="G1763" s="3" t="str">
        <f t="array" ref="G1763">INDEX([1]!Table2[Bracket Label], MATCH(1, ('ASX_Listed_Companies_26-08-2025'!F1763&gt;= [1]!Table2[Min Value]) * ('ASX_Listed_Companies_26-08-2025'!F1763 &lt;= [1]!Table2[Max Value]), 0))</f>
        <v>0-49M</v>
      </c>
    </row>
    <row r="1764" spans="1:7" x14ac:dyDescent="0.25">
      <c r="A1764" s="3" t="s">
        <v>13902</v>
      </c>
      <c r="B1764" s="3" t="s">
        <v>17189</v>
      </c>
      <c r="C1764" s="3" t="str">
        <f t="shared" si="27"/>
        <v>VAULT MINERALS LIMITED</v>
      </c>
      <c r="D1764" s="3" t="s">
        <v>13970</v>
      </c>
      <c r="E1764" s="17">
        <v>35354</v>
      </c>
      <c r="F1764" s="16">
        <v>3367224324</v>
      </c>
      <c r="G1764" s="3" t="str">
        <f t="array" ref="G1764">INDEX([1]!Table2[Bracket Label], MATCH(1, ('ASX_Listed_Companies_26-08-2025'!F1764&gt;= [1]!Table2[Min Value]) * ('ASX_Listed_Companies_26-08-2025'!F1764 &lt;= [1]!Table2[Max Value]), 0))</f>
        <v>1Bn+</v>
      </c>
    </row>
    <row r="1765" spans="1:7" x14ac:dyDescent="0.25">
      <c r="A1765" s="3" t="s">
        <v>17190</v>
      </c>
      <c r="B1765" s="3" t="s">
        <v>17191</v>
      </c>
      <c r="C1765" s="3" t="str">
        <f t="shared" si="27"/>
        <v>VERBREC LIMITED</v>
      </c>
      <c r="D1765" s="3" t="s">
        <v>13964</v>
      </c>
      <c r="E1765" s="17">
        <v>39427</v>
      </c>
      <c r="F1765" s="16">
        <v>26587475</v>
      </c>
      <c r="G1765" s="3" t="str">
        <f t="array" ref="G1765">INDEX([1]!Table2[Bracket Label], MATCH(1, ('ASX_Listed_Companies_26-08-2025'!F1765&gt;= [1]!Table2[Min Value]) * ('ASX_Listed_Companies_26-08-2025'!F1765 &lt;= [1]!Table2[Max Value]), 0))</f>
        <v>0-49M</v>
      </c>
    </row>
    <row r="1766" spans="1:7" x14ac:dyDescent="0.25">
      <c r="A1766" s="3" t="s">
        <v>17192</v>
      </c>
      <c r="B1766" s="3" t="s">
        <v>17193</v>
      </c>
      <c r="C1766" s="3" t="str">
        <f t="shared" si="27"/>
        <v>VECTUS BIOSYSTEMS LIMITED</v>
      </c>
      <c r="D1766" s="3" t="s">
        <v>13967</v>
      </c>
      <c r="E1766" s="17">
        <v>42423</v>
      </c>
      <c r="F1766" s="16">
        <v>4266666</v>
      </c>
      <c r="G1766" s="3" t="str">
        <f t="array" ref="G1766">INDEX([1]!Table2[Bracket Label], MATCH(1, ('ASX_Listed_Companies_26-08-2025'!F1766&gt;= [1]!Table2[Min Value]) * ('ASX_Listed_Companies_26-08-2025'!F1766 &lt;= [1]!Table2[Max Value]), 0))</f>
        <v>0-49M</v>
      </c>
    </row>
    <row r="1767" spans="1:7" x14ac:dyDescent="0.25">
      <c r="A1767" s="3" t="s">
        <v>17194</v>
      </c>
      <c r="B1767" s="3" t="s">
        <v>17195</v>
      </c>
      <c r="C1767" s="3" t="str">
        <f t="shared" si="27"/>
        <v>VBX LIMITED</v>
      </c>
      <c r="D1767" s="3" t="s">
        <v>13970</v>
      </c>
      <c r="E1767" s="17">
        <v>45825</v>
      </c>
      <c r="F1767" s="16">
        <v>45707956</v>
      </c>
      <c r="G1767" s="3" t="str">
        <f t="array" ref="G1767">INDEX([1]!Table2[Bracket Label], MATCH(1, ('ASX_Listed_Companies_26-08-2025'!F1767&gt;= [1]!Table2[Min Value]) * ('ASX_Listed_Companies_26-08-2025'!F1767 &lt;= [1]!Table2[Max Value]), 0))</f>
        <v>0-49M</v>
      </c>
    </row>
    <row r="1768" spans="1:7" x14ac:dyDescent="0.25">
      <c r="A1768" s="3" t="s">
        <v>13906</v>
      </c>
      <c r="B1768" s="3" t="s">
        <v>17196</v>
      </c>
      <c r="C1768" s="3" t="str">
        <f t="shared" si="27"/>
        <v>VICINITY CENTRES</v>
      </c>
      <c r="D1768" s="3" t="s">
        <v>14046</v>
      </c>
      <c r="E1768" s="17">
        <v>40882</v>
      </c>
      <c r="F1768" s="16">
        <v>11817854595</v>
      </c>
      <c r="G1768" s="3" t="str">
        <f t="array" ref="G1768">INDEX([1]!Table2[Bracket Label], MATCH(1, ('ASX_Listed_Companies_26-08-2025'!F1768&gt;= [1]!Table2[Min Value]) * ('ASX_Listed_Companies_26-08-2025'!F1768 &lt;= [1]!Table2[Max Value]), 0))</f>
        <v>1Bn+</v>
      </c>
    </row>
    <row r="1769" spans="1:7" x14ac:dyDescent="0.25">
      <c r="A1769" s="3" t="s">
        <v>13910</v>
      </c>
      <c r="B1769" s="3" t="s">
        <v>17197</v>
      </c>
      <c r="C1769" s="3" t="str">
        <f t="shared" si="27"/>
        <v>VIVA ENERGY GROUP LIMITED</v>
      </c>
      <c r="D1769" s="3" t="s">
        <v>14005</v>
      </c>
      <c r="E1769" s="17">
        <v>43294</v>
      </c>
      <c r="F1769" s="16">
        <v>3455577027</v>
      </c>
      <c r="G1769" s="3" t="str">
        <f t="array" ref="G1769">INDEX([1]!Table2[Bracket Label], MATCH(1, ('ASX_Listed_Companies_26-08-2025'!F1769&gt;= [1]!Table2[Min Value]) * ('ASX_Listed_Companies_26-08-2025'!F1769 &lt;= [1]!Table2[Max Value]), 0))</f>
        <v>1Bn+</v>
      </c>
    </row>
    <row r="1770" spans="1:7" x14ac:dyDescent="0.25">
      <c r="A1770" s="3" t="s">
        <v>17198</v>
      </c>
      <c r="B1770" s="3" t="s">
        <v>17199</v>
      </c>
      <c r="C1770" s="3" t="str">
        <f t="shared" si="27"/>
        <v>VEEM LTD</v>
      </c>
      <c r="D1770" s="3" t="s">
        <v>13964</v>
      </c>
      <c r="E1770" s="17">
        <v>42669</v>
      </c>
      <c r="F1770" s="16">
        <v>152297758</v>
      </c>
      <c r="G1770" s="3" t="str">
        <f t="array" ref="G1770">INDEX([1]!Table2[Bracket Label], MATCH(1, ('ASX_Listed_Companies_26-08-2025'!F1770&gt;= [1]!Table2[Min Value]) * ('ASX_Listed_Companies_26-08-2025'!F1770 &lt;= [1]!Table2[Max Value]), 0))</f>
        <v>150-199M</v>
      </c>
    </row>
    <row r="1771" spans="1:7" x14ac:dyDescent="0.25">
      <c r="A1771" s="3" t="s">
        <v>17200</v>
      </c>
      <c r="B1771" s="3" t="s">
        <v>17201</v>
      </c>
      <c r="C1771" s="3" t="str">
        <f t="shared" si="27"/>
        <v>VINTAGE ENERGY LTD</v>
      </c>
      <c r="D1771" s="3" t="s">
        <v>14005</v>
      </c>
      <c r="E1771" s="17">
        <v>43360</v>
      </c>
      <c r="F1771" s="16">
        <v>10434568</v>
      </c>
      <c r="G1771" s="3" t="str">
        <f t="array" ref="G1771">INDEX([1]!Table2[Bracket Label], MATCH(1, ('ASX_Listed_Companies_26-08-2025'!F1771&gt;= [1]!Table2[Min Value]) * ('ASX_Listed_Companies_26-08-2025'!F1771 &lt;= [1]!Table2[Max Value]), 0))</f>
        <v>0-49M</v>
      </c>
    </row>
    <row r="1772" spans="1:7" x14ac:dyDescent="0.25">
      <c r="A1772" s="3" t="s">
        <v>17202</v>
      </c>
      <c r="B1772" s="3" t="s">
        <v>17203</v>
      </c>
      <c r="C1772" s="3" t="str">
        <f t="shared" si="27"/>
        <v>VISIONFLEX GROUP LIMITED</v>
      </c>
      <c r="D1772" s="3" t="s">
        <v>13995</v>
      </c>
      <c r="E1772" s="17">
        <v>42164</v>
      </c>
      <c r="F1772" s="16">
        <v>8419651</v>
      </c>
      <c r="G1772" s="3" t="str">
        <f t="array" ref="G1772">INDEX([1]!Table2[Bracket Label], MATCH(1, ('ASX_Listed_Companies_26-08-2025'!F1772&gt;= [1]!Table2[Min Value]) * ('ASX_Listed_Companies_26-08-2025'!F1772 &lt;= [1]!Table2[Max Value]), 0))</f>
        <v>0-49M</v>
      </c>
    </row>
    <row r="1773" spans="1:7" x14ac:dyDescent="0.25">
      <c r="A1773" s="3" t="s">
        <v>17204</v>
      </c>
      <c r="B1773" s="3" t="s">
        <v>17205</v>
      </c>
      <c r="C1773" s="3" t="str">
        <f t="shared" si="27"/>
        <v>VITRAFY LIFE SCIENCES LIMITED</v>
      </c>
      <c r="D1773" s="3" t="s">
        <v>13967</v>
      </c>
      <c r="E1773" s="17">
        <v>45622</v>
      </c>
      <c r="F1773" s="16">
        <v>92582027</v>
      </c>
      <c r="G1773" s="3" t="str">
        <f t="array" ref="G1773">INDEX([1]!Table2[Bracket Label], MATCH(1, ('ASX_Listed_Companies_26-08-2025'!F1773&gt;= [1]!Table2[Min Value]) * ('ASX_Listed_Companies_26-08-2025'!F1773 &lt;= [1]!Table2[Max Value]), 0))</f>
        <v>50-99M</v>
      </c>
    </row>
    <row r="1774" spans="1:7" x14ac:dyDescent="0.25">
      <c r="A1774" s="3" t="s">
        <v>17206</v>
      </c>
      <c r="B1774" s="3" t="s">
        <v>17207</v>
      </c>
      <c r="C1774" s="3" t="str">
        <f t="shared" si="27"/>
        <v>VGI PARTNERS GLOBAL INVESTMENTS LIMITED</v>
      </c>
      <c r="D1774" s="3" t="s">
        <v>14067</v>
      </c>
      <c r="E1774" s="17">
        <v>43006</v>
      </c>
      <c r="F1774" s="16">
        <v>445712042</v>
      </c>
      <c r="G1774" s="3" t="str">
        <f t="array" ref="G1774">INDEX([1]!Table2[Bracket Label], MATCH(1, ('ASX_Listed_Companies_26-08-2025'!F1774&gt;= [1]!Table2[Min Value]) * ('ASX_Listed_Companies_26-08-2025'!F1774 &lt;= [1]!Table2[Max Value]), 0))</f>
        <v>400-449M</v>
      </c>
    </row>
    <row r="1775" spans="1:7" x14ac:dyDescent="0.25">
      <c r="A1775" s="3" t="s">
        <v>17208</v>
      </c>
      <c r="B1775" s="3" t="s">
        <v>17209</v>
      </c>
      <c r="C1775" s="3" t="str">
        <f t="shared" si="27"/>
        <v>VISTA GROUP INTERNATIONAL LIMITED.</v>
      </c>
      <c r="D1775" s="3" t="s">
        <v>13979</v>
      </c>
      <c r="E1775" s="17">
        <v>41862</v>
      </c>
      <c r="F1775" s="16">
        <v>673512954</v>
      </c>
      <c r="G1775" s="3" t="str">
        <f t="array" ref="G1775">INDEX([1]!Table2[Bracket Label], MATCH(1, ('ASX_Listed_Companies_26-08-2025'!F1775&gt;= [1]!Table2[Min Value]) * ('ASX_Listed_Companies_26-08-2025'!F1775 &lt;= [1]!Table2[Max Value]), 0))</f>
        <v>650-699M</v>
      </c>
    </row>
    <row r="1776" spans="1:7" x14ac:dyDescent="0.25">
      <c r="A1776" s="3" t="s">
        <v>13908</v>
      </c>
      <c r="B1776" s="3" t="s">
        <v>17210</v>
      </c>
      <c r="C1776" s="3" t="str">
        <f t="shared" si="27"/>
        <v>VIRGIN AUSTRALIA HOLDINGS LIMITED.</v>
      </c>
      <c r="D1776" s="3" t="s">
        <v>14162</v>
      </c>
      <c r="E1776" s="17">
        <v>45832</v>
      </c>
      <c r="F1776" s="16">
        <v>2525829205</v>
      </c>
      <c r="G1776" s="3" t="str">
        <f t="array" ref="G1776">INDEX([1]!Table2[Bracket Label], MATCH(1, ('ASX_Listed_Companies_26-08-2025'!F1776&gt;= [1]!Table2[Min Value]) * ('ASX_Listed_Companies_26-08-2025'!F1776 &lt;= [1]!Table2[Max Value]), 0))</f>
        <v>1Bn+</v>
      </c>
    </row>
    <row r="1777" spans="1:7" x14ac:dyDescent="0.25">
      <c r="A1777" s="3" t="s">
        <v>17211</v>
      </c>
      <c r="B1777" s="3" t="s">
        <v>17212</v>
      </c>
      <c r="C1777" s="3" t="str">
        <f t="shared" si="27"/>
        <v>VITASORA HEALTH LIMITED</v>
      </c>
      <c r="D1777" s="3" t="s">
        <v>13995</v>
      </c>
      <c r="E1777" s="17">
        <v>36721</v>
      </c>
      <c r="F1777" s="16">
        <v>48119228</v>
      </c>
      <c r="G1777" s="3" t="str">
        <f t="array" ref="G1777">INDEX([1]!Table2[Bracket Label], MATCH(1, ('ASX_Listed_Companies_26-08-2025'!F1777&gt;= [1]!Table2[Min Value]) * ('ASX_Listed_Companies_26-08-2025'!F1777 &lt;= [1]!Table2[Max Value]), 0))</f>
        <v>0-49M</v>
      </c>
    </row>
    <row r="1778" spans="1:7" x14ac:dyDescent="0.25">
      <c r="A1778" s="3" t="s">
        <v>17213</v>
      </c>
      <c r="B1778" s="3" t="s">
        <v>17214</v>
      </c>
      <c r="C1778" s="3" t="str">
        <f t="shared" si="27"/>
        <v>VHM LIMITED</v>
      </c>
      <c r="D1778" s="3" t="s">
        <v>13970</v>
      </c>
      <c r="E1778" s="17">
        <v>44935</v>
      </c>
      <c r="F1778" s="16">
        <v>50713990</v>
      </c>
      <c r="G1778" s="3" t="str">
        <f t="array" ref="G1778">INDEX([1]!Table2[Bracket Label], MATCH(1, ('ASX_Listed_Companies_26-08-2025'!F1778&gt;= [1]!Table2[Min Value]) * ('ASX_Listed_Companies_26-08-2025'!F1778 &lt;= [1]!Table2[Max Value]), 0))</f>
        <v>50-99M</v>
      </c>
    </row>
    <row r="1779" spans="1:7" x14ac:dyDescent="0.25">
      <c r="A1779" s="3" t="s">
        <v>17215</v>
      </c>
      <c r="B1779" s="3" t="s">
        <v>17216</v>
      </c>
      <c r="C1779" s="3" t="str">
        <f t="shared" si="27"/>
        <v>VICTOR GROUP HOLDINGS LIMITED</v>
      </c>
      <c r="D1779" s="3" t="s">
        <v>13979</v>
      </c>
      <c r="E1779" s="17">
        <v>41768</v>
      </c>
      <c r="F1779" s="16">
        <v>26089067</v>
      </c>
      <c r="G1779" s="3" t="str">
        <f t="array" ref="G1779">INDEX([1]!Table2[Bracket Label], MATCH(1, ('ASX_Listed_Companies_26-08-2025'!F1779&gt;= [1]!Table2[Min Value]) * ('ASX_Listed_Companies_26-08-2025'!F1779 &lt;= [1]!Table2[Max Value]), 0))</f>
        <v>0-49M</v>
      </c>
    </row>
    <row r="1780" spans="1:7" x14ac:dyDescent="0.25">
      <c r="A1780" s="3" t="s">
        <v>17217</v>
      </c>
      <c r="B1780" s="3" t="s">
        <v>5113</v>
      </c>
      <c r="C1780" s="3" t="str">
        <f t="shared" si="27"/>
        <v>VITURA HEALTH LIMITED</v>
      </c>
      <c r="D1780" s="3" t="s">
        <v>13995</v>
      </c>
      <c r="E1780" s="17">
        <v>43776</v>
      </c>
      <c r="F1780" s="16">
        <v>46688967</v>
      </c>
      <c r="G1780" s="3" t="str">
        <f t="array" ref="G1780">INDEX([1]!Table2[Bracket Label], MATCH(1, ('ASX_Listed_Companies_26-08-2025'!F1780&gt;= [1]!Table2[Min Value]) * ('ASX_Listed_Companies_26-08-2025'!F1780 &lt;= [1]!Table2[Max Value]), 0))</f>
        <v>0-49M</v>
      </c>
    </row>
    <row r="1781" spans="1:7" x14ac:dyDescent="0.25">
      <c r="A1781" s="3" t="s">
        <v>17218</v>
      </c>
      <c r="B1781" s="3" t="s">
        <v>17219</v>
      </c>
      <c r="C1781" s="3" t="str">
        <f t="shared" si="27"/>
        <v>VIKING MINES LIMITED</v>
      </c>
      <c r="D1781" s="3" t="s">
        <v>13970</v>
      </c>
      <c r="E1781" s="17">
        <v>40310</v>
      </c>
      <c r="F1781" s="16">
        <v>8735667</v>
      </c>
      <c r="G1781" s="3" t="str">
        <f t="array" ref="G1781">INDEX([1]!Table2[Bracket Label], MATCH(1, ('ASX_Listed_Companies_26-08-2025'!F1781&gt;= [1]!Table2[Min Value]) * ('ASX_Listed_Companies_26-08-2025'!F1781 &lt;= [1]!Table2[Max Value]), 0))</f>
        <v>0-49M</v>
      </c>
    </row>
    <row r="1782" spans="1:7" x14ac:dyDescent="0.25">
      <c r="A1782" s="3" t="s">
        <v>17220</v>
      </c>
      <c r="B1782" s="3" t="s">
        <v>17221</v>
      </c>
      <c r="C1782" s="3" t="str">
        <f t="shared" si="27"/>
        <v>VITA LIFE SCIENCES LIMITED..</v>
      </c>
      <c r="D1782" s="3" t="s">
        <v>13967</v>
      </c>
      <c r="E1782" s="17">
        <v>39317</v>
      </c>
      <c r="F1782" s="16">
        <v>126580353</v>
      </c>
      <c r="G1782" s="3" t="str">
        <f t="array" ref="G1782">INDEX([1]!Table2[Bracket Label], MATCH(1, ('ASX_Listed_Companies_26-08-2025'!F1782&gt;= [1]!Table2[Min Value]) * ('ASX_Listed_Companies_26-08-2025'!F1782 &lt;= [1]!Table2[Max Value]), 0))</f>
        <v>100-149M</v>
      </c>
    </row>
    <row r="1783" spans="1:7" x14ac:dyDescent="0.25">
      <c r="A1783" s="3" t="s">
        <v>17222</v>
      </c>
      <c r="B1783" s="3" t="s">
        <v>17223</v>
      </c>
      <c r="C1783" s="3" t="str">
        <f t="shared" si="27"/>
        <v>VENUS METALS CORPORATION LIMITED</v>
      </c>
      <c r="D1783" s="3" t="s">
        <v>13970</v>
      </c>
      <c r="E1783" s="17">
        <v>39245</v>
      </c>
      <c r="F1783" s="16">
        <v>21574155</v>
      </c>
      <c r="G1783" s="3" t="str">
        <f t="array" ref="G1783">INDEX([1]!Table2[Bracket Label], MATCH(1, ('ASX_Listed_Companies_26-08-2025'!F1783&gt;= [1]!Table2[Min Value]) * ('ASX_Listed_Companies_26-08-2025'!F1783 &lt;= [1]!Table2[Max Value]), 0))</f>
        <v>0-49M</v>
      </c>
    </row>
    <row r="1784" spans="1:7" x14ac:dyDescent="0.25">
      <c r="A1784" s="3" t="s">
        <v>17224</v>
      </c>
      <c r="B1784" s="3" t="s">
        <v>17225</v>
      </c>
      <c r="C1784" s="3" t="str">
        <f t="shared" si="27"/>
        <v>VDM GROUP LIMITED</v>
      </c>
      <c r="D1784" s="3" t="s">
        <v>13964</v>
      </c>
      <c r="E1784" s="17">
        <v>38763</v>
      </c>
      <c r="F1784" s="16" t="s">
        <v>14150</v>
      </c>
      <c r="G1784" s="3" t="e">
        <f t="array" ref="G1784">INDEX([1]!Table2[Bracket Label], MATCH(1, ('ASX_Listed_Companies_26-08-2025'!F1784&gt;= [1]!Table2[Min Value]) * ('ASX_Listed_Companies_26-08-2025'!F1784 &lt;= [1]!Table2[Max Value]), 0))</f>
        <v>#N/A</v>
      </c>
    </row>
    <row r="1785" spans="1:7" x14ac:dyDescent="0.25">
      <c r="A1785" s="3" t="s">
        <v>17226</v>
      </c>
      <c r="B1785" s="3" t="s">
        <v>17227</v>
      </c>
      <c r="C1785" s="3" t="str">
        <f t="shared" si="27"/>
        <v>VITAL METALS LIMITED</v>
      </c>
      <c r="D1785" s="3" t="s">
        <v>13970</v>
      </c>
      <c r="E1785" s="17">
        <v>38636</v>
      </c>
      <c r="F1785" s="16" t="s">
        <v>14977</v>
      </c>
      <c r="G1785" s="3" t="e">
        <f t="array" ref="G1785">INDEX([1]!Table2[Bracket Label], MATCH(1, ('ASX_Listed_Companies_26-08-2025'!F1785&gt;= [1]!Table2[Min Value]) * ('ASX_Listed_Companies_26-08-2025'!F1785 &lt;= [1]!Table2[Max Value]), 0))</f>
        <v>#N/A</v>
      </c>
    </row>
    <row r="1786" spans="1:7" x14ac:dyDescent="0.25">
      <c r="A1786" s="3" t="s">
        <v>17228</v>
      </c>
      <c r="B1786" s="3" t="s">
        <v>17229</v>
      </c>
      <c r="C1786" s="3" t="str">
        <f t="shared" si="27"/>
        <v>VIRIDIS MINING AND MINERALS LIMITED</v>
      </c>
      <c r="D1786" s="3" t="s">
        <v>13970</v>
      </c>
      <c r="E1786" s="17">
        <v>44585</v>
      </c>
      <c r="F1786" s="16">
        <v>131115353</v>
      </c>
      <c r="G1786" s="3" t="str">
        <f t="array" ref="G1786">INDEX([1]!Table2[Bracket Label], MATCH(1, ('ASX_Listed_Companies_26-08-2025'!F1786&gt;= [1]!Table2[Min Value]) * ('ASX_Listed_Companies_26-08-2025'!F1786 &lt;= [1]!Table2[Max Value]), 0))</f>
        <v>100-149M</v>
      </c>
    </row>
    <row r="1787" spans="1:7" x14ac:dyDescent="0.25">
      <c r="A1787" s="3" t="s">
        <v>17230</v>
      </c>
      <c r="B1787" s="3" t="s">
        <v>17231</v>
      </c>
      <c r="C1787" s="3" t="str">
        <f t="shared" si="27"/>
        <v>VMOTO LIMITED</v>
      </c>
      <c r="D1787" s="3" t="s">
        <v>14049</v>
      </c>
      <c r="E1787" s="17">
        <v>37287</v>
      </c>
      <c r="F1787" s="16">
        <v>26311321</v>
      </c>
      <c r="G1787" s="3" t="str">
        <f t="array" ref="G1787">INDEX([1]!Table2[Bracket Label], MATCH(1, ('ASX_Listed_Companies_26-08-2025'!F1787&gt;= [1]!Table2[Min Value]) * ('ASX_Listed_Companies_26-08-2025'!F1787 &lt;= [1]!Table2[Max Value]), 0))</f>
        <v>0-49M</v>
      </c>
    </row>
    <row r="1788" spans="1:7" x14ac:dyDescent="0.25">
      <c r="A1788" s="3" t="s">
        <v>17232</v>
      </c>
      <c r="B1788" s="3" t="s">
        <v>17233</v>
      </c>
      <c r="C1788" s="3" t="str">
        <f t="shared" si="27"/>
        <v>VONEX LIMITED..</v>
      </c>
      <c r="D1788" s="3" t="s">
        <v>14000</v>
      </c>
      <c r="E1788" s="17">
        <v>43264</v>
      </c>
      <c r="F1788" s="16">
        <v>26341123</v>
      </c>
      <c r="G1788" s="3" t="str">
        <f t="array" ref="G1788">INDEX([1]!Table2[Bracket Label], MATCH(1, ('ASX_Listed_Companies_26-08-2025'!F1788&gt;= [1]!Table2[Min Value]) * ('ASX_Listed_Companies_26-08-2025'!F1788 &lt;= [1]!Table2[Max Value]), 0))</f>
        <v>0-49M</v>
      </c>
    </row>
    <row r="1789" spans="1:7" x14ac:dyDescent="0.25">
      <c r="A1789" s="3" t="s">
        <v>17234</v>
      </c>
      <c r="B1789" s="3" t="s">
        <v>17235</v>
      </c>
      <c r="C1789" s="3" t="str">
        <f t="shared" si="27"/>
        <v>VINYL GROUP LTD</v>
      </c>
      <c r="D1789" s="3" t="s">
        <v>13979</v>
      </c>
      <c r="E1789" s="17">
        <v>40442</v>
      </c>
      <c r="F1789" s="16">
        <v>122537452</v>
      </c>
      <c r="G1789" s="3" t="str">
        <f t="array" ref="G1789">INDEX([1]!Table2[Bracket Label], MATCH(1, ('ASX_Listed_Companies_26-08-2025'!F1789&gt;= [1]!Table2[Min Value]) * ('ASX_Listed_Companies_26-08-2025'!F1789 &lt;= [1]!Table2[Max Value]), 0))</f>
        <v>100-149M</v>
      </c>
    </row>
    <row r="1790" spans="1:7" x14ac:dyDescent="0.25">
      <c r="A1790" s="3" t="s">
        <v>13904</v>
      </c>
      <c r="B1790" s="3" t="s">
        <v>17236</v>
      </c>
      <c r="C1790" s="3" t="str">
        <f t="shared" si="27"/>
        <v>VENTIA SERVICES GROUP LIMITED</v>
      </c>
      <c r="D1790" s="3" t="s">
        <v>13964</v>
      </c>
      <c r="E1790" s="17">
        <v>44519</v>
      </c>
      <c r="F1790" s="16">
        <v>4624012889</v>
      </c>
      <c r="G1790" s="3" t="str">
        <f t="array" ref="G1790">INDEX([1]!Table2[Bracket Label], MATCH(1, ('ASX_Listed_Companies_26-08-2025'!F1790&gt;= [1]!Table2[Min Value]) * ('ASX_Listed_Companies_26-08-2025'!F1790 &lt;= [1]!Table2[Max Value]), 0))</f>
        <v>1Bn+</v>
      </c>
    </row>
    <row r="1791" spans="1:7" x14ac:dyDescent="0.25">
      <c r="A1791" s="3" t="s">
        <v>17237</v>
      </c>
      <c r="B1791" s="3" t="s">
        <v>17238</v>
      </c>
      <c r="C1791" s="3" t="str">
        <f t="shared" si="27"/>
        <v>VOLT GROUP LIMITED</v>
      </c>
      <c r="D1791" s="3" t="s">
        <v>14137</v>
      </c>
      <c r="E1791" s="17">
        <v>33346</v>
      </c>
      <c r="F1791" s="16">
        <v>13395275</v>
      </c>
      <c r="G1791" s="3" t="str">
        <f t="array" ref="G1791">INDEX([1]!Table2[Bracket Label], MATCH(1, ('ASX_Listed_Companies_26-08-2025'!F1791&gt;= [1]!Table2[Min Value]) * ('ASX_Listed_Companies_26-08-2025'!F1791 &lt;= [1]!Table2[Max Value]), 0))</f>
        <v>0-49M</v>
      </c>
    </row>
    <row r="1792" spans="1:7" x14ac:dyDescent="0.25">
      <c r="A1792" s="3" t="s">
        <v>17239</v>
      </c>
      <c r="B1792" s="3" t="s">
        <v>17240</v>
      </c>
      <c r="C1792" s="3" t="str">
        <f t="shared" si="27"/>
        <v>VECTION TECHNOLOGIES LTD</v>
      </c>
      <c r="D1792" s="3" t="s">
        <v>13979</v>
      </c>
      <c r="E1792" s="17">
        <v>42811</v>
      </c>
      <c r="F1792" s="16">
        <v>84922979</v>
      </c>
      <c r="G1792" s="3" t="str">
        <f t="array" ref="G1792">INDEX([1]!Table2[Bracket Label], MATCH(1, ('ASX_Listed_Companies_26-08-2025'!F1792&gt;= [1]!Table2[Min Value]) * ('ASX_Listed_Companies_26-08-2025'!F1792 &lt;= [1]!Table2[Max Value]), 0))</f>
        <v>50-99M</v>
      </c>
    </row>
    <row r="1793" spans="1:7" x14ac:dyDescent="0.25">
      <c r="A1793" s="3" t="s">
        <v>17241</v>
      </c>
      <c r="B1793" s="3" t="s">
        <v>17242</v>
      </c>
      <c r="C1793" s="3" t="str">
        <f t="shared" si="27"/>
        <v>VANADIUM RESOURCES LIMITED</v>
      </c>
      <c r="D1793" s="3" t="s">
        <v>13970</v>
      </c>
      <c r="E1793" s="17">
        <v>43042</v>
      </c>
      <c r="F1793" s="16">
        <v>24676310</v>
      </c>
      <c r="G1793" s="3" t="str">
        <f t="array" ref="G1793">INDEX([1]!Table2[Bracket Label], MATCH(1, ('ASX_Listed_Companies_26-08-2025'!F1793&gt;= [1]!Table2[Min Value]) * ('ASX_Listed_Companies_26-08-2025'!F1793 &lt;= [1]!Table2[Max Value]), 0))</f>
        <v>0-49M</v>
      </c>
    </row>
    <row r="1794" spans="1:7" x14ac:dyDescent="0.25">
      <c r="A1794" s="3" t="s">
        <v>17243</v>
      </c>
      <c r="B1794" s="3" t="s">
        <v>17244</v>
      </c>
      <c r="C1794" s="3" t="str">
        <f t="shared" si="27"/>
        <v>VOLT RESOURCES LIMITED</v>
      </c>
      <c r="D1794" s="3" t="s">
        <v>13970</v>
      </c>
      <c r="E1794" s="17">
        <v>37974</v>
      </c>
      <c r="F1794" s="16">
        <v>21081822</v>
      </c>
      <c r="G1794" s="3" t="str">
        <f t="array" ref="G1794">INDEX([1]!Table2[Bracket Label], MATCH(1, ('ASX_Listed_Companies_26-08-2025'!F1794&gt;= [1]!Table2[Min Value]) * ('ASX_Listed_Companies_26-08-2025'!F1794 &lt;= [1]!Table2[Max Value]), 0))</f>
        <v>0-49M</v>
      </c>
    </row>
    <row r="1795" spans="1:7" x14ac:dyDescent="0.25">
      <c r="A1795" s="3" t="s">
        <v>17245</v>
      </c>
      <c r="B1795" s="3" t="s">
        <v>17246</v>
      </c>
      <c r="C1795" s="3" t="str">
        <f t="shared" ref="C1795:C1858" si="28">TRIM(UPPER($B1795))</f>
        <v>VERITY RESOURCES LIMITED</v>
      </c>
      <c r="D1795" s="3" t="s">
        <v>13970</v>
      </c>
      <c r="E1795" s="17">
        <v>39465</v>
      </c>
      <c r="F1795" s="16">
        <v>6997387</v>
      </c>
      <c r="G1795" s="3" t="str">
        <f t="array" ref="G1795">INDEX([1]!Table2[Bracket Label], MATCH(1, ('ASX_Listed_Companies_26-08-2025'!F1795&gt;= [1]!Table2[Min Value]) * ('ASX_Listed_Companies_26-08-2025'!F1795 &lt;= [1]!Table2[Max Value]), 0))</f>
        <v>0-49M</v>
      </c>
    </row>
    <row r="1796" spans="1:7" x14ac:dyDescent="0.25">
      <c r="A1796" s="3" t="s">
        <v>17247</v>
      </c>
      <c r="B1796" s="3" t="s">
        <v>6826</v>
      </c>
      <c r="C1796" s="3" t="str">
        <f t="shared" si="28"/>
        <v>VERIS LIMITED</v>
      </c>
      <c r="D1796" s="3" t="s">
        <v>14110</v>
      </c>
      <c r="E1796" s="17">
        <v>39624</v>
      </c>
      <c r="F1796" s="16">
        <v>36242100</v>
      </c>
      <c r="G1796" s="3" t="str">
        <f t="array" ref="G1796">INDEX([1]!Table2[Bracket Label], MATCH(1, ('ASX_Listed_Companies_26-08-2025'!F1796&gt;= [1]!Table2[Min Value]) * ('ASX_Listed_Companies_26-08-2025'!F1796 &lt;= [1]!Table2[Max Value]), 0))</f>
        <v>0-49M</v>
      </c>
    </row>
    <row r="1797" spans="1:7" x14ac:dyDescent="0.25">
      <c r="A1797" s="3" t="s">
        <v>17248</v>
      </c>
      <c r="B1797" s="3" t="s">
        <v>17249</v>
      </c>
      <c r="C1797" s="3" t="str">
        <f t="shared" si="28"/>
        <v>VRX SILICA LIMITED</v>
      </c>
      <c r="D1797" s="3" t="s">
        <v>13970</v>
      </c>
      <c r="E1797" s="17">
        <v>40598</v>
      </c>
      <c r="F1797" s="16">
        <v>89676395</v>
      </c>
      <c r="G1797" s="3" t="str">
        <f t="array" ref="G1797">INDEX([1]!Table2[Bracket Label], MATCH(1, ('ASX_Listed_Companies_26-08-2025'!F1797&gt;= [1]!Table2[Min Value]) * ('ASX_Listed_Companies_26-08-2025'!F1797 &lt;= [1]!Table2[Max Value]), 0))</f>
        <v>50-99M</v>
      </c>
    </row>
    <row r="1798" spans="1:7" x14ac:dyDescent="0.25">
      <c r="A1798" s="3" t="s">
        <v>13914</v>
      </c>
      <c r="B1798" s="3" t="s">
        <v>17250</v>
      </c>
      <c r="C1798" s="3" t="str">
        <f t="shared" si="28"/>
        <v>VULCAN STEEL LIMITED</v>
      </c>
      <c r="D1798" s="3" t="s">
        <v>13970</v>
      </c>
      <c r="E1798" s="17">
        <v>44504</v>
      </c>
      <c r="F1798" s="16">
        <v>869783587</v>
      </c>
      <c r="G1798" s="3" t="str">
        <f t="array" ref="G1798">INDEX([1]!Table2[Bracket Label], MATCH(1, ('ASX_Listed_Companies_26-08-2025'!F1798&gt;= [1]!Table2[Min Value]) * ('ASX_Listed_Companies_26-08-2025'!F1798 &lt;= [1]!Table2[Max Value]), 0))</f>
        <v>850-899M</v>
      </c>
    </row>
    <row r="1799" spans="1:7" x14ac:dyDescent="0.25">
      <c r="A1799" s="3" t="s">
        <v>17251</v>
      </c>
      <c r="B1799" s="3" t="s">
        <v>17252</v>
      </c>
      <c r="C1799" s="3" t="str">
        <f t="shared" si="28"/>
        <v>VOLTAIC STRATEGIC RESOURCES LTD</v>
      </c>
      <c r="D1799" s="3" t="s">
        <v>14005</v>
      </c>
      <c r="E1799" s="17">
        <v>40564</v>
      </c>
      <c r="F1799" s="16">
        <v>14188755</v>
      </c>
      <c r="G1799" s="3" t="str">
        <f t="array" ref="G1799">INDEX([1]!Table2[Bracket Label], MATCH(1, ('ASX_Listed_Companies_26-08-2025'!F1799&gt;= [1]!Table2[Min Value]) * ('ASX_Listed_Companies_26-08-2025'!F1799 &lt;= [1]!Table2[Max Value]), 0))</f>
        <v>0-49M</v>
      </c>
    </row>
    <row r="1800" spans="1:7" x14ac:dyDescent="0.25">
      <c r="A1800" s="3" t="s">
        <v>17253</v>
      </c>
      <c r="B1800" s="3" t="s">
        <v>17254</v>
      </c>
      <c r="C1800" s="3" t="str">
        <f t="shared" si="28"/>
        <v>VICTORY METALS LIMITED</v>
      </c>
      <c r="D1800" s="3" t="s">
        <v>13970</v>
      </c>
      <c r="E1800" s="17">
        <v>44399</v>
      </c>
      <c r="F1800" s="16">
        <v>181841726</v>
      </c>
      <c r="G1800" s="3" t="str">
        <f t="array" ref="G1800">INDEX([1]!Table2[Bracket Label], MATCH(1, ('ASX_Listed_Companies_26-08-2025'!F1800&gt;= [1]!Table2[Min Value]) * ('ASX_Listed_Companies_26-08-2025'!F1800 &lt;= [1]!Table2[Max Value]), 0))</f>
        <v>150-199M</v>
      </c>
    </row>
    <row r="1801" spans="1:7" x14ac:dyDescent="0.25">
      <c r="A1801" s="3" t="s">
        <v>17255</v>
      </c>
      <c r="B1801" s="3" t="s">
        <v>17256</v>
      </c>
      <c r="C1801" s="3" t="str">
        <f t="shared" si="28"/>
        <v>VERTEX MINERALS LIMITED</v>
      </c>
      <c r="D1801" s="3" t="s">
        <v>13970</v>
      </c>
      <c r="E1801" s="17">
        <v>44578</v>
      </c>
      <c r="F1801" s="16">
        <v>56854116</v>
      </c>
      <c r="G1801" s="3" t="str">
        <f t="array" ref="G1801">INDEX([1]!Table2[Bracket Label], MATCH(1, ('ASX_Listed_Companies_26-08-2025'!F1801&gt;= [1]!Table2[Min Value]) * ('ASX_Listed_Companies_26-08-2025'!F1801 &lt;= [1]!Table2[Max Value]), 0))</f>
        <v>50-99M</v>
      </c>
    </row>
    <row r="1802" spans="1:7" x14ac:dyDescent="0.25">
      <c r="A1802" s="3" t="s">
        <v>13912</v>
      </c>
      <c r="B1802" s="3" t="s">
        <v>17257</v>
      </c>
      <c r="C1802" s="3" t="str">
        <f t="shared" si="28"/>
        <v>VULCAN ENERGY RESOURCES LIMITED</v>
      </c>
      <c r="D1802" s="3" t="s">
        <v>13970</v>
      </c>
      <c r="E1802" s="17">
        <v>43250</v>
      </c>
      <c r="F1802" s="16">
        <v>911929514</v>
      </c>
      <c r="G1802" s="3" t="str">
        <f t="array" ref="G1802">INDEX([1]!Table2[Bracket Label], MATCH(1, ('ASX_Listed_Companies_26-08-2025'!F1802&gt;= [1]!Table2[Min Value]) * ('ASX_Listed_Companies_26-08-2025'!F1802 &lt;= [1]!Table2[Max Value]), 0))</f>
        <v>900-949M</v>
      </c>
    </row>
    <row r="1803" spans="1:7" x14ac:dyDescent="0.25">
      <c r="A1803" s="3" t="s">
        <v>17258</v>
      </c>
      <c r="B1803" s="3" t="s">
        <v>17259</v>
      </c>
      <c r="C1803" s="3" t="str">
        <f t="shared" si="28"/>
        <v>VIVA LEISURE LIMITED</v>
      </c>
      <c r="D1803" s="3" t="s">
        <v>13989</v>
      </c>
      <c r="E1803" s="17">
        <v>43623</v>
      </c>
      <c r="F1803" s="16">
        <v>151513736</v>
      </c>
      <c r="G1803" s="3" t="str">
        <f t="array" ref="G1803">INDEX([1]!Table2[Bracket Label], MATCH(1, ('ASX_Listed_Companies_26-08-2025'!F1803&gt;= [1]!Table2[Min Value]) * ('ASX_Listed_Companies_26-08-2025'!F1803 &lt;= [1]!Table2[Max Value]), 0))</f>
        <v>150-199M</v>
      </c>
    </row>
    <row r="1804" spans="1:7" x14ac:dyDescent="0.25">
      <c r="A1804" s="3" t="s">
        <v>17260</v>
      </c>
      <c r="B1804" s="3" t="s">
        <v>17261</v>
      </c>
      <c r="C1804" s="3" t="str">
        <f t="shared" si="28"/>
        <v>VYSARN LIMITED</v>
      </c>
      <c r="D1804" s="3" t="s">
        <v>13970</v>
      </c>
      <c r="E1804" s="17">
        <v>39430</v>
      </c>
      <c r="F1804" s="16">
        <v>279545759</v>
      </c>
      <c r="G1804" s="3" t="str">
        <f t="array" ref="G1804">INDEX([1]!Table2[Bracket Label], MATCH(1, ('ASX_Listed_Companies_26-08-2025'!F1804&gt;= [1]!Table2[Min Value]) * ('ASX_Listed_Companies_26-08-2025'!F1804 &lt;= [1]!Table2[Max Value]), 0))</f>
        <v>250-299M</v>
      </c>
    </row>
    <row r="1805" spans="1:7" x14ac:dyDescent="0.25">
      <c r="A1805" s="3" t="s">
        <v>17262</v>
      </c>
      <c r="B1805" s="3" t="s">
        <v>17263</v>
      </c>
      <c r="C1805" s="3" t="str">
        <f t="shared" si="28"/>
        <v>WAY 2 VAT LTD.</v>
      </c>
      <c r="D1805" s="3" t="s">
        <v>13979</v>
      </c>
      <c r="E1805" s="17">
        <v>44456</v>
      </c>
      <c r="F1805" s="16">
        <v>13595757</v>
      </c>
      <c r="G1805" s="3" t="str">
        <f t="array" ref="G1805">INDEX([1]!Table2[Bracket Label], MATCH(1, ('ASX_Listed_Companies_26-08-2025'!F1805&gt;= [1]!Table2[Min Value]) * ('ASX_Listed_Companies_26-08-2025'!F1805 &lt;= [1]!Table2[Max Value]), 0))</f>
        <v>0-49M</v>
      </c>
    </row>
    <row r="1806" spans="1:7" x14ac:dyDescent="0.25">
      <c r="A1806" s="3" t="s">
        <v>13916</v>
      </c>
      <c r="B1806" s="3" t="s">
        <v>17264</v>
      </c>
      <c r="C1806" s="3" t="str">
        <f t="shared" si="28"/>
        <v>WA1 RESOURCES LTD</v>
      </c>
      <c r="D1806" s="3" t="s">
        <v>13970</v>
      </c>
      <c r="E1806" s="17">
        <v>44600</v>
      </c>
      <c r="F1806" s="16">
        <v>1378787756</v>
      </c>
      <c r="G1806" s="3" t="str">
        <f t="array" ref="G1806">INDEX([1]!Table2[Bracket Label], MATCH(1, ('ASX_Listed_Companies_26-08-2025'!F1806&gt;= [1]!Table2[Min Value]) * ('ASX_Listed_Companies_26-08-2025'!F1806 &lt;= [1]!Table2[Max Value]), 0))</f>
        <v>1Bn+</v>
      </c>
    </row>
    <row r="1807" spans="1:7" x14ac:dyDescent="0.25">
      <c r="A1807" s="3" t="s">
        <v>17265</v>
      </c>
      <c r="B1807" s="3" t="s">
        <v>17266</v>
      </c>
      <c r="C1807" s="3" t="str">
        <f t="shared" si="28"/>
        <v>WARRIEDAR RESOURCES LIMITED</v>
      </c>
      <c r="D1807" s="3" t="s">
        <v>13970</v>
      </c>
      <c r="E1807" s="17">
        <v>40681</v>
      </c>
      <c r="F1807" s="16">
        <v>178356958</v>
      </c>
      <c r="G1807" s="3" t="str">
        <f t="array" ref="G1807">INDEX([1]!Table2[Bracket Label], MATCH(1, ('ASX_Listed_Companies_26-08-2025'!F1807&gt;= [1]!Table2[Min Value]) * ('ASX_Listed_Companies_26-08-2025'!F1807 &lt;= [1]!Table2[Max Value]), 0))</f>
        <v>150-199M</v>
      </c>
    </row>
    <row r="1808" spans="1:7" x14ac:dyDescent="0.25">
      <c r="A1808" s="3" t="s">
        <v>17267</v>
      </c>
      <c r="B1808" s="3" t="s">
        <v>17268</v>
      </c>
      <c r="C1808" s="3" t="str">
        <f t="shared" si="28"/>
        <v>WAM ACTIVE LIMITED</v>
      </c>
      <c r="D1808" s="3" t="s">
        <v>14067</v>
      </c>
      <c r="E1808" s="17">
        <v>39458</v>
      </c>
      <c r="F1808" s="16">
        <v>68363379</v>
      </c>
      <c r="G1808" s="3" t="str">
        <f t="array" ref="G1808">INDEX([1]!Table2[Bracket Label], MATCH(1, ('ASX_Listed_Companies_26-08-2025'!F1808&gt;= [1]!Table2[Min Value]) * ('ASX_Listed_Companies_26-08-2025'!F1808 &lt;= [1]!Table2[Max Value]), 0))</f>
        <v>50-99M</v>
      </c>
    </row>
    <row r="1809" spans="1:7" x14ac:dyDescent="0.25">
      <c r="A1809" s="3" t="s">
        <v>13932</v>
      </c>
      <c r="B1809" s="3" t="s">
        <v>17269</v>
      </c>
      <c r="C1809" s="3" t="str">
        <f t="shared" si="28"/>
        <v>WEST AFRICAN RESOURCES LIMITED</v>
      </c>
      <c r="D1809" s="3" t="s">
        <v>13970</v>
      </c>
      <c r="E1809" s="17">
        <v>40340</v>
      </c>
      <c r="F1809" s="16">
        <v>3251933291</v>
      </c>
      <c r="G1809" s="3" t="str">
        <f t="array" ref="G1809">INDEX([1]!Table2[Bracket Label], MATCH(1, ('ASX_Listed_Companies_26-08-2025'!F1809&gt;= [1]!Table2[Min Value]) * ('ASX_Listed_Companies_26-08-2025'!F1809 &lt;= [1]!Table2[Max Value]), 0))</f>
        <v>1Bn+</v>
      </c>
    </row>
    <row r="1810" spans="1:7" x14ac:dyDescent="0.25">
      <c r="A1810" s="3" t="s">
        <v>17270</v>
      </c>
      <c r="B1810" s="3" t="s">
        <v>17271</v>
      </c>
      <c r="C1810" s="3" t="str">
        <f t="shared" si="28"/>
        <v>THE AUSTRALIAN WEALTH ADVISORS GROUP LIMITED</v>
      </c>
      <c r="D1810" s="3" t="s">
        <v>14010</v>
      </c>
      <c r="E1810" s="17">
        <v>45338</v>
      </c>
      <c r="F1810" s="16">
        <v>32720600</v>
      </c>
      <c r="G1810" s="3" t="str">
        <f t="array" ref="G1810">INDEX([1]!Table2[Bracket Label], MATCH(1, ('ASX_Listed_Companies_26-08-2025'!F1810&gt;= [1]!Table2[Min Value]) * ('ASX_Listed_Companies_26-08-2025'!F1810 &lt;= [1]!Table2[Max Value]), 0))</f>
        <v>0-49M</v>
      </c>
    </row>
    <row r="1811" spans="1:7" x14ac:dyDescent="0.25">
      <c r="A1811" s="3" t="s">
        <v>17272</v>
      </c>
      <c r="B1811" s="3" t="s">
        <v>17273</v>
      </c>
      <c r="C1811" s="3" t="str">
        <f t="shared" si="28"/>
        <v>WA KAOLIN LIMITED</v>
      </c>
      <c r="D1811" s="3" t="s">
        <v>13970</v>
      </c>
      <c r="E1811" s="17">
        <v>44161</v>
      </c>
      <c r="F1811" s="16">
        <v>30021672</v>
      </c>
      <c r="G1811" s="3" t="str">
        <f t="array" ref="G1811">INDEX([1]!Table2[Bracket Label], MATCH(1, ('ASX_Listed_Companies_26-08-2025'!F1811&gt;= [1]!Table2[Min Value]) * ('ASX_Listed_Companies_26-08-2025'!F1811 &lt;= [1]!Table2[Max Value]), 0))</f>
        <v>0-49M</v>
      </c>
    </row>
    <row r="1812" spans="1:7" x14ac:dyDescent="0.25">
      <c r="A1812" s="3" t="s">
        <v>13918</v>
      </c>
      <c r="B1812" s="3" t="s">
        <v>17274</v>
      </c>
      <c r="C1812" s="3" t="str">
        <f t="shared" si="28"/>
        <v>WAM CAPITAL LIMITED</v>
      </c>
      <c r="D1812" s="3" t="s">
        <v>14067</v>
      </c>
      <c r="E1812" s="17">
        <v>36384</v>
      </c>
      <c r="F1812" s="16">
        <v>1948408777</v>
      </c>
      <c r="G1812" s="3" t="str">
        <f t="array" ref="G1812">INDEX([1]!Table2[Bracket Label], MATCH(1, ('ASX_Listed_Companies_26-08-2025'!F1812&gt;= [1]!Table2[Min Value]) * ('ASX_Listed_Companies_26-08-2025'!F1812 &lt;= [1]!Table2[Max Value]), 0))</f>
        <v>1Bn+</v>
      </c>
    </row>
    <row r="1813" spans="1:7" x14ac:dyDescent="0.25">
      <c r="A1813" s="3" t="s">
        <v>17275</v>
      </c>
      <c r="B1813" s="3" t="s">
        <v>17276</v>
      </c>
      <c r="C1813" s="3" t="str">
        <f t="shared" si="28"/>
        <v>WAM STRATEGIC VALUE LIMITED</v>
      </c>
      <c r="D1813" s="3" t="s">
        <v>14067</v>
      </c>
      <c r="E1813" s="17">
        <v>44375</v>
      </c>
      <c r="F1813" s="16">
        <v>208045254</v>
      </c>
      <c r="G1813" s="3" t="str">
        <f t="array" ref="G1813">INDEX([1]!Table2[Bracket Label], MATCH(1, ('ASX_Listed_Companies_26-08-2025'!F1813&gt;= [1]!Table2[Min Value]) * ('ASX_Listed_Companies_26-08-2025'!F1813 &lt;= [1]!Table2[Max Value]), 0))</f>
        <v>200-249M</v>
      </c>
    </row>
    <row r="1814" spans="1:7" x14ac:dyDescent="0.25">
      <c r="A1814" s="3" t="s">
        <v>17277</v>
      </c>
      <c r="B1814" s="3" t="s">
        <v>17278</v>
      </c>
      <c r="C1814" s="3" t="str">
        <f t="shared" si="28"/>
        <v>WATERCO LIMITED</v>
      </c>
      <c r="D1814" s="3" t="s">
        <v>14190</v>
      </c>
      <c r="E1814" s="17">
        <v>32590</v>
      </c>
      <c r="F1814" s="16">
        <v>237356582</v>
      </c>
      <c r="G1814" s="3" t="str">
        <f t="array" ref="G1814">INDEX([1]!Table2[Bracket Label], MATCH(1, ('ASX_Listed_Companies_26-08-2025'!F1814&gt;= [1]!Table2[Min Value]) * ('ASX_Listed_Companies_26-08-2025'!F1814 &lt;= [1]!Table2[Max Value]), 0))</f>
        <v>200-249M</v>
      </c>
    </row>
    <row r="1815" spans="1:7" x14ac:dyDescent="0.25">
      <c r="A1815" s="3" t="s">
        <v>17279</v>
      </c>
      <c r="B1815" s="3" t="s">
        <v>17280</v>
      </c>
      <c r="C1815" s="3" t="str">
        <f t="shared" si="28"/>
        <v>WAM RESEARCH LIMITED</v>
      </c>
      <c r="D1815" s="3" t="s">
        <v>14067</v>
      </c>
      <c r="E1815" s="17">
        <v>37852</v>
      </c>
      <c r="F1815" s="16">
        <v>253663401</v>
      </c>
      <c r="G1815" s="3" t="str">
        <f t="array" ref="G1815">INDEX([1]!Table2[Bracket Label], MATCH(1, ('ASX_Listed_Companies_26-08-2025'!F1815&gt;= [1]!Table2[Min Value]) * ('ASX_Listed_Companies_26-08-2025'!F1815 &lt;= [1]!Table2[Max Value]), 0))</f>
        <v>250-299M</v>
      </c>
    </row>
    <row r="1816" spans="1:7" x14ac:dyDescent="0.25">
      <c r="A1816" s="3" t="s">
        <v>13936</v>
      </c>
      <c r="B1816" s="3" t="s">
        <v>17281</v>
      </c>
      <c r="C1816" s="3" t="str">
        <f t="shared" si="28"/>
        <v>WESTPAC BANKING CORPORATION</v>
      </c>
      <c r="D1816" s="3" t="s">
        <v>14246</v>
      </c>
      <c r="E1816" s="17">
        <v>25767</v>
      </c>
      <c r="F1816" s="16">
        <v>130965328048</v>
      </c>
      <c r="G1816" s="3" t="str">
        <f t="array" ref="G1816">INDEX([1]!Table2[Bracket Label], MATCH(1, ('ASX_Listed_Companies_26-08-2025'!F1816&gt;= [1]!Table2[Min Value]) * ('ASX_Listed_Companies_26-08-2025'!F1816 &lt;= [1]!Table2[Max Value]), 0))</f>
        <v>1Bn+</v>
      </c>
    </row>
    <row r="1817" spans="1:7" x14ac:dyDescent="0.25">
      <c r="A1817" s="3" t="s">
        <v>17282</v>
      </c>
      <c r="B1817" s="3" t="s">
        <v>17283</v>
      </c>
      <c r="C1817" s="3" t="str">
        <f t="shared" si="28"/>
        <v>WHITEBARK ENERGY LTD</v>
      </c>
      <c r="D1817" s="3" t="s">
        <v>14005</v>
      </c>
      <c r="E1817" s="17">
        <v>38056</v>
      </c>
      <c r="F1817" s="16">
        <v>2802231</v>
      </c>
      <c r="G1817" s="3" t="str">
        <f t="array" ref="G1817">INDEX([1]!Table2[Bracket Label], MATCH(1, ('ASX_Listed_Companies_26-08-2025'!F1817&gt;= [1]!Table2[Min Value]) * ('ASX_Listed_Companies_26-08-2025'!F1817 &lt;= [1]!Table2[Max Value]), 0))</f>
        <v>0-49M</v>
      </c>
    </row>
    <row r="1818" spans="1:7" x14ac:dyDescent="0.25">
      <c r="A1818" s="3" t="s">
        <v>17284</v>
      </c>
      <c r="B1818" s="3" t="s">
        <v>17285</v>
      </c>
      <c r="C1818" s="3" t="str">
        <f t="shared" si="28"/>
        <v>WEEBIT NANO LTD</v>
      </c>
      <c r="D1818" s="3" t="s">
        <v>13992</v>
      </c>
      <c r="E1818" s="17">
        <v>40533</v>
      </c>
      <c r="F1818" s="16">
        <v>594109772</v>
      </c>
      <c r="G1818" s="3" t="str">
        <f t="array" ref="G1818">INDEX([1]!Table2[Bracket Label], MATCH(1, ('ASX_Listed_Companies_26-08-2025'!F1818&gt;= [1]!Table2[Min Value]) * ('ASX_Listed_Companies_26-08-2025'!F1818 &lt;= [1]!Table2[Max Value]), 0))</f>
        <v>550-599M</v>
      </c>
    </row>
    <row r="1819" spans="1:7" x14ac:dyDescent="0.25">
      <c r="A1819" s="3" t="s">
        <v>17286</v>
      </c>
      <c r="B1819" s="3" t="s">
        <v>17287</v>
      </c>
      <c r="C1819" s="3" t="str">
        <f t="shared" si="28"/>
        <v>WEST COBAR METALS LIMITED</v>
      </c>
      <c r="D1819" s="3" t="s">
        <v>13970</v>
      </c>
      <c r="E1819" s="17">
        <v>44470</v>
      </c>
      <c r="F1819" s="16">
        <v>4167590</v>
      </c>
      <c r="G1819" s="3" t="str">
        <f t="array" ref="G1819">INDEX([1]!Table2[Bracket Label], MATCH(1, ('ASX_Listed_Companies_26-08-2025'!F1819&gt;= [1]!Table2[Min Value]) * ('ASX_Listed_Companies_26-08-2025'!F1819 &lt;= [1]!Table2[Max Value]), 0))</f>
        <v>0-49M</v>
      </c>
    </row>
    <row r="1820" spans="1:7" x14ac:dyDescent="0.25">
      <c r="A1820" s="3" t="s">
        <v>17288</v>
      </c>
      <c r="B1820" s="3" t="s">
        <v>17289</v>
      </c>
      <c r="C1820" s="3" t="str">
        <f t="shared" si="28"/>
        <v>WILDCAT RESOURCES LIMITED</v>
      </c>
      <c r="D1820" s="3" t="s">
        <v>13970</v>
      </c>
      <c r="E1820" s="17">
        <v>38203</v>
      </c>
      <c r="F1820" s="16">
        <v>227284634</v>
      </c>
      <c r="G1820" s="3" t="str">
        <f t="array" ref="G1820">INDEX([1]!Table2[Bracket Label], MATCH(1, ('ASX_Listed_Companies_26-08-2025'!F1820&gt;= [1]!Table2[Min Value]) * ('ASX_Listed_Companies_26-08-2025'!F1820 &lt;= [1]!Table2[Max Value]), 0))</f>
        <v>200-249M</v>
      </c>
    </row>
    <row r="1821" spans="1:7" x14ac:dyDescent="0.25">
      <c r="A1821" s="3" t="s">
        <v>17290</v>
      </c>
      <c r="B1821" s="3" t="s">
        <v>17291</v>
      </c>
      <c r="C1821" s="3" t="str">
        <f t="shared" si="28"/>
        <v>WEST COAST SILVER LIMITED</v>
      </c>
      <c r="D1821" s="3" t="s">
        <v>13970</v>
      </c>
      <c r="E1821" s="17">
        <v>44179</v>
      </c>
      <c r="F1821" s="16">
        <v>73979359</v>
      </c>
      <c r="G1821" s="3" t="str">
        <f t="array" ref="G1821">INDEX([1]!Table2[Bracket Label], MATCH(1, ('ASX_Listed_Companies_26-08-2025'!F1821&gt;= [1]!Table2[Min Value]) * ('ASX_Listed_Companies_26-08-2025'!F1821 &lt;= [1]!Table2[Max Value]), 0))</f>
        <v>50-99M</v>
      </c>
    </row>
    <row r="1822" spans="1:7" x14ac:dyDescent="0.25">
      <c r="A1822" s="3" t="s">
        <v>17292</v>
      </c>
      <c r="B1822" s="3" t="s">
        <v>17293</v>
      </c>
      <c r="C1822" s="3" t="str">
        <f t="shared" si="28"/>
        <v>WHITE CLIFF MINERALS LIMITED</v>
      </c>
      <c r="D1822" s="3" t="s">
        <v>13970</v>
      </c>
      <c r="E1822" s="17">
        <v>39430</v>
      </c>
      <c r="F1822" s="16">
        <v>60959654</v>
      </c>
      <c r="G1822" s="3" t="str">
        <f t="array" ref="G1822">INDEX([1]!Table2[Bracket Label], MATCH(1, ('ASX_Listed_Companies_26-08-2025'!F1822&gt;= [1]!Table2[Min Value]) * ('ASX_Listed_Companies_26-08-2025'!F1822 &lt;= [1]!Table2[Max Value]), 0))</f>
        <v>50-99M</v>
      </c>
    </row>
    <row r="1823" spans="1:7" x14ac:dyDescent="0.25">
      <c r="A1823" s="3" t="s">
        <v>13942</v>
      </c>
      <c r="B1823" s="3" t="s">
        <v>17294</v>
      </c>
      <c r="C1823" s="3" t="str">
        <f t="shared" si="28"/>
        <v>WOODSIDE ENERGY GROUP LTD</v>
      </c>
      <c r="D1823" s="3" t="s">
        <v>14005</v>
      </c>
      <c r="E1823" s="17">
        <v>26255</v>
      </c>
      <c r="F1823" s="16">
        <v>50981431351</v>
      </c>
      <c r="G1823" s="3" t="str">
        <f t="array" ref="G1823">INDEX([1]!Table2[Bracket Label], MATCH(1, ('ASX_Listed_Companies_26-08-2025'!F1823&gt;= [1]!Table2[Min Value]) * ('ASX_Listed_Companies_26-08-2025'!F1823 &lt;= [1]!Table2[Max Value]), 0))</f>
        <v>1Bn+</v>
      </c>
    </row>
    <row r="1824" spans="1:7" x14ac:dyDescent="0.25">
      <c r="A1824" s="3" t="s">
        <v>13928</v>
      </c>
      <c r="B1824" s="3" t="s">
        <v>17295</v>
      </c>
      <c r="C1824" s="3" t="str">
        <f t="shared" si="28"/>
        <v>WEB TRAVEL GROUP LIMITED</v>
      </c>
      <c r="D1824" s="3" t="s">
        <v>13989</v>
      </c>
      <c r="E1824" s="17">
        <v>35753</v>
      </c>
      <c r="F1824" s="16">
        <v>1662167119</v>
      </c>
      <c r="G1824" s="3" t="str">
        <f t="array" ref="G1824">INDEX([1]!Table2[Bracket Label], MATCH(1, ('ASX_Listed_Companies_26-08-2025'!F1824&gt;= [1]!Table2[Min Value]) * ('ASX_Listed_Companies_26-08-2025'!F1824 &lt;= [1]!Table2[Max Value]), 0))</f>
        <v>1Bn+</v>
      </c>
    </row>
    <row r="1825" spans="1:7" x14ac:dyDescent="0.25">
      <c r="A1825" s="3" t="s">
        <v>17296</v>
      </c>
      <c r="B1825" s="3" t="s">
        <v>17297</v>
      </c>
      <c r="C1825" s="3" t="str">
        <f t="shared" si="28"/>
        <v>WHITE ENERGY COMPANY LIMITED</v>
      </c>
      <c r="D1825" s="3" t="s">
        <v>14005</v>
      </c>
      <c r="E1825" s="17">
        <v>36364</v>
      </c>
      <c r="F1825" s="16">
        <v>12464796</v>
      </c>
      <c r="G1825" s="3" t="str">
        <f t="array" ref="G1825">INDEX([1]!Table2[Bracket Label], MATCH(1, ('ASX_Listed_Companies_26-08-2025'!F1825&gt;= [1]!Table2[Min Value]) * ('ASX_Listed_Companies_26-08-2025'!F1825 &lt;= [1]!Table2[Max Value]), 0))</f>
        <v>0-49M</v>
      </c>
    </row>
    <row r="1826" spans="1:7" x14ac:dyDescent="0.25">
      <c r="A1826" s="3" t="s">
        <v>17298</v>
      </c>
      <c r="B1826" s="3" t="s">
        <v>17299</v>
      </c>
      <c r="C1826" s="3" t="str">
        <f t="shared" si="28"/>
        <v>WINCHESTER ENERGY LTD</v>
      </c>
      <c r="D1826" s="3" t="s">
        <v>14005</v>
      </c>
      <c r="E1826" s="17">
        <v>41905</v>
      </c>
      <c r="F1826" s="16">
        <v>2726038</v>
      </c>
      <c r="G1826" s="3" t="str">
        <f t="array" ref="G1826">INDEX([1]!Table2[Bracket Label], MATCH(1, ('ASX_Listed_Companies_26-08-2025'!F1826&gt;= [1]!Table2[Min Value]) * ('ASX_Listed_Companies_26-08-2025'!F1826 &lt;= [1]!Table2[Max Value]), 0))</f>
        <v>0-49M</v>
      </c>
    </row>
    <row r="1827" spans="1:7" x14ac:dyDescent="0.25">
      <c r="A1827" s="3" t="s">
        <v>13930</v>
      </c>
      <c r="B1827" s="3" t="s">
        <v>17300</v>
      </c>
      <c r="C1827" s="3" t="str">
        <f t="shared" si="28"/>
        <v>WESFARMERS LIMITED</v>
      </c>
      <c r="D1827" s="3" t="s">
        <v>14054</v>
      </c>
      <c r="E1827" s="17">
        <v>31001</v>
      </c>
      <c r="F1827" s="16">
        <v>104568851613</v>
      </c>
      <c r="G1827" s="3" t="str">
        <f t="array" ref="G1827">INDEX([1]!Table2[Bracket Label], MATCH(1, ('ASX_Listed_Companies_26-08-2025'!F1827&gt;= [1]!Table2[Min Value]) * ('ASX_Listed_Companies_26-08-2025'!F1827 &lt;= [1]!Table2[Max Value]), 0))</f>
        <v>1Bn+</v>
      </c>
    </row>
    <row r="1828" spans="1:7" x14ac:dyDescent="0.25">
      <c r="A1828" s="3" t="s">
        <v>13920</v>
      </c>
      <c r="B1828" s="3" t="s">
        <v>17301</v>
      </c>
      <c r="C1828" s="3" t="str">
        <f t="shared" si="28"/>
        <v>WAM GLOBAL LIMITED</v>
      </c>
      <c r="D1828" s="3" t="s">
        <v>14067</v>
      </c>
      <c r="E1828" s="17">
        <v>43273</v>
      </c>
      <c r="F1828" s="16">
        <v>929999957</v>
      </c>
      <c r="G1828" s="3" t="str">
        <f t="array" ref="G1828">INDEX([1]!Table2[Bracket Label], MATCH(1, ('ASX_Listed_Companies_26-08-2025'!F1828&gt;= [1]!Table2[Min Value]) * ('ASX_Listed_Companies_26-08-2025'!F1828 &lt;= [1]!Table2[Max Value]), 0))</f>
        <v>900-949M</v>
      </c>
    </row>
    <row r="1829" spans="1:7" x14ac:dyDescent="0.25">
      <c r="A1829" s="3" t="s">
        <v>17302</v>
      </c>
      <c r="B1829" s="3" t="s">
        <v>17303</v>
      </c>
      <c r="C1829" s="3" t="str">
        <f t="shared" si="28"/>
        <v>WAGNERS HOLDING COMPANY LIMITED</v>
      </c>
      <c r="D1829" s="3" t="s">
        <v>13970</v>
      </c>
      <c r="E1829" s="17">
        <v>43077</v>
      </c>
      <c r="F1829" s="16">
        <v>387659407</v>
      </c>
      <c r="G1829" s="3" t="str">
        <f t="array" ref="G1829">INDEX([1]!Table2[Bracket Label], MATCH(1, ('ASX_Listed_Companies_26-08-2025'!F1829&gt;= [1]!Table2[Min Value]) * ('ASX_Listed_Companies_26-08-2025'!F1829 &lt;= [1]!Table2[Max Value]), 0))</f>
        <v>350-399M</v>
      </c>
    </row>
    <row r="1830" spans="1:7" x14ac:dyDescent="0.25">
      <c r="A1830" s="3" t="s">
        <v>17304</v>
      </c>
      <c r="B1830" s="3" t="s">
        <v>17305</v>
      </c>
      <c r="C1830" s="3" t="str">
        <f t="shared" si="28"/>
        <v>WESTERN GOLD RESOURCES LIMITED.</v>
      </c>
      <c r="D1830" s="3" t="s">
        <v>13970</v>
      </c>
      <c r="E1830" s="17">
        <v>44400</v>
      </c>
      <c r="F1830" s="16">
        <v>20240556</v>
      </c>
      <c r="G1830" s="3" t="str">
        <f t="array" ref="G1830">INDEX([1]!Table2[Bracket Label], MATCH(1, ('ASX_Listed_Companies_26-08-2025'!F1830&gt;= [1]!Table2[Min Value]) * ('ASX_Listed_Companies_26-08-2025'!F1830 &lt;= [1]!Table2[Max Value]), 0))</f>
        <v>0-49M</v>
      </c>
    </row>
    <row r="1831" spans="1:7" x14ac:dyDescent="0.25">
      <c r="A1831" s="3" t="s">
        <v>13934</v>
      </c>
      <c r="B1831" s="3" t="s">
        <v>17306</v>
      </c>
      <c r="C1831" s="3" t="str">
        <f t="shared" si="28"/>
        <v>WESTGOLD RESOURCES LIMITED.</v>
      </c>
      <c r="D1831" s="3" t="s">
        <v>13970</v>
      </c>
      <c r="E1831" s="17">
        <v>42710</v>
      </c>
      <c r="F1831" s="16">
        <v>3057487923</v>
      </c>
      <c r="G1831" s="3" t="str">
        <f t="array" ref="G1831">INDEX([1]!Table2[Bracket Label], MATCH(1, ('ASX_Listed_Companies_26-08-2025'!F1831&gt;= [1]!Table2[Min Value]) * ('ASX_Listed_Companies_26-08-2025'!F1831 &lt;= [1]!Table2[Max Value]), 0))</f>
        <v>1Bn+</v>
      </c>
    </row>
    <row r="1832" spans="1:7" x14ac:dyDescent="0.25">
      <c r="A1832" s="3" t="s">
        <v>13938</v>
      </c>
      <c r="B1832" s="3" t="s">
        <v>17307</v>
      </c>
      <c r="C1832" s="3" t="str">
        <f t="shared" si="28"/>
        <v>WHITEHAVEN COAL LIMITED</v>
      </c>
      <c r="D1832" s="3" t="s">
        <v>14005</v>
      </c>
      <c r="E1832" s="17">
        <v>39234</v>
      </c>
      <c r="F1832" s="16">
        <v>5602212221</v>
      </c>
      <c r="G1832" s="3" t="str">
        <f t="array" ref="G1832">INDEX([1]!Table2[Bracket Label], MATCH(1, ('ASX_Listed_Companies_26-08-2025'!F1832&gt;= [1]!Table2[Min Value]) * ('ASX_Listed_Companies_26-08-2025'!F1832 &lt;= [1]!Table2[Max Value]), 0))</f>
        <v>1Bn+</v>
      </c>
    </row>
    <row r="1833" spans="1:7" x14ac:dyDescent="0.25">
      <c r="A1833" s="3" t="s">
        <v>17308</v>
      </c>
      <c r="B1833" s="3" t="s">
        <v>17309</v>
      </c>
      <c r="C1833" s="3" t="str">
        <f t="shared" si="28"/>
        <v>WHITEFIELD INDUSTRIALS LIMITED</v>
      </c>
      <c r="D1833" s="3" t="s">
        <v>14067</v>
      </c>
      <c r="E1833" s="17">
        <v>26147</v>
      </c>
      <c r="F1833" s="16">
        <v>663783705</v>
      </c>
      <c r="G1833" s="3" t="str">
        <f t="array" ref="G1833">INDEX([1]!Table2[Bracket Label], MATCH(1, ('ASX_Listed_Companies_26-08-2025'!F1833&gt;= [1]!Table2[Min Value]) * ('ASX_Listed_Companies_26-08-2025'!F1833 &lt;= [1]!Table2[Max Value]), 0))</f>
        <v>650-699M</v>
      </c>
    </row>
    <row r="1834" spans="1:7" x14ac:dyDescent="0.25">
      <c r="A1834" s="3" t="s">
        <v>17310</v>
      </c>
      <c r="B1834" s="3" t="s">
        <v>17311</v>
      </c>
      <c r="C1834" s="3" t="str">
        <f t="shared" si="28"/>
        <v>WHITEFIELD INCOME LIMITED</v>
      </c>
      <c r="D1834" s="3" t="s">
        <v>14067</v>
      </c>
      <c r="E1834" s="17">
        <v>45637</v>
      </c>
      <c r="F1834" s="16">
        <v>224421273</v>
      </c>
      <c r="G1834" s="3" t="str">
        <f t="array" ref="G1834">INDEX([1]!Table2[Bracket Label], MATCH(1, ('ASX_Listed_Companies_26-08-2025'!F1834&gt;= [1]!Table2[Min Value]) * ('ASX_Listed_Companies_26-08-2025'!F1834 &lt;= [1]!Table2[Max Value]), 0))</f>
        <v>200-249M</v>
      </c>
    </row>
    <row r="1835" spans="1:7" x14ac:dyDescent="0.25">
      <c r="A1835" s="3" t="s">
        <v>17312</v>
      </c>
      <c r="B1835" s="3" t="s">
        <v>17313</v>
      </c>
      <c r="C1835" s="3" t="str">
        <f t="shared" si="28"/>
        <v>WHITEHAWK LIMITED</v>
      </c>
      <c r="D1835" s="3" t="s">
        <v>13979</v>
      </c>
      <c r="E1835" s="17">
        <v>43124</v>
      </c>
      <c r="F1835" s="16">
        <v>8769850</v>
      </c>
      <c r="G1835" s="3" t="str">
        <f t="array" ref="G1835">INDEX([1]!Table2[Bracket Label], MATCH(1, ('ASX_Listed_Companies_26-08-2025'!F1835&gt;= [1]!Table2[Min Value]) * ('ASX_Listed_Companies_26-08-2025'!F1835 &lt;= [1]!Table2[Max Value]), 0))</f>
        <v>0-49M</v>
      </c>
    </row>
    <row r="1836" spans="1:7" x14ac:dyDescent="0.25">
      <c r="A1836" s="3" t="s">
        <v>17314</v>
      </c>
      <c r="B1836" s="3" t="s">
        <v>17315</v>
      </c>
      <c r="C1836" s="3" t="str">
        <f t="shared" si="28"/>
        <v>WIA GOLD LIMITED</v>
      </c>
      <c r="D1836" s="3" t="s">
        <v>13970</v>
      </c>
      <c r="E1836" s="17">
        <v>40611</v>
      </c>
      <c r="F1836" s="16">
        <v>426031848</v>
      </c>
      <c r="G1836" s="3" t="str">
        <f t="array" ref="G1836">INDEX([1]!Table2[Bracket Label], MATCH(1, ('ASX_Listed_Companies_26-08-2025'!F1836&gt;= [1]!Table2[Min Value]) * ('ASX_Listed_Companies_26-08-2025'!F1836 &lt;= [1]!Table2[Max Value]), 0))</f>
        <v>400-449M</v>
      </c>
    </row>
    <row r="1837" spans="1:7" x14ac:dyDescent="0.25">
      <c r="A1837" s="3" t="s">
        <v>17316</v>
      </c>
      <c r="B1837" s="3" t="s">
        <v>17317</v>
      </c>
      <c r="C1837" s="3" t="str">
        <f t="shared" si="28"/>
        <v>WIN METALS LTD</v>
      </c>
      <c r="D1837" s="3" t="s">
        <v>13970</v>
      </c>
      <c r="E1837" s="17">
        <v>44461</v>
      </c>
      <c r="F1837" s="16">
        <v>13201402</v>
      </c>
      <c r="G1837" s="3" t="str">
        <f t="array" ref="G1837">INDEX([1]!Table2[Bracket Label], MATCH(1, ('ASX_Listed_Companies_26-08-2025'!F1837&gt;= [1]!Table2[Min Value]) * ('ASX_Listed_Companies_26-08-2025'!F1837 &lt;= [1]!Table2[Max Value]), 0))</f>
        <v>0-49M</v>
      </c>
    </row>
    <row r="1838" spans="1:7" x14ac:dyDescent="0.25">
      <c r="A1838" s="3" t="s">
        <v>17318</v>
      </c>
      <c r="B1838" s="3" t="s">
        <v>17319</v>
      </c>
      <c r="C1838" s="3" t="str">
        <f t="shared" si="28"/>
        <v>WEBJET GROUP LIMITED</v>
      </c>
      <c r="D1838" s="3" t="s">
        <v>13989</v>
      </c>
      <c r="E1838" s="17">
        <v>45558</v>
      </c>
      <c r="F1838" s="16">
        <v>368978536</v>
      </c>
      <c r="G1838" s="3" t="str">
        <f t="array" ref="G1838">INDEX([1]!Table2[Bracket Label], MATCH(1, ('ASX_Listed_Companies_26-08-2025'!F1838&gt;= [1]!Table2[Min Value]) * ('ASX_Listed_Companies_26-08-2025'!F1838 &lt;= [1]!Table2[Max Value]), 0))</f>
        <v>350-399M</v>
      </c>
    </row>
    <row r="1839" spans="1:7" x14ac:dyDescent="0.25">
      <c r="A1839" s="3" t="s">
        <v>17320</v>
      </c>
      <c r="B1839" s="3" t="s">
        <v>17321</v>
      </c>
      <c r="C1839" s="3" t="str">
        <f t="shared" si="28"/>
        <v>WALKABOUT RESOURCES LTD</v>
      </c>
      <c r="D1839" s="3" t="s">
        <v>13970</v>
      </c>
      <c r="E1839" s="17">
        <v>39028</v>
      </c>
      <c r="F1839" s="16" t="s">
        <v>14150</v>
      </c>
      <c r="G1839" s="3" t="e">
        <f t="array" ref="G1839">INDEX([1]!Table2[Bracket Label], MATCH(1, ('ASX_Listed_Companies_26-08-2025'!F1839&gt;= [1]!Table2[Min Value]) * ('ASX_Listed_Companies_26-08-2025'!F1839 &lt;= [1]!Table2[Max Value]), 0))</f>
        <v>#N/A</v>
      </c>
    </row>
    <row r="1840" spans="1:7" x14ac:dyDescent="0.25">
      <c r="A1840" s="3" t="s">
        <v>17322</v>
      </c>
      <c r="B1840" s="3" t="s">
        <v>17323</v>
      </c>
      <c r="C1840" s="3" t="str">
        <f t="shared" si="28"/>
        <v>WELLARD LIMITED</v>
      </c>
      <c r="D1840" s="3" t="s">
        <v>14021</v>
      </c>
      <c r="E1840" s="17">
        <v>42348</v>
      </c>
      <c r="F1840" s="16">
        <v>17000010</v>
      </c>
      <c r="G1840" s="3" t="str">
        <f t="array" ref="G1840">INDEX([1]!Table2[Bracket Label], MATCH(1, ('ASX_Listed_Companies_26-08-2025'!F1840&gt;= [1]!Table2[Min Value]) * ('ASX_Listed_Companies_26-08-2025'!F1840 &lt;= [1]!Table2[Max Value]), 0))</f>
        <v>0-49M</v>
      </c>
    </row>
    <row r="1841" spans="1:7" x14ac:dyDescent="0.25">
      <c r="A1841" s="3" t="s">
        <v>13922</v>
      </c>
      <c r="B1841" s="3" t="s">
        <v>17324</v>
      </c>
      <c r="C1841" s="3" t="str">
        <f t="shared" si="28"/>
        <v>WAM LEADERS LIMITED</v>
      </c>
      <c r="D1841" s="3" t="s">
        <v>14067</v>
      </c>
      <c r="E1841" s="17">
        <v>42520</v>
      </c>
      <c r="F1841" s="16">
        <v>1854185432</v>
      </c>
      <c r="G1841" s="3" t="str">
        <f t="array" ref="G1841">INDEX([1]!Table2[Bracket Label], MATCH(1, ('ASX_Listed_Companies_26-08-2025'!F1841&gt;= [1]!Table2[Min Value]) * ('ASX_Listed_Companies_26-08-2025'!F1841 &lt;= [1]!Table2[Max Value]), 0))</f>
        <v>1Bn+</v>
      </c>
    </row>
    <row r="1842" spans="1:7" x14ac:dyDescent="0.25">
      <c r="A1842" s="3" t="s">
        <v>17325</v>
      </c>
      <c r="B1842" s="3" t="s">
        <v>17326</v>
      </c>
      <c r="C1842" s="3" t="str">
        <f t="shared" si="28"/>
        <v>WAM ALTERNATIVE ASSETS LIMITED</v>
      </c>
      <c r="D1842" s="3" t="s">
        <v>14067</v>
      </c>
      <c r="E1842" s="17">
        <v>41806</v>
      </c>
      <c r="F1842" s="16">
        <v>197538894</v>
      </c>
      <c r="G1842" s="3" t="str">
        <f t="array" ref="G1842">INDEX([1]!Table2[Bracket Label], MATCH(1, ('ASX_Listed_Companies_26-08-2025'!F1842&gt;= [1]!Table2[Min Value]) * ('ASX_Listed_Companies_26-08-2025'!F1842 &lt;= [1]!Table2[Max Value]), 0))</f>
        <v>150-199M</v>
      </c>
    </row>
    <row r="1843" spans="1:7" x14ac:dyDescent="0.25">
      <c r="A1843" s="3" t="s">
        <v>17327</v>
      </c>
      <c r="B1843" s="3" t="s">
        <v>17328</v>
      </c>
      <c r="C1843" s="3" t="str">
        <f t="shared" si="28"/>
        <v>WESTERN MINES GROUP LTD</v>
      </c>
      <c r="D1843" s="3" t="s">
        <v>13970</v>
      </c>
      <c r="E1843" s="17">
        <v>44397</v>
      </c>
      <c r="F1843" s="16">
        <v>21867377</v>
      </c>
      <c r="G1843" s="3" t="str">
        <f t="array" ref="G1843">INDEX([1]!Table2[Bracket Label], MATCH(1, ('ASX_Listed_Companies_26-08-2025'!F1843&gt;= [1]!Table2[Min Value]) * ('ASX_Listed_Companies_26-08-2025'!F1843 &lt;= [1]!Table2[Max Value]), 0))</f>
        <v>0-49M</v>
      </c>
    </row>
    <row r="1844" spans="1:7" x14ac:dyDescent="0.25">
      <c r="A1844" s="3" t="s">
        <v>17329</v>
      </c>
      <c r="B1844" s="3" t="s">
        <v>17330</v>
      </c>
      <c r="C1844" s="3" t="str">
        <f t="shared" si="28"/>
        <v>WAM MICROCAP LIMITED</v>
      </c>
      <c r="D1844" s="3" t="s">
        <v>14067</v>
      </c>
      <c r="E1844" s="17">
        <v>42914</v>
      </c>
      <c r="F1844" s="16">
        <v>455092678</v>
      </c>
      <c r="G1844" s="3" t="str">
        <f t="array" ref="G1844">INDEX([1]!Table2[Bracket Label], MATCH(1, ('ASX_Listed_Companies_26-08-2025'!F1844&gt;= [1]!Table2[Min Value]) * ('ASX_Listed_Companies_26-08-2025'!F1844 &lt;= [1]!Table2[Max Value]), 0))</f>
        <v>450-499M</v>
      </c>
    </row>
    <row r="1845" spans="1:7" x14ac:dyDescent="0.25">
      <c r="A1845" s="3" t="s">
        <v>17331</v>
      </c>
      <c r="B1845" s="3" t="s">
        <v>17332</v>
      </c>
      <c r="C1845" s="3" t="str">
        <f t="shared" si="28"/>
        <v>WAM INCOME MAXIMISER LIMITED</v>
      </c>
      <c r="D1845" s="3" t="s">
        <v>14067</v>
      </c>
      <c r="E1845" s="17">
        <v>45777</v>
      </c>
      <c r="F1845" s="16">
        <v>162726922</v>
      </c>
      <c r="G1845" s="3" t="str">
        <f t="array" ref="G1845">INDEX([1]!Table2[Bracket Label], MATCH(1, ('ASX_Listed_Companies_26-08-2025'!F1845&gt;= [1]!Table2[Min Value]) * ('ASX_Listed_Companies_26-08-2025'!F1845 &lt;= [1]!Table2[Max Value]), 0))</f>
        <v>150-199M</v>
      </c>
    </row>
    <row r="1846" spans="1:7" x14ac:dyDescent="0.25">
      <c r="A1846" s="3" t="s">
        <v>17333</v>
      </c>
      <c r="B1846" s="3" t="s">
        <v>17334</v>
      </c>
      <c r="C1846" s="3" t="str">
        <f t="shared" si="28"/>
        <v>WINGARA AG LTD</v>
      </c>
      <c r="D1846" s="3" t="s">
        <v>14021</v>
      </c>
      <c r="E1846" s="17">
        <v>32904</v>
      </c>
      <c r="F1846" s="16" t="s">
        <v>14150</v>
      </c>
      <c r="G1846" s="3" t="e">
        <f t="array" ref="G1846">INDEX([1]!Table2[Bracket Label], MATCH(1, ('ASX_Listed_Companies_26-08-2025'!F1846&gt;= [1]!Table2[Min Value]) * ('ASX_Listed_Companies_26-08-2025'!F1846 &lt;= [1]!Table2[Max Value]), 0))</f>
        <v>#N/A</v>
      </c>
    </row>
    <row r="1847" spans="1:7" x14ac:dyDescent="0.25">
      <c r="A1847" s="3" t="s">
        <v>17335</v>
      </c>
      <c r="B1847" s="3" t="s">
        <v>17336</v>
      </c>
      <c r="C1847" s="3" t="str">
        <f t="shared" si="28"/>
        <v>WELLNEX LIFE LIMITED</v>
      </c>
      <c r="D1847" s="3" t="s">
        <v>14021</v>
      </c>
      <c r="E1847" s="17">
        <v>42809</v>
      </c>
      <c r="F1847" s="16">
        <v>16942882</v>
      </c>
      <c r="G1847" s="3" t="str">
        <f t="array" ref="G1847">INDEX([1]!Table2[Bracket Label], MATCH(1, ('ASX_Listed_Companies_26-08-2025'!F1847&gt;= [1]!Table2[Min Value]) * ('ASX_Listed_Companies_26-08-2025'!F1847 &lt;= [1]!Table2[Max Value]), 0))</f>
        <v>0-49M</v>
      </c>
    </row>
    <row r="1848" spans="1:7" x14ac:dyDescent="0.25">
      <c r="A1848" s="3" t="s">
        <v>17337</v>
      </c>
      <c r="B1848" s="3" t="s">
        <v>17338</v>
      </c>
      <c r="C1848" s="3" t="str">
        <f t="shared" si="28"/>
        <v>WIDE OPEN AGRICULTURE LTD</v>
      </c>
      <c r="D1848" s="3" t="s">
        <v>14021</v>
      </c>
      <c r="E1848" s="17">
        <v>43287</v>
      </c>
      <c r="F1848" s="16">
        <v>11125571</v>
      </c>
      <c r="G1848" s="3" t="str">
        <f t="array" ref="G1848">INDEX([1]!Table2[Bracket Label], MATCH(1, ('ASX_Listed_Companies_26-08-2025'!F1848&gt;= [1]!Table2[Min Value]) * ('ASX_Listed_Companies_26-08-2025'!F1848 &lt;= [1]!Table2[Max Value]), 0))</f>
        <v>0-49M</v>
      </c>
    </row>
    <row r="1849" spans="1:7" x14ac:dyDescent="0.25">
      <c r="A1849" s="3" t="s">
        <v>13946</v>
      </c>
      <c r="B1849" s="3" t="s">
        <v>17339</v>
      </c>
      <c r="C1849" s="3" t="str">
        <f t="shared" si="28"/>
        <v>WORLEY LIMITED</v>
      </c>
      <c r="D1849" s="3" t="s">
        <v>13964</v>
      </c>
      <c r="E1849" s="17">
        <v>37588</v>
      </c>
      <c r="F1849" s="16">
        <v>6641419356</v>
      </c>
      <c r="G1849" s="3" t="str">
        <f t="array" ref="G1849">INDEX([1]!Table2[Bracket Label], MATCH(1, ('ASX_Listed_Companies_26-08-2025'!F1849&gt;= [1]!Table2[Min Value]) * ('ASX_Listed_Companies_26-08-2025'!F1849 &lt;= [1]!Table2[Max Value]), 0))</f>
        <v>1Bn+</v>
      </c>
    </row>
    <row r="1850" spans="1:7" x14ac:dyDescent="0.25">
      <c r="A1850" s="3" t="s">
        <v>17340</v>
      </c>
      <c r="B1850" s="3" t="s">
        <v>17341</v>
      </c>
      <c r="C1850" s="3" t="str">
        <f t="shared" si="28"/>
        <v>WOTSO</v>
      </c>
      <c r="D1850" s="3" t="s">
        <v>14074</v>
      </c>
      <c r="E1850" s="17">
        <v>40844</v>
      </c>
      <c r="F1850" s="16">
        <v>110797739</v>
      </c>
      <c r="G1850" s="3" t="str">
        <f t="array" ref="G1850">INDEX([1]!Table2[Bracket Label], MATCH(1, ('ASX_Listed_Companies_26-08-2025'!F1850&gt;= [1]!Table2[Min Value]) * ('ASX_Listed_Companies_26-08-2025'!F1850 &lt;= [1]!Table2[Max Value]), 0))</f>
        <v>100-149M</v>
      </c>
    </row>
    <row r="1851" spans="1:7" x14ac:dyDescent="0.25">
      <c r="A1851" s="3" t="s">
        <v>13944</v>
      </c>
      <c r="B1851" s="3" t="s">
        <v>17342</v>
      </c>
      <c r="C1851" s="3" t="str">
        <f t="shared" si="28"/>
        <v>WOOLWORTHS GROUP LIMITED</v>
      </c>
      <c r="D1851" s="3" t="s">
        <v>14813</v>
      </c>
      <c r="E1851" s="17">
        <v>34162</v>
      </c>
      <c r="F1851" s="16">
        <v>39836223809</v>
      </c>
      <c r="G1851" s="3" t="str">
        <f t="array" ref="G1851">INDEX([1]!Table2[Bracket Label], MATCH(1, ('ASX_Listed_Companies_26-08-2025'!F1851&gt;= [1]!Table2[Min Value]) * ('ASX_Listed_Companies_26-08-2025'!F1851 &lt;= [1]!Table2[Max Value]), 0))</f>
        <v>1Bn+</v>
      </c>
    </row>
    <row r="1852" spans="1:7" x14ac:dyDescent="0.25">
      <c r="A1852" s="3" t="s">
        <v>13926</v>
      </c>
      <c r="B1852" s="3" t="s">
        <v>17343</v>
      </c>
      <c r="C1852" s="3" t="str">
        <f t="shared" si="28"/>
        <v>WAYPOINT REIT</v>
      </c>
      <c r="D1852" s="3" t="s">
        <v>14046</v>
      </c>
      <c r="E1852" s="17">
        <v>42585</v>
      </c>
      <c r="F1852" s="16">
        <v>1740719537</v>
      </c>
      <c r="G1852" s="3" t="str">
        <f t="array" ref="G1852">INDEX([1]!Table2[Bracket Label], MATCH(1, ('ASX_Listed_Companies_26-08-2025'!F1852&gt;= [1]!Table2[Min Value]) * ('ASX_Listed_Companies_26-08-2025'!F1852 &lt;= [1]!Table2[Max Value]), 0))</f>
        <v>1Bn+</v>
      </c>
    </row>
    <row r="1853" spans="1:7" x14ac:dyDescent="0.25">
      <c r="A1853" s="3" t="s">
        <v>17344</v>
      </c>
      <c r="B1853" s="3" t="s">
        <v>17345</v>
      </c>
      <c r="C1853" s="3" t="str">
        <f t="shared" si="28"/>
        <v>WCM GLOBAL GROWTH LIMITED</v>
      </c>
      <c r="D1853" s="3" t="s">
        <v>14067</v>
      </c>
      <c r="E1853" s="17">
        <v>42909</v>
      </c>
      <c r="F1853" s="16">
        <v>428555550</v>
      </c>
      <c r="G1853" s="3" t="str">
        <f t="array" ref="G1853">INDEX([1]!Table2[Bracket Label], MATCH(1, ('ASX_Listed_Companies_26-08-2025'!F1853&gt;= [1]!Table2[Min Value]) * ('ASX_Listed_Companies_26-08-2025'!F1853 &lt;= [1]!Table2[Max Value]), 0))</f>
        <v>400-449M</v>
      </c>
    </row>
    <row r="1854" spans="1:7" x14ac:dyDescent="0.25">
      <c r="A1854" s="3" t="s">
        <v>17346</v>
      </c>
      <c r="B1854" s="3" t="s">
        <v>17347</v>
      </c>
      <c r="C1854" s="3" t="str">
        <f t="shared" si="28"/>
        <v>WINSOME RESOURCES LIMITED</v>
      </c>
      <c r="D1854" s="3" t="s">
        <v>13970</v>
      </c>
      <c r="E1854" s="17">
        <v>44530</v>
      </c>
      <c r="F1854" s="16">
        <v>45134163</v>
      </c>
      <c r="G1854" s="3" t="str">
        <f t="array" ref="G1854">INDEX([1]!Table2[Bracket Label], MATCH(1, ('ASX_Listed_Companies_26-08-2025'!F1854&gt;= [1]!Table2[Min Value]) * ('ASX_Listed_Companies_26-08-2025'!F1854 &lt;= [1]!Table2[Max Value]), 0))</f>
        <v>0-49M</v>
      </c>
    </row>
    <row r="1855" spans="1:7" x14ac:dyDescent="0.25">
      <c r="A1855" s="3" t="s">
        <v>17348</v>
      </c>
      <c r="B1855" s="3" t="s">
        <v>17349</v>
      </c>
      <c r="C1855" s="3" t="str">
        <f t="shared" si="28"/>
        <v>WRKR LTD</v>
      </c>
      <c r="D1855" s="3" t="s">
        <v>13979</v>
      </c>
      <c r="E1855" s="17">
        <v>42723</v>
      </c>
      <c r="F1855" s="16">
        <v>207838491</v>
      </c>
      <c r="G1855" s="3" t="str">
        <f t="array" ref="G1855">INDEX([1]!Table2[Bracket Label], MATCH(1, ('ASX_Listed_Companies_26-08-2025'!F1855&gt;= [1]!Table2[Min Value]) * ('ASX_Listed_Companies_26-08-2025'!F1855 &lt;= [1]!Table2[Max Value]), 0))</f>
        <v>200-249M</v>
      </c>
    </row>
    <row r="1856" spans="1:7" x14ac:dyDescent="0.25">
      <c r="A1856" s="3" t="s">
        <v>17350</v>
      </c>
      <c r="B1856" s="3" t="s">
        <v>17351</v>
      </c>
      <c r="C1856" s="3" t="str">
        <f t="shared" si="28"/>
        <v>WESTSTAR INDUSTRIAL LIMITED</v>
      </c>
      <c r="D1856" s="3" t="s">
        <v>13970</v>
      </c>
      <c r="E1856" s="17">
        <v>38875</v>
      </c>
      <c r="F1856" s="16">
        <v>7725914</v>
      </c>
      <c r="G1856" s="3" t="str">
        <f t="array" ref="G1856">INDEX([1]!Table2[Bracket Label], MATCH(1, ('ASX_Listed_Companies_26-08-2025'!F1856&gt;= [1]!Table2[Min Value]) * ('ASX_Listed_Companies_26-08-2025'!F1856 &lt;= [1]!Table2[Max Value]), 0))</f>
        <v>0-49M</v>
      </c>
    </row>
    <row r="1857" spans="1:7" x14ac:dyDescent="0.25">
      <c r="A1857" s="3" t="s">
        <v>17352</v>
      </c>
      <c r="B1857" s="3" t="s">
        <v>17353</v>
      </c>
      <c r="C1857" s="3" t="str">
        <f t="shared" si="28"/>
        <v>WESTAR RESOURCES LIMITED</v>
      </c>
      <c r="D1857" s="3" t="s">
        <v>13970</v>
      </c>
      <c r="E1857" s="17">
        <v>44182</v>
      </c>
      <c r="F1857" s="16">
        <v>2791074</v>
      </c>
      <c r="G1857" s="3" t="str">
        <f t="array" ref="G1857">INDEX([1]!Table2[Bracket Label], MATCH(1, ('ASX_Listed_Companies_26-08-2025'!F1857&gt;= [1]!Table2[Min Value]) * ('ASX_Listed_Companies_26-08-2025'!F1857 &lt;= [1]!Table2[Max Value]), 0))</f>
        <v>0-49M</v>
      </c>
    </row>
    <row r="1858" spans="1:7" x14ac:dyDescent="0.25">
      <c r="A1858" s="3" t="s">
        <v>13940</v>
      </c>
      <c r="B1858" s="3" t="s">
        <v>17354</v>
      </c>
      <c r="C1858" s="3" t="str">
        <f t="shared" si="28"/>
        <v>WISETECH GLOBAL LIMITED</v>
      </c>
      <c r="D1858" s="3" t="s">
        <v>13979</v>
      </c>
      <c r="E1858" s="17">
        <v>42471</v>
      </c>
      <c r="F1858" s="16">
        <v>37056149470</v>
      </c>
      <c r="G1858" s="3" t="str">
        <f t="array" ref="G1858">INDEX([1]!Table2[Bracket Label], MATCH(1, ('ASX_Listed_Companies_26-08-2025'!F1858&gt;= [1]!Table2[Min Value]) * ('ASX_Listed_Companies_26-08-2025'!F1858 &lt;= [1]!Table2[Max Value]), 0))</f>
        <v>1Bn+</v>
      </c>
    </row>
    <row r="1859" spans="1:7" x14ac:dyDescent="0.25">
      <c r="A1859" s="3" t="s">
        <v>17355</v>
      </c>
      <c r="B1859" s="3" t="s">
        <v>7418</v>
      </c>
      <c r="C1859" s="3" t="str">
        <f t="shared" ref="C1859:C1892" si="29">TRIM(UPPER($B1859))</f>
        <v>WT FINANCIAL GROUP LIMITED</v>
      </c>
      <c r="D1859" s="3" t="s">
        <v>14010</v>
      </c>
      <c r="E1859" s="17">
        <v>42072</v>
      </c>
      <c r="F1859" s="16">
        <v>49616940</v>
      </c>
      <c r="G1859" s="3" t="str">
        <f t="array" ref="G1859">INDEX([1]!Table2[Bracket Label], MATCH(1, ('ASX_Listed_Companies_26-08-2025'!F1859&gt;= [1]!Table2[Min Value]) * ('ASX_Listed_Companies_26-08-2025'!F1859 &lt;= [1]!Table2[Max Value]), 0))</f>
        <v>0-49M</v>
      </c>
    </row>
    <row r="1860" spans="1:7" x14ac:dyDescent="0.25">
      <c r="A1860" s="3" t="s">
        <v>17356</v>
      </c>
      <c r="B1860" s="3" t="s">
        <v>17357</v>
      </c>
      <c r="C1860" s="3" t="str">
        <f t="shared" si="29"/>
        <v>WARATAH MINERALS LIMITED</v>
      </c>
      <c r="D1860" s="3" t="s">
        <v>13970</v>
      </c>
      <c r="E1860" s="17">
        <v>41211</v>
      </c>
      <c r="F1860" s="16">
        <v>203611431</v>
      </c>
      <c r="G1860" s="3" t="str">
        <f t="array" ref="G1860">INDEX([1]!Table2[Bracket Label], MATCH(1, ('ASX_Listed_Companies_26-08-2025'!F1860&gt;= [1]!Table2[Min Value]) * ('ASX_Listed_Companies_26-08-2025'!F1860 &lt;= [1]!Table2[Max Value]), 0))</f>
        <v>200-249M</v>
      </c>
    </row>
    <row r="1861" spans="1:7" x14ac:dyDescent="0.25">
      <c r="A1861" s="3" t="s">
        <v>17358</v>
      </c>
      <c r="B1861" s="3" t="s">
        <v>17359</v>
      </c>
      <c r="C1861" s="3" t="str">
        <f t="shared" si="29"/>
        <v>WINTON LAND LIMITED</v>
      </c>
      <c r="D1861" s="3" t="s">
        <v>14074</v>
      </c>
      <c r="E1861" s="17">
        <v>44547</v>
      </c>
      <c r="F1861" s="16">
        <v>572464510</v>
      </c>
      <c r="G1861" s="3" t="str">
        <f t="array" ref="G1861">INDEX([1]!Table2[Bracket Label], MATCH(1, ('ASX_Listed_Companies_26-08-2025'!F1861&gt;= [1]!Table2[Min Value]) * ('ASX_Listed_Companies_26-08-2025'!F1861 &lt;= [1]!Table2[Max Value]), 0))</f>
        <v>550-599M</v>
      </c>
    </row>
    <row r="1862" spans="1:7" x14ac:dyDescent="0.25">
      <c r="A1862" s="3" t="s">
        <v>17360</v>
      </c>
      <c r="B1862" s="3" t="s">
        <v>17361</v>
      </c>
      <c r="C1862" s="3" t="str">
        <f t="shared" si="29"/>
        <v>WISEWAY GROUP LIMITED</v>
      </c>
      <c r="D1862" s="3" t="s">
        <v>14162</v>
      </c>
      <c r="E1862" s="17">
        <v>43404</v>
      </c>
      <c r="F1862" s="16">
        <v>25102979</v>
      </c>
      <c r="G1862" s="3" t="str">
        <f t="array" ref="G1862">INDEX([1]!Table2[Bracket Label], MATCH(1, ('ASX_Listed_Companies_26-08-2025'!F1862&gt;= [1]!Table2[Min Value]) * ('ASX_Listed_Companies_26-08-2025'!F1862 &lt;= [1]!Table2[Max Value]), 0))</f>
        <v>0-49M</v>
      </c>
    </row>
    <row r="1863" spans="1:7" x14ac:dyDescent="0.25">
      <c r="A1863" s="3" t="s">
        <v>17362</v>
      </c>
      <c r="B1863" s="3" t="s">
        <v>17363</v>
      </c>
      <c r="C1863" s="3" t="str">
        <f t="shared" si="29"/>
        <v>WEST WITS MINING LIMITED</v>
      </c>
      <c r="D1863" s="3" t="s">
        <v>13970</v>
      </c>
      <c r="E1863" s="17">
        <v>39435</v>
      </c>
      <c r="F1863" s="16">
        <v>108307977</v>
      </c>
      <c r="G1863" s="3" t="str">
        <f t="array" ref="G1863">INDEX([1]!Table2[Bracket Label], MATCH(1, ('ASX_Listed_Companies_26-08-2025'!F1863&gt;= [1]!Table2[Min Value]) * ('ASX_Listed_Companies_26-08-2025'!F1863 &lt;= [1]!Table2[Max Value]), 0))</f>
        <v>100-149M</v>
      </c>
    </row>
    <row r="1864" spans="1:7" x14ac:dyDescent="0.25">
      <c r="A1864" s="3" t="s">
        <v>17364</v>
      </c>
      <c r="B1864" s="3" t="s">
        <v>17365</v>
      </c>
      <c r="C1864" s="3" t="str">
        <f t="shared" si="29"/>
        <v>WESTERN YILGARN NL</v>
      </c>
      <c r="D1864" s="3" t="s">
        <v>13970</v>
      </c>
      <c r="E1864" s="17">
        <v>39227</v>
      </c>
      <c r="F1864" s="16">
        <v>5653291</v>
      </c>
      <c r="G1864" s="3" t="str">
        <f t="array" ref="G1864">INDEX([1]!Table2[Bracket Label], MATCH(1, ('ASX_Listed_Companies_26-08-2025'!F1864&gt;= [1]!Table2[Min Value]) * ('ASX_Listed_Companies_26-08-2025'!F1864 &lt;= [1]!Table2[Max Value]), 0))</f>
        <v>0-49M</v>
      </c>
    </row>
    <row r="1865" spans="1:7" x14ac:dyDescent="0.25">
      <c r="A1865" s="3" t="s">
        <v>17366</v>
      </c>
      <c r="B1865" s="3" t="s">
        <v>17367</v>
      </c>
      <c r="C1865" s="3" t="str">
        <f t="shared" si="29"/>
        <v>WISR LIMITED</v>
      </c>
      <c r="D1865" s="3" t="s">
        <v>14010</v>
      </c>
      <c r="E1865" s="17">
        <v>32583</v>
      </c>
      <c r="F1865" s="16">
        <v>48822978</v>
      </c>
      <c r="G1865" s="3" t="str">
        <f t="array" ref="G1865">INDEX([1]!Table2[Bracket Label], MATCH(1, ('ASX_Listed_Companies_26-08-2025'!F1865&gt;= [1]!Table2[Min Value]) * ('ASX_Listed_Companies_26-08-2025'!F1865 &lt;= [1]!Table2[Max Value]), 0))</f>
        <v>0-49M</v>
      </c>
    </row>
    <row r="1866" spans="1:7" x14ac:dyDescent="0.25">
      <c r="A1866" s="3" t="s">
        <v>17368</v>
      </c>
      <c r="B1866" s="3" t="s">
        <v>17369</v>
      </c>
      <c r="C1866" s="3" t="str">
        <f t="shared" si="29"/>
        <v>X2M CONNECT LIMITED</v>
      </c>
      <c r="D1866" s="3" t="s">
        <v>14081</v>
      </c>
      <c r="E1866" s="17">
        <v>44461</v>
      </c>
      <c r="F1866" s="16">
        <v>10638236</v>
      </c>
      <c r="G1866" s="3" t="str">
        <f t="array" ref="G1866">INDEX([1]!Table2[Bracket Label], MATCH(1, ('ASX_Listed_Companies_26-08-2025'!F1866&gt;= [1]!Table2[Min Value]) * ('ASX_Listed_Companies_26-08-2025'!F1866 &lt;= [1]!Table2[Max Value]), 0))</f>
        <v>0-49M</v>
      </c>
    </row>
    <row r="1867" spans="1:7" x14ac:dyDescent="0.25">
      <c r="A1867" s="3" t="s">
        <v>17370</v>
      </c>
      <c r="B1867" s="3" t="s">
        <v>17371</v>
      </c>
      <c r="C1867" s="3" t="str">
        <f t="shared" si="29"/>
        <v>XREF LIMITED</v>
      </c>
      <c r="D1867" s="3" t="s">
        <v>13979</v>
      </c>
      <c r="E1867" s="17">
        <v>39190</v>
      </c>
      <c r="F1867" s="16">
        <v>44017953</v>
      </c>
      <c r="G1867" s="3" t="str">
        <f t="array" ref="G1867">INDEX([1]!Table2[Bracket Label], MATCH(1, ('ASX_Listed_Companies_26-08-2025'!F1867&gt;= [1]!Table2[Min Value]) * ('ASX_Listed_Companies_26-08-2025'!F1867 &lt;= [1]!Table2[Max Value]), 0))</f>
        <v>0-49M</v>
      </c>
    </row>
    <row r="1868" spans="1:7" x14ac:dyDescent="0.25">
      <c r="A1868" s="3" t="s">
        <v>17372</v>
      </c>
      <c r="B1868" s="3" t="s">
        <v>17373</v>
      </c>
      <c r="C1868" s="3" t="str">
        <f t="shared" si="29"/>
        <v>XAMBLE GROUP LIMITED</v>
      </c>
      <c r="D1868" s="3" t="s">
        <v>14019</v>
      </c>
      <c r="E1868" s="17">
        <v>42191</v>
      </c>
      <c r="F1868" s="16">
        <v>8136342</v>
      </c>
      <c r="G1868" s="3" t="str">
        <f t="array" ref="G1868">INDEX([1]!Table2[Bracket Label], MATCH(1, ('ASX_Listed_Companies_26-08-2025'!F1868&gt;= [1]!Table2[Min Value]) * ('ASX_Listed_Companies_26-08-2025'!F1868 &lt;= [1]!Table2[Max Value]), 0))</f>
        <v>0-49M</v>
      </c>
    </row>
    <row r="1869" spans="1:7" x14ac:dyDescent="0.25">
      <c r="A1869" s="3" t="s">
        <v>17374</v>
      </c>
      <c r="B1869" s="3" t="s">
        <v>17375</v>
      </c>
      <c r="C1869" s="3" t="str">
        <f t="shared" si="29"/>
        <v>XPON TECHNOLOGIES GROUP LIMITED</v>
      </c>
      <c r="D1869" s="3" t="s">
        <v>13979</v>
      </c>
      <c r="E1869" s="17">
        <v>44546</v>
      </c>
      <c r="F1869" s="16">
        <v>4142532</v>
      </c>
      <c r="G1869" s="3" t="str">
        <f t="array" ref="G1869">INDEX([1]!Table2[Bracket Label], MATCH(1, ('ASX_Listed_Companies_26-08-2025'!F1869&gt;= [1]!Table2[Min Value]) * ('ASX_Listed_Companies_26-08-2025'!F1869 &lt;= [1]!Table2[Max Value]), 0))</f>
        <v>0-49M</v>
      </c>
    </row>
    <row r="1870" spans="1:7" x14ac:dyDescent="0.25">
      <c r="A1870" s="3" t="s">
        <v>17376</v>
      </c>
      <c r="B1870" s="3" t="s">
        <v>17377</v>
      </c>
      <c r="C1870" s="3" t="str">
        <f t="shared" si="29"/>
        <v>XRF SCIENTIFIC LIMITED</v>
      </c>
      <c r="D1870" s="3" t="s">
        <v>13964</v>
      </c>
      <c r="E1870" s="17">
        <v>39021</v>
      </c>
      <c r="F1870" s="16">
        <v>318821371</v>
      </c>
      <c r="G1870" s="3" t="str">
        <f t="array" ref="G1870">INDEX([1]!Table2[Bracket Label], MATCH(1, ('ASX_Listed_Companies_26-08-2025'!F1870&gt;= [1]!Table2[Min Value]) * ('ASX_Listed_Companies_26-08-2025'!F1870 &lt;= [1]!Table2[Max Value]), 0))</f>
        <v>300-349M</v>
      </c>
    </row>
    <row r="1871" spans="1:7" x14ac:dyDescent="0.25">
      <c r="A1871" s="3" t="s">
        <v>17378</v>
      </c>
      <c r="B1871" s="3" t="s">
        <v>17379</v>
      </c>
      <c r="C1871" s="3" t="str">
        <f t="shared" si="29"/>
        <v>XREALITY GROUP LTD</v>
      </c>
      <c r="D1871" s="3" t="s">
        <v>13989</v>
      </c>
      <c r="E1871" s="17">
        <v>41292</v>
      </c>
      <c r="F1871" s="16">
        <v>31228996</v>
      </c>
      <c r="G1871" s="3" t="str">
        <f t="array" ref="G1871">INDEX([1]!Table2[Bracket Label], MATCH(1, ('ASX_Listed_Companies_26-08-2025'!F1871&gt;= [1]!Table2[Min Value]) * ('ASX_Listed_Companies_26-08-2025'!F1871 &lt;= [1]!Table2[Max Value]), 0))</f>
        <v>0-49M</v>
      </c>
    </row>
    <row r="1872" spans="1:7" x14ac:dyDescent="0.25">
      <c r="A1872" s="3" t="s">
        <v>13948</v>
      </c>
      <c r="B1872" s="3" t="s">
        <v>17380</v>
      </c>
      <c r="C1872" s="3" t="str">
        <f t="shared" si="29"/>
        <v>XERO LIMITED</v>
      </c>
      <c r="D1872" s="3" t="s">
        <v>13979</v>
      </c>
      <c r="E1872" s="17">
        <v>41221</v>
      </c>
      <c r="F1872" s="16">
        <v>27430196157</v>
      </c>
      <c r="G1872" s="3" t="str">
        <f t="array" ref="G1872">INDEX([1]!Table2[Bracket Label], MATCH(1, ('ASX_Listed_Companies_26-08-2025'!F1872&gt;= [1]!Table2[Min Value]) * ('ASX_Listed_Companies_26-08-2025'!F1872 &lt;= [1]!Table2[Max Value]), 0))</f>
        <v>1Bn+</v>
      </c>
    </row>
    <row r="1873" spans="1:7" x14ac:dyDescent="0.25">
      <c r="A1873" s="3" t="s">
        <v>17381</v>
      </c>
      <c r="B1873" s="3" t="s">
        <v>17382</v>
      </c>
      <c r="C1873" s="3" t="str">
        <f t="shared" si="29"/>
        <v>XSTATE RESOURCES LIMITED</v>
      </c>
      <c r="D1873" s="3" t="s">
        <v>14005</v>
      </c>
      <c r="E1873" s="17">
        <v>32156</v>
      </c>
      <c r="F1873" s="16" t="s">
        <v>14150</v>
      </c>
      <c r="G1873" s="3" t="e">
        <f t="array" ref="G1873">INDEX([1]!Table2[Bracket Label], MATCH(1, ('ASX_Listed_Companies_26-08-2025'!F1873&gt;= [1]!Table2[Min Value]) * ('ASX_Listed_Companies_26-08-2025'!F1873 &lt;= [1]!Table2[Max Value]), 0))</f>
        <v>#N/A</v>
      </c>
    </row>
    <row r="1874" spans="1:7" x14ac:dyDescent="0.25">
      <c r="A1874" s="3" t="s">
        <v>17383</v>
      </c>
      <c r="B1874" s="3" t="s">
        <v>17384</v>
      </c>
      <c r="C1874" s="3" t="str">
        <f t="shared" si="29"/>
        <v>XTC LITHIUM LIMITED</v>
      </c>
      <c r="D1874" s="3" t="s">
        <v>13970</v>
      </c>
      <c r="E1874" s="17">
        <v>39309</v>
      </c>
      <c r="F1874" s="16" t="s">
        <v>14150</v>
      </c>
      <c r="G1874" s="3" t="e">
        <f t="array" ref="G1874">INDEX([1]!Table2[Bracket Label], MATCH(1, ('ASX_Listed_Companies_26-08-2025'!F1874&gt;= [1]!Table2[Min Value]) * ('ASX_Listed_Companies_26-08-2025'!F1874 &lt;= [1]!Table2[Max Value]), 0))</f>
        <v>#N/A</v>
      </c>
    </row>
    <row r="1875" spans="1:7" x14ac:dyDescent="0.25">
      <c r="A1875" s="3" t="s">
        <v>13446</v>
      </c>
      <c r="B1875" s="3" t="s">
        <v>17385</v>
      </c>
      <c r="C1875" s="3" t="str">
        <f t="shared" si="29"/>
        <v>BLOCK, INC.</v>
      </c>
      <c r="D1875" s="3" t="s">
        <v>14010</v>
      </c>
      <c r="E1875" s="17">
        <v>44581</v>
      </c>
      <c r="F1875" s="16">
        <v>69310660265</v>
      </c>
      <c r="G1875" s="3" t="str">
        <f t="array" ref="G1875">INDEX([1]!Table2[Bracket Label], MATCH(1, ('ASX_Listed_Companies_26-08-2025'!F1875&gt;= [1]!Table2[Min Value]) * ('ASX_Listed_Companies_26-08-2025'!F1875 &lt;= [1]!Table2[Max Value]), 0))</f>
        <v>1Bn+</v>
      </c>
    </row>
    <row r="1876" spans="1:7" x14ac:dyDescent="0.25">
      <c r="A1876" s="3" t="s">
        <v>13950</v>
      </c>
      <c r="B1876" s="3" t="s">
        <v>17386</v>
      </c>
      <c r="C1876" s="3" t="str">
        <f t="shared" si="29"/>
        <v>YANCOAL AUSTRALIA LIMITED</v>
      </c>
      <c r="D1876" s="3" t="s">
        <v>14005</v>
      </c>
      <c r="E1876" s="17">
        <v>41088</v>
      </c>
      <c r="F1876" s="16">
        <v>7236008115</v>
      </c>
      <c r="G1876" s="3" t="str">
        <f t="array" ref="G1876">INDEX([1]!Table2[Bracket Label], MATCH(1, ('ASX_Listed_Companies_26-08-2025'!F1876&gt;= [1]!Table2[Min Value]) * ('ASX_Listed_Companies_26-08-2025'!F1876 &lt;= [1]!Table2[Max Value]), 0))</f>
        <v>1Bn+</v>
      </c>
    </row>
    <row r="1877" spans="1:7" x14ac:dyDescent="0.25">
      <c r="A1877" s="3" t="s">
        <v>17387</v>
      </c>
      <c r="B1877" s="3" t="s">
        <v>17388</v>
      </c>
      <c r="C1877" s="3" t="str">
        <f t="shared" si="29"/>
        <v>YARI MINERALS LIMITED</v>
      </c>
      <c r="D1877" s="3" t="s">
        <v>13970</v>
      </c>
      <c r="E1877" s="17">
        <v>38887</v>
      </c>
      <c r="F1877" s="16">
        <v>7584102</v>
      </c>
      <c r="G1877" s="3" t="str">
        <f t="array" ref="G1877">INDEX([1]!Table2[Bracket Label], MATCH(1, ('ASX_Listed_Companies_26-08-2025'!F1877&gt;= [1]!Table2[Min Value]) * ('ASX_Listed_Companies_26-08-2025'!F1877 &lt;= [1]!Table2[Max Value]), 0))</f>
        <v>0-49M</v>
      </c>
    </row>
    <row r="1878" spans="1:7" x14ac:dyDescent="0.25">
      <c r="A1878" s="3" t="s">
        <v>17389</v>
      </c>
      <c r="B1878" s="3" t="s">
        <v>17390</v>
      </c>
      <c r="C1878" s="3" t="str">
        <f t="shared" si="29"/>
        <v>YOJEE LIMITED</v>
      </c>
      <c r="D1878" s="3" t="s">
        <v>13979</v>
      </c>
      <c r="E1878" s="17">
        <v>40514</v>
      </c>
      <c r="F1878" s="16">
        <v>154738545</v>
      </c>
      <c r="G1878" s="3" t="str">
        <f t="array" ref="G1878">INDEX([1]!Table2[Bracket Label], MATCH(1, ('ASX_Listed_Companies_26-08-2025'!F1878&gt;= [1]!Table2[Min Value]) * ('ASX_Listed_Companies_26-08-2025'!F1878 &lt;= [1]!Table2[Max Value]), 0))</f>
        <v>150-199M</v>
      </c>
    </row>
    <row r="1879" spans="1:7" x14ac:dyDescent="0.25">
      <c r="A1879" s="3" t="s">
        <v>17391</v>
      </c>
      <c r="B1879" s="3" t="s">
        <v>17392</v>
      </c>
      <c r="C1879" s="3" t="str">
        <f t="shared" si="29"/>
        <v>YOWIE GROUP LTD</v>
      </c>
      <c r="D1879" s="3" t="s">
        <v>14021</v>
      </c>
      <c r="E1879" s="17">
        <v>36418</v>
      </c>
      <c r="F1879" s="16" t="s">
        <v>14150</v>
      </c>
      <c r="G1879" s="3" t="e">
        <f t="array" ref="G1879">INDEX([1]!Table2[Bracket Label], MATCH(1, ('ASX_Listed_Companies_26-08-2025'!F1879&gt;= [1]!Table2[Min Value]) * ('ASX_Listed_Companies_26-08-2025'!F1879 &lt;= [1]!Table2[Max Value]), 0))</f>
        <v>#N/A</v>
      </c>
    </row>
    <row r="1880" spans="1:7" x14ac:dyDescent="0.25">
      <c r="A1880" s="3" t="s">
        <v>17393</v>
      </c>
      <c r="B1880" s="3" t="s">
        <v>17394</v>
      </c>
      <c r="C1880" s="3" t="str">
        <f t="shared" si="29"/>
        <v>YANDAL RESOURCES LIMITED</v>
      </c>
      <c r="D1880" s="3" t="s">
        <v>13970</v>
      </c>
      <c r="E1880" s="17">
        <v>43448</v>
      </c>
      <c r="F1880" s="16">
        <v>41746723</v>
      </c>
      <c r="G1880" s="3" t="str">
        <f t="array" ref="G1880">INDEX([1]!Table2[Bracket Label], MATCH(1, ('ASX_Listed_Companies_26-08-2025'!F1880&gt;= [1]!Table2[Min Value]) * ('ASX_Listed_Companies_26-08-2025'!F1880 &lt;= [1]!Table2[Max Value]), 0))</f>
        <v>0-49M</v>
      </c>
    </row>
    <row r="1881" spans="1:7" x14ac:dyDescent="0.25">
      <c r="A1881" s="3" t="s">
        <v>17395</v>
      </c>
      <c r="B1881" s="3" t="s">
        <v>17396</v>
      </c>
      <c r="C1881" s="3" t="str">
        <f t="shared" si="29"/>
        <v>YUGO METALS LIMITED</v>
      </c>
      <c r="D1881" s="3" t="s">
        <v>13970</v>
      </c>
      <c r="E1881" s="17">
        <v>44490</v>
      </c>
      <c r="F1881" s="16">
        <v>10445111</v>
      </c>
      <c r="G1881" s="3" t="str">
        <f t="array" ref="G1881">INDEX([1]!Table2[Bracket Label], MATCH(1, ('ASX_Listed_Companies_26-08-2025'!F1881&gt;= [1]!Table2[Min Value]) * ('ASX_Listed_Companies_26-08-2025'!F1881 &lt;= [1]!Table2[Max Value]), 0))</f>
        <v>0-49M</v>
      </c>
    </row>
    <row r="1882" spans="1:7" x14ac:dyDescent="0.25">
      <c r="A1882" s="3" t="s">
        <v>17397</v>
      </c>
      <c r="B1882" s="3" t="s">
        <v>17398</v>
      </c>
      <c r="C1882" s="3" t="str">
        <f t="shared" si="29"/>
        <v>ZULEIKA GOLD LIMITED</v>
      </c>
      <c r="D1882" s="3" t="s">
        <v>13970</v>
      </c>
      <c r="E1882" s="17">
        <v>40413</v>
      </c>
      <c r="F1882" s="16">
        <v>14190719</v>
      </c>
      <c r="G1882" s="3" t="str">
        <f t="array" ref="G1882">INDEX([1]!Table2[Bracket Label], MATCH(1, ('ASX_Listed_Companies_26-08-2025'!F1882&gt;= [1]!Table2[Min Value]) * ('ASX_Listed_Companies_26-08-2025'!F1882 &lt;= [1]!Table2[Max Value]), 0))</f>
        <v>0-49M</v>
      </c>
    </row>
    <row r="1883" spans="1:7" x14ac:dyDescent="0.25">
      <c r="A1883" s="3" t="s">
        <v>17399</v>
      </c>
      <c r="B1883" s="3" t="s">
        <v>17400</v>
      </c>
      <c r="C1883" s="3" t="str">
        <f t="shared" si="29"/>
        <v>ZEOTECH LIMITED</v>
      </c>
      <c r="D1883" s="3" t="s">
        <v>13970</v>
      </c>
      <c r="E1883" s="17">
        <v>40102</v>
      </c>
      <c r="F1883" s="16">
        <v>147008789</v>
      </c>
      <c r="G1883" s="3" t="str">
        <f t="array" ref="G1883">INDEX([1]!Table2[Bracket Label], MATCH(1, ('ASX_Listed_Companies_26-08-2025'!F1883&gt;= [1]!Table2[Min Value]) * ('ASX_Listed_Companies_26-08-2025'!F1883 &lt;= [1]!Table2[Max Value]), 0))</f>
        <v>100-149M</v>
      </c>
    </row>
    <row r="1884" spans="1:7" x14ac:dyDescent="0.25">
      <c r="A1884" s="3" t="s">
        <v>17401</v>
      </c>
      <c r="B1884" s="3" t="s">
        <v>17402</v>
      </c>
      <c r="C1884" s="3" t="str">
        <f t="shared" si="29"/>
        <v>ZEUS RESOURCES LIMITED</v>
      </c>
      <c r="D1884" s="3" t="s">
        <v>14005</v>
      </c>
      <c r="E1884" s="17">
        <v>41295</v>
      </c>
      <c r="F1884" s="16">
        <v>12196423</v>
      </c>
      <c r="G1884" s="3" t="str">
        <f t="array" ref="G1884">INDEX([1]!Table2[Bracket Label], MATCH(1, ('ASX_Listed_Companies_26-08-2025'!F1884&gt;= [1]!Table2[Min Value]) * ('ASX_Listed_Companies_26-08-2025'!F1884 &lt;= [1]!Table2[Max Value]), 0))</f>
        <v>0-49M</v>
      </c>
    </row>
    <row r="1885" spans="1:7" x14ac:dyDescent="0.25">
      <c r="A1885" s="3" t="s">
        <v>17403</v>
      </c>
      <c r="B1885" s="3" t="s">
        <v>17404</v>
      </c>
      <c r="C1885" s="3" t="str">
        <f t="shared" si="29"/>
        <v>ZICOM GROUP LIMITED</v>
      </c>
      <c r="D1885" s="3" t="s">
        <v>13964</v>
      </c>
      <c r="E1885" s="17">
        <v>25884</v>
      </c>
      <c r="F1885" s="16">
        <v>32184001</v>
      </c>
      <c r="G1885" s="3" t="str">
        <f t="array" ref="G1885">INDEX([1]!Table2[Bracket Label], MATCH(1, ('ASX_Listed_Companies_26-08-2025'!F1885&gt;= [1]!Table2[Min Value]) * ('ASX_Listed_Companies_26-08-2025'!F1885 &lt;= [1]!Table2[Max Value]), 0))</f>
        <v>0-49M</v>
      </c>
    </row>
    <row r="1886" spans="1:7" x14ac:dyDescent="0.25">
      <c r="A1886" s="3" t="s">
        <v>13952</v>
      </c>
      <c r="B1886" s="3" t="s">
        <v>17405</v>
      </c>
      <c r="C1886" s="3" t="str">
        <f t="shared" si="29"/>
        <v>ZIMPLATS HOLDINGS LIMITED</v>
      </c>
      <c r="D1886" s="3" t="s">
        <v>13970</v>
      </c>
      <c r="E1886" s="17">
        <v>36083</v>
      </c>
      <c r="F1886" s="16">
        <v>1656543418</v>
      </c>
      <c r="G1886" s="3" t="str">
        <f t="array" ref="G1886">INDEX([1]!Table2[Bracket Label], MATCH(1, ('ASX_Listed_Companies_26-08-2025'!F1886&gt;= [1]!Table2[Min Value]) * ('ASX_Listed_Companies_26-08-2025'!F1886 &lt;= [1]!Table2[Max Value]), 0))</f>
        <v>1Bn+</v>
      </c>
    </row>
    <row r="1887" spans="1:7" x14ac:dyDescent="0.25">
      <c r="A1887" s="3" t="s">
        <v>13954</v>
      </c>
      <c r="B1887" s="3" t="s">
        <v>17406</v>
      </c>
      <c r="C1887" s="3" t="str">
        <f t="shared" si="29"/>
        <v>ZIP CO LIMITED..</v>
      </c>
      <c r="D1887" s="3" t="s">
        <v>14010</v>
      </c>
      <c r="E1887" s="17">
        <v>40156</v>
      </c>
      <c r="F1887" s="16">
        <v>5202057905</v>
      </c>
      <c r="G1887" s="3" t="str">
        <f t="array" ref="G1887">INDEX([1]!Table2[Bracket Label], MATCH(1, ('ASX_Listed_Companies_26-08-2025'!F1887&gt;= [1]!Table2[Min Value]) * ('ASX_Listed_Companies_26-08-2025'!F1887 &lt;= [1]!Table2[Max Value]), 0))</f>
        <v>1Bn+</v>
      </c>
    </row>
    <row r="1888" spans="1:7" x14ac:dyDescent="0.25">
      <c r="A1888" s="3" t="s">
        <v>17407</v>
      </c>
      <c r="B1888" s="3" t="s">
        <v>17408</v>
      </c>
      <c r="C1888" s="3" t="str">
        <f t="shared" si="29"/>
        <v>ZELIRA THERAPEUTICS LIMITED</v>
      </c>
      <c r="D1888" s="3" t="s">
        <v>13967</v>
      </c>
      <c r="E1888" s="17">
        <v>37830</v>
      </c>
      <c r="F1888" s="16">
        <v>4937319</v>
      </c>
      <c r="G1888" s="3" t="str">
        <f t="array" ref="G1888">INDEX([1]!Table2[Bracket Label], MATCH(1, ('ASX_Listed_Companies_26-08-2025'!F1888&gt;= [1]!Table2[Min Value]) * ('ASX_Listed_Companies_26-08-2025'!F1888 &lt;= [1]!Table2[Max Value]), 0))</f>
        <v>0-49M</v>
      </c>
    </row>
    <row r="1889" spans="1:7" x14ac:dyDescent="0.25">
      <c r="A1889" s="3" t="s">
        <v>17409</v>
      </c>
      <c r="B1889" s="3" t="s">
        <v>17410</v>
      </c>
      <c r="C1889" s="3" t="str">
        <f t="shared" si="29"/>
        <v>ZINC OF IRELAND NL</v>
      </c>
      <c r="D1889" s="3" t="s">
        <v>13970</v>
      </c>
      <c r="E1889" s="17">
        <v>39343</v>
      </c>
      <c r="F1889" s="16">
        <v>4656086</v>
      </c>
      <c r="G1889" s="3" t="str">
        <f t="array" ref="G1889">INDEX([1]!Table2[Bracket Label], MATCH(1, ('ASX_Listed_Companies_26-08-2025'!F1889&gt;= [1]!Table2[Min Value]) * ('ASX_Listed_Companies_26-08-2025'!F1889 &lt;= [1]!Table2[Max Value]), 0))</f>
        <v>0-49M</v>
      </c>
    </row>
    <row r="1890" spans="1:7" x14ac:dyDescent="0.25">
      <c r="A1890" s="3" t="s">
        <v>17411</v>
      </c>
      <c r="B1890" s="3" t="s">
        <v>17412</v>
      </c>
      <c r="C1890" s="3" t="str">
        <f t="shared" si="29"/>
        <v>ZIMI LIMITED</v>
      </c>
      <c r="D1890" s="3" t="s">
        <v>14081</v>
      </c>
      <c r="E1890" s="17">
        <v>39335</v>
      </c>
      <c r="F1890" s="16">
        <v>5880526</v>
      </c>
      <c r="G1890" s="3" t="str">
        <f t="array" ref="G1890">INDEX([1]!Table2[Bracket Label], MATCH(1, ('ASX_Listed_Companies_26-08-2025'!F1890&gt;= [1]!Table2[Min Value]) * ('ASX_Listed_Companies_26-08-2025'!F1890 &lt;= [1]!Table2[Max Value]), 0))</f>
        <v>0-49M</v>
      </c>
    </row>
    <row r="1891" spans="1:7" x14ac:dyDescent="0.25">
      <c r="A1891" s="3" t="s">
        <v>17413</v>
      </c>
      <c r="B1891" s="3" t="s">
        <v>17414</v>
      </c>
      <c r="C1891" s="3" t="str">
        <f t="shared" si="29"/>
        <v>ZENITH MINERALS LIMITED</v>
      </c>
      <c r="D1891" s="3" t="s">
        <v>13970</v>
      </c>
      <c r="E1891" s="17">
        <v>39231</v>
      </c>
      <c r="F1891" s="16">
        <v>31237874</v>
      </c>
      <c r="G1891" s="3" t="str">
        <f t="array" ref="G1891">INDEX([1]!Table2[Bracket Label], MATCH(1, ('ASX_Listed_Companies_26-08-2025'!F1891&gt;= [1]!Table2[Min Value]) * ('ASX_Listed_Companies_26-08-2025'!F1891 &lt;= [1]!Table2[Max Value]), 0))</f>
        <v>0-49M</v>
      </c>
    </row>
    <row r="1892" spans="1:7" x14ac:dyDescent="0.25">
      <c r="A1892" s="3" t="s">
        <v>17415</v>
      </c>
      <c r="B1892" s="3" t="s">
        <v>17416</v>
      </c>
      <c r="C1892" s="3" t="str">
        <f t="shared" si="29"/>
        <v>ZOONO GROUP LIMITED</v>
      </c>
      <c r="D1892" s="3" t="s">
        <v>13970</v>
      </c>
      <c r="E1892" s="17">
        <v>32345</v>
      </c>
      <c r="F1892" s="16">
        <v>13225189</v>
      </c>
      <c r="G1892" s="3" t="str">
        <f t="array" ref="G1892">INDEX([1]!Table2[Bracket Label], MATCH(1, ('ASX_Listed_Companies_26-08-2025'!F1892&gt;= [1]!Table2[Min Value]) * ('ASX_Listed_Companies_26-08-2025'!F1892 &lt;= [1]!Table2[Max Value]), 0))</f>
        <v>0-49M</v>
      </c>
    </row>
  </sheetData>
  <autoFilter ref="A1:G1892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24E6436254F4393AAC2645F57A5D3" ma:contentTypeVersion="0" ma:contentTypeDescription="Create a new document." ma:contentTypeScope="" ma:versionID="e617becc4c2e8e00db5ac6d55053ec4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24fd2d4348e31d7b7bcc391e9da95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B289AC-3B92-43A2-95E8-FB0DBD556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07D5F-617A-49D2-881C-23F28F952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2327D6-2625-461B-A602-4EFBC1347072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5d2dd196-0646-4419-8922-440f7d464cf0}" enabled="0" method="" siteId="{5d2dd196-0646-4419-8922-440f7d464cf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Non-Lodger</vt:lpstr>
      <vt:lpstr>Associates</vt:lpstr>
      <vt:lpstr>Look Up</vt:lpstr>
      <vt:lpstr>ASX300</vt:lpstr>
      <vt:lpstr>ASX_Listed_Companies_26-08-2025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Chauhan, Kesh</cp:lastModifiedBy>
  <dcterms:created xsi:type="dcterms:W3CDTF">2025-09-02T05:06:30Z</dcterms:created>
  <dcterms:modified xsi:type="dcterms:W3CDTF">2025-09-19T03:30:37Z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0x010100C9A24E6436254F4393AAC2645F57A5D3</vt:lpwstr>
  </property>
</Properties>
</file>