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le233\Desktop\"/>
    </mc:Choice>
  </mc:AlternateContent>
  <xr:revisionPtr revIDLastSave="0" documentId="13_ncr:1_{03D0D7B6-421F-44F2-A8A0-73EF35D62CEB}" xr6:coauthVersionLast="46" xr6:coauthVersionMax="46" xr10:uidLastSave="{00000000-0000-0000-0000-000000000000}"/>
  <bookViews>
    <workbookView xWindow="-98" yWindow="-98" windowWidth="19396" windowHeight="10395" activeTab="1" xr2:uid="{F8890E55-8545-4F18-8587-D9BB620FF531}"/>
  </bookViews>
  <sheets>
    <sheet name="Statisch" sheetId="1" r:id="rId1"/>
    <sheet name="Dynamisch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2" l="1"/>
  <c r="F5" i="2"/>
  <c r="F6" i="2" s="1"/>
  <c r="F7" i="2" s="1"/>
  <c r="F3" i="2"/>
  <c r="F2" i="2"/>
  <c r="E3" i="2"/>
  <c r="E4" i="2"/>
  <c r="E5" i="2"/>
  <c r="E6" i="2"/>
  <c r="E7" i="2"/>
  <c r="E2" i="2"/>
  <c r="D7" i="2"/>
  <c r="D3" i="2"/>
  <c r="D4" i="2"/>
  <c r="D5" i="2"/>
  <c r="D6" i="2"/>
  <c r="D2" i="2"/>
  <c r="B4" i="1"/>
  <c r="B12" i="1" s="1"/>
  <c r="B19" i="1" s="1"/>
  <c r="C29" i="1"/>
  <c r="B29" i="1"/>
  <c r="B21" i="1"/>
  <c r="C21" i="1"/>
  <c r="C4" i="1"/>
  <c r="C6" i="1" s="1"/>
  <c r="C11" i="1"/>
  <c r="C27" i="1" s="1"/>
  <c r="B11" i="1"/>
  <c r="B27" i="1" s="1"/>
  <c r="B6" i="1" l="1"/>
  <c r="C12" i="1"/>
  <c r="C19" i="1" s="1"/>
  <c r="B14" i="1"/>
  <c r="C14" i="1" l="1"/>
  <c r="C26" i="1" s="1"/>
  <c r="C28" i="1" s="1"/>
  <c r="C30" i="1" s="1"/>
  <c r="B26" i="1"/>
  <c r="B28" i="1" s="1"/>
  <c r="B30" i="1" s="1"/>
  <c r="B18" i="1"/>
  <c r="B20" i="1" s="1"/>
  <c r="B22" i="1" s="1"/>
  <c r="C18" i="1" l="1"/>
  <c r="C20" i="1" s="1"/>
  <c r="C22" i="1" s="1"/>
</calcChain>
</file>

<file path=xl/sharedStrings.xml><?xml version="1.0" encoding="utf-8"?>
<sst xmlns="http://schemas.openxmlformats.org/spreadsheetml/2006/main" count="41" uniqueCount="29">
  <si>
    <t>Kostenvergleichsrechnung</t>
  </si>
  <si>
    <t>Anschaffungskosten</t>
  </si>
  <si>
    <t>Betriebskosten p. a.</t>
  </si>
  <si>
    <t>Variante 1</t>
  </si>
  <si>
    <t>Variante 2</t>
  </si>
  <si>
    <t>Summe</t>
  </si>
  <si>
    <t>Gewinnvergleichsrechnung</t>
  </si>
  <si>
    <t>Abschreibung p. a.</t>
  </si>
  <si>
    <t>Erlöse p. a.</t>
  </si>
  <si>
    <t>Kapitalkosten p. a.</t>
  </si>
  <si>
    <t>Rentabilitätsvergleichsrechnung</t>
  </si>
  <si>
    <t>Gewinn p. a.</t>
  </si>
  <si>
    <t>*Zinsen für Darlehen</t>
  </si>
  <si>
    <t>Gewinn vor Zinsen p. a.</t>
  </si>
  <si>
    <t>Kapitaleinsatz</t>
  </si>
  <si>
    <t>Kapitaleinsatz p. a.</t>
  </si>
  <si>
    <t>Rentabilität</t>
  </si>
  <si>
    <t>Amortisationsrechnung</t>
  </si>
  <si>
    <t>Mittelrückfluss p. a.</t>
  </si>
  <si>
    <t>Amortisationszeit</t>
  </si>
  <si>
    <t>* Zinsen werden wieder addiert um die Rendite finanzierungsunabhängig auszuweisen!</t>
  </si>
  <si>
    <t>* Kapitaleinsatz (durchschn.) = Anschaffungskosten + (Anschaffungskosten / Nutzungsdauer) / 2</t>
  </si>
  <si>
    <t>* Abschreibungen werden nicht tatsächlich gezahlt, sondern sind nur kalkulatorisch</t>
  </si>
  <si>
    <t>Jahr</t>
  </si>
  <si>
    <t>Ausgaben</t>
  </si>
  <si>
    <t>Ertrag</t>
  </si>
  <si>
    <t>Abzinsungsfaktor</t>
  </si>
  <si>
    <t>Kapitalwert</t>
  </si>
  <si>
    <t>Kumuliert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</si>
</sst>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5" formatCode="0.00\ &quot;Jahre&quot;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2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7">
    <xf numFmtId="0" fontId="0" fillId="0" borderId="0" xfId="0"/>
    <xf numFmtId="0" fontId="0" fillId="0" borderId="0" xfId="0" applyAlignment="1">
      <alignment horizontal="center"/>
    </xf>
    <xf numFmtId="44" fontId="0" fillId="0" borderId="0" xfId="1" applyFont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/>
    <xf numFmtId="44" fontId="2" fillId="2" borderId="0" xfId="1" applyFont="1" applyFill="1" applyBorder="1"/>
    <xf numFmtId="44" fontId="2" fillId="2" borderId="5" xfId="1" applyFont="1" applyFill="1" applyBorder="1"/>
    <xf numFmtId="0" fontId="0" fillId="3" borderId="4" xfId="0" applyFill="1" applyBorder="1"/>
    <xf numFmtId="44" fontId="0" fillId="3" borderId="0" xfId="1" applyFont="1" applyFill="1" applyBorder="1"/>
    <xf numFmtId="44" fontId="0" fillId="3" borderId="5" xfId="1" applyFont="1" applyFill="1" applyBorder="1"/>
    <xf numFmtId="0" fontId="0" fillId="3" borderId="9" xfId="0" applyFill="1" applyBorder="1"/>
    <xf numFmtId="44" fontId="0" fillId="3" borderId="10" xfId="1" applyFont="1" applyFill="1" applyBorder="1"/>
    <xf numFmtId="44" fontId="0" fillId="3" borderId="11" xfId="1" applyFont="1" applyFill="1" applyBorder="1"/>
    <xf numFmtId="0" fontId="0" fillId="3" borderId="6" xfId="0" applyFill="1" applyBorder="1"/>
    <xf numFmtId="44" fontId="0" fillId="3" borderId="7" xfId="1" applyFont="1" applyFill="1" applyBorder="1"/>
    <xf numFmtId="44" fontId="0" fillId="3" borderId="8" xfId="1" applyFont="1" applyFill="1" applyBorder="1"/>
    <xf numFmtId="0" fontId="0" fillId="3" borderId="12" xfId="0" applyFill="1" applyBorder="1"/>
    <xf numFmtId="44" fontId="0" fillId="3" borderId="13" xfId="1" applyFont="1" applyFill="1" applyBorder="1"/>
    <xf numFmtId="44" fontId="0" fillId="3" borderId="14" xfId="1" applyFont="1" applyFill="1" applyBorder="1"/>
    <xf numFmtId="9" fontId="0" fillId="3" borderId="7" xfId="2" applyFont="1" applyFill="1" applyBorder="1"/>
    <xf numFmtId="9" fontId="0" fillId="3" borderId="8" xfId="2" applyFont="1" applyFill="1" applyBorder="1"/>
    <xf numFmtId="0" fontId="0" fillId="3" borderId="1" xfId="0" applyFill="1" applyBorder="1"/>
    <xf numFmtId="44" fontId="0" fillId="3" borderId="2" xfId="1" applyFont="1" applyFill="1" applyBorder="1"/>
    <xf numFmtId="44" fontId="0" fillId="3" borderId="3" xfId="1" applyFont="1" applyFill="1" applyBorder="1"/>
    <xf numFmtId="165" fontId="0" fillId="3" borderId="7" xfId="1" applyNumberFormat="1" applyFont="1" applyFill="1" applyBorder="1"/>
    <xf numFmtId="165" fontId="0" fillId="3" borderId="8" xfId="1" applyNumberFormat="1" applyFont="1" applyFill="1" applyBorder="1"/>
    <xf numFmtId="0" fontId="2" fillId="2" borderId="4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44" fontId="2" fillId="2" borderId="16" xfId="1" applyFont="1" applyFill="1" applyBorder="1" applyAlignment="1">
      <alignment horizontal="center"/>
    </xf>
    <xf numFmtId="0" fontId="2" fillId="2" borderId="16" xfId="0" applyFont="1" applyFill="1" applyBorder="1" applyAlignment="1">
      <alignment horizontal="center"/>
    </xf>
    <xf numFmtId="44" fontId="2" fillId="2" borderId="17" xfId="1" applyFont="1" applyFill="1" applyBorder="1" applyAlignment="1">
      <alignment horizontal="center"/>
    </xf>
    <xf numFmtId="2" fontId="0" fillId="3" borderId="0" xfId="0" applyNumberFormat="1" applyFill="1" applyBorder="1"/>
    <xf numFmtId="44" fontId="0" fillId="3" borderId="5" xfId="0" applyNumberFormat="1" applyFill="1" applyBorder="1"/>
    <xf numFmtId="2" fontId="0" fillId="3" borderId="7" xfId="0" applyNumberFormat="1" applyFill="1" applyBorder="1"/>
    <xf numFmtId="44" fontId="0" fillId="3" borderId="8" xfId="0" applyNumberFormat="1" applyFill="1" applyBorder="1"/>
  </cellXfs>
  <cellStyles count="3">
    <cellStyle name="Prozent" xfId="2" builtinId="5"/>
    <cellStyle name="Standard" xfId="0" builtinId="0"/>
    <cellStyle name="Währung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91E1F-34D1-4755-A861-0AA45A0B698E}">
  <dimension ref="A1:E30"/>
  <sheetViews>
    <sheetView workbookViewId="0">
      <selection activeCell="B11" sqref="B11"/>
    </sheetView>
  </sheetViews>
  <sheetFormatPr baseColWidth="10" defaultRowHeight="14.25" x14ac:dyDescent="0.45"/>
  <cols>
    <col min="1" max="1" width="21.33203125" bestFit="1" customWidth="1"/>
    <col min="2" max="3" width="11.33203125" style="2" bestFit="1" customWidth="1"/>
    <col min="4" max="4" width="3.796875" customWidth="1"/>
  </cols>
  <sheetData>
    <row r="1" spans="1:5" x14ac:dyDescent="0.45">
      <c r="A1" s="3" t="s">
        <v>0</v>
      </c>
      <c r="B1" s="4"/>
      <c r="C1" s="5"/>
    </row>
    <row r="2" spans="1:5" x14ac:dyDescent="0.45">
      <c r="A2" s="6"/>
      <c r="B2" s="7" t="s">
        <v>3</v>
      </c>
      <c r="C2" s="8" t="s">
        <v>4</v>
      </c>
    </row>
    <row r="3" spans="1:5" x14ac:dyDescent="0.45">
      <c r="A3" s="9" t="s">
        <v>1</v>
      </c>
      <c r="B3" s="10">
        <v>-10000</v>
      </c>
      <c r="C3" s="11">
        <v>-12000</v>
      </c>
    </row>
    <row r="4" spans="1:5" x14ac:dyDescent="0.45">
      <c r="A4" s="9" t="s">
        <v>9</v>
      </c>
      <c r="B4" s="10">
        <f>B3/2*0.06</f>
        <v>-300</v>
      </c>
      <c r="C4" s="11">
        <f>C3/2*0.06</f>
        <v>-360</v>
      </c>
      <c r="E4" t="s">
        <v>12</v>
      </c>
    </row>
    <row r="5" spans="1:5" ht="14.65" thickBot="1" x14ac:dyDescent="0.5">
      <c r="A5" s="12" t="s">
        <v>2</v>
      </c>
      <c r="B5" s="13">
        <v>-2500</v>
      </c>
      <c r="C5" s="14">
        <v>-2000</v>
      </c>
    </row>
    <row r="6" spans="1:5" ht="15" thickTop="1" thickBot="1" x14ac:dyDescent="0.5">
      <c r="A6" s="15" t="s">
        <v>5</v>
      </c>
      <c r="B6" s="16">
        <f>SUM(B3:B5)</f>
        <v>-12800</v>
      </c>
      <c r="C6" s="17">
        <f>SUM(C3:C5)</f>
        <v>-14360</v>
      </c>
    </row>
    <row r="7" spans="1:5" ht="14.65" thickBot="1" x14ac:dyDescent="0.5"/>
    <row r="8" spans="1:5" x14ac:dyDescent="0.45">
      <c r="A8" s="3" t="s">
        <v>6</v>
      </c>
      <c r="B8" s="4"/>
      <c r="C8" s="5"/>
    </row>
    <row r="9" spans="1:5" x14ac:dyDescent="0.45">
      <c r="A9" s="6"/>
      <c r="B9" s="7" t="s">
        <v>3</v>
      </c>
      <c r="C9" s="8" t="s">
        <v>4</v>
      </c>
    </row>
    <row r="10" spans="1:5" x14ac:dyDescent="0.45">
      <c r="A10" s="9" t="s">
        <v>8</v>
      </c>
      <c r="B10" s="10">
        <v>10000</v>
      </c>
      <c r="C10" s="11">
        <v>12000</v>
      </c>
    </row>
    <row r="11" spans="1:5" x14ac:dyDescent="0.45">
      <c r="A11" s="9" t="s">
        <v>7</v>
      </c>
      <c r="B11" s="10">
        <f>B3/5</f>
        <v>-2000</v>
      </c>
      <c r="C11" s="11">
        <f>C3/5</f>
        <v>-2400</v>
      </c>
    </row>
    <row r="12" spans="1:5" x14ac:dyDescent="0.45">
      <c r="A12" s="9" t="s">
        <v>9</v>
      </c>
      <c r="B12" s="10">
        <f>B4</f>
        <v>-300</v>
      </c>
      <c r="C12" s="11">
        <f>C4</f>
        <v>-360</v>
      </c>
    </row>
    <row r="13" spans="1:5" ht="14.65" thickBot="1" x14ac:dyDescent="0.5">
      <c r="A13" s="12" t="s">
        <v>2</v>
      </c>
      <c r="B13" s="13">
        <v>-2500</v>
      </c>
      <c r="C13" s="14">
        <v>-2000</v>
      </c>
    </row>
    <row r="14" spans="1:5" ht="15" thickTop="1" thickBot="1" x14ac:dyDescent="0.5">
      <c r="A14" s="15" t="s">
        <v>5</v>
      </c>
      <c r="B14" s="16">
        <f>SUM(B10:B13)</f>
        <v>5200</v>
      </c>
      <c r="C14" s="17">
        <f>SUM(C10:C13)</f>
        <v>7240</v>
      </c>
    </row>
    <row r="15" spans="1:5" ht="14.65" thickBot="1" x14ac:dyDescent="0.5"/>
    <row r="16" spans="1:5" x14ac:dyDescent="0.45">
      <c r="A16" s="3" t="s">
        <v>10</v>
      </c>
      <c r="B16" s="4"/>
      <c r="C16" s="5"/>
    </row>
    <row r="17" spans="1:5" x14ac:dyDescent="0.45">
      <c r="A17" s="28"/>
      <c r="B17" s="7" t="s">
        <v>3</v>
      </c>
      <c r="C17" s="8" t="s">
        <v>4</v>
      </c>
    </row>
    <row r="18" spans="1:5" x14ac:dyDescent="0.45">
      <c r="A18" s="9" t="s">
        <v>11</v>
      </c>
      <c r="B18" s="10">
        <f>B14</f>
        <v>5200</v>
      </c>
      <c r="C18" s="11">
        <f>C14</f>
        <v>7240</v>
      </c>
      <c r="E18" t="s">
        <v>20</v>
      </c>
    </row>
    <row r="19" spans="1:5" x14ac:dyDescent="0.45">
      <c r="A19" s="18" t="s">
        <v>9</v>
      </c>
      <c r="B19" s="19">
        <f>ABS(B12)</f>
        <v>300</v>
      </c>
      <c r="C19" s="20">
        <f>ABS(C12)</f>
        <v>360</v>
      </c>
    </row>
    <row r="20" spans="1:5" x14ac:dyDescent="0.45">
      <c r="A20" s="9" t="s">
        <v>13</v>
      </c>
      <c r="B20" s="10">
        <f>SUM(B18:B19)</f>
        <v>5500</v>
      </c>
      <c r="C20" s="11">
        <f>SUM(C18:C19)</f>
        <v>7600</v>
      </c>
      <c r="E20" t="s">
        <v>21</v>
      </c>
    </row>
    <row r="21" spans="1:5" ht="14.65" thickBot="1" x14ac:dyDescent="0.5">
      <c r="A21" s="12" t="s">
        <v>15</v>
      </c>
      <c r="B21" s="13">
        <f>(ABS(B3)+(ABS(B3)/5))/2</f>
        <v>6000</v>
      </c>
      <c r="C21" s="14">
        <f>(ABS(C3)+(ABS(C3)/5))/2</f>
        <v>7200</v>
      </c>
    </row>
    <row r="22" spans="1:5" ht="15" thickTop="1" thickBot="1" x14ac:dyDescent="0.5">
      <c r="A22" s="15" t="s">
        <v>16</v>
      </c>
      <c r="B22" s="21">
        <f>B20/B21</f>
        <v>0.91666666666666663</v>
      </c>
      <c r="C22" s="22">
        <f>C20/C21</f>
        <v>1.0555555555555556</v>
      </c>
    </row>
    <row r="23" spans="1:5" ht="14.65" thickBot="1" x14ac:dyDescent="0.5"/>
    <row r="24" spans="1:5" x14ac:dyDescent="0.45">
      <c r="A24" s="3" t="s">
        <v>17</v>
      </c>
      <c r="B24" s="4"/>
      <c r="C24" s="5"/>
    </row>
    <row r="25" spans="1:5" ht="14.65" thickBot="1" x14ac:dyDescent="0.5">
      <c r="A25" s="28"/>
      <c r="B25" s="7" t="s">
        <v>3</v>
      </c>
      <c r="C25" s="8" t="s">
        <v>4</v>
      </c>
    </row>
    <row r="26" spans="1:5" x14ac:dyDescent="0.45">
      <c r="A26" s="23" t="s">
        <v>11</v>
      </c>
      <c r="B26" s="24">
        <f>B14</f>
        <v>5200</v>
      </c>
      <c r="C26" s="25">
        <f>C14</f>
        <v>7240</v>
      </c>
      <c r="E26" t="s">
        <v>22</v>
      </c>
    </row>
    <row r="27" spans="1:5" x14ac:dyDescent="0.45">
      <c r="A27" s="9" t="s">
        <v>7</v>
      </c>
      <c r="B27" s="10">
        <f>ABS(B11)</f>
        <v>2000</v>
      </c>
      <c r="C27" s="11">
        <f>ABS(C11)</f>
        <v>2400</v>
      </c>
    </row>
    <row r="28" spans="1:5" x14ac:dyDescent="0.45">
      <c r="A28" s="9" t="s">
        <v>18</v>
      </c>
      <c r="B28" s="10">
        <f>SUM(B26:B27)</f>
        <v>7200</v>
      </c>
      <c r="C28" s="11">
        <f>SUM(C26:C27)</f>
        <v>9640</v>
      </c>
    </row>
    <row r="29" spans="1:5" ht="14.65" thickBot="1" x14ac:dyDescent="0.5">
      <c r="A29" s="12" t="s">
        <v>14</v>
      </c>
      <c r="B29" s="13">
        <f>B10</f>
        <v>10000</v>
      </c>
      <c r="C29" s="14">
        <f>C10</f>
        <v>12000</v>
      </c>
    </row>
    <row r="30" spans="1:5" ht="15" thickTop="1" thickBot="1" x14ac:dyDescent="0.5">
      <c r="A30" s="15" t="s">
        <v>19</v>
      </c>
      <c r="B30" s="26">
        <f>B29/B28</f>
        <v>1.3888888888888888</v>
      </c>
      <c r="C30" s="27">
        <f>C29/C28</f>
        <v>1.2448132780082988</v>
      </c>
    </row>
  </sheetData>
  <mergeCells count="4">
    <mergeCell ref="A1:C1"/>
    <mergeCell ref="A8:C8"/>
    <mergeCell ref="A16:C16"/>
    <mergeCell ref="A24:C24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4AE40-B3FB-4675-B213-411B92D5B582}">
  <dimension ref="A1:F7"/>
  <sheetViews>
    <sheetView tabSelected="1" workbookViewId="0">
      <selection sqref="A1:F7"/>
    </sheetView>
  </sheetViews>
  <sheetFormatPr baseColWidth="10" defaultRowHeight="14.25" x14ac:dyDescent="0.45"/>
  <cols>
    <col min="1" max="1" width="15" customWidth="1"/>
    <col min="2" max="3" width="15" style="2" customWidth="1"/>
    <col min="4" max="4" width="15" customWidth="1"/>
    <col min="5" max="5" width="15" style="2" customWidth="1"/>
    <col min="6" max="6" width="15" customWidth="1"/>
  </cols>
  <sheetData>
    <row r="1" spans="1:6" s="1" customFormat="1" x14ac:dyDescent="0.45">
      <c r="A1" s="29" t="s">
        <v>23</v>
      </c>
      <c r="B1" s="30" t="s">
        <v>24</v>
      </c>
      <c r="C1" s="30" t="s">
        <v>25</v>
      </c>
      <c r="D1" s="31" t="s">
        <v>26</v>
      </c>
      <c r="E1" s="30" t="s">
        <v>27</v>
      </c>
      <c r="F1" s="32" t="s">
        <v>28</v>
      </c>
    </row>
    <row r="2" spans="1:6" x14ac:dyDescent="0.45">
      <c r="A2" s="9">
        <v>0</v>
      </c>
      <c r="B2" s="10">
        <v>-10000</v>
      </c>
      <c r="C2" s="10">
        <v>0</v>
      </c>
      <c r="D2" s="33">
        <f>1/(1+0.06)^A2</f>
        <v>1</v>
      </c>
      <c r="E2" s="10">
        <f>C2*D2</f>
        <v>0</v>
      </c>
      <c r="F2" s="34">
        <f>SUM(B2,E2)</f>
        <v>-10000</v>
      </c>
    </row>
    <row r="3" spans="1:6" x14ac:dyDescent="0.45">
      <c r="A3" s="9">
        <v>1</v>
      </c>
      <c r="B3" s="10">
        <v>0</v>
      </c>
      <c r="C3" s="10">
        <v>5200</v>
      </c>
      <c r="D3" s="33">
        <f t="shared" ref="D3:D7" si="0">1/(1+0.06)^A3</f>
        <v>0.94339622641509424</v>
      </c>
      <c r="E3" s="10">
        <f t="shared" ref="E3:E7" si="1">C3*D3</f>
        <v>4905.6603773584902</v>
      </c>
      <c r="F3" s="34">
        <f>SUM(B3,E3,F2)</f>
        <v>-5094.3396226415098</v>
      </c>
    </row>
    <row r="4" spans="1:6" x14ac:dyDescent="0.45">
      <c r="A4" s="9">
        <v>2</v>
      </c>
      <c r="B4" s="10">
        <v>0</v>
      </c>
      <c r="C4" s="10">
        <v>5200</v>
      </c>
      <c r="D4" s="33">
        <f t="shared" si="0"/>
        <v>0.88999644001423983</v>
      </c>
      <c r="E4" s="10">
        <f t="shared" si="1"/>
        <v>4627.9814880740469</v>
      </c>
      <c r="F4" s="34">
        <f t="shared" ref="F4:F7" si="2">SUM(B4,E4,F3)</f>
        <v>-466.35813456746291</v>
      </c>
    </row>
    <row r="5" spans="1:6" x14ac:dyDescent="0.45">
      <c r="A5" s="9">
        <v>3</v>
      </c>
      <c r="B5" s="10">
        <v>0</v>
      </c>
      <c r="C5" s="10">
        <v>5200</v>
      </c>
      <c r="D5" s="33">
        <f t="shared" si="0"/>
        <v>0.8396192830323016</v>
      </c>
      <c r="E5" s="10">
        <f t="shared" si="1"/>
        <v>4366.0202717679686</v>
      </c>
      <c r="F5" s="34">
        <f t="shared" si="2"/>
        <v>3899.6621372005056</v>
      </c>
    </row>
    <row r="6" spans="1:6" x14ac:dyDescent="0.45">
      <c r="A6" s="9">
        <v>4</v>
      </c>
      <c r="B6" s="10">
        <v>0</v>
      </c>
      <c r="C6" s="10">
        <v>5200</v>
      </c>
      <c r="D6" s="33">
        <f t="shared" si="0"/>
        <v>0.79209366323802044</v>
      </c>
      <c r="E6" s="10">
        <f t="shared" si="1"/>
        <v>4118.8870488377061</v>
      </c>
      <c r="F6" s="34">
        <f t="shared" si="2"/>
        <v>8018.5491860382117</v>
      </c>
    </row>
    <row r="7" spans="1:6" ht="14.65" thickBot="1" x14ac:dyDescent="0.5">
      <c r="A7" s="15">
        <v>5</v>
      </c>
      <c r="B7" s="16">
        <v>0</v>
      </c>
      <c r="C7" s="16">
        <v>5200</v>
      </c>
      <c r="D7" s="35">
        <f t="shared" si="0"/>
        <v>0.74725817286605689</v>
      </c>
      <c r="E7" s="16">
        <f t="shared" si="1"/>
        <v>3885.7424989034957</v>
      </c>
      <c r="F7" s="36">
        <f t="shared" si="2"/>
        <v>11904.291684941707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Statisch</vt:lpstr>
      <vt:lpstr>Dynamisch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Leweke, Marco</dc:creator>
  <cp:lastModifiedBy>Leweke, Marco</cp:lastModifiedBy>
  <dcterms:created xsi:type="dcterms:W3CDTF">2021-03-30T07:16:52Z</dcterms:created>
  <dcterms:modified xsi:type="dcterms:W3CDTF">2021-03-30T09:57:38Z</dcterms:modified>
</cp:coreProperties>
</file>