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nagorsky/Documents/UrbanPonds/data/sedimentPCl/Stricker/"/>
    </mc:Choice>
  </mc:AlternateContent>
  <xr:revisionPtr revIDLastSave="0" documentId="13_ncr:1_{808DC671-30AF-8045-A840-A174C412EEF9}" xr6:coauthVersionLast="47" xr6:coauthVersionMax="47" xr10:uidLastSave="{00000000-0000-0000-0000-000000000000}"/>
  <bookViews>
    <workbookView xWindow="2380" yWindow="1000" windowWidth="27640" windowHeight="15460" xr2:uid="{A29189EC-1C47-114B-8CA3-5A888B1F04F6}"/>
  </bookViews>
  <sheets>
    <sheet name="Sheet1" sheetId="1" r:id="rId1"/>
    <sheet name="Sheet3" sheetId="3" r:id="rId2"/>
    <sheet name="MC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 s="1"/>
  <c r="N3" i="1" s="1"/>
  <c r="K4" i="1"/>
  <c r="L4" i="1"/>
  <c r="M4" i="1"/>
  <c r="N4" i="1" s="1"/>
  <c r="K5" i="1"/>
  <c r="L5" i="1"/>
  <c r="M5" i="1" s="1"/>
  <c r="N5" i="1" s="1"/>
  <c r="K6" i="1"/>
  <c r="L6" i="1"/>
  <c r="M6" i="1"/>
  <c r="N6" i="1" s="1"/>
  <c r="K7" i="1"/>
  <c r="L7" i="1"/>
  <c r="M7" i="1" s="1"/>
  <c r="N7" i="1" s="1"/>
  <c r="K8" i="1"/>
  <c r="L8" i="1"/>
  <c r="M8" i="1"/>
  <c r="N8" i="1" s="1"/>
  <c r="K9" i="1"/>
  <c r="L9" i="1"/>
  <c r="M9" i="1" s="1"/>
  <c r="N9" i="1" s="1"/>
  <c r="K10" i="1"/>
  <c r="L10" i="1"/>
  <c r="M10" i="1"/>
  <c r="N10" i="1" s="1"/>
  <c r="K11" i="1"/>
  <c r="L11" i="1"/>
  <c r="M11" i="1" s="1"/>
  <c r="N11" i="1" s="1"/>
  <c r="K12" i="1"/>
  <c r="L12" i="1"/>
  <c r="M12" i="1"/>
  <c r="N12" i="1" s="1"/>
  <c r="K13" i="1"/>
  <c r="L13" i="1"/>
  <c r="M13" i="1" s="1"/>
  <c r="N13" i="1" s="1"/>
  <c r="K14" i="1"/>
  <c r="L14" i="1"/>
  <c r="M14" i="1"/>
  <c r="N14" i="1" s="1"/>
  <c r="K15" i="1"/>
  <c r="L15" i="1"/>
  <c r="M15" i="1" s="1"/>
  <c r="N15" i="1" s="1"/>
  <c r="K16" i="1"/>
  <c r="L16" i="1"/>
  <c r="M16" i="1"/>
  <c r="N16" i="1" s="1"/>
  <c r="K17" i="1"/>
  <c r="L17" i="1"/>
  <c r="M17" i="1" s="1"/>
  <c r="N17" i="1" s="1"/>
  <c r="K18" i="1"/>
  <c r="L18" i="1"/>
  <c r="M18" i="1"/>
  <c r="N18" i="1" s="1"/>
  <c r="K19" i="1"/>
  <c r="L19" i="1"/>
  <c r="M19" i="1" s="1"/>
  <c r="N19" i="1" s="1"/>
  <c r="K20" i="1"/>
  <c r="L20" i="1"/>
  <c r="M20" i="1"/>
  <c r="N20" i="1" s="1"/>
  <c r="K21" i="1"/>
  <c r="L21" i="1"/>
  <c r="M21" i="1" s="1"/>
  <c r="N21" i="1" s="1"/>
  <c r="K22" i="1"/>
  <c r="L22" i="1"/>
  <c r="M22" i="1"/>
  <c r="N22" i="1" s="1"/>
  <c r="K23" i="1"/>
  <c r="L23" i="1"/>
  <c r="M23" i="1" s="1"/>
  <c r="N23" i="1" s="1"/>
  <c r="K24" i="1"/>
  <c r="L24" i="1"/>
  <c r="M24" i="1"/>
  <c r="N24" i="1" s="1"/>
  <c r="K25" i="1"/>
  <c r="L25" i="1"/>
  <c r="M25" i="1" s="1"/>
  <c r="N25" i="1" s="1"/>
  <c r="K26" i="1"/>
  <c r="L26" i="1"/>
  <c r="M26" i="1"/>
  <c r="N26" i="1" s="1"/>
  <c r="K27" i="1"/>
  <c r="L27" i="1"/>
  <c r="M27" i="1" s="1"/>
  <c r="N27" i="1" s="1"/>
  <c r="K28" i="1"/>
  <c r="L28" i="1"/>
  <c r="M28" i="1"/>
  <c r="N28" i="1" s="1"/>
  <c r="K29" i="1"/>
  <c r="L29" i="1"/>
  <c r="M29" i="1" s="1"/>
  <c r="N29" i="1" s="1"/>
  <c r="K2" i="1"/>
  <c r="L2" i="1" s="1"/>
  <c r="M2" i="1" s="1"/>
  <c r="N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  <c r="D2" i="2"/>
  <c r="D7" i="2" s="1"/>
  <c r="D3" i="2"/>
  <c r="D4" i="2"/>
</calcChain>
</file>

<file path=xl/sharedStrings.xml><?xml version="1.0" encoding="utf-8"?>
<sst xmlns="http://schemas.openxmlformats.org/spreadsheetml/2006/main" count="18" uniqueCount="18">
  <si>
    <t>Sample</t>
  </si>
  <si>
    <t>Tin (g)</t>
  </si>
  <si>
    <t>Tin + dry (g)</t>
  </si>
  <si>
    <t>Sediment_Weight (g)</t>
  </si>
  <si>
    <t>Absorbance</t>
  </si>
  <si>
    <t>P Conc in Tube (ug/L)</t>
  </si>
  <si>
    <t>P Conc in Tube (mg/L)</t>
  </si>
  <si>
    <t>PConcAfter_ugL</t>
  </si>
  <si>
    <t>Slope</t>
  </si>
  <si>
    <t>Intercept</t>
  </si>
  <si>
    <t>P_Intial-P_Final_ugL</t>
  </si>
  <si>
    <t>PConcAfter_mgL</t>
  </si>
  <si>
    <t>Change_SRPMass_mg</t>
  </si>
  <si>
    <t>SRPMassperSediment_mgPg</t>
  </si>
  <si>
    <t>tin</t>
  </si>
  <si>
    <t>tin_dry</t>
  </si>
  <si>
    <t>tin_wet</t>
  </si>
  <si>
    <t>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</si>
</sst>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784951881014875"/>
                  <c:y val="-1.33533829104695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Sheet1!$R$7:$R$14</c:f>
              <c:numCache>
                <c:formatCode>General</c:formatCode>
                <c:ptCount val="8"/>
                <c:pt idx="0">
                  <c:v>3.5999999999999997E-2</c:v>
                </c:pt>
                <c:pt idx="1">
                  <c:v>4.2999999999999997E-2</c:v>
                </c:pt>
                <c:pt idx="2">
                  <c:v>5.0999999999999997E-2</c:v>
                </c:pt>
                <c:pt idx="3">
                  <c:v>0.06</c:v>
                </c:pt>
                <c:pt idx="4">
                  <c:v>6.7000000000000004E-2</c:v>
                </c:pt>
                <c:pt idx="5">
                  <c:v>7.3999999999999996E-2</c:v>
                </c:pt>
                <c:pt idx="6">
                  <c:v>0.124</c:v>
                </c:pt>
                <c:pt idx="7">
                  <c:v>0.20399999999999999</c:v>
                </c:pt>
              </c:numCache>
            </c:numRef>
          </c:xVal>
          <c:yVal>
            <c:numRef>
              <c:f>Sheet1!$S$7:$S$14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6F-7741-A6ED-DC963CA65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312751"/>
        <c:axId val="851191759"/>
      </c:scatterChart>
      <c:valAx>
        <c:axId val="85031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191759"/>
        <c:crosses val="autoZero"/>
        <c:crossBetween val="midCat"/>
      </c:valAx>
      <c:valAx>
        <c:axId val="85119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31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438150</xdr:colOff>
      <xdr:row>14</xdr:row>
      <xdr:rowOff>184150</xdr:rowOff>
    </xdr:from>
    <xdr:to>
      <xdr:col>22</xdr:col>
      <xdr:colOff>57150</xdr:colOff>
      <xdr:row>28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31DB84-7041-FF88-B0BC-50EADAAEB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D0FD7-B4CF-2A49-8069-591114D5D6E2}">
  <dimension ref="A1:S29"/>
  <sheetViews>
    <sheetView tabSelected="1" workbookViewId="0">
      <selection activeCell="H29" sqref="H2:H29"/>
    </sheetView>
  </sheetViews>
  <sheetFormatPr baseColWidth="10" defaultRowHeight="16" x14ac:dyDescent="0.2"/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9" x14ac:dyDescent="0.2">
      <c r="A2" s="2">
        <v>1</v>
      </c>
      <c r="B2" s="2">
        <v>1.0580000000000001</v>
      </c>
      <c r="C2" s="2">
        <v>1.141</v>
      </c>
      <c r="D2">
        <f>C2-B2</f>
        <v>8.2999999999999963E-2</v>
      </c>
      <c r="E2" s="2">
        <v>4.1000000000000002E-2</v>
      </c>
      <c r="F2" s="4">
        <v>0</v>
      </c>
      <c r="G2">
        <f>F2/1000</f>
        <v>0</v>
      </c>
      <c r="H2">
        <f>(I2*E2)+J2</f>
        <v>176.2</v>
      </c>
      <c r="I2">
        <v>2340</v>
      </c>
      <c r="J2">
        <v>80.260000000000005</v>
      </c>
      <c r="K2">
        <f>F2-H2</f>
        <v>-176.2</v>
      </c>
      <c r="L2">
        <f>K2/1000</f>
        <v>-0.1762</v>
      </c>
      <c r="M2">
        <f>L2/40</f>
        <v>-4.4050000000000001E-3</v>
      </c>
      <c r="N2" s="3">
        <f t="shared" ref="N2" si="0">M2/D2</f>
        <v>-5.3072289156626533E-2</v>
      </c>
    </row>
    <row r="3" spans="1:19" x14ac:dyDescent="0.2">
      <c r="A3" s="2">
        <v>2</v>
      </c>
      <c r="B3" s="2">
        <v>1.0529999999999999</v>
      </c>
      <c r="C3" s="2">
        <v>1.1220000000000001</v>
      </c>
      <c r="D3">
        <f t="shared" ref="D3:D29" si="1">C3-B3</f>
        <v>6.9000000000000172E-2</v>
      </c>
      <c r="E3" s="2">
        <v>4.9000000000000002E-2</v>
      </c>
      <c r="F3" s="4">
        <v>20</v>
      </c>
      <c r="G3">
        <f t="shared" ref="G3:G29" si="2">F3/1000</f>
        <v>0.02</v>
      </c>
      <c r="H3">
        <f t="shared" ref="H3:H29" si="3">(I3*E3)+J3</f>
        <v>194.92000000000002</v>
      </c>
      <c r="I3">
        <v>2340</v>
      </c>
      <c r="J3">
        <v>80.260000000000005</v>
      </c>
      <c r="K3">
        <f t="shared" ref="K3:K29" si="4">F3-H3</f>
        <v>-174.92000000000002</v>
      </c>
      <c r="L3">
        <f t="shared" ref="L3:L29" si="5">K3/1000</f>
        <v>-0.17492000000000002</v>
      </c>
      <c r="M3">
        <f t="shared" ref="M3:M29" si="6">L3/40</f>
        <v>-4.3730000000000002E-3</v>
      </c>
      <c r="N3" s="3">
        <f t="shared" ref="N3:N29" si="7">M3/D3</f>
        <v>-6.3376811594202748E-2</v>
      </c>
    </row>
    <row r="4" spans="1:19" x14ac:dyDescent="0.2">
      <c r="A4" s="2">
        <v>3</v>
      </c>
      <c r="B4" s="2">
        <v>1.0620000000000001</v>
      </c>
      <c r="C4" s="2">
        <v>1.1479999999999999</v>
      </c>
      <c r="D4">
        <f t="shared" si="1"/>
        <v>8.5999999999999854E-2</v>
      </c>
      <c r="E4" s="2">
        <v>3.2000000000000001E-2</v>
      </c>
      <c r="F4" s="4">
        <v>40</v>
      </c>
      <c r="G4">
        <f t="shared" si="2"/>
        <v>0.04</v>
      </c>
      <c r="H4">
        <f t="shared" si="3"/>
        <v>155.13999999999999</v>
      </c>
      <c r="I4">
        <v>2340</v>
      </c>
      <c r="J4">
        <v>80.260000000000005</v>
      </c>
      <c r="K4">
        <f t="shared" si="4"/>
        <v>-115.13999999999999</v>
      </c>
      <c r="L4">
        <f t="shared" si="5"/>
        <v>-0.11513999999999999</v>
      </c>
      <c r="M4">
        <f t="shared" si="6"/>
        <v>-2.8785E-3</v>
      </c>
      <c r="N4" s="3">
        <f t="shared" si="7"/>
        <v>-3.3470930232558198E-2</v>
      </c>
    </row>
    <row r="5" spans="1:19" x14ac:dyDescent="0.2">
      <c r="A5" s="2">
        <v>4</v>
      </c>
      <c r="B5" s="2">
        <v>1.0349999999999999</v>
      </c>
      <c r="C5" s="2">
        <v>1.149</v>
      </c>
      <c r="D5">
        <f t="shared" si="1"/>
        <v>0.1140000000000001</v>
      </c>
      <c r="E5" s="2">
        <v>4.2999999999999997E-2</v>
      </c>
      <c r="F5" s="4">
        <v>80</v>
      </c>
      <c r="G5">
        <f t="shared" si="2"/>
        <v>0.08</v>
      </c>
      <c r="H5">
        <f t="shared" si="3"/>
        <v>180.88</v>
      </c>
      <c r="I5">
        <v>2340</v>
      </c>
      <c r="J5">
        <v>80.260000000000005</v>
      </c>
      <c r="K5">
        <f t="shared" si="4"/>
        <v>-100.88</v>
      </c>
      <c r="L5">
        <f t="shared" si="5"/>
        <v>-0.10088</v>
      </c>
      <c r="M5">
        <f t="shared" si="6"/>
        <v>-2.5219999999999999E-3</v>
      </c>
      <c r="N5" s="3">
        <f t="shared" si="7"/>
        <v>-2.2122807017543839E-2</v>
      </c>
    </row>
    <row r="6" spans="1:19" x14ac:dyDescent="0.2">
      <c r="A6" s="2">
        <v>5</v>
      </c>
      <c r="B6" s="2">
        <v>1.024</v>
      </c>
      <c r="C6" s="2">
        <v>1.133</v>
      </c>
      <c r="D6">
        <f t="shared" si="1"/>
        <v>0.10899999999999999</v>
      </c>
      <c r="E6" s="2">
        <v>3.2000000000000001E-2</v>
      </c>
      <c r="F6" s="4">
        <v>160</v>
      </c>
      <c r="G6">
        <f t="shared" si="2"/>
        <v>0.16</v>
      </c>
      <c r="H6">
        <f t="shared" si="3"/>
        <v>155.13999999999999</v>
      </c>
      <c r="I6">
        <v>2340</v>
      </c>
      <c r="J6">
        <v>80.260000000000005</v>
      </c>
      <c r="K6">
        <f t="shared" si="4"/>
        <v>4.8600000000000136</v>
      </c>
      <c r="L6">
        <f t="shared" si="5"/>
        <v>4.8600000000000136E-3</v>
      </c>
      <c r="M6">
        <f t="shared" si="6"/>
        <v>1.2150000000000034E-4</v>
      </c>
      <c r="N6" s="3">
        <f t="shared" si="7"/>
        <v>1.1146788990825721E-3</v>
      </c>
    </row>
    <row r="7" spans="1:19" x14ac:dyDescent="0.2">
      <c r="A7" s="2">
        <v>6</v>
      </c>
      <c r="B7" s="2">
        <v>1.036</v>
      </c>
      <c r="C7" s="2">
        <v>1.099</v>
      </c>
      <c r="D7">
        <f t="shared" si="1"/>
        <v>6.2999999999999945E-2</v>
      </c>
      <c r="E7" s="2">
        <v>4.8000000000000001E-2</v>
      </c>
      <c r="F7" s="4">
        <v>320</v>
      </c>
      <c r="G7">
        <f t="shared" si="2"/>
        <v>0.32</v>
      </c>
      <c r="H7">
        <f t="shared" si="3"/>
        <v>192.58</v>
      </c>
      <c r="I7">
        <v>2340</v>
      </c>
      <c r="J7">
        <v>80.260000000000005</v>
      </c>
      <c r="K7">
        <f t="shared" si="4"/>
        <v>127.41999999999999</v>
      </c>
      <c r="L7">
        <f t="shared" si="5"/>
        <v>0.12741999999999998</v>
      </c>
      <c r="M7">
        <f t="shared" si="6"/>
        <v>3.1854999999999995E-3</v>
      </c>
      <c r="N7" s="3">
        <f t="shared" si="7"/>
        <v>5.0563492063492102E-2</v>
      </c>
      <c r="R7" s="2">
        <v>3.5999999999999997E-2</v>
      </c>
      <c r="S7" s="2">
        <v>0</v>
      </c>
    </row>
    <row r="8" spans="1:19" x14ac:dyDescent="0.2">
      <c r="A8" s="2">
        <v>7</v>
      </c>
      <c r="B8" s="2">
        <v>1.048</v>
      </c>
      <c r="C8" s="2">
        <v>1.173</v>
      </c>
      <c r="D8">
        <f t="shared" si="1"/>
        <v>0.125</v>
      </c>
      <c r="E8" s="2">
        <v>4.2999999999999997E-2</v>
      </c>
      <c r="F8" s="4">
        <v>0</v>
      </c>
      <c r="G8">
        <f t="shared" si="2"/>
        <v>0</v>
      </c>
      <c r="H8">
        <f t="shared" si="3"/>
        <v>180.88</v>
      </c>
      <c r="I8">
        <v>2340</v>
      </c>
      <c r="J8">
        <v>80.260000000000005</v>
      </c>
      <c r="K8">
        <f t="shared" si="4"/>
        <v>-180.88</v>
      </c>
      <c r="L8">
        <f t="shared" si="5"/>
        <v>-0.18087999999999999</v>
      </c>
      <c r="M8">
        <f t="shared" si="6"/>
        <v>-4.522E-3</v>
      </c>
      <c r="N8" s="3">
        <f t="shared" si="7"/>
        <v>-3.6176E-2</v>
      </c>
      <c r="R8" s="2">
        <v>4.2999999999999997E-2</v>
      </c>
      <c r="S8" s="2">
        <v>20</v>
      </c>
    </row>
    <row r="9" spans="1:19" x14ac:dyDescent="0.2">
      <c r="A9" s="2">
        <v>8</v>
      </c>
      <c r="B9" s="2">
        <v>1.07</v>
      </c>
      <c r="C9" s="2">
        <v>1.1539999999999999</v>
      </c>
      <c r="D9">
        <f t="shared" si="1"/>
        <v>8.3999999999999853E-2</v>
      </c>
      <c r="E9" s="2">
        <v>3.6999999999999998E-2</v>
      </c>
      <c r="F9" s="4">
        <v>40</v>
      </c>
      <c r="G9">
        <f t="shared" si="2"/>
        <v>0.04</v>
      </c>
      <c r="H9">
        <f t="shared" si="3"/>
        <v>166.84</v>
      </c>
      <c r="I9">
        <v>2340</v>
      </c>
      <c r="J9">
        <v>80.260000000000005</v>
      </c>
      <c r="K9">
        <f t="shared" si="4"/>
        <v>-126.84</v>
      </c>
      <c r="L9">
        <f t="shared" si="5"/>
        <v>-0.12684000000000001</v>
      </c>
      <c r="M9">
        <f t="shared" si="6"/>
        <v>-3.1710000000000002E-3</v>
      </c>
      <c r="N9" s="3">
        <f t="shared" si="7"/>
        <v>-3.7750000000000068E-2</v>
      </c>
      <c r="R9" s="2">
        <v>5.0999999999999997E-2</v>
      </c>
      <c r="S9" s="2">
        <v>40</v>
      </c>
    </row>
    <row r="10" spans="1:19" x14ac:dyDescent="0.2">
      <c r="A10" s="2">
        <v>10</v>
      </c>
      <c r="B10" s="2">
        <v>1.0589999999999999</v>
      </c>
      <c r="C10" s="2">
        <v>1.143</v>
      </c>
      <c r="D10">
        <f t="shared" si="1"/>
        <v>8.4000000000000075E-2</v>
      </c>
      <c r="E10" s="2">
        <v>0.04</v>
      </c>
      <c r="F10" s="4">
        <v>80</v>
      </c>
      <c r="G10">
        <f t="shared" si="2"/>
        <v>0.08</v>
      </c>
      <c r="H10">
        <f t="shared" si="3"/>
        <v>173.86</v>
      </c>
      <c r="I10">
        <v>2340</v>
      </c>
      <c r="J10">
        <v>80.260000000000005</v>
      </c>
      <c r="K10">
        <f t="shared" si="4"/>
        <v>-93.860000000000014</v>
      </c>
      <c r="L10">
        <f t="shared" si="5"/>
        <v>-9.3860000000000013E-2</v>
      </c>
      <c r="M10">
        <f t="shared" si="6"/>
        <v>-2.3465000000000005E-3</v>
      </c>
      <c r="N10" s="3">
        <f t="shared" si="7"/>
        <v>-2.7934523809523791E-2</v>
      </c>
      <c r="R10" s="2">
        <v>0.06</v>
      </c>
      <c r="S10" s="2">
        <v>60</v>
      </c>
    </row>
    <row r="11" spans="1:19" x14ac:dyDescent="0.2">
      <c r="A11" s="2">
        <v>12</v>
      </c>
      <c r="B11" s="2">
        <v>1.056</v>
      </c>
      <c r="C11" s="2">
        <v>1.155</v>
      </c>
      <c r="D11">
        <f t="shared" si="1"/>
        <v>9.8999999999999977E-2</v>
      </c>
      <c r="E11" s="2">
        <v>0.04</v>
      </c>
      <c r="F11" s="4">
        <v>320</v>
      </c>
      <c r="G11">
        <f t="shared" si="2"/>
        <v>0.32</v>
      </c>
      <c r="H11">
        <f t="shared" si="3"/>
        <v>173.86</v>
      </c>
      <c r="I11">
        <v>2340</v>
      </c>
      <c r="J11">
        <v>80.260000000000005</v>
      </c>
      <c r="K11">
        <f t="shared" si="4"/>
        <v>146.13999999999999</v>
      </c>
      <c r="L11">
        <f t="shared" si="5"/>
        <v>0.14613999999999999</v>
      </c>
      <c r="M11">
        <f t="shared" si="6"/>
        <v>3.6534999999999996E-3</v>
      </c>
      <c r="N11" s="3">
        <f t="shared" si="7"/>
        <v>3.6904040404040411E-2</v>
      </c>
      <c r="R11" s="2">
        <v>6.7000000000000004E-2</v>
      </c>
      <c r="S11" s="2">
        <v>80</v>
      </c>
    </row>
    <row r="12" spans="1:19" x14ac:dyDescent="0.2">
      <c r="A12" s="2">
        <v>13</v>
      </c>
      <c r="B12" s="2">
        <v>1.044</v>
      </c>
      <c r="C12" s="2">
        <v>1.117</v>
      </c>
      <c r="D12">
        <f t="shared" si="1"/>
        <v>7.2999999999999954E-2</v>
      </c>
      <c r="E12" s="2">
        <v>4.7E-2</v>
      </c>
      <c r="F12" s="4">
        <v>0</v>
      </c>
      <c r="G12">
        <f t="shared" si="2"/>
        <v>0</v>
      </c>
      <c r="H12">
        <f t="shared" si="3"/>
        <v>190.24</v>
      </c>
      <c r="I12">
        <v>2340</v>
      </c>
      <c r="J12">
        <v>80.260000000000005</v>
      </c>
      <c r="K12">
        <f t="shared" si="4"/>
        <v>-190.24</v>
      </c>
      <c r="L12">
        <f t="shared" si="5"/>
        <v>-0.19024000000000002</v>
      </c>
      <c r="M12">
        <f t="shared" si="6"/>
        <v>-4.7560000000000007E-3</v>
      </c>
      <c r="N12" s="3">
        <f t="shared" si="7"/>
        <v>-6.51506849315069E-2</v>
      </c>
      <c r="R12" s="2">
        <v>7.3999999999999996E-2</v>
      </c>
      <c r="S12" s="2">
        <v>100</v>
      </c>
    </row>
    <row r="13" spans="1:19" x14ac:dyDescent="0.2">
      <c r="A13" s="2">
        <v>14</v>
      </c>
      <c r="B13" s="2">
        <v>1.0649999999999999</v>
      </c>
      <c r="C13" s="2">
        <v>1.1839999999999999</v>
      </c>
      <c r="D13">
        <f t="shared" si="1"/>
        <v>0.11899999999999999</v>
      </c>
      <c r="E13" s="2">
        <v>3.7999999999999999E-2</v>
      </c>
      <c r="F13" s="4">
        <v>20</v>
      </c>
      <c r="G13">
        <f t="shared" si="2"/>
        <v>0.02</v>
      </c>
      <c r="H13">
        <f t="shared" si="3"/>
        <v>169.18</v>
      </c>
      <c r="I13">
        <v>2340</v>
      </c>
      <c r="J13">
        <v>80.260000000000005</v>
      </c>
      <c r="K13">
        <f t="shared" si="4"/>
        <v>-149.18</v>
      </c>
      <c r="L13">
        <f t="shared" si="5"/>
        <v>-0.14918000000000001</v>
      </c>
      <c r="M13">
        <f t="shared" si="6"/>
        <v>-3.7295000000000002E-3</v>
      </c>
      <c r="N13" s="3">
        <f t="shared" si="7"/>
        <v>-3.1340336134453785E-2</v>
      </c>
      <c r="R13" s="2">
        <v>0.124</v>
      </c>
      <c r="S13" s="2">
        <v>200</v>
      </c>
    </row>
    <row r="14" spans="1:19" x14ac:dyDescent="0.2">
      <c r="A14" s="2">
        <v>15</v>
      </c>
      <c r="B14" s="2">
        <v>1.0589999999999999</v>
      </c>
      <c r="C14" s="2">
        <v>1.244</v>
      </c>
      <c r="D14">
        <f t="shared" si="1"/>
        <v>0.18500000000000005</v>
      </c>
      <c r="E14" s="2">
        <v>4.3999999999999997E-2</v>
      </c>
      <c r="F14" s="4">
        <v>40</v>
      </c>
      <c r="G14">
        <f t="shared" si="2"/>
        <v>0.04</v>
      </c>
      <c r="H14">
        <f t="shared" si="3"/>
        <v>183.22</v>
      </c>
      <c r="I14">
        <v>2340</v>
      </c>
      <c r="J14">
        <v>80.260000000000005</v>
      </c>
      <c r="K14">
        <f t="shared" si="4"/>
        <v>-143.22</v>
      </c>
      <c r="L14">
        <f t="shared" si="5"/>
        <v>-0.14321999999999999</v>
      </c>
      <c r="M14">
        <f t="shared" si="6"/>
        <v>-3.5804999999999995E-3</v>
      </c>
      <c r="N14" s="3">
        <f t="shared" si="7"/>
        <v>-1.9354054054054045E-2</v>
      </c>
      <c r="R14" s="2">
        <v>0.20399999999999999</v>
      </c>
      <c r="S14" s="2">
        <v>400</v>
      </c>
    </row>
    <row r="15" spans="1:19" x14ac:dyDescent="0.2">
      <c r="A15" s="2">
        <v>16</v>
      </c>
      <c r="B15" s="2">
        <v>1.052</v>
      </c>
      <c r="C15" s="2">
        <v>1.171</v>
      </c>
      <c r="D15">
        <f t="shared" si="1"/>
        <v>0.11899999999999999</v>
      </c>
      <c r="E15" s="2">
        <v>4.3999999999999997E-2</v>
      </c>
      <c r="F15" s="4">
        <v>80</v>
      </c>
      <c r="G15">
        <f t="shared" si="2"/>
        <v>0.08</v>
      </c>
      <c r="H15">
        <f t="shared" si="3"/>
        <v>183.22</v>
      </c>
      <c r="I15">
        <v>2340</v>
      </c>
      <c r="J15">
        <v>80.260000000000005</v>
      </c>
      <c r="K15">
        <f t="shared" si="4"/>
        <v>-103.22</v>
      </c>
      <c r="L15">
        <f t="shared" si="5"/>
        <v>-0.10321999999999999</v>
      </c>
      <c r="M15">
        <f t="shared" si="6"/>
        <v>-2.5804999999999999E-3</v>
      </c>
      <c r="N15" s="3">
        <f t="shared" si="7"/>
        <v>-2.1684873949579832E-2</v>
      </c>
    </row>
    <row r="16" spans="1:19" x14ac:dyDescent="0.2">
      <c r="A16" s="2">
        <v>17</v>
      </c>
      <c r="B16" s="2">
        <v>1.0549999999999999</v>
      </c>
      <c r="C16" s="2">
        <v>1.147</v>
      </c>
      <c r="D16">
        <f t="shared" si="1"/>
        <v>9.2000000000000082E-2</v>
      </c>
      <c r="E16" s="2">
        <v>0.04</v>
      </c>
      <c r="F16" s="4">
        <v>160</v>
      </c>
      <c r="G16">
        <f t="shared" si="2"/>
        <v>0.16</v>
      </c>
      <c r="H16">
        <f t="shared" si="3"/>
        <v>173.86</v>
      </c>
      <c r="I16">
        <v>2340</v>
      </c>
      <c r="J16">
        <v>80.260000000000005</v>
      </c>
      <c r="K16">
        <f t="shared" si="4"/>
        <v>-13.860000000000014</v>
      </c>
      <c r="L16">
        <f t="shared" si="5"/>
        <v>-1.3860000000000013E-2</v>
      </c>
      <c r="M16">
        <f t="shared" si="6"/>
        <v>-3.4650000000000035E-4</v>
      </c>
      <c r="N16" s="3">
        <f t="shared" si="7"/>
        <v>-3.7663043478260872E-3</v>
      </c>
    </row>
    <row r="17" spans="1:14" x14ac:dyDescent="0.2">
      <c r="A17" s="2">
        <v>18</v>
      </c>
      <c r="B17" s="2">
        <v>1.046</v>
      </c>
      <c r="C17" s="2">
        <v>1.194</v>
      </c>
      <c r="D17">
        <f t="shared" si="1"/>
        <v>0.14799999999999991</v>
      </c>
      <c r="E17" s="2">
        <v>0.04</v>
      </c>
      <c r="F17" s="4">
        <v>320</v>
      </c>
      <c r="G17">
        <f t="shared" si="2"/>
        <v>0.32</v>
      </c>
      <c r="H17">
        <f t="shared" si="3"/>
        <v>173.86</v>
      </c>
      <c r="I17">
        <v>2340</v>
      </c>
      <c r="J17">
        <v>80.260000000000005</v>
      </c>
      <c r="K17">
        <f t="shared" si="4"/>
        <v>146.13999999999999</v>
      </c>
      <c r="L17">
        <f t="shared" si="5"/>
        <v>0.14613999999999999</v>
      </c>
      <c r="M17">
        <f t="shared" si="6"/>
        <v>3.6534999999999996E-3</v>
      </c>
      <c r="N17" s="3">
        <f t="shared" si="7"/>
        <v>2.4685810810810824E-2</v>
      </c>
    </row>
    <row r="18" spans="1:14" x14ac:dyDescent="0.2">
      <c r="A18" s="2">
        <v>19</v>
      </c>
      <c r="B18" s="2">
        <v>1.0529999999999999</v>
      </c>
      <c r="C18" s="2">
        <v>1.2749999999999999</v>
      </c>
      <c r="D18">
        <f t="shared" si="1"/>
        <v>0.22199999999999998</v>
      </c>
      <c r="E18" s="2">
        <v>3.4000000000000002E-2</v>
      </c>
      <c r="F18" s="4">
        <v>0</v>
      </c>
      <c r="G18">
        <f t="shared" si="2"/>
        <v>0</v>
      </c>
      <c r="H18">
        <f t="shared" si="3"/>
        <v>159.82</v>
      </c>
      <c r="I18">
        <v>2340</v>
      </c>
      <c r="J18">
        <v>80.260000000000005</v>
      </c>
      <c r="K18">
        <f t="shared" si="4"/>
        <v>-159.82</v>
      </c>
      <c r="L18">
        <f t="shared" si="5"/>
        <v>-0.15981999999999999</v>
      </c>
      <c r="M18">
        <f t="shared" si="6"/>
        <v>-3.9954999999999999E-3</v>
      </c>
      <c r="N18" s="3">
        <f t="shared" si="7"/>
        <v>-1.7997747747747751E-2</v>
      </c>
    </row>
    <row r="19" spans="1:14" x14ac:dyDescent="0.2">
      <c r="A19" s="2">
        <v>20</v>
      </c>
      <c r="B19" s="2">
        <v>1.06</v>
      </c>
      <c r="C19" s="2">
        <v>1.145</v>
      </c>
      <c r="D19">
        <f t="shared" si="1"/>
        <v>8.4999999999999964E-2</v>
      </c>
      <c r="E19" s="2">
        <v>3.9E-2</v>
      </c>
      <c r="F19" s="4">
        <v>20</v>
      </c>
      <c r="G19">
        <f t="shared" si="2"/>
        <v>0.02</v>
      </c>
      <c r="H19">
        <f t="shared" si="3"/>
        <v>171.52</v>
      </c>
      <c r="I19">
        <v>2340</v>
      </c>
      <c r="J19">
        <v>80.260000000000005</v>
      </c>
      <c r="K19">
        <f t="shared" si="4"/>
        <v>-151.52000000000001</v>
      </c>
      <c r="L19">
        <f t="shared" si="5"/>
        <v>-0.15152000000000002</v>
      </c>
      <c r="M19">
        <f t="shared" si="6"/>
        <v>-3.7880000000000006E-3</v>
      </c>
      <c r="N19" s="3">
        <f t="shared" si="7"/>
        <v>-4.4564705882352965E-2</v>
      </c>
    </row>
    <row r="20" spans="1:14" x14ac:dyDescent="0.2">
      <c r="A20" s="2">
        <v>21</v>
      </c>
      <c r="B20" s="2">
        <v>1.038</v>
      </c>
      <c r="C20" s="2">
        <v>1.2330000000000001</v>
      </c>
      <c r="D20">
        <f t="shared" si="1"/>
        <v>0.19500000000000006</v>
      </c>
      <c r="E20" s="2">
        <v>3.5000000000000003E-2</v>
      </c>
      <c r="F20" s="4">
        <v>40</v>
      </c>
      <c r="G20">
        <f t="shared" si="2"/>
        <v>0.04</v>
      </c>
      <c r="H20">
        <f t="shared" si="3"/>
        <v>162.16000000000003</v>
      </c>
      <c r="I20">
        <v>2340</v>
      </c>
      <c r="J20">
        <v>80.260000000000005</v>
      </c>
      <c r="K20">
        <f t="shared" si="4"/>
        <v>-122.16000000000003</v>
      </c>
      <c r="L20">
        <f t="shared" si="5"/>
        <v>-0.12216000000000002</v>
      </c>
      <c r="M20">
        <f t="shared" si="6"/>
        <v>-3.0540000000000003E-3</v>
      </c>
      <c r="N20" s="3">
        <f t="shared" si="7"/>
        <v>-1.5661538461538459E-2</v>
      </c>
    </row>
    <row r="21" spans="1:14" x14ac:dyDescent="0.2">
      <c r="A21" s="2">
        <v>22</v>
      </c>
      <c r="B21" s="2">
        <v>1.044</v>
      </c>
      <c r="C21" s="2">
        <v>1.101</v>
      </c>
      <c r="D21">
        <f t="shared" si="1"/>
        <v>5.699999999999994E-2</v>
      </c>
      <c r="E21" s="2">
        <v>3.9E-2</v>
      </c>
      <c r="F21" s="4">
        <v>80</v>
      </c>
      <c r="G21">
        <f t="shared" si="2"/>
        <v>0.08</v>
      </c>
      <c r="H21">
        <f t="shared" si="3"/>
        <v>171.52</v>
      </c>
      <c r="I21">
        <v>2340</v>
      </c>
      <c r="J21">
        <v>80.260000000000005</v>
      </c>
      <c r="K21">
        <f t="shared" si="4"/>
        <v>-91.52000000000001</v>
      </c>
      <c r="L21">
        <f t="shared" si="5"/>
        <v>-9.1520000000000004E-2</v>
      </c>
      <c r="M21">
        <f t="shared" si="6"/>
        <v>-2.2880000000000001E-3</v>
      </c>
      <c r="N21" s="3">
        <f t="shared" si="7"/>
        <v>-4.0140350877193025E-2</v>
      </c>
    </row>
    <row r="22" spans="1:14" x14ac:dyDescent="0.2">
      <c r="A22" s="2">
        <v>23</v>
      </c>
      <c r="B22" s="2">
        <v>1.0820000000000001</v>
      </c>
      <c r="C22" s="2">
        <v>1.163</v>
      </c>
      <c r="D22">
        <f t="shared" si="1"/>
        <v>8.0999999999999961E-2</v>
      </c>
      <c r="E22" s="2">
        <v>4.7E-2</v>
      </c>
      <c r="F22" s="4">
        <v>160</v>
      </c>
      <c r="G22">
        <f t="shared" si="2"/>
        <v>0.16</v>
      </c>
      <c r="H22">
        <f t="shared" si="3"/>
        <v>190.24</v>
      </c>
      <c r="I22">
        <v>2340</v>
      </c>
      <c r="J22">
        <v>80.260000000000005</v>
      </c>
      <c r="K22">
        <f t="shared" si="4"/>
        <v>-30.240000000000009</v>
      </c>
      <c r="L22">
        <f t="shared" si="5"/>
        <v>-3.024000000000001E-2</v>
      </c>
      <c r="M22">
        <f t="shared" si="6"/>
        <v>-7.5600000000000027E-4</v>
      </c>
      <c r="N22" s="3">
        <f t="shared" si="7"/>
        <v>-9.333333333333341E-3</v>
      </c>
    </row>
    <row r="23" spans="1:14" x14ac:dyDescent="0.2">
      <c r="A23" s="2">
        <v>24</v>
      </c>
      <c r="B23" s="2">
        <v>1.0680000000000001</v>
      </c>
      <c r="C23" s="2">
        <v>1.143</v>
      </c>
      <c r="D23">
        <f t="shared" si="1"/>
        <v>7.4999999999999956E-2</v>
      </c>
      <c r="E23" s="2">
        <v>3.7999999999999999E-2</v>
      </c>
      <c r="F23" s="4">
        <v>320</v>
      </c>
      <c r="G23">
        <f t="shared" si="2"/>
        <v>0.32</v>
      </c>
      <c r="H23">
        <f t="shared" si="3"/>
        <v>169.18</v>
      </c>
      <c r="I23">
        <v>2340</v>
      </c>
      <c r="J23">
        <v>80.260000000000005</v>
      </c>
      <c r="K23">
        <f t="shared" si="4"/>
        <v>150.82</v>
      </c>
      <c r="L23">
        <f t="shared" si="5"/>
        <v>0.15081999999999998</v>
      </c>
      <c r="M23">
        <f t="shared" si="6"/>
        <v>3.7704999999999995E-3</v>
      </c>
      <c r="N23" s="3">
        <f t="shared" si="7"/>
        <v>5.0273333333333357E-2</v>
      </c>
    </row>
    <row r="24" spans="1:14" x14ac:dyDescent="0.2">
      <c r="A24" s="2">
        <v>25</v>
      </c>
      <c r="B24" s="2">
        <v>1.0629999999999999</v>
      </c>
      <c r="C24" s="2">
        <v>1.123</v>
      </c>
      <c r="D24">
        <f t="shared" si="1"/>
        <v>6.0000000000000053E-2</v>
      </c>
      <c r="E24" s="2">
        <v>4.2000000000000003E-2</v>
      </c>
      <c r="F24" s="4">
        <v>0</v>
      </c>
      <c r="G24">
        <f t="shared" si="2"/>
        <v>0</v>
      </c>
      <c r="H24">
        <f t="shared" si="3"/>
        <v>178.54000000000002</v>
      </c>
      <c r="I24">
        <v>2340</v>
      </c>
      <c r="J24">
        <v>80.260000000000005</v>
      </c>
      <c r="K24">
        <f t="shared" si="4"/>
        <v>-178.54000000000002</v>
      </c>
      <c r="L24">
        <f t="shared" si="5"/>
        <v>-0.17854000000000003</v>
      </c>
      <c r="M24">
        <f t="shared" si="6"/>
        <v>-4.4635000000000005E-3</v>
      </c>
      <c r="N24" s="3">
        <f t="shared" si="7"/>
        <v>-7.4391666666666606E-2</v>
      </c>
    </row>
    <row r="25" spans="1:14" x14ac:dyDescent="0.2">
      <c r="A25" s="2">
        <v>26</v>
      </c>
      <c r="B25" s="2">
        <v>1.04</v>
      </c>
      <c r="C25" s="2">
        <v>1.1359999999999999</v>
      </c>
      <c r="D25">
        <f t="shared" si="1"/>
        <v>9.5999999999999863E-2</v>
      </c>
      <c r="E25" s="2">
        <v>4.3999999999999997E-2</v>
      </c>
      <c r="F25" s="4">
        <v>20</v>
      </c>
      <c r="G25">
        <f t="shared" si="2"/>
        <v>0.02</v>
      </c>
      <c r="H25">
        <f t="shared" si="3"/>
        <v>183.22</v>
      </c>
      <c r="I25">
        <v>2340</v>
      </c>
      <c r="J25">
        <v>80.260000000000005</v>
      </c>
      <c r="K25">
        <f t="shared" si="4"/>
        <v>-163.22</v>
      </c>
      <c r="L25">
        <f t="shared" si="5"/>
        <v>-0.16322</v>
      </c>
      <c r="M25">
        <f t="shared" si="6"/>
        <v>-4.0804999999999999E-3</v>
      </c>
      <c r="N25" s="3">
        <f t="shared" si="7"/>
        <v>-4.2505208333333391E-2</v>
      </c>
    </row>
    <row r="26" spans="1:14" x14ac:dyDescent="0.2">
      <c r="A26" s="2">
        <v>27</v>
      </c>
      <c r="B26" s="2">
        <v>1.0489999999999999</v>
      </c>
      <c r="C26" s="2">
        <v>1.111</v>
      </c>
      <c r="D26">
        <f t="shared" si="1"/>
        <v>6.2000000000000055E-2</v>
      </c>
      <c r="E26" s="2">
        <v>0.04</v>
      </c>
      <c r="F26" s="4">
        <v>40</v>
      </c>
      <c r="G26">
        <f t="shared" si="2"/>
        <v>0.04</v>
      </c>
      <c r="H26">
        <f t="shared" si="3"/>
        <v>173.86</v>
      </c>
      <c r="I26">
        <v>2340</v>
      </c>
      <c r="J26">
        <v>80.260000000000005</v>
      </c>
      <c r="K26">
        <f t="shared" si="4"/>
        <v>-133.86000000000001</v>
      </c>
      <c r="L26">
        <f t="shared" si="5"/>
        <v>-0.13386000000000001</v>
      </c>
      <c r="M26">
        <f t="shared" si="6"/>
        <v>-3.3465000000000001E-3</v>
      </c>
      <c r="N26" s="3">
        <f t="shared" si="7"/>
        <v>-5.3975806451612859E-2</v>
      </c>
    </row>
    <row r="27" spans="1:14" x14ac:dyDescent="0.2">
      <c r="A27" s="2">
        <v>28</v>
      </c>
      <c r="B27" s="2">
        <v>1.0389999999999999</v>
      </c>
      <c r="C27" s="2">
        <v>1.079</v>
      </c>
      <c r="D27">
        <f t="shared" si="1"/>
        <v>4.0000000000000036E-2</v>
      </c>
      <c r="E27" s="2">
        <v>4.2999999999999997E-2</v>
      </c>
      <c r="F27" s="4">
        <v>80</v>
      </c>
      <c r="G27">
        <f t="shared" si="2"/>
        <v>0.08</v>
      </c>
      <c r="H27">
        <f t="shared" si="3"/>
        <v>180.88</v>
      </c>
      <c r="I27">
        <v>2340</v>
      </c>
      <c r="J27">
        <v>80.260000000000005</v>
      </c>
      <c r="K27">
        <f t="shared" si="4"/>
        <v>-100.88</v>
      </c>
      <c r="L27">
        <f t="shared" si="5"/>
        <v>-0.10088</v>
      </c>
      <c r="M27">
        <f t="shared" si="6"/>
        <v>-2.5219999999999999E-3</v>
      </c>
      <c r="N27" s="3">
        <f t="shared" si="7"/>
        <v>-6.3049999999999939E-2</v>
      </c>
    </row>
    <row r="28" spans="1:14" x14ac:dyDescent="0.2">
      <c r="A28" s="2">
        <v>29</v>
      </c>
      <c r="B28" s="2">
        <v>1.054</v>
      </c>
      <c r="C28" s="2">
        <v>1.157</v>
      </c>
      <c r="D28">
        <f t="shared" si="1"/>
        <v>0.10299999999999998</v>
      </c>
      <c r="E28" s="2">
        <v>3.6999999999999998E-2</v>
      </c>
      <c r="F28" s="4">
        <v>160</v>
      </c>
      <c r="G28">
        <f t="shared" si="2"/>
        <v>0.16</v>
      </c>
      <c r="H28">
        <f t="shared" si="3"/>
        <v>166.84</v>
      </c>
      <c r="I28">
        <v>2340</v>
      </c>
      <c r="J28">
        <v>80.260000000000005</v>
      </c>
      <c r="K28">
        <f t="shared" si="4"/>
        <v>-6.8400000000000034</v>
      </c>
      <c r="L28">
        <f t="shared" si="5"/>
        <v>-6.8400000000000032E-3</v>
      </c>
      <c r="M28">
        <f t="shared" si="6"/>
        <v>-1.7100000000000009E-4</v>
      </c>
      <c r="N28" s="3">
        <f t="shared" si="7"/>
        <v>-1.6601941747572827E-3</v>
      </c>
    </row>
    <row r="29" spans="1:14" x14ac:dyDescent="0.2">
      <c r="A29" s="2">
        <v>30</v>
      </c>
      <c r="B29" s="2">
        <v>1.0860000000000001</v>
      </c>
      <c r="C29" s="2">
        <v>1.1319999999999999</v>
      </c>
      <c r="D29">
        <f t="shared" si="1"/>
        <v>4.5999999999999819E-2</v>
      </c>
      <c r="E29" s="2">
        <v>5.6000000000000001E-2</v>
      </c>
      <c r="F29" s="4">
        <v>320</v>
      </c>
      <c r="G29">
        <f t="shared" si="2"/>
        <v>0.32</v>
      </c>
      <c r="H29">
        <f t="shared" si="3"/>
        <v>211.3</v>
      </c>
      <c r="I29">
        <v>2340</v>
      </c>
      <c r="J29">
        <v>80.260000000000005</v>
      </c>
      <c r="K29">
        <f t="shared" si="4"/>
        <v>108.69999999999999</v>
      </c>
      <c r="L29">
        <f t="shared" si="5"/>
        <v>0.10869999999999999</v>
      </c>
      <c r="M29">
        <f t="shared" si="6"/>
        <v>2.7174999999999999E-3</v>
      </c>
      <c r="N29" s="3">
        <f t="shared" si="7"/>
        <v>5.9076086956521966E-2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69E30-75E0-0845-A9B6-5E9E68B446F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A4C8B-7563-8F4F-9BFE-5C9679086CDB}">
  <dimension ref="A1:D7"/>
  <sheetViews>
    <sheetView workbookViewId="0">
      <selection activeCell="D7" sqref="D7"/>
    </sheetView>
  </sheetViews>
  <sheetFormatPr baseColWidth="10" defaultRowHeight="16" x14ac:dyDescent="0.2"/>
  <sheetData>
    <row r="1" spans="1:4" x14ac:dyDescent="0.2">
      <c r="A1" t="s">
        <v>14</v>
      </c>
      <c r="B1" t="s">
        <v>15</v>
      </c>
      <c r="C1" t="s">
        <v>16</v>
      </c>
      <c r="D1" t="s">
        <v>17</v>
      </c>
    </row>
    <row r="2" spans="1:4" x14ac:dyDescent="0.2">
      <c r="A2">
        <v>1.0289999999999999</v>
      </c>
      <c r="B2">
        <v>1.4419999999999999</v>
      </c>
      <c r="C2">
        <v>4.1280000000000001</v>
      </c>
      <c r="D2">
        <f>((C2-A2)-(B2-A2))/(C2-A2)</f>
        <v>0.86673120361406897</v>
      </c>
    </row>
    <row r="3" spans="1:4" x14ac:dyDescent="0.2">
      <c r="A3">
        <v>1.048</v>
      </c>
      <c r="B3">
        <v>1.49</v>
      </c>
      <c r="C3">
        <v>4.4009999999999998</v>
      </c>
      <c r="D3">
        <f>((C3-A3)-(B3-A3))/(C3-A3)</f>
        <v>0.86817775126752161</v>
      </c>
    </row>
    <row r="4" spans="1:4" x14ac:dyDescent="0.2">
      <c r="A4">
        <v>1.046</v>
      </c>
      <c r="B4">
        <v>1.4890000000000001</v>
      </c>
      <c r="C4">
        <v>4.2270000000000003</v>
      </c>
      <c r="D4">
        <f>((C4-A4)-(B4-A4))/(C4-A4)</f>
        <v>0.86073561773027352</v>
      </c>
    </row>
    <row r="7" spans="1:4" x14ac:dyDescent="0.2">
      <c r="D7">
        <f>AVERAGE(D2:D4)</f>
        <v>0.86521485753728811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2022-09-22T19:31:05Z</dcterms:created>
  <dcterms:modified xsi:type="dcterms:W3CDTF">2022-09-28T20:43:09Z</dcterms:modified>
</cp:coreProperties>
</file>