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sedimentPCl/Wingra_Shallow/"/>
    </mc:Choice>
  </mc:AlternateContent>
  <xr:revisionPtr revIDLastSave="0" documentId="13_ncr:1_{13928979-019E-454C-BDFA-B1C5710FBCA0}" xr6:coauthVersionLast="47" xr6:coauthVersionMax="47" xr10:uidLastSave="{00000000-0000-0000-0000-000000000000}"/>
  <bookViews>
    <workbookView xWindow="38780" yWindow="500" windowWidth="27640" windowHeight="15460" xr2:uid="{A29189EC-1C47-114B-8CA3-5A888B1F04F6}"/>
  </bookViews>
  <sheets>
    <sheet name="Sheet1" sheetId="1" r:id="rId1"/>
    <sheet name="Sheet3" sheetId="3" r:id="rId2"/>
    <sheet name="M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N2" i="1"/>
  <c r="D2" i="2"/>
  <c r="L2" i="1"/>
  <c r="N3" i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L3" i="1"/>
  <c r="L4" i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" i="1"/>
  <c r="K4" i="1"/>
  <c r="K5" i="1"/>
  <c r="K6" i="1"/>
  <c r="K7" i="1"/>
  <c r="L7" i="1" s="1"/>
  <c r="M7" i="1" s="1"/>
  <c r="N7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D3" i="2"/>
  <c r="D4" i="2"/>
  <c r="D7" i="2" s="1"/>
</calcChain>
</file>

<file path=xl/sharedStrings.xml><?xml version="1.0" encoding="utf-8"?>
<sst xmlns="http://schemas.openxmlformats.org/spreadsheetml/2006/main" count="19" uniqueCount="18">
  <si>
    <t>Sample</t>
  </si>
  <si>
    <t>Tin (g)</t>
  </si>
  <si>
    <t>Tin + dry (g)</t>
  </si>
  <si>
    <t>Sediment_Weight (g)</t>
  </si>
  <si>
    <t>Absorbance</t>
  </si>
  <si>
    <t>P Conc in Tube (ug/L)</t>
  </si>
  <si>
    <t>P Conc in Tube (mg/L)</t>
  </si>
  <si>
    <t>PConcAfter_ugL</t>
  </si>
  <si>
    <t>Slope</t>
  </si>
  <si>
    <t>Intercept</t>
  </si>
  <si>
    <t>P_Intial-P_Final_ugL</t>
  </si>
  <si>
    <t>PConcAfter_mgL</t>
  </si>
  <si>
    <t>Change_SRPMass_mg</t>
  </si>
  <si>
    <t>SRPMassperSediment_mgPg</t>
  </si>
  <si>
    <t>tin</t>
  </si>
  <si>
    <t>tin_dry</t>
  </si>
  <si>
    <t>tin_wet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</si>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</sst>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424671916010499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Sheet1!$S$5:$S$12</c:f>
              <c:numCache>
                <c:formatCode>General</c:formatCode>
                <c:ptCount val="8"/>
                <c:pt idx="0">
                  <c:v>1E-3</c:v>
                </c:pt>
                <c:pt idx="1">
                  <c:v>0.01</c:v>
                </c:pt>
                <c:pt idx="2">
                  <c:v>1.9E-2</c:v>
                </c:pt>
                <c:pt idx="3">
                  <c:v>2.5999999999999999E-2</c:v>
                </c:pt>
                <c:pt idx="4">
                  <c:v>3.6999999999999998E-2</c:v>
                </c:pt>
                <c:pt idx="5">
                  <c:v>4.5999999999999999E-2</c:v>
                </c:pt>
                <c:pt idx="6">
                  <c:v>8.5000000000000006E-2</c:v>
                </c:pt>
                <c:pt idx="7">
                  <c:v>0.155</c:v>
                </c:pt>
              </c:numCache>
            </c:numRef>
          </c:xVal>
          <c:yVal>
            <c:numRef>
              <c:f>Sheet1!$T$5:$T$12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7-C143-AC5D-C65F85FB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958735"/>
        <c:axId val="848424559"/>
      </c:scatterChart>
      <c:valAx>
        <c:axId val="87195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424559"/>
        <c:crosses val="autoZero"/>
        <c:crossBetween val="midCat"/>
      </c:valAx>
      <c:valAx>
        <c:axId val="8484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5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755650</xdr:colOff>
      <xdr:row>14</xdr:row>
      <xdr:rowOff>184150</xdr:rowOff>
    </xdr:from>
    <xdr:to>
      <xdr:col>22</xdr:col>
      <xdr:colOff>374650</xdr:colOff>
      <xdr:row>28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AAA61-E6D8-1A8B-D374-977E47B71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FD7-B4CF-2A49-8069-591114D5D6E2}">
  <dimension ref="A1:T31"/>
  <sheetViews>
    <sheetView tabSelected="1" workbookViewId="0">
      <selection activeCell="H2" sqref="H2:H3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20" x14ac:dyDescent="0.2">
      <c r="A2" s="2">
        <v>1</v>
      </c>
      <c r="B2" s="2">
        <v>0.996</v>
      </c>
      <c r="C2" s="2">
        <v>1.0661</v>
      </c>
      <c r="D2">
        <f>C2-B2</f>
        <v>7.0100000000000051E-2</v>
      </c>
      <c r="E2" s="2">
        <v>3.0000000000000001E-3</v>
      </c>
      <c r="F2" s="3">
        <v>0</v>
      </c>
      <c r="G2">
        <f>F2/1000</f>
        <v>0</v>
      </c>
      <c r="H2">
        <f>(I2*E2)+J2</f>
        <v>18.07</v>
      </c>
      <c r="I2">
        <v>2592</v>
      </c>
      <c r="J2">
        <v>10.294</v>
      </c>
      <c r="K2">
        <f>F2-H2</f>
        <v>-18.07</v>
      </c>
      <c r="L2">
        <f>K2/1000</f>
        <v>-1.8069999999999999E-2</v>
      </c>
      <c r="M2">
        <f>L2/40</f>
        <v>-4.5175E-4</v>
      </c>
      <c r="N2" s="4">
        <f>M2/D2</f>
        <v>-6.4443651925820212E-3</v>
      </c>
      <c r="O2">
        <v>-6.4443651925820212E-3</v>
      </c>
    </row>
    <row r="3" spans="1:20" x14ac:dyDescent="0.2">
      <c r="A3" s="2">
        <v>2</v>
      </c>
      <c r="B3" s="2">
        <v>0.98450000000000004</v>
      </c>
      <c r="C3" s="2">
        <v>1.0843</v>
      </c>
      <c r="D3">
        <f t="shared" ref="D3:D31" si="0">C3-B3</f>
        <v>9.98E-2</v>
      </c>
      <c r="E3" s="2">
        <v>3.0000000000000001E-3</v>
      </c>
      <c r="F3" s="3">
        <v>20</v>
      </c>
      <c r="G3">
        <f t="shared" ref="G3:G31" si="1">F3/1000</f>
        <v>0.02</v>
      </c>
      <c r="H3">
        <f t="shared" ref="H3:H31" si="2">(I3*E3)+J3</f>
        <v>18.07</v>
      </c>
      <c r="I3">
        <v>2592</v>
      </c>
      <c r="J3">
        <v>10.294</v>
      </c>
      <c r="K3">
        <f t="shared" ref="K3:K31" si="3">F3-H3</f>
        <v>1.9299999999999997</v>
      </c>
      <c r="L3">
        <f t="shared" ref="L3:L31" si="4">K3/1000</f>
        <v>1.9299999999999996E-3</v>
      </c>
      <c r="M3">
        <f t="shared" ref="M3:M31" si="5">L3/40</f>
        <v>4.8249999999999994E-5</v>
      </c>
      <c r="N3" s="4">
        <f t="shared" ref="N3:O31" si="6">M3/D3</f>
        <v>4.8346693386773542E-4</v>
      </c>
      <c r="O3">
        <v>4.8346693386773542E-4</v>
      </c>
    </row>
    <row r="4" spans="1:20" x14ac:dyDescent="0.2">
      <c r="A4" s="2">
        <v>3</v>
      </c>
      <c r="B4" s="2">
        <v>0.99019999999999997</v>
      </c>
      <c r="C4" s="2">
        <v>1.0676000000000001</v>
      </c>
      <c r="D4">
        <f t="shared" si="0"/>
        <v>7.7400000000000135E-2</v>
      </c>
      <c r="E4" s="2">
        <v>8.9999999999999993E-3</v>
      </c>
      <c r="F4" s="3">
        <v>40</v>
      </c>
      <c r="G4">
        <f t="shared" si="1"/>
        <v>0.04</v>
      </c>
      <c r="H4">
        <f t="shared" si="2"/>
        <v>33.622</v>
      </c>
      <c r="I4">
        <v>2592</v>
      </c>
      <c r="J4">
        <v>10.294</v>
      </c>
      <c r="K4">
        <f t="shared" si="3"/>
        <v>6.3780000000000001</v>
      </c>
      <c r="L4">
        <f t="shared" si="4"/>
        <v>6.378E-3</v>
      </c>
      <c r="M4">
        <f t="shared" si="5"/>
        <v>1.5945E-4</v>
      </c>
      <c r="N4" s="4">
        <f t="shared" si="6"/>
        <v>2.0600775193798412E-3</v>
      </c>
      <c r="O4">
        <v>2.0600775193798412E-3</v>
      </c>
    </row>
    <row r="5" spans="1:20" x14ac:dyDescent="0.2">
      <c r="A5" s="2">
        <v>4</v>
      </c>
      <c r="B5" s="2">
        <v>0.99629999999999996</v>
      </c>
      <c r="C5" s="2">
        <v>1.1012</v>
      </c>
      <c r="D5">
        <f t="shared" si="0"/>
        <v>0.10489999999999999</v>
      </c>
      <c r="E5" s="2">
        <v>1.2999999999999999E-2</v>
      </c>
      <c r="F5" s="3">
        <v>80</v>
      </c>
      <c r="G5">
        <f t="shared" si="1"/>
        <v>0.08</v>
      </c>
      <c r="H5">
        <f t="shared" si="2"/>
        <v>43.989999999999995</v>
      </c>
      <c r="I5">
        <v>2592</v>
      </c>
      <c r="J5">
        <v>10.294</v>
      </c>
      <c r="K5">
        <f t="shared" si="3"/>
        <v>36.010000000000005</v>
      </c>
      <c r="L5">
        <f t="shared" si="4"/>
        <v>3.6010000000000007E-2</v>
      </c>
      <c r="M5">
        <f t="shared" si="5"/>
        <v>9.0025000000000023E-4</v>
      </c>
      <c r="N5" s="4">
        <f t="shared" si="6"/>
        <v>8.581982840800766E-3</v>
      </c>
      <c r="O5">
        <v>8.581982840800766E-3</v>
      </c>
      <c r="S5">
        <v>1E-3</v>
      </c>
      <c r="T5" s="2">
        <v>0</v>
      </c>
    </row>
    <row r="6" spans="1:20" x14ac:dyDescent="0.2">
      <c r="A6" s="2">
        <v>5</v>
      </c>
      <c r="B6" s="2">
        <v>0.98850000000000005</v>
      </c>
      <c r="C6" s="2">
        <v>1.0819000000000001</v>
      </c>
      <c r="D6">
        <f t="shared" si="0"/>
        <v>9.3400000000000039E-2</v>
      </c>
      <c r="E6" s="2">
        <v>3.5000000000000003E-2</v>
      </c>
      <c r="F6" s="3">
        <v>160</v>
      </c>
      <c r="G6">
        <f t="shared" si="1"/>
        <v>0.16</v>
      </c>
      <c r="H6">
        <f t="shared" si="2"/>
        <v>101.01400000000001</v>
      </c>
      <c r="I6">
        <v>2592</v>
      </c>
      <c r="J6">
        <v>10.294</v>
      </c>
      <c r="K6">
        <f t="shared" si="3"/>
        <v>58.98599999999999</v>
      </c>
      <c r="L6">
        <f t="shared" si="4"/>
        <v>5.898599999999999E-2</v>
      </c>
      <c r="M6">
        <f t="shared" si="5"/>
        <v>1.4746499999999997E-3</v>
      </c>
      <c r="N6" s="4">
        <f t="shared" si="6"/>
        <v>1.5788543897216265E-2</v>
      </c>
      <c r="O6">
        <v>1.5788543897216265E-2</v>
      </c>
      <c r="S6">
        <v>0.01</v>
      </c>
      <c r="T6" s="2">
        <v>20</v>
      </c>
    </row>
    <row r="7" spans="1:20" x14ac:dyDescent="0.2">
      <c r="A7" s="2">
        <v>6</v>
      </c>
      <c r="B7" s="2">
        <v>0.98909999999999998</v>
      </c>
      <c r="C7" s="2">
        <v>1.0851</v>
      </c>
      <c r="D7">
        <f t="shared" si="0"/>
        <v>9.5999999999999974E-2</v>
      </c>
      <c r="E7" s="2">
        <v>0.09</v>
      </c>
      <c r="F7" s="3">
        <v>320</v>
      </c>
      <c r="G7">
        <f t="shared" si="1"/>
        <v>0.32</v>
      </c>
      <c r="H7">
        <f t="shared" si="2"/>
        <v>243.57400000000001</v>
      </c>
      <c r="I7">
        <v>2592</v>
      </c>
      <c r="J7">
        <v>10.294</v>
      </c>
      <c r="K7">
        <f t="shared" si="3"/>
        <v>76.425999999999988</v>
      </c>
      <c r="L7">
        <f t="shared" si="4"/>
        <v>7.6425999999999994E-2</v>
      </c>
      <c r="M7">
        <f t="shared" si="5"/>
        <v>1.9106499999999998E-3</v>
      </c>
      <c r="N7" s="4">
        <f t="shared" si="6"/>
        <v>1.9902604166666671E-2</v>
      </c>
      <c r="O7">
        <v>1.9902604166666671E-2</v>
      </c>
      <c r="S7">
        <v>1.9E-2</v>
      </c>
      <c r="T7" s="2">
        <v>40</v>
      </c>
    </row>
    <row r="8" spans="1:20" x14ac:dyDescent="0.2">
      <c r="A8" s="2">
        <v>7</v>
      </c>
      <c r="B8" s="2">
        <v>0.99109999999999998</v>
      </c>
      <c r="C8" s="2">
        <v>1.1099000000000001</v>
      </c>
      <c r="D8">
        <f t="shared" si="0"/>
        <v>0.11880000000000013</v>
      </c>
      <c r="E8" s="2">
        <v>2E-3</v>
      </c>
      <c r="F8" s="3">
        <v>0</v>
      </c>
      <c r="G8">
        <f t="shared" si="1"/>
        <v>0</v>
      </c>
      <c r="H8">
        <f t="shared" si="2"/>
        <v>15.478000000000002</v>
      </c>
      <c r="I8">
        <v>2592</v>
      </c>
      <c r="J8">
        <v>10.294</v>
      </c>
      <c r="K8">
        <f t="shared" si="3"/>
        <v>-15.478000000000002</v>
      </c>
      <c r="L8">
        <f t="shared" si="4"/>
        <v>-1.5478000000000002E-2</v>
      </c>
      <c r="M8">
        <f t="shared" si="5"/>
        <v>-3.8695000000000005E-4</v>
      </c>
      <c r="N8" s="4">
        <f t="shared" si="6"/>
        <v>-3.257154882154879E-3</v>
      </c>
      <c r="O8">
        <v>-3.257154882154879E-3</v>
      </c>
      <c r="S8">
        <v>2.5999999999999999E-2</v>
      </c>
      <c r="T8" s="2">
        <v>60</v>
      </c>
    </row>
    <row r="9" spans="1:20" x14ac:dyDescent="0.2">
      <c r="A9" s="2">
        <v>8</v>
      </c>
      <c r="B9" s="2">
        <v>0.97829999999999995</v>
      </c>
      <c r="C9" s="2">
        <v>1.1294999999999999</v>
      </c>
      <c r="D9">
        <f t="shared" si="0"/>
        <v>0.1512</v>
      </c>
      <c r="E9" s="2">
        <v>6.0000000000000001E-3</v>
      </c>
      <c r="F9" s="3">
        <v>20</v>
      </c>
      <c r="G9">
        <f t="shared" si="1"/>
        <v>0.02</v>
      </c>
      <c r="H9">
        <f t="shared" si="2"/>
        <v>25.846</v>
      </c>
      <c r="I9">
        <v>2592</v>
      </c>
      <c r="J9">
        <v>10.294</v>
      </c>
      <c r="K9">
        <f t="shared" si="3"/>
        <v>-5.8460000000000001</v>
      </c>
      <c r="L9">
        <f t="shared" si="4"/>
        <v>-5.8460000000000005E-3</v>
      </c>
      <c r="M9">
        <f t="shared" si="5"/>
        <v>-1.4615E-4</v>
      </c>
      <c r="N9" s="4">
        <f t="shared" si="6"/>
        <v>-9.6660052910052909E-4</v>
      </c>
      <c r="O9">
        <v>-9.6660052910052909E-4</v>
      </c>
      <c r="S9">
        <v>3.6999999999999998E-2</v>
      </c>
      <c r="T9" s="2">
        <v>80</v>
      </c>
    </row>
    <row r="10" spans="1:20" x14ac:dyDescent="0.2">
      <c r="A10" s="2">
        <v>9</v>
      </c>
      <c r="B10" s="2">
        <v>1.0076000000000001</v>
      </c>
      <c r="C10" s="2">
        <v>1.0771999999999999</v>
      </c>
      <c r="D10">
        <f t="shared" si="0"/>
        <v>6.9599999999999884E-2</v>
      </c>
      <c r="E10" s="2">
        <v>1.0999999999999999E-2</v>
      </c>
      <c r="F10" s="3">
        <v>40</v>
      </c>
      <c r="G10">
        <f t="shared" si="1"/>
        <v>0.04</v>
      </c>
      <c r="H10">
        <f t="shared" si="2"/>
        <v>38.805999999999997</v>
      </c>
      <c r="I10">
        <v>2592</v>
      </c>
      <c r="J10">
        <v>10.294</v>
      </c>
      <c r="K10">
        <f t="shared" si="3"/>
        <v>1.1940000000000026</v>
      </c>
      <c r="L10">
        <f t="shared" si="4"/>
        <v>1.1940000000000026E-3</v>
      </c>
      <c r="M10">
        <f t="shared" si="5"/>
        <v>2.9850000000000065E-5</v>
      </c>
      <c r="N10" s="4">
        <f t="shared" si="6"/>
        <v>4.2887931034482922E-4</v>
      </c>
      <c r="O10">
        <v>4.2887931034482922E-4</v>
      </c>
      <c r="S10">
        <v>4.5999999999999999E-2</v>
      </c>
      <c r="T10" s="2">
        <v>100</v>
      </c>
    </row>
    <row r="11" spans="1:20" x14ac:dyDescent="0.2">
      <c r="A11" s="2">
        <v>10</v>
      </c>
      <c r="B11" s="2">
        <v>1.0078</v>
      </c>
      <c r="C11" s="2">
        <v>1.1049</v>
      </c>
      <c r="D11">
        <f t="shared" si="0"/>
        <v>9.7099999999999964E-2</v>
      </c>
      <c r="E11" s="2">
        <v>1.7999999999999999E-2</v>
      </c>
      <c r="F11" s="3">
        <v>80</v>
      </c>
      <c r="G11">
        <f t="shared" si="1"/>
        <v>0.08</v>
      </c>
      <c r="H11">
        <f t="shared" si="2"/>
        <v>56.95</v>
      </c>
      <c r="I11">
        <v>2592</v>
      </c>
      <c r="J11">
        <v>10.294</v>
      </c>
      <c r="K11">
        <f t="shared" si="3"/>
        <v>23.049999999999997</v>
      </c>
      <c r="L11">
        <f t="shared" si="4"/>
        <v>2.3049999999999998E-2</v>
      </c>
      <c r="M11">
        <f t="shared" si="5"/>
        <v>5.7624999999999994E-4</v>
      </c>
      <c r="N11" s="4">
        <f t="shared" si="6"/>
        <v>5.9346035015448006E-3</v>
      </c>
      <c r="O11">
        <v>5.9346035015448006E-3</v>
      </c>
      <c r="S11">
        <v>8.5000000000000006E-2</v>
      </c>
      <c r="T11" s="2">
        <v>200</v>
      </c>
    </row>
    <row r="12" spans="1:20" x14ac:dyDescent="0.2">
      <c r="A12" s="2">
        <v>11</v>
      </c>
      <c r="B12" s="2">
        <v>1.0022</v>
      </c>
      <c r="C12" s="2">
        <v>1.0815999999999999</v>
      </c>
      <c r="D12">
        <f t="shared" si="0"/>
        <v>7.9399999999999915E-2</v>
      </c>
      <c r="E12" s="2">
        <v>4.3999999999999997E-2</v>
      </c>
      <c r="F12" s="3">
        <v>160</v>
      </c>
      <c r="G12">
        <f t="shared" si="1"/>
        <v>0.16</v>
      </c>
      <c r="H12">
        <f t="shared" si="2"/>
        <v>124.34199999999998</v>
      </c>
      <c r="I12">
        <v>2592</v>
      </c>
      <c r="J12">
        <v>10.294</v>
      </c>
      <c r="K12">
        <f t="shared" si="3"/>
        <v>35.658000000000015</v>
      </c>
      <c r="L12">
        <f t="shared" si="4"/>
        <v>3.5658000000000016E-2</v>
      </c>
      <c r="M12">
        <f t="shared" si="5"/>
        <v>8.9145000000000045E-4</v>
      </c>
      <c r="N12" s="4">
        <f t="shared" si="6"/>
        <v>1.1227329974811101E-2</v>
      </c>
      <c r="O12">
        <v>1.1227329974811101E-2</v>
      </c>
      <c r="S12">
        <v>0.155</v>
      </c>
      <c r="T12" s="2">
        <v>400</v>
      </c>
    </row>
    <row r="13" spans="1:20" x14ac:dyDescent="0.2">
      <c r="A13" s="2">
        <v>12</v>
      </c>
      <c r="B13" s="2">
        <v>0.98640000000000005</v>
      </c>
      <c r="C13" s="2">
        <v>1.071</v>
      </c>
      <c r="D13">
        <f t="shared" si="0"/>
        <v>8.4599999999999898E-2</v>
      </c>
      <c r="E13" s="2">
        <v>9.4E-2</v>
      </c>
      <c r="F13" s="3">
        <v>320</v>
      </c>
      <c r="G13">
        <f t="shared" si="1"/>
        <v>0.32</v>
      </c>
      <c r="H13">
        <f t="shared" si="2"/>
        <v>253.94200000000001</v>
      </c>
      <c r="I13">
        <v>2592</v>
      </c>
      <c r="J13">
        <v>10.294</v>
      </c>
      <c r="K13">
        <f t="shared" si="3"/>
        <v>66.057999999999993</v>
      </c>
      <c r="L13">
        <f t="shared" si="4"/>
        <v>6.6057999999999992E-2</v>
      </c>
      <c r="M13">
        <f t="shared" si="5"/>
        <v>1.6514499999999998E-3</v>
      </c>
      <c r="N13" s="4">
        <f t="shared" si="6"/>
        <v>1.9520685579196239E-2</v>
      </c>
      <c r="O13">
        <v>1.9520685579196239E-2</v>
      </c>
    </row>
    <row r="14" spans="1:20" x14ac:dyDescent="0.2">
      <c r="A14" s="2">
        <v>13</v>
      </c>
      <c r="B14" s="2">
        <v>0.97360000000000002</v>
      </c>
      <c r="C14" s="2">
        <v>1.0568</v>
      </c>
      <c r="D14">
        <f t="shared" si="0"/>
        <v>8.3199999999999941E-2</v>
      </c>
      <c r="E14" s="2">
        <v>3.0000000000000001E-3</v>
      </c>
      <c r="F14" s="3">
        <v>0</v>
      </c>
      <c r="G14">
        <f t="shared" si="1"/>
        <v>0</v>
      </c>
      <c r="H14">
        <f t="shared" si="2"/>
        <v>18.07</v>
      </c>
      <c r="I14">
        <v>2592</v>
      </c>
      <c r="J14">
        <v>10.294</v>
      </c>
      <c r="K14">
        <f t="shared" si="3"/>
        <v>-18.07</v>
      </c>
      <c r="L14">
        <f t="shared" si="4"/>
        <v>-1.8069999999999999E-2</v>
      </c>
      <c r="M14">
        <f t="shared" si="5"/>
        <v>-4.5175E-4</v>
      </c>
      <c r="N14" s="4">
        <f t="shared" si="6"/>
        <v>-5.429687500000004E-3</v>
      </c>
      <c r="O14">
        <v>-5.429687500000004E-3</v>
      </c>
    </row>
    <row r="15" spans="1:20" x14ac:dyDescent="0.2">
      <c r="A15" s="2">
        <v>14</v>
      </c>
      <c r="B15" s="2">
        <v>0.98040000000000005</v>
      </c>
      <c r="C15" s="2">
        <v>1.0318000000000001</v>
      </c>
      <c r="D15">
        <f t="shared" si="0"/>
        <v>5.1400000000000001E-2</v>
      </c>
      <c r="E15" s="2">
        <v>6.0000000000000001E-3</v>
      </c>
      <c r="F15" s="3">
        <v>20</v>
      </c>
      <c r="G15">
        <f t="shared" si="1"/>
        <v>0.02</v>
      </c>
      <c r="H15">
        <f t="shared" si="2"/>
        <v>25.846</v>
      </c>
      <c r="I15">
        <v>2592</v>
      </c>
      <c r="J15">
        <v>10.294</v>
      </c>
      <c r="K15">
        <f t="shared" si="3"/>
        <v>-5.8460000000000001</v>
      </c>
      <c r="L15">
        <f t="shared" si="4"/>
        <v>-5.8460000000000005E-3</v>
      </c>
      <c r="M15">
        <f t="shared" si="5"/>
        <v>-1.4615E-4</v>
      </c>
      <c r="N15" s="4">
        <f t="shared" si="6"/>
        <v>-2.8433852140077819E-3</v>
      </c>
      <c r="O15">
        <v>-2.8433852140077819E-3</v>
      </c>
    </row>
    <row r="16" spans="1:20" x14ac:dyDescent="0.2">
      <c r="A16" s="2">
        <v>15</v>
      </c>
      <c r="B16" s="2">
        <v>0.9657</v>
      </c>
      <c r="C16" s="2">
        <v>1.0328999999999999</v>
      </c>
      <c r="D16">
        <f t="shared" si="0"/>
        <v>6.7199999999999926E-2</v>
      </c>
      <c r="E16" s="2">
        <v>8.9999999999999993E-3</v>
      </c>
      <c r="F16" s="3">
        <v>40</v>
      </c>
      <c r="G16">
        <f t="shared" si="1"/>
        <v>0.04</v>
      </c>
      <c r="H16">
        <f t="shared" si="2"/>
        <v>33.622</v>
      </c>
      <c r="I16">
        <v>2592</v>
      </c>
      <c r="J16">
        <v>10.294</v>
      </c>
      <c r="K16">
        <f t="shared" si="3"/>
        <v>6.3780000000000001</v>
      </c>
      <c r="L16">
        <f t="shared" si="4"/>
        <v>6.378E-3</v>
      </c>
      <c r="M16">
        <f t="shared" si="5"/>
        <v>1.5945E-4</v>
      </c>
      <c r="N16" s="4">
        <f t="shared" si="6"/>
        <v>2.3727678571428597E-3</v>
      </c>
      <c r="O16">
        <v>2.3727678571428597E-3</v>
      </c>
    </row>
    <row r="17" spans="1:15" x14ac:dyDescent="0.2">
      <c r="A17" s="2">
        <v>16</v>
      </c>
      <c r="B17" s="2">
        <v>0.97870000000000001</v>
      </c>
      <c r="C17" s="2">
        <v>1.0854999999999999</v>
      </c>
      <c r="D17">
        <f t="shared" si="0"/>
        <v>0.1067999999999999</v>
      </c>
      <c r="E17" s="2">
        <v>1.6E-2</v>
      </c>
      <c r="F17" s="3">
        <v>80</v>
      </c>
      <c r="G17">
        <f t="shared" si="1"/>
        <v>0.08</v>
      </c>
      <c r="H17">
        <f t="shared" si="2"/>
        <v>51.766000000000005</v>
      </c>
      <c r="I17">
        <v>2592</v>
      </c>
      <c r="J17">
        <v>10.294</v>
      </c>
      <c r="K17">
        <f t="shared" si="3"/>
        <v>28.233999999999995</v>
      </c>
      <c r="L17">
        <f t="shared" si="4"/>
        <v>2.8233999999999995E-2</v>
      </c>
      <c r="M17">
        <f t="shared" si="5"/>
        <v>7.0584999999999984E-4</v>
      </c>
      <c r="N17" s="4">
        <f t="shared" si="6"/>
        <v>6.6090823970037507E-3</v>
      </c>
      <c r="O17">
        <v>6.6090823970037507E-3</v>
      </c>
    </row>
    <row r="18" spans="1:15" x14ac:dyDescent="0.2">
      <c r="A18" s="2">
        <v>17</v>
      </c>
      <c r="B18" s="2">
        <v>0.99609999999999999</v>
      </c>
      <c r="C18" s="2">
        <v>1.0905</v>
      </c>
      <c r="D18">
        <f t="shared" si="0"/>
        <v>9.4400000000000039E-2</v>
      </c>
      <c r="E18" s="2">
        <v>4.2999999999999997E-2</v>
      </c>
      <c r="F18" s="3">
        <v>160</v>
      </c>
      <c r="G18">
        <f t="shared" si="1"/>
        <v>0.16</v>
      </c>
      <c r="H18">
        <f t="shared" si="2"/>
        <v>121.74999999999999</v>
      </c>
      <c r="I18">
        <v>2592</v>
      </c>
      <c r="J18">
        <v>10.294</v>
      </c>
      <c r="K18">
        <f t="shared" si="3"/>
        <v>38.250000000000014</v>
      </c>
      <c r="L18">
        <f t="shared" si="4"/>
        <v>3.8250000000000013E-2</v>
      </c>
      <c r="M18">
        <f t="shared" si="5"/>
        <v>9.5625000000000029E-4</v>
      </c>
      <c r="N18" s="4">
        <f t="shared" si="6"/>
        <v>1.0129766949152541E-2</v>
      </c>
      <c r="O18">
        <v>1.0129766949152541E-2</v>
      </c>
    </row>
    <row r="19" spans="1:15" x14ac:dyDescent="0.2">
      <c r="A19" s="2">
        <v>18</v>
      </c>
      <c r="B19" s="2">
        <v>0.99919999999999998</v>
      </c>
      <c r="C19" s="2">
        <v>1.0641</v>
      </c>
      <c r="D19">
        <f t="shared" si="0"/>
        <v>6.4900000000000069E-2</v>
      </c>
      <c r="E19" s="2">
        <v>0.11</v>
      </c>
      <c r="F19" s="3">
        <v>320</v>
      </c>
      <c r="G19">
        <f t="shared" si="1"/>
        <v>0.32</v>
      </c>
      <c r="H19">
        <f t="shared" si="2"/>
        <v>295.41399999999999</v>
      </c>
      <c r="I19">
        <v>2592</v>
      </c>
      <c r="J19">
        <v>10.294</v>
      </c>
      <c r="K19">
        <f t="shared" si="3"/>
        <v>24.586000000000013</v>
      </c>
      <c r="L19">
        <f t="shared" si="4"/>
        <v>2.4586000000000014E-2</v>
      </c>
      <c r="M19">
        <f t="shared" si="5"/>
        <v>6.1465000000000033E-4</v>
      </c>
      <c r="N19" s="4">
        <f t="shared" si="6"/>
        <v>9.4707241910631686E-3</v>
      </c>
      <c r="O19">
        <v>9.4707241910631686E-3</v>
      </c>
    </row>
    <row r="20" spans="1:15" x14ac:dyDescent="0.2">
      <c r="A20" s="2">
        <v>19</v>
      </c>
      <c r="B20" s="2">
        <v>1.0053000000000001</v>
      </c>
      <c r="C20" s="2">
        <v>1.0777000000000001</v>
      </c>
      <c r="D20">
        <f t="shared" si="0"/>
        <v>7.240000000000002E-2</v>
      </c>
      <c r="E20" s="2">
        <v>5.0000000000000001E-3</v>
      </c>
      <c r="F20" s="3">
        <v>0</v>
      </c>
      <c r="G20">
        <f t="shared" si="1"/>
        <v>0</v>
      </c>
      <c r="H20">
        <f t="shared" si="2"/>
        <v>23.254000000000001</v>
      </c>
      <c r="I20">
        <v>2592</v>
      </c>
      <c r="J20">
        <v>10.294</v>
      </c>
      <c r="K20">
        <f t="shared" si="3"/>
        <v>-23.254000000000001</v>
      </c>
      <c r="L20">
        <f t="shared" si="4"/>
        <v>-2.3254E-2</v>
      </c>
      <c r="M20">
        <f t="shared" si="5"/>
        <v>-5.8135000000000001E-4</v>
      </c>
      <c r="N20" s="4">
        <f t="shared" si="6"/>
        <v>-8.029696132596683E-3</v>
      </c>
      <c r="O20">
        <v>-8.029696132596683E-3</v>
      </c>
    </row>
    <row r="21" spans="1:15" x14ac:dyDescent="0.2">
      <c r="A21" s="2">
        <v>20</v>
      </c>
      <c r="B21" s="2">
        <v>1.0017</v>
      </c>
      <c r="C21" s="2">
        <v>1.0837000000000001</v>
      </c>
      <c r="D21">
        <f t="shared" si="0"/>
        <v>8.2000000000000073E-2</v>
      </c>
      <c r="E21" s="2">
        <v>7.0000000000000001E-3</v>
      </c>
      <c r="F21" s="3">
        <v>20</v>
      </c>
      <c r="G21">
        <f t="shared" si="1"/>
        <v>0.02</v>
      </c>
      <c r="H21">
        <f t="shared" si="2"/>
        <v>28.438000000000002</v>
      </c>
      <c r="I21">
        <v>2592</v>
      </c>
      <c r="J21">
        <v>10.294</v>
      </c>
      <c r="K21">
        <f t="shared" si="3"/>
        <v>-8.4380000000000024</v>
      </c>
      <c r="L21">
        <f t="shared" si="4"/>
        <v>-8.4380000000000028E-3</v>
      </c>
      <c r="M21">
        <f t="shared" si="5"/>
        <v>-2.1095000000000006E-4</v>
      </c>
      <c r="N21" s="4">
        <f t="shared" si="6"/>
        <v>-2.5725609756097547E-3</v>
      </c>
      <c r="O21">
        <v>-2.5725609756097547E-3</v>
      </c>
    </row>
    <row r="22" spans="1:15" x14ac:dyDescent="0.2">
      <c r="A22" s="2">
        <v>21</v>
      </c>
      <c r="B22" s="2">
        <v>1.0001</v>
      </c>
      <c r="C22" s="2">
        <v>1.0827</v>
      </c>
      <c r="D22">
        <f t="shared" si="0"/>
        <v>8.2600000000000007E-2</v>
      </c>
      <c r="E22" s="2">
        <v>1.2E-2</v>
      </c>
      <c r="F22" s="3">
        <v>40</v>
      </c>
      <c r="G22">
        <f t="shared" si="1"/>
        <v>0.04</v>
      </c>
      <c r="H22">
        <f t="shared" si="2"/>
        <v>41.397999999999996</v>
      </c>
      <c r="I22">
        <v>2592</v>
      </c>
      <c r="J22">
        <v>10.294</v>
      </c>
      <c r="K22">
        <f t="shared" si="3"/>
        <v>-1.3979999999999961</v>
      </c>
      <c r="L22">
        <f t="shared" si="4"/>
        <v>-1.397999999999996E-3</v>
      </c>
      <c r="M22">
        <f t="shared" si="5"/>
        <v>-3.4949999999999901E-5</v>
      </c>
      <c r="N22" s="4">
        <f t="shared" si="6"/>
        <v>-4.2312348668280747E-4</v>
      </c>
      <c r="O22">
        <v>-4.2312348668280747E-4</v>
      </c>
    </row>
    <row r="23" spans="1:15" x14ac:dyDescent="0.2">
      <c r="A23" s="2">
        <v>22</v>
      </c>
      <c r="B23" s="2">
        <v>1.0034000000000001</v>
      </c>
      <c r="C23" s="2">
        <v>1.0627</v>
      </c>
      <c r="D23">
        <f t="shared" si="0"/>
        <v>5.9299999999999908E-2</v>
      </c>
      <c r="E23" s="2">
        <v>2.5000000000000001E-2</v>
      </c>
      <c r="F23" s="3">
        <v>80</v>
      </c>
      <c r="G23">
        <f t="shared" si="1"/>
        <v>0.08</v>
      </c>
      <c r="H23">
        <f t="shared" si="2"/>
        <v>75.093999999999994</v>
      </c>
      <c r="I23">
        <v>2592</v>
      </c>
      <c r="J23">
        <v>10.294</v>
      </c>
      <c r="K23">
        <f t="shared" si="3"/>
        <v>4.9060000000000059</v>
      </c>
      <c r="L23">
        <f t="shared" si="4"/>
        <v>4.9060000000000058E-3</v>
      </c>
      <c r="M23">
        <f t="shared" si="5"/>
        <v>1.2265000000000014E-4</v>
      </c>
      <c r="N23" s="4">
        <f t="shared" si="6"/>
        <v>2.0682967959527879E-3</v>
      </c>
      <c r="O23">
        <v>2.0682967959527879E-3</v>
      </c>
    </row>
    <row r="24" spans="1:15" x14ac:dyDescent="0.2">
      <c r="A24" s="2">
        <v>23</v>
      </c>
      <c r="B24" s="2">
        <v>0.96940000000000004</v>
      </c>
      <c r="C24" s="2">
        <v>1.0539000000000001</v>
      </c>
      <c r="D24">
        <f t="shared" si="0"/>
        <v>8.450000000000002E-2</v>
      </c>
      <c r="E24" s="2">
        <v>5.1999999999999998E-2</v>
      </c>
      <c r="F24" s="3">
        <v>160</v>
      </c>
      <c r="G24">
        <f t="shared" si="1"/>
        <v>0.16</v>
      </c>
      <c r="H24">
        <f t="shared" si="2"/>
        <v>145.078</v>
      </c>
      <c r="I24">
        <v>2592</v>
      </c>
      <c r="J24">
        <v>10.294</v>
      </c>
      <c r="K24">
        <f t="shared" si="3"/>
        <v>14.921999999999997</v>
      </c>
      <c r="L24">
        <f t="shared" si="4"/>
        <v>1.4921999999999998E-2</v>
      </c>
      <c r="M24">
        <f t="shared" si="5"/>
        <v>3.7304999999999993E-4</v>
      </c>
      <c r="N24" s="4">
        <f t="shared" si="6"/>
        <v>4.4147928994082821E-3</v>
      </c>
      <c r="O24">
        <v>4.4147928994082821E-3</v>
      </c>
    </row>
    <row r="25" spans="1:15" x14ac:dyDescent="0.2">
      <c r="A25" s="2">
        <v>24</v>
      </c>
      <c r="B25" s="2">
        <v>0.97950000000000004</v>
      </c>
      <c r="C25" s="2">
        <v>1.0464</v>
      </c>
      <c r="D25">
        <f t="shared" si="0"/>
        <v>6.6899999999999959E-2</v>
      </c>
      <c r="E25" s="2">
        <v>0.114</v>
      </c>
      <c r="F25" s="3">
        <v>320</v>
      </c>
      <c r="G25">
        <f t="shared" si="1"/>
        <v>0.32</v>
      </c>
      <c r="H25">
        <f t="shared" si="2"/>
        <v>305.78199999999998</v>
      </c>
      <c r="I25">
        <v>2592</v>
      </c>
      <c r="J25">
        <v>10.294</v>
      </c>
      <c r="K25">
        <f t="shared" si="3"/>
        <v>14.218000000000018</v>
      </c>
      <c r="L25">
        <f t="shared" si="4"/>
        <v>1.4218000000000017E-2</v>
      </c>
      <c r="M25">
        <f t="shared" si="5"/>
        <v>3.5545000000000043E-4</v>
      </c>
      <c r="N25" s="4">
        <f t="shared" si="6"/>
        <v>5.3131539611360338E-3</v>
      </c>
      <c r="O25">
        <v>5.3131539611360338E-3</v>
      </c>
    </row>
    <row r="26" spans="1:15" x14ac:dyDescent="0.2">
      <c r="A26" s="2">
        <v>25</v>
      </c>
      <c r="B26" s="2">
        <v>1.0092000000000001</v>
      </c>
      <c r="C26" s="2">
        <v>1.0819000000000001</v>
      </c>
      <c r="D26">
        <f t="shared" si="0"/>
        <v>7.2699999999999987E-2</v>
      </c>
      <c r="E26" s="2">
        <v>7.0000000000000001E-3</v>
      </c>
      <c r="F26" s="3">
        <v>0</v>
      </c>
      <c r="G26">
        <f t="shared" si="1"/>
        <v>0</v>
      </c>
      <c r="H26">
        <f t="shared" si="2"/>
        <v>28.438000000000002</v>
      </c>
      <c r="I26">
        <v>2592</v>
      </c>
      <c r="J26">
        <v>10.294</v>
      </c>
      <c r="K26">
        <f t="shared" si="3"/>
        <v>-28.438000000000002</v>
      </c>
      <c r="L26">
        <f t="shared" si="4"/>
        <v>-2.8438000000000001E-2</v>
      </c>
      <c r="M26">
        <f t="shared" si="5"/>
        <v>-7.1095000000000002E-4</v>
      </c>
      <c r="N26" s="4">
        <f t="shared" si="6"/>
        <v>-9.7792297111416807E-3</v>
      </c>
      <c r="O26">
        <v>-9.7792297111416807E-3</v>
      </c>
    </row>
    <row r="27" spans="1:15" x14ac:dyDescent="0.2">
      <c r="A27" s="2">
        <v>26</v>
      </c>
      <c r="B27" s="2">
        <v>1.0069999999999999</v>
      </c>
      <c r="C27" s="2">
        <v>1.0769</v>
      </c>
      <c r="D27">
        <f t="shared" si="0"/>
        <v>6.9900000000000073E-2</v>
      </c>
      <c r="E27" s="2">
        <v>1.2E-2</v>
      </c>
      <c r="F27" s="3">
        <v>20</v>
      </c>
      <c r="G27">
        <f t="shared" si="1"/>
        <v>0.02</v>
      </c>
      <c r="H27">
        <f t="shared" si="2"/>
        <v>41.397999999999996</v>
      </c>
      <c r="I27">
        <v>2592</v>
      </c>
      <c r="J27">
        <v>10.294</v>
      </c>
      <c r="K27">
        <f t="shared" si="3"/>
        <v>-21.397999999999996</v>
      </c>
      <c r="L27">
        <f t="shared" si="4"/>
        <v>-2.1397999999999997E-2</v>
      </c>
      <c r="M27">
        <f t="shared" si="5"/>
        <v>-5.3494999999999997E-4</v>
      </c>
      <c r="N27" s="4">
        <f t="shared" si="6"/>
        <v>-7.6530758226037113E-3</v>
      </c>
      <c r="O27">
        <v>-7.6530758226037113E-3</v>
      </c>
    </row>
    <row r="28" spans="1:15" x14ac:dyDescent="0.2">
      <c r="A28" s="2">
        <v>27</v>
      </c>
      <c r="B28" s="2">
        <v>1.0055000000000001</v>
      </c>
      <c r="C28" s="2">
        <v>1.0926</v>
      </c>
      <c r="D28">
        <f t="shared" si="0"/>
        <v>8.7099999999999955E-2</v>
      </c>
      <c r="E28" s="2">
        <v>1.6E-2</v>
      </c>
      <c r="F28" s="3">
        <v>40</v>
      </c>
      <c r="G28">
        <f t="shared" si="1"/>
        <v>0.04</v>
      </c>
      <c r="H28">
        <f t="shared" si="2"/>
        <v>51.766000000000005</v>
      </c>
      <c r="I28">
        <v>2592</v>
      </c>
      <c r="J28">
        <v>10.294</v>
      </c>
      <c r="K28">
        <f t="shared" si="3"/>
        <v>-11.766000000000005</v>
      </c>
      <c r="L28">
        <f t="shared" si="4"/>
        <v>-1.1766000000000006E-2</v>
      </c>
      <c r="M28">
        <f t="shared" si="5"/>
        <v>-2.9415000000000013E-4</v>
      </c>
      <c r="N28" s="4">
        <f t="shared" si="6"/>
        <v>-3.3771526980482238E-3</v>
      </c>
      <c r="O28">
        <v>-3.3771526980482238E-3</v>
      </c>
    </row>
    <row r="29" spans="1:15" x14ac:dyDescent="0.2">
      <c r="A29" s="2">
        <v>28</v>
      </c>
      <c r="B29" s="2">
        <v>1.0038</v>
      </c>
      <c r="C29" s="2">
        <v>1.1004</v>
      </c>
      <c r="D29">
        <f t="shared" si="0"/>
        <v>9.6600000000000019E-2</v>
      </c>
      <c r="E29" s="2">
        <v>2.7E-2</v>
      </c>
      <c r="F29" s="3">
        <v>80</v>
      </c>
      <c r="G29">
        <f t="shared" si="1"/>
        <v>0.08</v>
      </c>
      <c r="H29">
        <f t="shared" si="2"/>
        <v>80.277999999999992</v>
      </c>
      <c r="I29">
        <v>2592</v>
      </c>
      <c r="J29">
        <v>10.294</v>
      </c>
      <c r="K29">
        <f t="shared" si="3"/>
        <v>-0.27799999999999159</v>
      </c>
      <c r="L29">
        <f t="shared" si="4"/>
        <v>-2.7799999999999158E-4</v>
      </c>
      <c r="M29">
        <f t="shared" si="5"/>
        <v>-6.9499999999997895E-6</v>
      </c>
      <c r="N29" s="4">
        <f t="shared" si="6"/>
        <v>-7.1946169772254528E-5</v>
      </c>
      <c r="O29">
        <v>-7.1946169772254528E-5</v>
      </c>
    </row>
    <row r="30" spans="1:15" x14ac:dyDescent="0.2">
      <c r="A30" s="2">
        <v>29</v>
      </c>
      <c r="B30" s="2">
        <v>0.97309999999999997</v>
      </c>
      <c r="C30" s="2">
        <v>1.0496000000000001</v>
      </c>
      <c r="D30">
        <f>C30-B30</f>
        <v>7.6500000000000123E-2</v>
      </c>
      <c r="E30" s="2">
        <v>5.8000000000000003E-2</v>
      </c>
      <c r="F30" s="3">
        <v>160</v>
      </c>
      <c r="G30">
        <f t="shared" si="1"/>
        <v>0.16</v>
      </c>
      <c r="H30">
        <f t="shared" si="2"/>
        <v>160.63000000000002</v>
      </c>
      <c r="I30">
        <v>2592</v>
      </c>
      <c r="J30">
        <v>10.294</v>
      </c>
      <c r="K30">
        <f t="shared" si="3"/>
        <v>-0.63000000000002387</v>
      </c>
      <c r="L30">
        <f t="shared" si="4"/>
        <v>-6.3000000000002388E-4</v>
      </c>
      <c r="M30">
        <f t="shared" si="5"/>
        <v>-1.5750000000000596E-5</v>
      </c>
      <c r="N30" s="4">
        <f t="shared" si="6"/>
        <v>-2.0588235294118393E-4</v>
      </c>
      <c r="O30">
        <v>-2.0588235294118393E-4</v>
      </c>
    </row>
    <row r="31" spans="1:15" x14ac:dyDescent="0.2">
      <c r="A31" s="2">
        <v>30</v>
      </c>
      <c r="B31" s="2">
        <v>1.0096000000000001</v>
      </c>
      <c r="C31" s="2">
        <v>1.0982000000000001</v>
      </c>
      <c r="D31">
        <f t="shared" si="0"/>
        <v>8.8600000000000012E-2</v>
      </c>
      <c r="E31" s="2">
        <v>0.11600000000000001</v>
      </c>
      <c r="F31" s="3">
        <v>320</v>
      </c>
      <c r="G31">
        <f t="shared" si="1"/>
        <v>0.32</v>
      </c>
      <c r="H31">
        <f t="shared" si="2"/>
        <v>310.96600000000001</v>
      </c>
      <c r="I31">
        <v>2592</v>
      </c>
      <c r="J31">
        <v>10.294</v>
      </c>
      <c r="K31">
        <f t="shared" si="3"/>
        <v>9.0339999999999918</v>
      </c>
      <c r="L31">
        <f t="shared" si="4"/>
        <v>9.0339999999999917E-3</v>
      </c>
      <c r="M31">
        <f t="shared" si="5"/>
        <v>2.258499999999998E-4</v>
      </c>
      <c r="N31" s="4">
        <f t="shared" si="6"/>
        <v>2.5490970654627513E-3</v>
      </c>
      <c r="O31">
        <v>2.5490970654627513E-3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9E30-75E0-0845-A9B6-5E9E68B446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4C8B-7563-8F4F-9BFE-5C9679086CDB}">
  <dimension ref="A1:D7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>
        <v>1.0028999999999999</v>
      </c>
      <c r="B2">
        <v>1.6274</v>
      </c>
      <c r="C2">
        <v>4.29</v>
      </c>
      <c r="D2">
        <f>((C2-A2)-(B2-A2))/(C2-A2)</f>
        <v>0.81001490675671572</v>
      </c>
    </row>
    <row r="3" spans="1:4" x14ac:dyDescent="0.2">
      <c r="A3">
        <v>0.98729999999999996</v>
      </c>
      <c r="B3">
        <v>1.5541</v>
      </c>
      <c r="C3">
        <v>3.9493</v>
      </c>
      <c r="D3">
        <f>((C3-A3)-(B3-A3))/(C3-A3)</f>
        <v>0.80864280891289664</v>
      </c>
    </row>
    <row r="4" spans="1:4" x14ac:dyDescent="0.2">
      <c r="A4">
        <v>0.99760000000000004</v>
      </c>
      <c r="B4">
        <v>1.4329000000000001</v>
      </c>
      <c r="C4">
        <v>3.2845</v>
      </c>
      <c r="D4">
        <f>((C4-A4)-(B4-A4))/(C4-A4)</f>
        <v>0.80965499147317332</v>
      </c>
    </row>
    <row r="7" spans="1:4" x14ac:dyDescent="0.2">
      <c r="D7">
        <f>AVERAGE(D2:D4)</f>
        <v>0.80943756904759523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2022-09-22T19:31:05Z</dcterms:created>
  <dcterms:modified xsi:type="dcterms:W3CDTF">2022-09-28T20:43:01Z</dcterms:modified>
</cp:coreProperties>
</file>